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600" windowHeight="9732"/>
  </bookViews>
  <sheets>
    <sheet name="INGRESOS JUNIO" sheetId="2" r:id="rId1"/>
    <sheet name="GASTOS JUNIO" sheetId="1" r:id="rId2"/>
  </sheets>
  <definedNames>
    <definedName name="_xlnm.Print_Titles" localSheetId="1">'GASTOS JUNIO'!$5:$5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F19" i="2"/>
  <c r="D112" i="1" l="1"/>
  <c r="E112" i="1" s="1"/>
  <c r="H112" i="1" s="1"/>
  <c r="E125" i="1"/>
  <c r="H125" i="1" s="1"/>
  <c r="D131" i="1"/>
  <c r="E131" i="1" s="1"/>
  <c r="H131" i="1" s="1"/>
  <c r="H138" i="1" l="1"/>
</calcChain>
</file>

<file path=xl/sharedStrings.xml><?xml version="1.0" encoding="utf-8"?>
<sst xmlns="http://schemas.openxmlformats.org/spreadsheetml/2006/main" count="337" uniqueCount="298">
  <si>
    <t>REFORMAS</t>
  </si>
  <si>
    <t>CODIFICADO</t>
  </si>
  <si>
    <t>COMPROMISO</t>
  </si>
  <si>
    <t>DEVENGADO</t>
  </si>
  <si>
    <t>510105</t>
  </si>
  <si>
    <t>REMUNERACIONES UNIFICADAS</t>
  </si>
  <si>
    <t>510106</t>
  </si>
  <si>
    <t>SALARIOS UNIFICADOS</t>
  </si>
  <si>
    <t>510109</t>
  </si>
  <si>
    <t>REMUNERACION MENSUAL PASANTES</t>
  </si>
  <si>
    <t>510203</t>
  </si>
  <si>
    <t>DECIMOTERCER SUELDO</t>
  </si>
  <si>
    <t>510204</t>
  </si>
  <si>
    <t>DECIMOCUARTO SUELDO</t>
  </si>
  <si>
    <t>510304</t>
  </si>
  <si>
    <t>COMPENSACION POR TRANSPORTE</t>
  </si>
  <si>
    <t>510306</t>
  </si>
  <si>
    <t>REFRIGERIO</t>
  </si>
  <si>
    <t>510401</t>
  </si>
  <si>
    <t>POR CARGAS FAMILIARES</t>
  </si>
  <si>
    <t>510408</t>
  </si>
  <si>
    <t>SUBSIDIO ANTIGUEDAD</t>
  </si>
  <si>
    <t>510499</t>
  </si>
  <si>
    <t>OTROS SUBSIDIOS</t>
  </si>
  <si>
    <t>510507</t>
  </si>
  <si>
    <t>HONORARIOS</t>
  </si>
  <si>
    <t>510509</t>
  </si>
  <si>
    <t>HORAS EXTRAORDINARIAS Y SUPLEMENTARI</t>
  </si>
  <si>
    <t>510512</t>
  </si>
  <si>
    <t>SUBROGACIONES</t>
  </si>
  <si>
    <t>510513</t>
  </si>
  <si>
    <t>ENCARGOS</t>
  </si>
  <si>
    <t>510601</t>
  </si>
  <si>
    <t>APORTE PATRONAL</t>
  </si>
  <si>
    <t>510602</t>
  </si>
  <si>
    <t>FONDO DE RESERVA</t>
  </si>
  <si>
    <t>510603</t>
  </si>
  <si>
    <t>JUBILACION PATRONAL</t>
  </si>
  <si>
    <t>510707</t>
  </si>
  <si>
    <t>COMPENSACION VACACIONES NO GOZADAS CESACION FUNCIONES</t>
  </si>
  <si>
    <t>530106</t>
  </si>
  <si>
    <t>SERVICIO DE CORREO</t>
  </si>
  <si>
    <t>530201</t>
  </si>
  <si>
    <t>TRANSPORTE DE PERSONAL</t>
  </si>
  <si>
    <t>530203</t>
  </si>
  <si>
    <t>ALMACENAMIENTO EMBALAJE Y EMVASE</t>
  </si>
  <si>
    <t>530204</t>
  </si>
  <si>
    <t>EDICION IMPRE.PRODUC.Y PUBLICACIONES</t>
  </si>
  <si>
    <t>530207</t>
  </si>
  <si>
    <t>DIFUSION INFORMACION Y PUBLICIDAD</t>
  </si>
  <si>
    <t>530209</t>
  </si>
  <si>
    <t>SERVICIO DE ASEO</t>
  </si>
  <si>
    <t>530212</t>
  </si>
  <si>
    <t>INVEST.PROFES. EXAMEN. LABORAT.</t>
  </si>
  <si>
    <t>530217</t>
  </si>
  <si>
    <t>SERVICIOS DE DIFUSION E INFORMACION</t>
  </si>
  <si>
    <t>530218</t>
  </si>
  <si>
    <t>PUBLICIDAD Y PROPAGANDA MEDIOS MASIVOS DE COMUNICACION</t>
  </si>
  <si>
    <t>530219</t>
  </si>
  <si>
    <t>PUBLICIDAD/PROPAGANDA OTROS MEDIOS</t>
  </si>
  <si>
    <t>530226</t>
  </si>
  <si>
    <t>SERVICIOS MEDICOS HOSPITALARIOS</t>
  </si>
  <si>
    <t>530228</t>
  </si>
  <si>
    <t>SERVICIO PROV. FIRMA ELECTRONICA</t>
  </si>
  <si>
    <t>530299</t>
  </si>
  <si>
    <t>OTROS SERVICIOS GENERALES</t>
  </si>
  <si>
    <t>530303</t>
  </si>
  <si>
    <t>VIATICOS Y SUBSISTECIAS EN EL INTERI</t>
  </si>
  <si>
    <t>530402</t>
  </si>
  <si>
    <t>EDIFICIOS LOCALES (MANTENIMIENTOS)</t>
  </si>
  <si>
    <t>530403</t>
  </si>
  <si>
    <t>MOBILIARIOS (MANTENIMIENTOS)</t>
  </si>
  <si>
    <t>530404</t>
  </si>
  <si>
    <t>MAQUINARIAS Y EQUIPOS (MANTENIMIENTOS)</t>
  </si>
  <si>
    <t>530417</t>
  </si>
  <si>
    <t>INFRAESTRUCTURA</t>
  </si>
  <si>
    <t>530499</t>
  </si>
  <si>
    <t>OTRAS INSTALACIONES MANTEN.Y REPARAC</t>
  </si>
  <si>
    <t>530601</t>
  </si>
  <si>
    <t>CONSULTORIA ASESORIA E INVESTIGACION</t>
  </si>
  <si>
    <t>530602</t>
  </si>
  <si>
    <t>SERVICIO DE AUDITORIA</t>
  </si>
  <si>
    <t>530603</t>
  </si>
  <si>
    <t>SERVICIO DE CAPACITACION</t>
  </si>
  <si>
    <t>530604</t>
  </si>
  <si>
    <t>FISCALIZACION E INSPECIONES TECNICAS</t>
  </si>
  <si>
    <t>530606</t>
  </si>
  <si>
    <t>HONORARIOS CONTRATOS CIVILES SERVICIOS</t>
  </si>
  <si>
    <t>530701</t>
  </si>
  <si>
    <t>DESARROLLO SISTEMA INFORMATICOS</t>
  </si>
  <si>
    <t>530702</t>
  </si>
  <si>
    <t>ARREND.Y LICENCIA D USO DE PAQ.INFOR</t>
  </si>
  <si>
    <t>530703</t>
  </si>
  <si>
    <t>ARRENDAMIENTOS DE EQUIPOS INFORMATIC</t>
  </si>
  <si>
    <t>530704</t>
  </si>
  <si>
    <t>MANTENI.Y REPARA.D EQUI.Y SIST.INFOR</t>
  </si>
  <si>
    <t>530801</t>
  </si>
  <si>
    <t>ALIMENTOS Y BEBIDAS</t>
  </si>
  <si>
    <t>530802</t>
  </si>
  <si>
    <t>VESTUARIO LENCERIA Y PREND. DE PROTE</t>
  </si>
  <si>
    <t>530804</t>
  </si>
  <si>
    <t>MATERIALES DE OFICINA</t>
  </si>
  <si>
    <t>530805</t>
  </si>
  <si>
    <t>MATERIALES DE ASEO</t>
  </si>
  <si>
    <t>530807</t>
  </si>
  <si>
    <t>MATER.DE IMPRES.FOTO.REPROD.Y PUBLIC</t>
  </si>
  <si>
    <t>530809</t>
  </si>
  <si>
    <t>MEDICINAS Y PRODUCTOS FARMACEUTICOS</t>
  </si>
  <si>
    <t>530811</t>
  </si>
  <si>
    <t>MATER.D CONST.ELECT.PLOME.Y CARPINT.</t>
  </si>
  <si>
    <t>530813</t>
  </si>
  <si>
    <t>REPUESTO Y ACCESORIOS</t>
  </si>
  <si>
    <t>530828</t>
  </si>
  <si>
    <t>MATERIALES DE PELUQUERIA</t>
  </si>
  <si>
    <t>530837</t>
  </si>
  <si>
    <t>COMBUSTIBLES - LUBRICANTES ADITIVOS VEH.TERRESTRES</t>
  </si>
  <si>
    <t>530899</t>
  </si>
  <si>
    <t>OTROS DE USO Y CONSUMO CORRIENTE</t>
  </si>
  <si>
    <t>531404</t>
  </si>
  <si>
    <t>MAQUINARIAS Y EQUIPOS</t>
  </si>
  <si>
    <t>531407</t>
  </si>
  <si>
    <t>EQUIPOS SISTEMAS Y PAQUETES INFORMA</t>
  </si>
  <si>
    <t>560201</t>
  </si>
  <si>
    <t>SECTOR PUBLICO FINANCIERO</t>
  </si>
  <si>
    <t>560202</t>
  </si>
  <si>
    <t>SECTOR PUBLICO NO FINANCIERO</t>
  </si>
  <si>
    <t>560206</t>
  </si>
  <si>
    <t>COMISIONES Y OTROS CARGOS</t>
  </si>
  <si>
    <t>570102</t>
  </si>
  <si>
    <t>TASAS GENERALES</t>
  </si>
  <si>
    <t>570203</t>
  </si>
  <si>
    <t>COMISIONES BANCARIAS</t>
  </si>
  <si>
    <t>570206</t>
  </si>
  <si>
    <t>COSTAS JUDICIALES</t>
  </si>
  <si>
    <t>570215</t>
  </si>
  <si>
    <t>INDEMNIZACIONES POR SETENCIAS JUDICIALES</t>
  </si>
  <si>
    <t>570216</t>
  </si>
  <si>
    <t>OBLIGACION IESS RESP.PATRONAL</t>
  </si>
  <si>
    <t>570299</t>
  </si>
  <si>
    <t>OTROS GASTOS FINANCIEROS</t>
  </si>
  <si>
    <t>580102</t>
  </si>
  <si>
    <t>A ENTIDADES DESCENTRALIZADAS Y AUTON</t>
  </si>
  <si>
    <t>580103</t>
  </si>
  <si>
    <t>A EMPRESAS PUBLICAS</t>
  </si>
  <si>
    <t>580209</t>
  </si>
  <si>
    <t>A JUBILADOS PATRONALES</t>
  </si>
  <si>
    <t>580499</t>
  </si>
  <si>
    <t>OTRAS PARTICIPACIONES (Aportes y Participaciones Sector P)</t>
  </si>
  <si>
    <t>580608</t>
  </si>
  <si>
    <t>A JUNTAS PARROQUIALES RURALES</t>
  </si>
  <si>
    <t>610105</t>
  </si>
  <si>
    <t>610106</t>
  </si>
  <si>
    <t>610203</t>
  </si>
  <si>
    <t>610204</t>
  </si>
  <si>
    <t>610304</t>
  </si>
  <si>
    <t>610306</t>
  </si>
  <si>
    <t>610401</t>
  </si>
  <si>
    <t>610408</t>
  </si>
  <si>
    <t>610499</t>
  </si>
  <si>
    <t>610507</t>
  </si>
  <si>
    <t>610509</t>
  </si>
  <si>
    <t>610512</t>
  </si>
  <si>
    <t>610513</t>
  </si>
  <si>
    <t>610601</t>
  </si>
  <si>
    <t>610602</t>
  </si>
  <si>
    <t>610704</t>
  </si>
  <si>
    <t>COMPENSACION DESHAUSIO</t>
  </si>
  <si>
    <t>610706</t>
  </si>
  <si>
    <t>POR JUBILACION</t>
  </si>
  <si>
    <t>610707</t>
  </si>
  <si>
    <t>630101</t>
  </si>
  <si>
    <t>AGUA POTABLE</t>
  </si>
  <si>
    <t>630104</t>
  </si>
  <si>
    <t>ENERGIA ELECTRICA</t>
  </si>
  <si>
    <t>630105</t>
  </si>
  <si>
    <t>TELECOMUNICACIONES</t>
  </si>
  <si>
    <t>630201</t>
  </si>
  <si>
    <t>630202</t>
  </si>
  <si>
    <t>FLETES Y MANIOBRAS</t>
  </si>
  <si>
    <t>630203</t>
  </si>
  <si>
    <t>ALMACENAMIENTO EMBALAJE ENVASE Y RECARGA DE EXTINTORES</t>
  </si>
  <si>
    <t>630207</t>
  </si>
  <si>
    <t>Difusión Información y Publicidad</t>
  </si>
  <si>
    <t>630208</t>
  </si>
  <si>
    <t>SERVICIO DE VIGILANCIA</t>
  </si>
  <si>
    <t>630229</t>
  </si>
  <si>
    <t>SERVICIOS SOPORTE USUARIO OPERADORES TELEFONICOS</t>
  </si>
  <si>
    <t>630241</t>
  </si>
  <si>
    <t>SERVICIOS DE MONITOREO INFORMACION MEDIOS ON LINE</t>
  </si>
  <si>
    <t>630303</t>
  </si>
  <si>
    <t>630404</t>
  </si>
  <si>
    <t>MANT.MAQUINARIAS Y EQUIPOS</t>
  </si>
  <si>
    <t>630405</t>
  </si>
  <si>
    <t>MANTENIMIENTO VEHICULOS</t>
  </si>
  <si>
    <t>630406</t>
  </si>
  <si>
    <t>MANTENIMIENTO HERRAMIENTAS</t>
  </si>
  <si>
    <t>630502</t>
  </si>
  <si>
    <t>ARRI/EDIFICIOS LOCALES Y RESIDENCIA</t>
  </si>
  <si>
    <t>630504</t>
  </si>
  <si>
    <t>ARRIENDO MAQUINARIAS Y EQUIPOS</t>
  </si>
  <si>
    <t>630603</t>
  </si>
  <si>
    <t>630604</t>
  </si>
  <si>
    <t>FISCALIZACION E INSPECCIONES TECNICAS</t>
  </si>
  <si>
    <t>630704</t>
  </si>
  <si>
    <t>MANTENIMIENTO Y REPARACION DE EQUIPOS Y SISTEMAS INFORMATICO</t>
  </si>
  <si>
    <t>630802</t>
  </si>
  <si>
    <t>630803</t>
  </si>
  <si>
    <t>COMBUSTIBLES Y LUBRICANTES</t>
  </si>
  <si>
    <t>630805</t>
  </si>
  <si>
    <t>630811</t>
  </si>
  <si>
    <t>630813</t>
  </si>
  <si>
    <t>REPUESTO Y ACCESORIOS GTO. PRODUCCI</t>
  </si>
  <si>
    <t>630819</t>
  </si>
  <si>
    <t>ADQUISICION DE ACCESORIOS Y PRODUCTOS QUIMICOS</t>
  </si>
  <si>
    <t>631404</t>
  </si>
  <si>
    <t>631406</t>
  </si>
  <si>
    <t>HERRAMIENTAS BIEN DE CONTROL</t>
  </si>
  <si>
    <t>631407</t>
  </si>
  <si>
    <t>EQUIPOS Y SISTEMAS INFORMATICOS</t>
  </si>
  <si>
    <t>670102</t>
  </si>
  <si>
    <t>TASAS GENERALES IMPUESTOS CONTRIBUCIONES PERMISOS LICENC</t>
  </si>
  <si>
    <t>670201</t>
  </si>
  <si>
    <t>SEGUROS GASTOS DE PRODUCCION</t>
  </si>
  <si>
    <t>730217</t>
  </si>
  <si>
    <t>730601</t>
  </si>
  <si>
    <t>CONSULTORIA ASESORIA E INVEST ESPEC</t>
  </si>
  <si>
    <t>840103</t>
  </si>
  <si>
    <t>MOBILIARIOS</t>
  </si>
  <si>
    <t>840104</t>
  </si>
  <si>
    <t>840105</t>
  </si>
  <si>
    <t>VEHICULOS</t>
  </si>
  <si>
    <t>840106</t>
  </si>
  <si>
    <t>HERRAMIENTAS</t>
  </si>
  <si>
    <t>840107</t>
  </si>
  <si>
    <t>EQUIPOS SISTEMAS Y PAQUETES INFORMATICOS</t>
  </si>
  <si>
    <t>870211</t>
  </si>
  <si>
    <t>ANTICIPOS SERVIDORES PUBLICOS</t>
  </si>
  <si>
    <t>960201</t>
  </si>
  <si>
    <t>AL SECTOR PUBLICO FINANCIERO</t>
  </si>
  <si>
    <t>960202</t>
  </si>
  <si>
    <t>AL SECTOR PUBLICO NO FINANCIERO</t>
  </si>
  <si>
    <t>970101</t>
  </si>
  <si>
    <t>DE CUENTAS X PAGAR</t>
  </si>
  <si>
    <t>PARTIDA</t>
  </si>
  <si>
    <t>DESCRIPCION PARTIDA</t>
  </si>
  <si>
    <t>SALDO COMPROMISO</t>
  </si>
  <si>
    <t>ASIGNACION INICIAL</t>
  </si>
  <si>
    <t xml:space="preserve">Fecha : 2018/06/14    12:49:32_x000D_
COMPANIA : E1 _x000D_
PERIODO DESDE : 1801
PERIODO HASTA : 1806
</t>
  </si>
  <si>
    <t>EMPRESA PUBLICA METRTOPOLITANA DE ASEO EMASEO EP</t>
  </si>
  <si>
    <t>TOTAL</t>
  </si>
  <si>
    <t>Cedula Presupuestaria de Gastos</t>
  </si>
  <si>
    <t>Elaborado por</t>
  </si>
  <si>
    <t>Claudia Bucheli</t>
  </si>
  <si>
    <t>Revisado</t>
  </si>
  <si>
    <t>LIDER PRESUPUESTO</t>
  </si>
  <si>
    <t>130107</t>
  </si>
  <si>
    <t>VENTA DE BASES</t>
  </si>
  <si>
    <t>130110</t>
  </si>
  <si>
    <t>CONTROL DE VIGILANCIA MUNICIPAL</t>
  </si>
  <si>
    <t>130116</t>
  </si>
  <si>
    <t>RECOLECCION DE BASURA Y ASEO PUBLICO</t>
  </si>
  <si>
    <t>140399</t>
  </si>
  <si>
    <t>OTROS SERVICIOS TECNICOS ESPECIALIZA</t>
  </si>
  <si>
    <t>170204</t>
  </si>
  <si>
    <t>RENTAS POR ARRENDAMIENTO DE MAQUINARIA Y EQUIPO</t>
  </si>
  <si>
    <t>170299</t>
  </si>
  <si>
    <t>OTRAS RENTAS DE ARRENDAM.DE BIENES</t>
  </si>
  <si>
    <t>170399</t>
  </si>
  <si>
    <t>OTROS INTERESES POR MORA</t>
  </si>
  <si>
    <t>170402</t>
  </si>
  <si>
    <t>INFRACCIONES A ORDENANZAS MUNICIPALE</t>
  </si>
  <si>
    <t>170404</t>
  </si>
  <si>
    <t>INCUMPLIMIENTO DE CONTRATOS</t>
  </si>
  <si>
    <t>170499</t>
  </si>
  <si>
    <t>OTRAS MULTAS</t>
  </si>
  <si>
    <t>180102</t>
  </si>
  <si>
    <t>DE ENTIDADES DESCENTRALIZADAS Y AUTO</t>
  </si>
  <si>
    <t>180103</t>
  </si>
  <si>
    <t>TRANSFERENCIAS RECIBIDAS CORRIENTES DE EMPRESAS PUBLICAS</t>
  </si>
  <si>
    <t>180104</t>
  </si>
  <si>
    <t>DE ENTIDADESGOB. AUTONOMO DESCENTRAL</t>
  </si>
  <si>
    <t>190499</t>
  </si>
  <si>
    <t>OTROS NO ESPECIFICADOS</t>
  </si>
  <si>
    <t>240104</t>
  </si>
  <si>
    <t>MAQUINARIA Y EQUIPOS</t>
  </si>
  <si>
    <t>270211</t>
  </si>
  <si>
    <t>PRESTAMOS SERVIDORES PUBLICOS</t>
  </si>
  <si>
    <t>370102</t>
  </si>
  <si>
    <t>DE FONDOS DE AUTOGESTION</t>
  </si>
  <si>
    <t>380101</t>
  </si>
  <si>
    <t>DE CUENTAS POR COBRAR</t>
  </si>
  <si>
    <t>380107</t>
  </si>
  <si>
    <t>ANT. X DEV.EJER.ANT.EMP.PUB.BIEN/SER</t>
  </si>
  <si>
    <t xml:space="preserve">Fecha : 2018/06/14    12:15:03_x000D_
COMPANIA : E1 _x000D_
PERIODO DESDE : 1801_x000D_
PERIODO HASTA : 1806_x000D_
</t>
  </si>
  <si>
    <t xml:space="preserve">Cedula Presupuestaria de Ingresos </t>
  </si>
  <si>
    <t>SALDO POR DEVENGAR</t>
  </si>
  <si>
    <t>DIRECTORA FINANCIERA (S)</t>
  </si>
  <si>
    <t>MarÍa Belen Gordillo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</si>
</sst>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164" fontId="0" fillId="0" borderId="0" xfId="1" applyFont="1"/>
    <xf numFmtId="164" fontId="2" fillId="2" borderId="0" xfId="1" applyFont="1" applyFill="1"/>
    <xf numFmtId="49" fontId="2" fillId="2" borderId="0" xfId="0" applyNumberFormat="1" applyFont="1" applyFill="1" applyAlignment="1">
      <alignment horizontal="center" vertical="center" wrapText="1"/>
    </xf>
    <xf numFmtId="164" fontId="2" fillId="2" borderId="0" xfId="1" applyFont="1" applyFill="1" applyAlignment="1">
      <alignment horizontal="center" vertical="center" wrapText="1"/>
    </xf>
    <xf numFmtId="164" fontId="3" fillId="0" borderId="0" xfId="1" applyFont="1"/>
    <xf numFmtId="49" fontId="3" fillId="0" borderId="0" xfId="0" applyNumberFormat="1" applyFont="1"/>
    <xf numFmtId="49" fontId="0" fillId="0" borderId="1" xfId="0" applyNumberFormat="1" applyBorder="1"/>
    <xf numFmtId="164" fontId="0" fillId="0" borderId="1" xfId="1" applyFont="1" applyBorder="1"/>
    <xf numFmtId="0" fontId="0" fillId="0" borderId="0" xfId="0"/>
    <xf numFmtId="49" fontId="0" fillId="0" borderId="0" xfId="0" applyNumberFormat="1"/>
    <xf numFmtId="49" fontId="4" fillId="0" borderId="0" xfId="0" applyNumberFormat="1" applyFont="1"/>
    <xf numFmtId="49" fontId="3" fillId="0" borderId="0" xfId="0" applyNumberFormat="1" applyFont="1"/>
    <xf numFmtId="49" fontId="0" fillId="0" borderId="1" xfId="0" applyNumberFormat="1" applyBorder="1"/>
    <xf numFmtId="49" fontId="0" fillId="0" borderId="2" xfId="0" applyNumberFormat="1" applyBorder="1"/>
    <xf numFmtId="164" fontId="2" fillId="2" borderId="1" xfId="1" applyFont="1" applyFill="1" applyBorder="1"/>
    <xf numFmtId="164" fontId="8" fillId="0" borderId="0" xfId="1" applyFont="1" applyBorder="1" applyAlignment="1">
      <alignment vertical="center"/>
    </xf>
    <xf numFmtId="0" fontId="0" fillId="0" borderId="0" xfId="0" applyBorder="1"/>
    <xf numFmtId="164" fontId="0" fillId="3" borderId="1" xfId="1" applyFont="1" applyFill="1" applyBorder="1"/>
    <xf numFmtId="0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A5" workbookViewId="0">
      <selection activeCell="K19" sqref="K19"/>
    </sheetView>
  </sheetViews>
  <sheetFormatPr baseColWidth="10" defaultRowHeight="14.4" x14ac:dyDescent="0.3"/>
  <cols>
    <col min="1" max="1" width="13.109375" customWidth="1"/>
    <col min="2" max="2" width="59.88671875" bestFit="1" customWidth="1"/>
    <col min="3" max="3" width="17.6640625" customWidth="1"/>
    <col min="4" max="4" width="14.109375" bestFit="1" customWidth="1"/>
    <col min="5" max="5" width="17.33203125" customWidth="1"/>
    <col min="6" max="6" width="15.33203125" customWidth="1"/>
    <col min="7" max="7" width="20.5546875" customWidth="1"/>
  </cols>
  <sheetData>
    <row r="1" spans="1:8" ht="25.8" x14ac:dyDescent="0.5">
      <c r="A1" s="22" t="s">
        <v>248</v>
      </c>
      <c r="B1" s="22"/>
      <c r="C1" s="22"/>
      <c r="D1" s="22"/>
      <c r="E1" s="22"/>
      <c r="F1" s="22"/>
      <c r="G1" s="22"/>
      <c r="H1" s="10"/>
    </row>
    <row r="2" spans="1:8" s="10" customFormat="1" ht="18" x14ac:dyDescent="0.35">
      <c r="A2" s="23" t="s">
        <v>294</v>
      </c>
      <c r="B2" s="23"/>
      <c r="C2" s="23"/>
      <c r="D2" s="23"/>
      <c r="E2" s="23"/>
      <c r="F2" s="23"/>
      <c r="G2" s="23"/>
    </row>
    <row r="3" spans="1:8" s="10" customFormat="1" ht="18" x14ac:dyDescent="0.35">
      <c r="A3" s="12"/>
    </row>
    <row r="4" spans="1:8" ht="67.5" customHeight="1" x14ac:dyDescent="0.3">
      <c r="A4" s="20" t="s">
        <v>293</v>
      </c>
      <c r="B4" s="21"/>
      <c r="C4" s="21"/>
      <c r="D4" s="21"/>
      <c r="E4" s="21"/>
      <c r="F4" s="21"/>
      <c r="G4" s="21"/>
      <c r="H4" s="21"/>
    </row>
    <row r="6" spans="1:8" ht="28.8" x14ac:dyDescent="0.3">
      <c r="A6" s="4" t="s">
        <v>243</v>
      </c>
      <c r="B6" s="4" t="s">
        <v>244</v>
      </c>
      <c r="C6" s="5" t="s">
        <v>246</v>
      </c>
      <c r="D6" s="5" t="s">
        <v>0</v>
      </c>
      <c r="E6" s="5" t="s">
        <v>1</v>
      </c>
      <c r="F6" s="5" t="s">
        <v>3</v>
      </c>
      <c r="G6" s="5" t="s">
        <v>295</v>
      </c>
      <c r="H6" s="13"/>
    </row>
    <row r="7" spans="1:8" x14ac:dyDescent="0.3">
      <c r="A7" s="14" t="s">
        <v>255</v>
      </c>
      <c r="B7" s="14" t="s">
        <v>256</v>
      </c>
      <c r="C7" s="9">
        <v>24844.54</v>
      </c>
      <c r="D7" s="9">
        <v>-10061.450000000001</v>
      </c>
      <c r="E7" s="9">
        <v>14783.09</v>
      </c>
      <c r="F7" s="9">
        <v>514.45000000000005</v>
      </c>
      <c r="G7" s="9">
        <v>14268.64</v>
      </c>
      <c r="H7" s="10"/>
    </row>
    <row r="8" spans="1:8" x14ac:dyDescent="0.3">
      <c r="A8" s="14" t="s">
        <v>257</v>
      </c>
      <c r="B8" s="14" t="s">
        <v>258</v>
      </c>
      <c r="C8" s="9">
        <v>71025.37</v>
      </c>
      <c r="D8" s="9">
        <v>0</v>
      </c>
      <c r="E8" s="9">
        <v>71025.37</v>
      </c>
      <c r="F8" s="19">
        <v>38674.29</v>
      </c>
      <c r="G8" s="9">
        <v>32351.079999999994</v>
      </c>
      <c r="H8" s="10"/>
    </row>
    <row r="9" spans="1:8" x14ac:dyDescent="0.3">
      <c r="A9" s="14" t="s">
        <v>259</v>
      </c>
      <c r="B9" s="14" t="s">
        <v>260</v>
      </c>
      <c r="C9" s="9">
        <v>49149860.090000004</v>
      </c>
      <c r="D9" s="9">
        <v>-335959.58</v>
      </c>
      <c r="E9" s="9">
        <v>48813900.510000005</v>
      </c>
      <c r="F9" s="19">
        <v>18278904.48</v>
      </c>
      <c r="G9" s="9">
        <v>30534996.030000005</v>
      </c>
      <c r="H9" s="10"/>
    </row>
    <row r="10" spans="1:8" x14ac:dyDescent="0.3">
      <c r="A10" s="14" t="s">
        <v>261</v>
      </c>
      <c r="B10" s="14" t="s">
        <v>262</v>
      </c>
      <c r="C10" s="9">
        <v>377210.98</v>
      </c>
      <c r="D10" s="9">
        <v>0</v>
      </c>
      <c r="E10" s="9">
        <v>377210.98</v>
      </c>
      <c r="F10" s="19">
        <v>96197.53</v>
      </c>
      <c r="G10" s="9">
        <v>281013.44999999995</v>
      </c>
      <c r="H10" s="10"/>
    </row>
    <row r="11" spans="1:8" x14ac:dyDescent="0.3">
      <c r="A11" s="14" t="s">
        <v>263</v>
      </c>
      <c r="B11" s="14" t="s">
        <v>264</v>
      </c>
      <c r="C11" s="9">
        <v>8933.33</v>
      </c>
      <c r="D11" s="9">
        <v>5136.67</v>
      </c>
      <c r="E11" s="9">
        <v>14070</v>
      </c>
      <c r="F11" s="19">
        <v>14070</v>
      </c>
      <c r="G11" s="9">
        <v>0</v>
      </c>
      <c r="H11" s="10"/>
    </row>
    <row r="12" spans="1:8" x14ac:dyDescent="0.3">
      <c r="A12" s="14" t="s">
        <v>265</v>
      </c>
      <c r="B12" s="14" t="s">
        <v>266</v>
      </c>
      <c r="C12" s="9">
        <v>11939.88</v>
      </c>
      <c r="D12" s="9">
        <v>0</v>
      </c>
      <c r="E12" s="9">
        <v>11939.88</v>
      </c>
      <c r="F12" s="19">
        <v>6945</v>
      </c>
      <c r="G12" s="9">
        <v>4994.8799999999992</v>
      </c>
      <c r="H12" s="10"/>
    </row>
    <row r="13" spans="1:8" x14ac:dyDescent="0.3">
      <c r="A13" s="14" t="s">
        <v>267</v>
      </c>
      <c r="B13" s="14" t="s">
        <v>268</v>
      </c>
      <c r="C13" s="9">
        <v>0</v>
      </c>
      <c r="D13" s="9">
        <v>5959.58</v>
      </c>
      <c r="E13" s="9">
        <v>5959.58</v>
      </c>
      <c r="F13" s="9">
        <v>5959.58</v>
      </c>
      <c r="G13" s="9">
        <v>0</v>
      </c>
      <c r="H13" s="10"/>
    </row>
    <row r="14" spans="1:8" x14ac:dyDescent="0.3">
      <c r="A14" s="14" t="s">
        <v>269</v>
      </c>
      <c r="B14" s="14" t="s">
        <v>270</v>
      </c>
      <c r="C14" s="9">
        <v>90</v>
      </c>
      <c r="D14" s="9">
        <v>0</v>
      </c>
      <c r="E14" s="9">
        <v>90</v>
      </c>
      <c r="F14" s="9">
        <v>20</v>
      </c>
      <c r="G14" s="9">
        <v>70</v>
      </c>
      <c r="H14" s="10"/>
    </row>
    <row r="15" spans="1:8" x14ac:dyDescent="0.3">
      <c r="A15" s="14" t="s">
        <v>271</v>
      </c>
      <c r="B15" s="14" t="s">
        <v>272</v>
      </c>
      <c r="C15" s="9">
        <v>31634.37</v>
      </c>
      <c r="D15" s="9">
        <v>0</v>
      </c>
      <c r="E15" s="9">
        <v>31634.37</v>
      </c>
      <c r="F15" s="9">
        <v>7767.28</v>
      </c>
      <c r="G15" s="9">
        <v>23867.09</v>
      </c>
      <c r="H15" s="10"/>
    </row>
    <row r="16" spans="1:8" x14ac:dyDescent="0.3">
      <c r="A16" s="14" t="s">
        <v>273</v>
      </c>
      <c r="B16" s="14" t="s">
        <v>274</v>
      </c>
      <c r="C16" s="9">
        <v>4819.45</v>
      </c>
      <c r="D16" s="9">
        <v>0</v>
      </c>
      <c r="E16" s="9">
        <v>4819.45</v>
      </c>
      <c r="F16" s="9">
        <v>4670.37</v>
      </c>
      <c r="G16" s="9">
        <v>149.07999999999993</v>
      </c>
      <c r="H16" s="10"/>
    </row>
    <row r="17" spans="1:13" x14ac:dyDescent="0.3">
      <c r="A17" s="14" t="s">
        <v>275</v>
      </c>
      <c r="B17" s="14" t="s">
        <v>276</v>
      </c>
      <c r="C17" s="9">
        <v>0</v>
      </c>
      <c r="D17" s="9">
        <v>1611807.19</v>
      </c>
      <c r="E17" s="9">
        <v>1611807.19</v>
      </c>
      <c r="F17" s="9">
        <v>1200000</v>
      </c>
      <c r="G17" s="9">
        <v>411807.18999999994</v>
      </c>
      <c r="H17" s="10"/>
    </row>
    <row r="18" spans="1:13" x14ac:dyDescent="0.3">
      <c r="A18" s="14" t="s">
        <v>277</v>
      </c>
      <c r="B18" s="14" t="s">
        <v>278</v>
      </c>
      <c r="C18" s="9">
        <v>0</v>
      </c>
      <c r="D18" s="9">
        <v>30000</v>
      </c>
      <c r="E18" s="9">
        <v>30000</v>
      </c>
      <c r="F18" s="9">
        <v>30000</v>
      </c>
      <c r="G18" s="9">
        <v>0</v>
      </c>
      <c r="H18" s="10"/>
    </row>
    <row r="19" spans="1:13" x14ac:dyDescent="0.3">
      <c r="A19" s="14" t="s">
        <v>279</v>
      </c>
      <c r="B19" s="14" t="s">
        <v>280</v>
      </c>
      <c r="C19" s="9">
        <v>0</v>
      </c>
      <c r="D19" s="9">
        <v>5000000</v>
      </c>
      <c r="E19" s="9">
        <v>5000000</v>
      </c>
      <c r="F19" s="9">
        <f>+E19</f>
        <v>5000000</v>
      </c>
      <c r="G19" s="9">
        <v>0</v>
      </c>
    </row>
    <row r="20" spans="1:13" x14ac:dyDescent="0.3">
      <c r="A20" s="14" t="s">
        <v>281</v>
      </c>
      <c r="B20" s="14" t="s">
        <v>282</v>
      </c>
      <c r="C20" s="9">
        <v>53401.86</v>
      </c>
      <c r="D20" s="9">
        <v>0</v>
      </c>
      <c r="E20" s="9">
        <v>53401.86</v>
      </c>
      <c r="F20" s="9">
        <v>4809.1000000000004</v>
      </c>
      <c r="G20" s="9">
        <v>48592.76</v>
      </c>
      <c r="J20" s="10"/>
      <c r="K20" s="10"/>
      <c r="L20" s="10"/>
      <c r="M20" s="10"/>
    </row>
    <row r="21" spans="1:13" x14ac:dyDescent="0.3">
      <c r="A21" s="14" t="s">
        <v>283</v>
      </c>
      <c r="B21" s="14" t="s">
        <v>284</v>
      </c>
      <c r="C21" s="9">
        <v>0</v>
      </c>
      <c r="D21" s="9">
        <v>4924.78</v>
      </c>
      <c r="E21" s="9">
        <v>4924.78</v>
      </c>
      <c r="F21" s="9">
        <v>4924.78</v>
      </c>
      <c r="G21" s="9">
        <v>0</v>
      </c>
    </row>
    <row r="22" spans="1:13" x14ac:dyDescent="0.3">
      <c r="A22" s="14" t="s">
        <v>285</v>
      </c>
      <c r="B22" s="14" t="s">
        <v>286</v>
      </c>
      <c r="C22" s="9">
        <v>0</v>
      </c>
      <c r="D22" s="9">
        <v>300000</v>
      </c>
      <c r="E22" s="9">
        <v>300000</v>
      </c>
      <c r="F22" s="9">
        <v>104072.09</v>
      </c>
      <c r="G22" s="9">
        <v>195927.91</v>
      </c>
    </row>
    <row r="23" spans="1:13" x14ac:dyDescent="0.3">
      <c r="A23" s="14" t="s">
        <v>287</v>
      </c>
      <c r="B23" s="14" t="s">
        <v>288</v>
      </c>
      <c r="C23" s="9">
        <v>0</v>
      </c>
      <c r="D23" s="9">
        <v>573544.80000000005</v>
      </c>
      <c r="E23" s="9">
        <v>573544.80000000005</v>
      </c>
      <c r="F23" s="9">
        <v>573544.80000000005</v>
      </c>
      <c r="G23" s="9">
        <v>0</v>
      </c>
    </row>
    <row r="24" spans="1:13" x14ac:dyDescent="0.3">
      <c r="A24" s="14" t="s">
        <v>289</v>
      </c>
      <c r="B24" s="14" t="s">
        <v>290</v>
      </c>
      <c r="C24" s="9">
        <v>0</v>
      </c>
      <c r="D24" s="9">
        <v>4819954.9400000004</v>
      </c>
      <c r="E24" s="9">
        <v>4819954.9400000004</v>
      </c>
      <c r="F24" s="9">
        <v>4251751.13</v>
      </c>
      <c r="G24" s="9">
        <v>568203.81000000052</v>
      </c>
    </row>
    <row r="25" spans="1:13" x14ac:dyDescent="0.3">
      <c r="A25" s="14" t="s">
        <v>291</v>
      </c>
      <c r="B25" s="15" t="s">
        <v>292</v>
      </c>
      <c r="C25" s="9">
        <v>0</v>
      </c>
      <c r="D25" s="9">
        <v>119670.37</v>
      </c>
      <c r="E25" s="9">
        <v>119670.37</v>
      </c>
      <c r="F25" s="9">
        <v>49422.68</v>
      </c>
      <c r="G25" s="9">
        <v>70247.69</v>
      </c>
    </row>
    <row r="26" spans="1:13" x14ac:dyDescent="0.3">
      <c r="A26" s="24" t="s">
        <v>249</v>
      </c>
      <c r="B26" s="25"/>
      <c r="C26" s="16">
        <f>SUM(C7:C25)</f>
        <v>49733759.869999997</v>
      </c>
      <c r="D26" s="16">
        <f t="shared" ref="D26:G26" si="0">SUM(D7:D25)</f>
        <v>12124977.299999999</v>
      </c>
      <c r="E26" s="16">
        <f t="shared" si="0"/>
        <v>61858737.169999994</v>
      </c>
      <c r="F26" s="16">
        <f t="shared" si="0"/>
        <v>29672247.560000002</v>
      </c>
      <c r="G26" s="16">
        <f t="shared" si="0"/>
        <v>32186489.610000003</v>
      </c>
    </row>
    <row r="29" spans="1:13" x14ac:dyDescent="0.3">
      <c r="F29" s="17"/>
      <c r="G29" s="17"/>
    </row>
    <row r="30" spans="1:13" x14ac:dyDescent="0.3">
      <c r="A30" s="13" t="s">
        <v>251</v>
      </c>
      <c r="B30" s="13"/>
      <c r="C30" s="6"/>
      <c r="D30" s="6" t="s">
        <v>253</v>
      </c>
      <c r="E30" s="6"/>
      <c r="F30" s="17"/>
      <c r="G30" s="17"/>
    </row>
    <row r="31" spans="1:13" x14ac:dyDescent="0.3">
      <c r="A31" s="11"/>
      <c r="B31" s="11"/>
      <c r="C31" s="2"/>
      <c r="D31" s="2"/>
      <c r="E31" s="2"/>
      <c r="F31" s="17"/>
      <c r="G31" s="17"/>
    </row>
    <row r="32" spans="1:13" x14ac:dyDescent="0.3">
      <c r="A32" s="11"/>
      <c r="B32" s="11"/>
      <c r="C32" s="2"/>
      <c r="D32" s="2"/>
      <c r="E32" s="2"/>
      <c r="F32" s="18"/>
      <c r="G32" s="18"/>
    </row>
    <row r="33" spans="1:5" x14ac:dyDescent="0.3">
      <c r="A33" s="11"/>
      <c r="B33" s="11"/>
      <c r="C33" s="2"/>
      <c r="D33" s="2"/>
      <c r="E33" s="2"/>
    </row>
    <row r="34" spans="1:5" x14ac:dyDescent="0.3">
      <c r="A34" s="13" t="s">
        <v>252</v>
      </c>
      <c r="B34" s="13"/>
      <c r="C34" s="6"/>
      <c r="D34" s="6" t="s">
        <v>297</v>
      </c>
      <c r="E34" s="6"/>
    </row>
    <row r="35" spans="1:5" x14ac:dyDescent="0.3">
      <c r="A35" s="13" t="s">
        <v>254</v>
      </c>
      <c r="B35" s="13"/>
      <c r="C35" s="6"/>
      <c r="D35" s="6" t="s">
        <v>296</v>
      </c>
      <c r="E35" s="6"/>
    </row>
  </sheetData>
  <mergeCells count="4">
    <mergeCell ref="A4:H4"/>
    <mergeCell ref="A1:G1"/>
    <mergeCell ref="A2:G2"/>
    <mergeCell ref="A26:B2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opLeftCell="A139" zoomScaleNormal="100" workbookViewId="0">
      <selection activeCell="D147" sqref="D147"/>
    </sheetView>
  </sheetViews>
  <sheetFormatPr baseColWidth="10" defaultColWidth="11.44140625" defaultRowHeight="14.4" x14ac:dyDescent="0.3"/>
  <cols>
    <col min="1" max="1" width="13.33203125" style="1" customWidth="1"/>
    <col min="2" max="2" width="66" style="1" bestFit="1" customWidth="1"/>
    <col min="3" max="3" width="16.5546875" style="2" customWidth="1"/>
    <col min="4" max="8" width="14.109375" style="2" bestFit="1" customWidth="1"/>
    <col min="9" max="16384" width="11.44140625" style="1"/>
  </cols>
  <sheetData>
    <row r="1" spans="1:8" ht="25.8" x14ac:dyDescent="0.5">
      <c r="A1" s="22" t="s">
        <v>248</v>
      </c>
      <c r="B1" s="22"/>
      <c r="C1" s="22"/>
      <c r="D1" s="22"/>
      <c r="E1" s="22"/>
      <c r="F1" s="22"/>
      <c r="G1" s="22"/>
      <c r="H1" s="22"/>
    </row>
    <row r="2" spans="1:8" ht="18" x14ac:dyDescent="0.35">
      <c r="A2" s="26" t="s">
        <v>250</v>
      </c>
      <c r="B2" s="26"/>
      <c r="C2" s="26"/>
      <c r="D2" s="26"/>
      <c r="E2" s="26"/>
      <c r="F2" s="26"/>
      <c r="G2" s="26"/>
      <c r="H2" s="26"/>
    </row>
    <row r="3" spans="1:8" ht="73.5" customHeight="1" x14ac:dyDescent="0.3">
      <c r="A3" s="20" t="s">
        <v>247</v>
      </c>
      <c r="B3" s="21"/>
      <c r="C3" s="21"/>
      <c r="D3" s="21"/>
      <c r="E3" s="21"/>
      <c r="F3" s="21"/>
      <c r="G3" s="21"/>
    </row>
    <row r="5" spans="1:8" ht="28.8" x14ac:dyDescent="0.3">
      <c r="A5" s="4" t="s">
        <v>243</v>
      </c>
      <c r="B5" s="4" t="s">
        <v>244</v>
      </c>
      <c r="C5" s="5" t="s">
        <v>246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245</v>
      </c>
    </row>
    <row r="6" spans="1:8" x14ac:dyDescent="0.3">
      <c r="A6" s="8" t="s">
        <v>4</v>
      </c>
      <c r="B6" s="8" t="s">
        <v>5</v>
      </c>
      <c r="C6" s="9">
        <v>3169051.92</v>
      </c>
      <c r="D6" s="9">
        <v>-353000</v>
      </c>
      <c r="E6" s="9">
        <v>2816051.92</v>
      </c>
      <c r="F6" s="9">
        <v>1065755.2</v>
      </c>
      <c r="G6" s="9">
        <v>1065755.2</v>
      </c>
      <c r="H6" s="9">
        <v>1750296.72</v>
      </c>
    </row>
    <row r="7" spans="1:8" x14ac:dyDescent="0.3">
      <c r="A7" s="8" t="s">
        <v>6</v>
      </c>
      <c r="B7" s="8" t="s">
        <v>7</v>
      </c>
      <c r="C7" s="9">
        <v>334220.28000000003</v>
      </c>
      <c r="D7" s="9">
        <v>0</v>
      </c>
      <c r="E7" s="9">
        <v>334220.28000000003</v>
      </c>
      <c r="F7" s="9">
        <v>142405.53</v>
      </c>
      <c r="G7" s="9">
        <v>142405.53</v>
      </c>
      <c r="H7" s="9">
        <v>191814.75000000003</v>
      </c>
    </row>
    <row r="8" spans="1:8" x14ac:dyDescent="0.3">
      <c r="A8" s="8" t="s">
        <v>8</v>
      </c>
      <c r="B8" s="8" t="s">
        <v>9</v>
      </c>
      <c r="C8" s="9">
        <v>25000</v>
      </c>
      <c r="D8" s="9">
        <v>0</v>
      </c>
      <c r="E8" s="9">
        <v>25000</v>
      </c>
      <c r="F8" s="9">
        <v>19251.810000000001</v>
      </c>
      <c r="G8" s="9">
        <v>9440.58</v>
      </c>
      <c r="H8" s="9">
        <v>5748.1899999999987</v>
      </c>
    </row>
    <row r="9" spans="1:8" x14ac:dyDescent="0.3">
      <c r="A9" s="8" t="s">
        <v>10</v>
      </c>
      <c r="B9" s="8" t="s">
        <v>11</v>
      </c>
      <c r="C9" s="9">
        <v>302603.76</v>
      </c>
      <c r="D9" s="9">
        <v>0</v>
      </c>
      <c r="E9" s="9">
        <v>302603.76</v>
      </c>
      <c r="F9" s="9">
        <v>21340.98</v>
      </c>
      <c r="G9" s="9">
        <v>21105.64</v>
      </c>
      <c r="H9" s="9">
        <v>281262.78000000003</v>
      </c>
    </row>
    <row r="10" spans="1:8" x14ac:dyDescent="0.3">
      <c r="A10" s="8" t="s">
        <v>12</v>
      </c>
      <c r="B10" s="8" t="s">
        <v>13</v>
      </c>
      <c r="C10" s="9">
        <v>82800</v>
      </c>
      <c r="D10" s="9">
        <v>0</v>
      </c>
      <c r="E10" s="9">
        <v>82800</v>
      </c>
      <c r="F10" s="9">
        <v>4246.12</v>
      </c>
      <c r="G10" s="9">
        <v>4145.95</v>
      </c>
      <c r="H10" s="9">
        <v>78553.88</v>
      </c>
    </row>
    <row r="11" spans="1:8" x14ac:dyDescent="0.3">
      <c r="A11" s="8" t="s">
        <v>14</v>
      </c>
      <c r="B11" s="8" t="s">
        <v>15</v>
      </c>
      <c r="C11" s="9">
        <v>552</v>
      </c>
      <c r="D11" s="9">
        <v>0</v>
      </c>
      <c r="E11" s="9">
        <v>552</v>
      </c>
      <c r="F11" s="9">
        <v>232</v>
      </c>
      <c r="G11" s="9">
        <v>232</v>
      </c>
      <c r="H11" s="9">
        <v>320</v>
      </c>
    </row>
    <row r="12" spans="1:8" x14ac:dyDescent="0.3">
      <c r="A12" s="8" t="s">
        <v>16</v>
      </c>
      <c r="B12" s="8" t="s">
        <v>17</v>
      </c>
      <c r="C12" s="9">
        <v>225360</v>
      </c>
      <c r="D12" s="9">
        <v>0</v>
      </c>
      <c r="E12" s="9">
        <v>225360</v>
      </c>
      <c r="F12" s="9">
        <v>65868</v>
      </c>
      <c r="G12" s="9">
        <v>65864</v>
      </c>
      <c r="H12" s="9">
        <v>159492</v>
      </c>
    </row>
    <row r="13" spans="1:8" x14ac:dyDescent="0.3">
      <c r="A13" s="8" t="s">
        <v>18</v>
      </c>
      <c r="B13" s="8" t="s">
        <v>19</v>
      </c>
      <c r="C13" s="9">
        <v>1191.3599999999999</v>
      </c>
      <c r="D13" s="9">
        <v>0</v>
      </c>
      <c r="E13" s="9">
        <v>1191.3599999999999</v>
      </c>
      <c r="F13" s="9">
        <v>793.46</v>
      </c>
      <c r="G13" s="9">
        <v>793.46</v>
      </c>
      <c r="H13" s="9">
        <v>397.89999999999986</v>
      </c>
    </row>
    <row r="14" spans="1:8" x14ac:dyDescent="0.3">
      <c r="A14" s="8" t="s">
        <v>20</v>
      </c>
      <c r="B14" s="8" t="s">
        <v>21</v>
      </c>
      <c r="C14" s="9">
        <v>9644.0400000000009</v>
      </c>
      <c r="D14" s="9">
        <v>0</v>
      </c>
      <c r="E14" s="9">
        <v>9644.0400000000009</v>
      </c>
      <c r="F14" s="9">
        <v>3993.47</v>
      </c>
      <c r="G14" s="9">
        <v>3993.47</v>
      </c>
      <c r="H14" s="9">
        <v>5650.5700000000015</v>
      </c>
    </row>
    <row r="15" spans="1:8" x14ac:dyDescent="0.3">
      <c r="A15" s="8" t="s">
        <v>22</v>
      </c>
      <c r="B15" s="8" t="s">
        <v>23</v>
      </c>
      <c r="C15" s="9">
        <v>0</v>
      </c>
      <c r="D15" s="9">
        <v>50</v>
      </c>
      <c r="E15" s="9">
        <v>50</v>
      </c>
      <c r="F15" s="9">
        <v>50</v>
      </c>
      <c r="G15" s="9">
        <v>50</v>
      </c>
      <c r="H15" s="9">
        <v>0</v>
      </c>
    </row>
    <row r="16" spans="1:8" x14ac:dyDescent="0.3">
      <c r="A16" s="8" t="s">
        <v>24</v>
      </c>
      <c r="B16" s="8" t="s">
        <v>25</v>
      </c>
      <c r="C16" s="9">
        <v>60000</v>
      </c>
      <c r="D16" s="9">
        <v>-25000</v>
      </c>
      <c r="E16" s="9">
        <v>35000</v>
      </c>
      <c r="F16" s="9">
        <v>28400.85</v>
      </c>
      <c r="G16" s="9">
        <v>28400.85</v>
      </c>
      <c r="H16" s="9">
        <v>6599.1500000000015</v>
      </c>
    </row>
    <row r="17" spans="1:8" x14ac:dyDescent="0.3">
      <c r="A17" s="8" t="s">
        <v>26</v>
      </c>
      <c r="B17" s="8" t="s">
        <v>27</v>
      </c>
      <c r="C17" s="9">
        <v>264197.88</v>
      </c>
      <c r="D17" s="9">
        <v>0</v>
      </c>
      <c r="E17" s="9">
        <v>264197.88</v>
      </c>
      <c r="F17" s="9">
        <v>54057.93</v>
      </c>
      <c r="G17" s="9">
        <v>54057.93</v>
      </c>
      <c r="H17" s="9">
        <v>210139.95</v>
      </c>
    </row>
    <row r="18" spans="1:8" x14ac:dyDescent="0.3">
      <c r="A18" s="8" t="s">
        <v>28</v>
      </c>
      <c r="B18" s="8" t="s">
        <v>29</v>
      </c>
      <c r="C18" s="9">
        <v>0</v>
      </c>
      <c r="D18" s="9">
        <v>15869</v>
      </c>
      <c r="E18" s="9">
        <v>15869</v>
      </c>
      <c r="F18" s="9">
        <v>1873.83</v>
      </c>
      <c r="G18" s="9">
        <v>1873.83</v>
      </c>
      <c r="H18" s="9">
        <v>13995.17</v>
      </c>
    </row>
    <row r="19" spans="1:8" x14ac:dyDescent="0.3">
      <c r="A19" s="8" t="s">
        <v>30</v>
      </c>
      <c r="B19" s="8" t="s">
        <v>31</v>
      </c>
      <c r="C19" s="9">
        <v>0</v>
      </c>
      <c r="D19" s="9">
        <v>19956.07</v>
      </c>
      <c r="E19" s="9">
        <v>19956.07</v>
      </c>
      <c r="F19" s="9">
        <v>4882.1000000000004</v>
      </c>
      <c r="G19" s="9">
        <v>4882.1000000000004</v>
      </c>
      <c r="H19" s="9">
        <v>15073.97</v>
      </c>
    </row>
    <row r="20" spans="1:8" x14ac:dyDescent="0.3">
      <c r="A20" s="8" t="s">
        <v>32</v>
      </c>
      <c r="B20" s="8" t="s">
        <v>33</v>
      </c>
      <c r="C20" s="9">
        <v>443967.48</v>
      </c>
      <c r="D20" s="9">
        <v>0</v>
      </c>
      <c r="E20" s="9">
        <v>443967.48</v>
      </c>
      <c r="F20" s="9">
        <v>151491.78</v>
      </c>
      <c r="G20" s="9">
        <v>151491.78</v>
      </c>
      <c r="H20" s="9">
        <v>292475.69999999995</v>
      </c>
    </row>
    <row r="21" spans="1:8" x14ac:dyDescent="0.3">
      <c r="A21" s="8" t="s">
        <v>34</v>
      </c>
      <c r="B21" s="8" t="s">
        <v>35</v>
      </c>
      <c r="C21" s="9">
        <v>315793.56</v>
      </c>
      <c r="D21" s="9">
        <v>-47500</v>
      </c>
      <c r="E21" s="9">
        <v>268293.56</v>
      </c>
      <c r="F21" s="9">
        <v>108646.16</v>
      </c>
      <c r="G21" s="9">
        <v>81124.77</v>
      </c>
      <c r="H21" s="9">
        <v>159647.4</v>
      </c>
    </row>
    <row r="22" spans="1:8" x14ac:dyDescent="0.3">
      <c r="A22" s="8" t="s">
        <v>36</v>
      </c>
      <c r="B22" s="8" t="s">
        <v>37</v>
      </c>
      <c r="C22" s="9">
        <v>537912</v>
      </c>
      <c r="D22" s="9">
        <v>0</v>
      </c>
      <c r="E22" s="9">
        <v>537912</v>
      </c>
      <c r="F22" s="9">
        <v>200062.24</v>
      </c>
      <c r="G22" s="9">
        <v>200062.24</v>
      </c>
      <c r="H22" s="9">
        <v>337849.76</v>
      </c>
    </row>
    <row r="23" spans="1:8" x14ac:dyDescent="0.3">
      <c r="A23" s="8" t="s">
        <v>38</v>
      </c>
      <c r="B23" s="8" t="s">
        <v>39</v>
      </c>
      <c r="C23" s="9">
        <v>146671.20000000001</v>
      </c>
      <c r="D23" s="9">
        <v>0</v>
      </c>
      <c r="E23" s="9">
        <v>146671.20000000001</v>
      </c>
      <c r="F23" s="9">
        <v>21288.47</v>
      </c>
      <c r="G23" s="9">
        <v>20369.73</v>
      </c>
      <c r="H23" s="9">
        <v>125382.73000000001</v>
      </c>
    </row>
    <row r="24" spans="1:8" x14ac:dyDescent="0.3">
      <c r="A24" s="8" t="s">
        <v>40</v>
      </c>
      <c r="B24" s="8" t="s">
        <v>41</v>
      </c>
      <c r="C24" s="9">
        <v>185.4</v>
      </c>
      <c r="D24" s="9">
        <v>0</v>
      </c>
      <c r="E24" s="9">
        <v>185.4</v>
      </c>
      <c r="F24" s="9">
        <v>61.88</v>
      </c>
      <c r="G24" s="9">
        <v>57.92</v>
      </c>
      <c r="H24" s="9">
        <v>123.52000000000001</v>
      </c>
    </row>
    <row r="25" spans="1:8" x14ac:dyDescent="0.3">
      <c r="A25" s="8" t="s">
        <v>42</v>
      </c>
      <c r="B25" s="8" t="s">
        <v>43</v>
      </c>
      <c r="C25" s="9">
        <v>30000</v>
      </c>
      <c r="D25" s="9">
        <v>0</v>
      </c>
      <c r="E25" s="9">
        <v>30000</v>
      </c>
      <c r="F25" s="9">
        <v>1931.16</v>
      </c>
      <c r="G25" s="9">
        <v>1931.16</v>
      </c>
      <c r="H25" s="9">
        <v>28068.84</v>
      </c>
    </row>
    <row r="26" spans="1:8" x14ac:dyDescent="0.3">
      <c r="A26" s="8" t="s">
        <v>44</v>
      </c>
      <c r="B26" s="8" t="s">
        <v>45</v>
      </c>
      <c r="C26" s="9">
        <v>3100</v>
      </c>
      <c r="D26" s="9">
        <v>0</v>
      </c>
      <c r="E26" s="9">
        <v>3100</v>
      </c>
      <c r="F26" s="9">
        <v>0</v>
      </c>
      <c r="G26" s="9">
        <v>0</v>
      </c>
      <c r="H26" s="9">
        <v>3100</v>
      </c>
    </row>
    <row r="27" spans="1:8" x14ac:dyDescent="0.3">
      <c r="A27" s="8" t="s">
        <v>46</v>
      </c>
      <c r="B27" s="8" t="s">
        <v>47</v>
      </c>
      <c r="C27" s="9">
        <v>20000</v>
      </c>
      <c r="D27" s="9">
        <v>-16432</v>
      </c>
      <c r="E27" s="9">
        <v>3568</v>
      </c>
      <c r="F27" s="9">
        <v>1638.76</v>
      </c>
      <c r="G27" s="9">
        <v>1638.76</v>
      </c>
      <c r="H27" s="9">
        <v>1929.24</v>
      </c>
    </row>
    <row r="28" spans="1:8" x14ac:dyDescent="0.3">
      <c r="A28" s="8" t="s">
        <v>48</v>
      </c>
      <c r="B28" s="8" t="s">
        <v>49</v>
      </c>
      <c r="C28" s="9">
        <v>0</v>
      </c>
      <c r="D28" s="9">
        <v>9000</v>
      </c>
      <c r="E28" s="9">
        <v>9000</v>
      </c>
      <c r="F28" s="9">
        <v>9000</v>
      </c>
      <c r="G28" s="9">
        <v>9000</v>
      </c>
      <c r="H28" s="9">
        <v>0</v>
      </c>
    </row>
    <row r="29" spans="1:8" x14ac:dyDescent="0.3">
      <c r="A29" s="8" t="s">
        <v>50</v>
      </c>
      <c r="B29" s="8" t="s">
        <v>51</v>
      </c>
      <c r="C29" s="9">
        <v>5327.3</v>
      </c>
      <c r="D29" s="9">
        <v>4898.22</v>
      </c>
      <c r="E29" s="9">
        <v>10225.52</v>
      </c>
      <c r="F29" s="9">
        <v>1384.1</v>
      </c>
      <c r="G29" s="9">
        <v>1306.3800000000001</v>
      </c>
      <c r="H29" s="9">
        <v>8841.42</v>
      </c>
    </row>
    <row r="30" spans="1:8" x14ac:dyDescent="0.3">
      <c r="A30" s="8" t="s">
        <v>52</v>
      </c>
      <c r="B30" s="8" t="s">
        <v>53</v>
      </c>
      <c r="C30" s="9">
        <v>15460.08</v>
      </c>
      <c r="D30" s="9">
        <v>-2000</v>
      </c>
      <c r="E30" s="9">
        <v>13460.08</v>
      </c>
      <c r="F30" s="9">
        <v>3458.56</v>
      </c>
      <c r="G30" s="9">
        <v>3064.32</v>
      </c>
      <c r="H30" s="9">
        <v>10001.52</v>
      </c>
    </row>
    <row r="31" spans="1:8" x14ac:dyDescent="0.3">
      <c r="A31" s="8" t="s">
        <v>54</v>
      </c>
      <c r="B31" s="8" t="s">
        <v>55</v>
      </c>
      <c r="C31" s="9">
        <v>56690.16</v>
      </c>
      <c r="D31" s="9">
        <v>25827.47</v>
      </c>
      <c r="E31" s="9">
        <v>82517.63</v>
      </c>
      <c r="F31" s="9">
        <v>32747.9</v>
      </c>
      <c r="G31" s="9">
        <v>32747.9</v>
      </c>
      <c r="H31" s="9">
        <v>49769.73</v>
      </c>
    </row>
    <row r="32" spans="1:8" x14ac:dyDescent="0.3">
      <c r="A32" s="8" t="s">
        <v>56</v>
      </c>
      <c r="B32" s="8" t="s">
        <v>57</v>
      </c>
      <c r="C32" s="9">
        <v>30862.83</v>
      </c>
      <c r="D32" s="9">
        <v>2097.79</v>
      </c>
      <c r="E32" s="9">
        <v>32960.620000000003</v>
      </c>
      <c r="F32" s="9">
        <v>23992.11</v>
      </c>
      <c r="G32" s="9">
        <v>13328.95</v>
      </c>
      <c r="H32" s="9">
        <v>8968.510000000002</v>
      </c>
    </row>
    <row r="33" spans="1:8" x14ac:dyDescent="0.3">
      <c r="A33" s="8" t="s">
        <v>58</v>
      </c>
      <c r="B33" s="8" t="s">
        <v>59</v>
      </c>
      <c r="C33" s="9">
        <v>500</v>
      </c>
      <c r="D33" s="9">
        <v>0</v>
      </c>
      <c r="E33" s="9">
        <v>500</v>
      </c>
      <c r="F33" s="9">
        <v>0</v>
      </c>
      <c r="G33" s="9">
        <v>0</v>
      </c>
      <c r="H33" s="9">
        <v>500</v>
      </c>
    </row>
    <row r="34" spans="1:8" x14ac:dyDescent="0.3">
      <c r="A34" s="8" t="s">
        <v>60</v>
      </c>
      <c r="B34" s="8" t="s">
        <v>61</v>
      </c>
      <c r="C34" s="9">
        <v>40000</v>
      </c>
      <c r="D34" s="9">
        <v>12446.74</v>
      </c>
      <c r="E34" s="9">
        <v>52446.74</v>
      </c>
      <c r="F34" s="9">
        <v>11759.02</v>
      </c>
      <c r="G34" s="9">
        <v>1687.72</v>
      </c>
      <c r="H34" s="9">
        <v>40687.72</v>
      </c>
    </row>
    <row r="35" spans="1:8" x14ac:dyDescent="0.3">
      <c r="A35" s="8" t="s">
        <v>62</v>
      </c>
      <c r="B35" s="8" t="s">
        <v>63</v>
      </c>
      <c r="C35" s="9">
        <v>618</v>
      </c>
      <c r="D35" s="9">
        <v>0</v>
      </c>
      <c r="E35" s="9">
        <v>618</v>
      </c>
      <c r="F35" s="9">
        <v>45.66</v>
      </c>
      <c r="G35" s="9">
        <v>45.66</v>
      </c>
      <c r="H35" s="9">
        <v>572.34</v>
      </c>
    </row>
    <row r="36" spans="1:8" x14ac:dyDescent="0.3">
      <c r="A36" s="8" t="s">
        <v>64</v>
      </c>
      <c r="B36" s="8" t="s">
        <v>65</v>
      </c>
      <c r="C36" s="9">
        <v>272200</v>
      </c>
      <c r="D36" s="9">
        <v>-260579.4</v>
      </c>
      <c r="E36" s="9">
        <v>11620.6</v>
      </c>
      <c r="F36" s="9">
        <v>327.84</v>
      </c>
      <c r="G36" s="9">
        <v>300.33999999999997</v>
      </c>
      <c r="H36" s="9">
        <v>11292.76</v>
      </c>
    </row>
    <row r="37" spans="1:8" x14ac:dyDescent="0.3">
      <c r="A37" s="8" t="s">
        <v>66</v>
      </c>
      <c r="B37" s="8" t="s">
        <v>67</v>
      </c>
      <c r="C37" s="9">
        <v>5000</v>
      </c>
      <c r="D37" s="9">
        <v>0</v>
      </c>
      <c r="E37" s="9">
        <v>5000</v>
      </c>
      <c r="F37" s="9">
        <v>0</v>
      </c>
      <c r="G37" s="9">
        <v>0</v>
      </c>
      <c r="H37" s="9">
        <v>5000</v>
      </c>
    </row>
    <row r="38" spans="1:8" x14ac:dyDescent="0.3">
      <c r="A38" s="8" t="s">
        <v>68</v>
      </c>
      <c r="B38" s="8" t="s">
        <v>69</v>
      </c>
      <c r="C38" s="9">
        <v>12000</v>
      </c>
      <c r="D38" s="9">
        <v>24200</v>
      </c>
      <c r="E38" s="9">
        <v>36200</v>
      </c>
      <c r="F38" s="9">
        <v>14363.82</v>
      </c>
      <c r="G38" s="9">
        <v>12303.5</v>
      </c>
      <c r="H38" s="9">
        <v>21836.18</v>
      </c>
    </row>
    <row r="39" spans="1:8" x14ac:dyDescent="0.3">
      <c r="A39" s="8" t="s">
        <v>70</v>
      </c>
      <c r="B39" s="8" t="s">
        <v>71</v>
      </c>
      <c r="C39" s="9">
        <v>0</v>
      </c>
      <c r="D39" s="9">
        <v>2500</v>
      </c>
      <c r="E39" s="9">
        <v>2500</v>
      </c>
      <c r="F39" s="9">
        <v>0</v>
      </c>
      <c r="G39" s="9">
        <v>0</v>
      </c>
      <c r="H39" s="9">
        <v>2500</v>
      </c>
    </row>
    <row r="40" spans="1:8" x14ac:dyDescent="0.3">
      <c r="A40" s="8" t="s">
        <v>72</v>
      </c>
      <c r="B40" s="8" t="s">
        <v>73</v>
      </c>
      <c r="C40" s="9">
        <v>25420.06</v>
      </c>
      <c r="D40" s="9">
        <v>8800</v>
      </c>
      <c r="E40" s="9">
        <v>34220.06</v>
      </c>
      <c r="F40" s="9">
        <v>9957.7099999999991</v>
      </c>
      <c r="G40" s="9">
        <v>7966.2</v>
      </c>
      <c r="H40" s="9">
        <v>24262.35</v>
      </c>
    </row>
    <row r="41" spans="1:8" x14ac:dyDescent="0.3">
      <c r="A41" s="8" t="s">
        <v>74</v>
      </c>
      <c r="B41" s="8" t="s">
        <v>75</v>
      </c>
      <c r="C41" s="9">
        <v>14000</v>
      </c>
      <c r="D41" s="9">
        <v>-9798.2199999999993</v>
      </c>
      <c r="E41" s="9">
        <v>4201.78</v>
      </c>
      <c r="F41" s="9">
        <v>0</v>
      </c>
      <c r="G41" s="9">
        <v>0</v>
      </c>
      <c r="H41" s="9">
        <v>4201.78</v>
      </c>
    </row>
    <row r="42" spans="1:8" x14ac:dyDescent="0.3">
      <c r="A42" s="8" t="s">
        <v>76</v>
      </c>
      <c r="B42" s="8" t="s">
        <v>77</v>
      </c>
      <c r="C42" s="9">
        <v>0</v>
      </c>
      <c r="D42" s="9">
        <v>22746</v>
      </c>
      <c r="E42" s="9">
        <v>22746</v>
      </c>
      <c r="F42" s="9">
        <v>1724.8</v>
      </c>
      <c r="G42" s="9">
        <v>0</v>
      </c>
      <c r="H42" s="9">
        <v>21021.200000000001</v>
      </c>
    </row>
    <row r="43" spans="1:8" x14ac:dyDescent="0.3">
      <c r="A43" s="8" t="s">
        <v>78</v>
      </c>
      <c r="B43" s="8" t="s">
        <v>79</v>
      </c>
      <c r="C43" s="9">
        <v>13000</v>
      </c>
      <c r="D43" s="9">
        <v>52684.800000000003</v>
      </c>
      <c r="E43" s="9">
        <v>65684.800000000003</v>
      </c>
      <c r="F43" s="9">
        <v>52684.800000000003</v>
      </c>
      <c r="G43" s="9">
        <v>0</v>
      </c>
      <c r="H43" s="9">
        <v>13000</v>
      </c>
    </row>
    <row r="44" spans="1:8" x14ac:dyDescent="0.3">
      <c r="A44" s="8" t="s">
        <v>80</v>
      </c>
      <c r="B44" s="8" t="s">
        <v>81</v>
      </c>
      <c r="C44" s="9">
        <v>35000</v>
      </c>
      <c r="D44" s="9">
        <v>16875.689999999999</v>
      </c>
      <c r="E44" s="9">
        <v>51875.69</v>
      </c>
      <c r="F44" s="9">
        <v>16875.689999999999</v>
      </c>
      <c r="G44" s="9">
        <v>0</v>
      </c>
      <c r="H44" s="9">
        <v>35000</v>
      </c>
    </row>
    <row r="45" spans="1:8" x14ac:dyDescent="0.3">
      <c r="A45" s="8" t="s">
        <v>82</v>
      </c>
      <c r="B45" s="8" t="s">
        <v>83</v>
      </c>
      <c r="C45" s="9">
        <v>16000</v>
      </c>
      <c r="D45" s="9">
        <v>0</v>
      </c>
      <c r="E45" s="9">
        <v>16000</v>
      </c>
      <c r="F45" s="9">
        <v>10408.92</v>
      </c>
      <c r="G45" s="9">
        <v>10408.92</v>
      </c>
      <c r="H45" s="9">
        <v>5591.08</v>
      </c>
    </row>
    <row r="46" spans="1:8" x14ac:dyDescent="0.3">
      <c r="A46" s="8" t="s">
        <v>84</v>
      </c>
      <c r="B46" s="8" t="s">
        <v>85</v>
      </c>
      <c r="C46" s="9">
        <v>1700</v>
      </c>
      <c r="D46" s="9">
        <v>-1700</v>
      </c>
      <c r="E46" s="9">
        <v>0</v>
      </c>
      <c r="F46" s="9">
        <v>0</v>
      </c>
      <c r="G46" s="9">
        <v>0</v>
      </c>
      <c r="H46" s="9">
        <v>0</v>
      </c>
    </row>
    <row r="47" spans="1:8" x14ac:dyDescent="0.3">
      <c r="A47" s="8" t="s">
        <v>86</v>
      </c>
      <c r="B47" s="8" t="s">
        <v>87</v>
      </c>
      <c r="C47" s="9">
        <v>91355.04</v>
      </c>
      <c r="D47" s="9">
        <v>-10661.36</v>
      </c>
      <c r="E47" s="9">
        <v>80693.679999999993</v>
      </c>
      <c r="F47" s="9">
        <v>47183.360000000001</v>
      </c>
      <c r="G47" s="9">
        <v>42820.4</v>
      </c>
      <c r="H47" s="9">
        <v>33510.319999999992</v>
      </c>
    </row>
    <row r="48" spans="1:8" x14ac:dyDescent="0.3">
      <c r="A48" s="8" t="s">
        <v>88</v>
      </c>
      <c r="B48" s="8" t="s">
        <v>89</v>
      </c>
      <c r="C48" s="9">
        <v>55993.94</v>
      </c>
      <c r="D48" s="9">
        <v>0</v>
      </c>
      <c r="E48" s="9">
        <v>55993.94</v>
      </c>
      <c r="F48" s="9">
        <v>13121.92</v>
      </c>
      <c r="G48" s="9">
        <v>7650.72</v>
      </c>
      <c r="H48" s="9">
        <v>42872.020000000004</v>
      </c>
    </row>
    <row r="49" spans="1:8" x14ac:dyDescent="0.3">
      <c r="A49" s="8" t="s">
        <v>90</v>
      </c>
      <c r="B49" s="8" t="s">
        <v>91</v>
      </c>
      <c r="C49" s="9">
        <v>2340</v>
      </c>
      <c r="D49" s="9">
        <v>0</v>
      </c>
      <c r="E49" s="9">
        <v>2340</v>
      </c>
      <c r="F49" s="9">
        <v>0</v>
      </c>
      <c r="G49" s="9">
        <v>0</v>
      </c>
      <c r="H49" s="9">
        <v>2340</v>
      </c>
    </row>
    <row r="50" spans="1:8" x14ac:dyDescent="0.3">
      <c r="A50" s="8" t="s">
        <v>92</v>
      </c>
      <c r="B50" s="8" t="s">
        <v>93</v>
      </c>
      <c r="C50" s="9">
        <v>33562.86</v>
      </c>
      <c r="D50" s="9">
        <v>10000</v>
      </c>
      <c r="E50" s="9">
        <v>43562.86</v>
      </c>
      <c r="F50" s="9">
        <v>13639.57</v>
      </c>
      <c r="G50" s="9">
        <v>10815.84</v>
      </c>
      <c r="H50" s="9">
        <v>29923.29</v>
      </c>
    </row>
    <row r="51" spans="1:8" x14ac:dyDescent="0.3">
      <c r="A51" s="8" t="s">
        <v>94</v>
      </c>
      <c r="B51" s="8" t="s">
        <v>95</v>
      </c>
      <c r="C51" s="9">
        <v>355636.07</v>
      </c>
      <c r="D51" s="9">
        <v>-56000</v>
      </c>
      <c r="E51" s="9">
        <v>299636.07</v>
      </c>
      <c r="F51" s="9">
        <v>27689.59</v>
      </c>
      <c r="G51" s="9">
        <v>19181.13</v>
      </c>
      <c r="H51" s="9">
        <v>271946.48</v>
      </c>
    </row>
    <row r="52" spans="1:8" x14ac:dyDescent="0.3">
      <c r="A52" s="8" t="s">
        <v>96</v>
      </c>
      <c r="B52" s="8" t="s">
        <v>97</v>
      </c>
      <c r="C52" s="9">
        <v>5300.04</v>
      </c>
      <c r="D52" s="9">
        <v>-500</v>
      </c>
      <c r="E52" s="9">
        <v>4800.04</v>
      </c>
      <c r="F52" s="9">
        <v>2083.35</v>
      </c>
      <c r="G52" s="9">
        <v>976.06</v>
      </c>
      <c r="H52" s="9">
        <v>2716.69</v>
      </c>
    </row>
    <row r="53" spans="1:8" x14ac:dyDescent="0.3">
      <c r="A53" s="8" t="s">
        <v>98</v>
      </c>
      <c r="B53" s="8" t="s">
        <v>99</v>
      </c>
      <c r="C53" s="9">
        <v>920000</v>
      </c>
      <c r="D53" s="9">
        <v>-862446.74</v>
      </c>
      <c r="E53" s="9">
        <v>57553.26</v>
      </c>
      <c r="F53" s="9">
        <v>0</v>
      </c>
      <c r="G53" s="9">
        <v>0</v>
      </c>
      <c r="H53" s="9">
        <v>57553.26</v>
      </c>
    </row>
    <row r="54" spans="1:8" x14ac:dyDescent="0.3">
      <c r="A54" s="8" t="s">
        <v>100</v>
      </c>
      <c r="B54" s="8" t="s">
        <v>101</v>
      </c>
      <c r="C54" s="9">
        <v>24000.28</v>
      </c>
      <c r="D54" s="9">
        <v>340</v>
      </c>
      <c r="E54" s="9">
        <v>24340.28</v>
      </c>
      <c r="F54" s="9">
        <v>5753.84</v>
      </c>
      <c r="G54" s="9">
        <v>5753.84</v>
      </c>
      <c r="H54" s="9">
        <v>18586.439999999999</v>
      </c>
    </row>
    <row r="55" spans="1:8" x14ac:dyDescent="0.3">
      <c r="A55" s="8" t="s">
        <v>102</v>
      </c>
      <c r="B55" s="8" t="s">
        <v>103</v>
      </c>
      <c r="C55" s="9">
        <v>17000</v>
      </c>
      <c r="D55" s="9">
        <v>0</v>
      </c>
      <c r="E55" s="9">
        <v>17000</v>
      </c>
      <c r="F55" s="9">
        <v>5606.17</v>
      </c>
      <c r="G55" s="9">
        <v>5606.17</v>
      </c>
      <c r="H55" s="9">
        <v>11393.83</v>
      </c>
    </row>
    <row r="56" spans="1:8" x14ac:dyDescent="0.3">
      <c r="A56" s="8" t="s">
        <v>104</v>
      </c>
      <c r="B56" s="8" t="s">
        <v>105</v>
      </c>
      <c r="C56" s="9">
        <v>11000</v>
      </c>
      <c r="D56" s="9">
        <v>24133.4</v>
      </c>
      <c r="E56" s="9">
        <v>35133.4</v>
      </c>
      <c r="F56" s="9">
        <v>32336.28</v>
      </c>
      <c r="G56" s="9">
        <v>32247.040000000001</v>
      </c>
      <c r="H56" s="9">
        <v>2797.1200000000026</v>
      </c>
    </row>
    <row r="57" spans="1:8" x14ac:dyDescent="0.3">
      <c r="A57" s="8" t="s">
        <v>106</v>
      </c>
      <c r="B57" s="8" t="s">
        <v>107</v>
      </c>
      <c r="C57" s="9">
        <v>47500</v>
      </c>
      <c r="D57" s="9">
        <v>-8000</v>
      </c>
      <c r="E57" s="9">
        <v>39500</v>
      </c>
      <c r="F57" s="9">
        <v>5329.81</v>
      </c>
      <c r="G57" s="9">
        <v>1494.3</v>
      </c>
      <c r="H57" s="9">
        <v>34170.19</v>
      </c>
    </row>
    <row r="58" spans="1:8" x14ac:dyDescent="0.3">
      <c r="A58" s="8" t="s">
        <v>108</v>
      </c>
      <c r="B58" s="8" t="s">
        <v>109</v>
      </c>
      <c r="C58" s="9">
        <v>1000</v>
      </c>
      <c r="D58" s="9">
        <v>0</v>
      </c>
      <c r="E58" s="9">
        <v>1000</v>
      </c>
      <c r="F58" s="9">
        <v>0</v>
      </c>
      <c r="G58" s="9">
        <v>0</v>
      </c>
      <c r="H58" s="9">
        <v>1000</v>
      </c>
    </row>
    <row r="59" spans="1:8" x14ac:dyDescent="0.3">
      <c r="A59" s="8" t="s">
        <v>110</v>
      </c>
      <c r="B59" s="8" t="s">
        <v>111</v>
      </c>
      <c r="C59" s="9">
        <v>13000</v>
      </c>
      <c r="D59" s="9">
        <v>-1616.16</v>
      </c>
      <c r="E59" s="9">
        <v>11383.84</v>
      </c>
      <c r="F59" s="9">
        <v>971.29</v>
      </c>
      <c r="G59" s="9">
        <v>921.29</v>
      </c>
      <c r="H59" s="9">
        <v>10412.549999999999</v>
      </c>
    </row>
    <row r="60" spans="1:8" x14ac:dyDescent="0.3">
      <c r="A60" s="8" t="s">
        <v>112</v>
      </c>
      <c r="B60" s="8" t="s">
        <v>113</v>
      </c>
      <c r="C60" s="9">
        <v>800</v>
      </c>
      <c r="D60" s="9">
        <v>0</v>
      </c>
      <c r="E60" s="9">
        <v>800</v>
      </c>
      <c r="F60" s="9">
        <v>0</v>
      </c>
      <c r="G60" s="9">
        <v>0</v>
      </c>
      <c r="H60" s="9">
        <v>800</v>
      </c>
    </row>
    <row r="61" spans="1:8" x14ac:dyDescent="0.3">
      <c r="A61" s="8" t="s">
        <v>114</v>
      </c>
      <c r="B61" s="8" t="s">
        <v>115</v>
      </c>
      <c r="C61" s="9">
        <v>15999.96</v>
      </c>
      <c r="D61" s="9">
        <v>0</v>
      </c>
      <c r="E61" s="9">
        <v>15999.96</v>
      </c>
      <c r="F61" s="9">
        <v>5791.83</v>
      </c>
      <c r="G61" s="9">
        <v>3177.56</v>
      </c>
      <c r="H61" s="9">
        <v>10208.129999999999</v>
      </c>
    </row>
    <row r="62" spans="1:8" x14ac:dyDescent="0.3">
      <c r="A62" s="8" t="s">
        <v>116</v>
      </c>
      <c r="B62" s="8" t="s">
        <v>117</v>
      </c>
      <c r="C62" s="9">
        <v>0</v>
      </c>
      <c r="D62" s="9">
        <v>15</v>
      </c>
      <c r="E62" s="9">
        <v>15</v>
      </c>
      <c r="F62" s="9">
        <v>15</v>
      </c>
      <c r="G62" s="9">
        <v>15</v>
      </c>
      <c r="H62" s="9">
        <v>0</v>
      </c>
    </row>
    <row r="63" spans="1:8" x14ac:dyDescent="0.3">
      <c r="A63" s="8" t="s">
        <v>118</v>
      </c>
      <c r="B63" s="8" t="s">
        <v>119</v>
      </c>
      <c r="C63" s="9">
        <v>0</v>
      </c>
      <c r="D63" s="9">
        <v>48.16</v>
      </c>
      <c r="E63" s="9">
        <v>48.16</v>
      </c>
      <c r="F63" s="9">
        <v>48.16</v>
      </c>
      <c r="G63" s="9">
        <v>48.16</v>
      </c>
      <c r="H63" s="9">
        <v>0</v>
      </c>
    </row>
    <row r="64" spans="1:8" x14ac:dyDescent="0.3">
      <c r="A64" s="8" t="s">
        <v>120</v>
      </c>
      <c r="B64" s="8" t="s">
        <v>121</v>
      </c>
      <c r="C64" s="9">
        <v>24125.87</v>
      </c>
      <c r="D64" s="9">
        <v>-23223.84</v>
      </c>
      <c r="E64" s="9">
        <v>902.03</v>
      </c>
      <c r="F64" s="9">
        <v>408.48</v>
      </c>
      <c r="G64" s="9">
        <v>408.48</v>
      </c>
      <c r="H64" s="9">
        <v>493.54999999999995</v>
      </c>
    </row>
    <row r="65" spans="1:8" x14ac:dyDescent="0.3">
      <c r="A65" s="8" t="s">
        <v>122</v>
      </c>
      <c r="B65" s="8" t="s">
        <v>123</v>
      </c>
      <c r="C65" s="9">
        <v>1027136.8</v>
      </c>
      <c r="D65" s="9">
        <v>-0.37</v>
      </c>
      <c r="E65" s="9">
        <v>1027136.43</v>
      </c>
      <c r="F65" s="9">
        <v>1027136.43</v>
      </c>
      <c r="G65" s="9">
        <v>446330.38</v>
      </c>
      <c r="H65" s="9">
        <v>0</v>
      </c>
    </row>
    <row r="66" spans="1:8" x14ac:dyDescent="0.3">
      <c r="A66" s="8" t="s">
        <v>124</v>
      </c>
      <c r="B66" s="8" t="s">
        <v>125</v>
      </c>
      <c r="C66" s="9">
        <v>5410.54</v>
      </c>
      <c r="D66" s="9">
        <v>0.37</v>
      </c>
      <c r="E66" s="9">
        <v>5410.91</v>
      </c>
      <c r="F66" s="9">
        <v>5410.91</v>
      </c>
      <c r="G66" s="9">
        <v>5410.91</v>
      </c>
      <c r="H66" s="9">
        <v>0</v>
      </c>
    </row>
    <row r="67" spans="1:8" x14ac:dyDescent="0.3">
      <c r="A67" s="8" t="s">
        <v>126</v>
      </c>
      <c r="B67" s="8" t="s">
        <v>127</v>
      </c>
      <c r="C67" s="9">
        <v>15382.51</v>
      </c>
      <c r="D67" s="9">
        <v>0</v>
      </c>
      <c r="E67" s="9">
        <v>15382.51</v>
      </c>
      <c r="F67" s="9">
        <v>15382.51</v>
      </c>
      <c r="G67" s="9">
        <v>6222.7</v>
      </c>
      <c r="H67" s="9">
        <v>0</v>
      </c>
    </row>
    <row r="68" spans="1:8" x14ac:dyDescent="0.3">
      <c r="A68" s="8" t="s">
        <v>128</v>
      </c>
      <c r="B68" s="8" t="s">
        <v>129</v>
      </c>
      <c r="C68" s="9">
        <v>11300</v>
      </c>
      <c r="D68" s="9">
        <v>-2000</v>
      </c>
      <c r="E68" s="9">
        <v>11300</v>
      </c>
      <c r="F68" s="9">
        <v>1779.85</v>
      </c>
      <c r="G68" s="9">
        <v>1779.55</v>
      </c>
      <c r="H68" s="9">
        <v>9520.15</v>
      </c>
    </row>
    <row r="69" spans="1:8" x14ac:dyDescent="0.3">
      <c r="A69" s="8" t="s">
        <v>130</v>
      </c>
      <c r="B69" s="8" t="s">
        <v>131</v>
      </c>
      <c r="C69" s="9">
        <v>9270</v>
      </c>
      <c r="D69" s="9">
        <v>0</v>
      </c>
      <c r="E69" s="9">
        <v>9270</v>
      </c>
      <c r="F69" s="9">
        <v>8140.44</v>
      </c>
      <c r="G69" s="9">
        <v>1217.6400000000001</v>
      </c>
      <c r="H69" s="9">
        <v>1129.5600000000004</v>
      </c>
    </row>
    <row r="70" spans="1:8" x14ac:dyDescent="0.3">
      <c r="A70" s="8" t="s">
        <v>132</v>
      </c>
      <c r="B70" s="8" t="s">
        <v>133</v>
      </c>
      <c r="C70" s="9">
        <v>900</v>
      </c>
      <c r="D70" s="9">
        <v>1700</v>
      </c>
      <c r="E70" s="9">
        <v>2600</v>
      </c>
      <c r="F70" s="9">
        <v>1038.46</v>
      </c>
      <c r="G70" s="9">
        <v>1025.6400000000001</v>
      </c>
      <c r="H70" s="9">
        <v>1561.54</v>
      </c>
    </row>
    <row r="71" spans="1:8" x14ac:dyDescent="0.3">
      <c r="A71" s="8" t="s">
        <v>134</v>
      </c>
      <c r="B71" s="8" t="s">
        <v>135</v>
      </c>
      <c r="C71" s="9">
        <v>3549134.39</v>
      </c>
      <c r="D71" s="9">
        <v>0</v>
      </c>
      <c r="E71" s="9">
        <v>3549134.39</v>
      </c>
      <c r="F71" s="9">
        <v>0</v>
      </c>
      <c r="G71" s="9">
        <v>0</v>
      </c>
      <c r="H71" s="9">
        <v>3549134.39</v>
      </c>
    </row>
    <row r="72" spans="1:8" x14ac:dyDescent="0.3">
      <c r="A72" s="8" t="s">
        <v>136</v>
      </c>
      <c r="B72" s="8" t="s">
        <v>137</v>
      </c>
      <c r="C72" s="9">
        <v>0</v>
      </c>
      <c r="D72" s="9">
        <v>4155.04</v>
      </c>
      <c r="E72" s="9">
        <v>4155.04</v>
      </c>
      <c r="F72" s="9">
        <v>366.01</v>
      </c>
      <c r="G72" s="9">
        <v>366.01</v>
      </c>
      <c r="H72" s="9">
        <v>3789.0299999999997</v>
      </c>
    </row>
    <row r="73" spans="1:8" x14ac:dyDescent="0.3">
      <c r="A73" s="8" t="s">
        <v>138</v>
      </c>
      <c r="B73" s="8" t="s">
        <v>139</v>
      </c>
      <c r="C73" s="9">
        <v>4378896.51</v>
      </c>
      <c r="D73" s="9">
        <v>-800000</v>
      </c>
      <c r="E73" s="9">
        <v>3578896.51</v>
      </c>
      <c r="F73" s="9">
        <v>3578896.51</v>
      </c>
      <c r="G73" s="9">
        <v>1137039.45</v>
      </c>
      <c r="H73" s="9">
        <v>0</v>
      </c>
    </row>
    <row r="74" spans="1:8" x14ac:dyDescent="0.3">
      <c r="A74" s="8" t="s">
        <v>140</v>
      </c>
      <c r="B74" s="8" t="s">
        <v>141</v>
      </c>
      <c r="C74" s="9">
        <v>259560</v>
      </c>
      <c r="D74" s="9">
        <v>940440</v>
      </c>
      <c r="E74" s="9">
        <v>1200000</v>
      </c>
      <c r="F74" s="9">
        <v>1200000</v>
      </c>
      <c r="G74" s="9">
        <v>1200000</v>
      </c>
      <c r="H74" s="9">
        <v>0</v>
      </c>
    </row>
    <row r="75" spans="1:8" x14ac:dyDescent="0.3">
      <c r="A75" s="8" t="s">
        <v>142</v>
      </c>
      <c r="B75" s="8" t="s">
        <v>143</v>
      </c>
      <c r="C75" s="9">
        <v>400000</v>
      </c>
      <c r="D75" s="9">
        <v>-200000</v>
      </c>
      <c r="E75" s="9">
        <v>200000</v>
      </c>
      <c r="F75" s="9">
        <v>200000</v>
      </c>
      <c r="G75" s="9">
        <v>200000</v>
      </c>
      <c r="H75" s="9">
        <v>0</v>
      </c>
    </row>
    <row r="76" spans="1:8" x14ac:dyDescent="0.3">
      <c r="A76" s="8" t="s">
        <v>144</v>
      </c>
      <c r="B76" s="8" t="s">
        <v>145</v>
      </c>
      <c r="C76" s="9">
        <v>408000</v>
      </c>
      <c r="D76" s="9">
        <v>0</v>
      </c>
      <c r="E76" s="9">
        <v>408000</v>
      </c>
      <c r="F76" s="9">
        <v>159770.68</v>
      </c>
      <c r="G76" s="9">
        <v>159770.68</v>
      </c>
      <c r="H76" s="9">
        <v>248229.32</v>
      </c>
    </row>
    <row r="77" spans="1:8" x14ac:dyDescent="0.3">
      <c r="A77" s="8" t="s">
        <v>146</v>
      </c>
      <c r="B77" s="8" t="s">
        <v>147</v>
      </c>
      <c r="C77" s="9">
        <v>0</v>
      </c>
      <c r="D77" s="9">
        <v>259560</v>
      </c>
      <c r="E77" s="9">
        <v>259560</v>
      </c>
      <c r="F77" s="9">
        <v>259560</v>
      </c>
      <c r="G77" s="9">
        <v>84942.6</v>
      </c>
      <c r="H77" s="9">
        <v>0</v>
      </c>
    </row>
    <row r="78" spans="1:8" x14ac:dyDescent="0.3">
      <c r="A78" s="8" t="s">
        <v>148</v>
      </c>
      <c r="B78" s="8" t="s">
        <v>149</v>
      </c>
      <c r="C78" s="9">
        <v>769996</v>
      </c>
      <c r="D78" s="9">
        <v>0</v>
      </c>
      <c r="E78" s="9">
        <v>769996</v>
      </c>
      <c r="F78" s="9">
        <v>576245.34</v>
      </c>
      <c r="G78" s="9">
        <v>90754.45</v>
      </c>
      <c r="H78" s="9">
        <v>193750.66000000003</v>
      </c>
    </row>
    <row r="79" spans="1:8" x14ac:dyDescent="0.3">
      <c r="A79" s="8" t="s">
        <v>150</v>
      </c>
      <c r="B79" s="8" t="s">
        <v>5</v>
      </c>
      <c r="C79" s="9">
        <v>1492746.46</v>
      </c>
      <c r="D79" s="9">
        <v>670000</v>
      </c>
      <c r="E79" s="9">
        <v>2162746.46</v>
      </c>
      <c r="F79" s="9">
        <v>2119652.2999999998</v>
      </c>
      <c r="G79" s="9">
        <v>2119476.7000000002</v>
      </c>
      <c r="H79" s="9">
        <v>43094.160000000149</v>
      </c>
    </row>
    <row r="80" spans="1:8" x14ac:dyDescent="0.3">
      <c r="A80" s="8" t="s">
        <v>151</v>
      </c>
      <c r="B80" s="8" t="s">
        <v>7</v>
      </c>
      <c r="C80" s="9">
        <v>7582452.7199999997</v>
      </c>
      <c r="D80" s="9">
        <v>-250000</v>
      </c>
      <c r="E80" s="9">
        <v>7332452.7199999997</v>
      </c>
      <c r="F80" s="9">
        <v>3375024.21</v>
      </c>
      <c r="G80" s="9">
        <v>3375024.21</v>
      </c>
      <c r="H80" s="9">
        <v>3957428.51</v>
      </c>
    </row>
    <row r="81" spans="1:8" x14ac:dyDescent="0.3">
      <c r="A81" s="8" t="s">
        <v>152</v>
      </c>
      <c r="B81" s="8" t="s">
        <v>11</v>
      </c>
      <c r="C81" s="9">
        <v>998678</v>
      </c>
      <c r="D81" s="9">
        <v>-200000</v>
      </c>
      <c r="E81" s="9">
        <v>798678</v>
      </c>
      <c r="F81" s="9">
        <v>72173.279999999999</v>
      </c>
      <c r="G81" s="9">
        <v>71982.97</v>
      </c>
      <c r="H81" s="9">
        <v>726504.72</v>
      </c>
    </row>
    <row r="82" spans="1:8" x14ac:dyDescent="0.3">
      <c r="A82" s="8" t="s">
        <v>153</v>
      </c>
      <c r="B82" s="8" t="s">
        <v>13</v>
      </c>
      <c r="C82" s="9">
        <v>507599.93</v>
      </c>
      <c r="D82" s="9">
        <v>0</v>
      </c>
      <c r="E82" s="9">
        <v>507599.93</v>
      </c>
      <c r="F82" s="9">
        <v>38347.1</v>
      </c>
      <c r="G82" s="9">
        <v>37857.56</v>
      </c>
      <c r="H82" s="9">
        <v>469252.83</v>
      </c>
    </row>
    <row r="83" spans="1:8" x14ac:dyDescent="0.3">
      <c r="A83" s="8" t="s">
        <v>154</v>
      </c>
      <c r="B83" s="8" t="s">
        <v>15</v>
      </c>
      <c r="C83" s="9">
        <v>12636</v>
      </c>
      <c r="D83" s="9">
        <v>0</v>
      </c>
      <c r="E83" s="9">
        <v>12636</v>
      </c>
      <c r="F83" s="9">
        <v>9965.5</v>
      </c>
      <c r="G83" s="9">
        <v>9965.5</v>
      </c>
      <c r="H83" s="9">
        <v>2670.5</v>
      </c>
    </row>
    <row r="84" spans="1:8" x14ac:dyDescent="0.3">
      <c r="A84" s="8" t="s">
        <v>155</v>
      </c>
      <c r="B84" s="8" t="s">
        <v>17</v>
      </c>
      <c r="C84" s="9">
        <v>1517616</v>
      </c>
      <c r="D84" s="9">
        <v>0</v>
      </c>
      <c r="E84" s="9">
        <v>1517616</v>
      </c>
      <c r="F84" s="9">
        <v>694516</v>
      </c>
      <c r="G84" s="9">
        <v>694372</v>
      </c>
      <c r="H84" s="9">
        <v>823100</v>
      </c>
    </row>
    <row r="85" spans="1:8" x14ac:dyDescent="0.3">
      <c r="A85" s="8" t="s">
        <v>156</v>
      </c>
      <c r="B85" s="8" t="s">
        <v>19</v>
      </c>
      <c r="C85" s="9">
        <v>27272.7</v>
      </c>
      <c r="D85" s="9">
        <v>0</v>
      </c>
      <c r="E85" s="9">
        <v>27272.7</v>
      </c>
      <c r="F85" s="9">
        <v>25406.33</v>
      </c>
      <c r="G85" s="9">
        <v>25406.33</v>
      </c>
      <c r="H85" s="9">
        <v>1866.369999999999</v>
      </c>
    </row>
    <row r="86" spans="1:8" x14ac:dyDescent="0.3">
      <c r="A86" s="8" t="s">
        <v>157</v>
      </c>
      <c r="B86" s="8" t="s">
        <v>21</v>
      </c>
      <c r="C86" s="9">
        <v>195731.56</v>
      </c>
      <c r="D86" s="9">
        <v>0</v>
      </c>
      <c r="E86" s="9">
        <v>195731.56</v>
      </c>
      <c r="F86" s="9">
        <v>83932.12</v>
      </c>
      <c r="G86" s="9">
        <v>83932.12</v>
      </c>
      <c r="H86" s="9">
        <v>111799.44</v>
      </c>
    </row>
    <row r="87" spans="1:8" x14ac:dyDescent="0.3">
      <c r="A87" s="8" t="s">
        <v>158</v>
      </c>
      <c r="B87" s="8" t="s">
        <v>23</v>
      </c>
      <c r="C87" s="9">
        <v>0</v>
      </c>
      <c r="D87" s="9">
        <v>2950</v>
      </c>
      <c r="E87" s="9">
        <v>2950</v>
      </c>
      <c r="F87" s="9">
        <v>700</v>
      </c>
      <c r="G87" s="9">
        <v>700</v>
      </c>
      <c r="H87" s="9">
        <v>2250</v>
      </c>
    </row>
    <row r="88" spans="1:8" x14ac:dyDescent="0.3">
      <c r="A88" s="8" t="s">
        <v>159</v>
      </c>
      <c r="B88" s="8" t="s">
        <v>25</v>
      </c>
      <c r="C88" s="9">
        <v>0</v>
      </c>
      <c r="D88" s="9">
        <v>25000</v>
      </c>
      <c r="E88" s="9">
        <v>25000</v>
      </c>
      <c r="F88" s="9">
        <v>5936.53</v>
      </c>
      <c r="G88" s="9">
        <v>5936.53</v>
      </c>
      <c r="H88" s="9">
        <v>19063.47</v>
      </c>
    </row>
    <row r="89" spans="1:8" x14ac:dyDescent="0.3">
      <c r="A89" s="8" t="s">
        <v>160</v>
      </c>
      <c r="B89" s="8" t="s">
        <v>27</v>
      </c>
      <c r="C89" s="9">
        <v>2456957.42</v>
      </c>
      <c r="D89" s="9">
        <v>0</v>
      </c>
      <c r="E89" s="9">
        <v>2456957.42</v>
      </c>
      <c r="F89" s="9">
        <v>1782401.48</v>
      </c>
      <c r="G89" s="9">
        <v>1782224.71</v>
      </c>
      <c r="H89" s="9">
        <v>674555.94</v>
      </c>
    </row>
    <row r="90" spans="1:8" x14ac:dyDescent="0.3">
      <c r="A90" s="8" t="s">
        <v>161</v>
      </c>
      <c r="B90" s="8" t="s">
        <v>29</v>
      </c>
      <c r="C90" s="9">
        <v>0</v>
      </c>
      <c r="D90" s="9">
        <v>167</v>
      </c>
      <c r="E90" s="9">
        <v>167</v>
      </c>
      <c r="F90" s="9">
        <v>167</v>
      </c>
      <c r="G90" s="9">
        <v>167</v>
      </c>
      <c r="H90" s="9">
        <v>0</v>
      </c>
    </row>
    <row r="91" spans="1:8" x14ac:dyDescent="0.3">
      <c r="A91" s="8" t="s">
        <v>162</v>
      </c>
      <c r="B91" s="8" t="s">
        <v>31</v>
      </c>
      <c r="C91" s="9">
        <v>0</v>
      </c>
      <c r="D91" s="9">
        <v>507.93</v>
      </c>
      <c r="E91" s="9">
        <v>507.93</v>
      </c>
      <c r="F91" s="9">
        <v>507.93</v>
      </c>
      <c r="G91" s="9">
        <v>507.93</v>
      </c>
      <c r="H91" s="9">
        <v>0</v>
      </c>
    </row>
    <row r="92" spans="1:8" x14ac:dyDescent="0.3">
      <c r="A92" s="8" t="s">
        <v>163</v>
      </c>
      <c r="B92" s="8" t="s">
        <v>33</v>
      </c>
      <c r="C92" s="9">
        <v>1506764.16</v>
      </c>
      <c r="D92" s="9">
        <v>0</v>
      </c>
      <c r="E92" s="9">
        <v>1506764.16</v>
      </c>
      <c r="F92" s="9">
        <v>867604.59</v>
      </c>
      <c r="G92" s="9">
        <v>867604.59</v>
      </c>
      <c r="H92" s="9">
        <v>639159.56999999995</v>
      </c>
    </row>
    <row r="93" spans="1:8" x14ac:dyDescent="0.3">
      <c r="A93" s="8" t="s">
        <v>164</v>
      </c>
      <c r="B93" s="8" t="s">
        <v>35</v>
      </c>
      <c r="C93" s="9">
        <v>1039868.9</v>
      </c>
      <c r="D93" s="9">
        <v>-170000</v>
      </c>
      <c r="E93" s="9">
        <v>869868.9</v>
      </c>
      <c r="F93" s="9">
        <v>418389.42</v>
      </c>
      <c r="G93" s="9">
        <v>414300.04</v>
      </c>
      <c r="H93" s="9">
        <v>451479.48000000004</v>
      </c>
    </row>
    <row r="94" spans="1:8" x14ac:dyDescent="0.3">
      <c r="A94" s="8" t="s">
        <v>165</v>
      </c>
      <c r="B94" s="8" t="s">
        <v>166</v>
      </c>
      <c r="C94" s="9">
        <v>36000</v>
      </c>
      <c r="D94" s="9">
        <v>0</v>
      </c>
      <c r="E94" s="9">
        <v>36000</v>
      </c>
      <c r="F94" s="9">
        <v>116.25</v>
      </c>
      <c r="G94" s="9">
        <v>116.25</v>
      </c>
      <c r="H94" s="9">
        <v>35883.75</v>
      </c>
    </row>
    <row r="95" spans="1:8" x14ac:dyDescent="0.3">
      <c r="A95" s="8" t="s">
        <v>167</v>
      </c>
      <c r="B95" s="8" t="s">
        <v>168</v>
      </c>
      <c r="C95" s="9">
        <v>1549846.28</v>
      </c>
      <c r="D95" s="9">
        <v>0</v>
      </c>
      <c r="E95" s="9">
        <v>1549846.28</v>
      </c>
      <c r="F95" s="9">
        <v>1457064</v>
      </c>
      <c r="G95" s="9">
        <v>1435824</v>
      </c>
      <c r="H95" s="9">
        <v>92782.280000000028</v>
      </c>
    </row>
    <row r="96" spans="1:8" x14ac:dyDescent="0.3">
      <c r="A96" s="8" t="s">
        <v>169</v>
      </c>
      <c r="B96" s="8" t="s">
        <v>39</v>
      </c>
      <c r="C96" s="9">
        <v>423824.28</v>
      </c>
      <c r="D96" s="9">
        <v>0</v>
      </c>
      <c r="E96" s="9">
        <v>423824.28</v>
      </c>
      <c r="F96" s="9">
        <v>58461.69</v>
      </c>
      <c r="G96" s="9">
        <v>57914.31</v>
      </c>
      <c r="H96" s="9">
        <v>365362.59</v>
      </c>
    </row>
    <row r="97" spans="1:8" x14ac:dyDescent="0.3">
      <c r="A97" s="8" t="s">
        <v>170</v>
      </c>
      <c r="B97" s="8" t="s">
        <v>171</v>
      </c>
      <c r="C97" s="9">
        <v>45000</v>
      </c>
      <c r="D97" s="9">
        <v>0</v>
      </c>
      <c r="E97" s="9">
        <v>45000</v>
      </c>
      <c r="F97" s="9">
        <v>45000</v>
      </c>
      <c r="G97" s="9">
        <v>13751.42</v>
      </c>
      <c r="H97" s="9">
        <v>0</v>
      </c>
    </row>
    <row r="98" spans="1:8" x14ac:dyDescent="0.3">
      <c r="A98" s="8" t="s">
        <v>172</v>
      </c>
      <c r="B98" s="8" t="s">
        <v>173</v>
      </c>
      <c r="C98" s="9">
        <v>54999.96</v>
      </c>
      <c r="D98" s="9">
        <v>0</v>
      </c>
      <c r="E98" s="9">
        <v>54999.96</v>
      </c>
      <c r="F98" s="9">
        <v>54999.96</v>
      </c>
      <c r="G98" s="9">
        <v>25530.89</v>
      </c>
      <c r="H98" s="9">
        <v>0</v>
      </c>
    </row>
    <row r="99" spans="1:8" x14ac:dyDescent="0.3">
      <c r="A99" s="8" t="s">
        <v>174</v>
      </c>
      <c r="B99" s="8" t="s">
        <v>175</v>
      </c>
      <c r="C99" s="9">
        <v>38038.1</v>
      </c>
      <c r="D99" s="9">
        <v>0</v>
      </c>
      <c r="E99" s="9">
        <v>38038.1</v>
      </c>
      <c r="F99" s="9">
        <v>36611.730000000003</v>
      </c>
      <c r="G99" s="9">
        <v>11881.49</v>
      </c>
      <c r="H99" s="9">
        <v>1426.3699999999953</v>
      </c>
    </row>
    <row r="100" spans="1:8" x14ac:dyDescent="0.3">
      <c r="A100" s="8" t="s">
        <v>176</v>
      </c>
      <c r="B100" s="8" t="s">
        <v>43</v>
      </c>
      <c r="C100" s="9">
        <v>914999.96</v>
      </c>
      <c r="D100" s="9">
        <v>121000.04</v>
      </c>
      <c r="E100" s="9">
        <v>1036000</v>
      </c>
      <c r="F100" s="9">
        <v>901741.42</v>
      </c>
      <c r="G100" s="9">
        <v>310840.94</v>
      </c>
      <c r="H100" s="9">
        <v>134258.57999999996</v>
      </c>
    </row>
    <row r="101" spans="1:8" x14ac:dyDescent="0.3">
      <c r="A101" s="8" t="s">
        <v>177</v>
      </c>
      <c r="B101" s="8" t="s">
        <v>178</v>
      </c>
      <c r="C101" s="9">
        <v>6000</v>
      </c>
      <c r="D101" s="9">
        <v>0</v>
      </c>
      <c r="E101" s="9">
        <v>6000</v>
      </c>
      <c r="F101" s="9">
        <v>4940</v>
      </c>
      <c r="G101" s="9">
        <v>4635</v>
      </c>
      <c r="H101" s="9">
        <v>1060</v>
      </c>
    </row>
    <row r="102" spans="1:8" x14ac:dyDescent="0.3">
      <c r="A102" s="8" t="s">
        <v>179</v>
      </c>
      <c r="B102" s="8" t="s">
        <v>180</v>
      </c>
      <c r="C102" s="9">
        <v>3000</v>
      </c>
      <c r="D102" s="9">
        <v>0</v>
      </c>
      <c r="E102" s="9">
        <v>3000</v>
      </c>
      <c r="F102" s="9">
        <v>2168.3200000000002</v>
      </c>
      <c r="G102" s="9">
        <v>204.4</v>
      </c>
      <c r="H102" s="9">
        <v>831.67999999999984</v>
      </c>
    </row>
    <row r="103" spans="1:8" x14ac:dyDescent="0.3">
      <c r="A103" s="8" t="s">
        <v>181</v>
      </c>
      <c r="B103" s="8" t="s">
        <v>182</v>
      </c>
      <c r="C103" s="9">
        <v>0</v>
      </c>
      <c r="D103" s="9">
        <v>50000</v>
      </c>
      <c r="E103" s="9">
        <v>50000</v>
      </c>
      <c r="F103" s="9">
        <v>0</v>
      </c>
      <c r="G103" s="9">
        <v>0</v>
      </c>
      <c r="H103" s="9">
        <v>50000</v>
      </c>
    </row>
    <row r="104" spans="1:8" x14ac:dyDescent="0.3">
      <c r="A104" s="8" t="s">
        <v>183</v>
      </c>
      <c r="B104" s="8" t="s">
        <v>184</v>
      </c>
      <c r="C104" s="9">
        <v>459999.96</v>
      </c>
      <c r="D104" s="9">
        <v>13164.4</v>
      </c>
      <c r="E104" s="9">
        <v>473164.36</v>
      </c>
      <c r="F104" s="9">
        <v>266740.81</v>
      </c>
      <c r="G104" s="9">
        <v>190529.15</v>
      </c>
      <c r="H104" s="9">
        <v>206423.55</v>
      </c>
    </row>
    <row r="105" spans="1:8" x14ac:dyDescent="0.3">
      <c r="A105" s="8" t="s">
        <v>185</v>
      </c>
      <c r="B105" s="8" t="s">
        <v>186</v>
      </c>
      <c r="C105" s="9">
        <v>60000</v>
      </c>
      <c r="D105" s="9">
        <v>0</v>
      </c>
      <c r="E105" s="9">
        <v>60000</v>
      </c>
      <c r="F105" s="9">
        <v>32340</v>
      </c>
      <c r="G105" s="9">
        <v>9240</v>
      </c>
      <c r="H105" s="9">
        <v>27660</v>
      </c>
    </row>
    <row r="106" spans="1:8" x14ac:dyDescent="0.3">
      <c r="A106" s="8" t="s">
        <v>187</v>
      </c>
      <c r="B106" s="8" t="s">
        <v>188</v>
      </c>
      <c r="C106" s="9">
        <v>19149.96</v>
      </c>
      <c r="D106" s="9">
        <v>-10000</v>
      </c>
      <c r="E106" s="9">
        <v>9149.9599999999991</v>
      </c>
      <c r="F106" s="9">
        <v>4433.8999999999996</v>
      </c>
      <c r="G106" s="9">
        <v>2727.2</v>
      </c>
      <c r="H106" s="9">
        <v>4716.0599999999995</v>
      </c>
    </row>
    <row r="107" spans="1:8" x14ac:dyDescent="0.3">
      <c r="A107" s="8" t="s">
        <v>189</v>
      </c>
      <c r="B107" s="8" t="s">
        <v>67</v>
      </c>
      <c r="C107" s="9">
        <v>0</v>
      </c>
      <c r="D107" s="9">
        <v>25200</v>
      </c>
      <c r="E107" s="9">
        <v>25200</v>
      </c>
      <c r="F107" s="9">
        <v>10116.08</v>
      </c>
      <c r="G107" s="9">
        <v>10116.08</v>
      </c>
      <c r="H107" s="9">
        <v>15083.92</v>
      </c>
    </row>
    <row r="108" spans="1:8" x14ac:dyDescent="0.3">
      <c r="A108" s="8" t="s">
        <v>190</v>
      </c>
      <c r="B108" s="8" t="s">
        <v>191</v>
      </c>
      <c r="C108" s="9">
        <v>1431289.6</v>
      </c>
      <c r="D108" s="9">
        <v>832000</v>
      </c>
      <c r="E108" s="9">
        <v>2263289.6</v>
      </c>
      <c r="F108" s="9">
        <v>1386586.52</v>
      </c>
      <c r="G108" s="9">
        <v>239815.41</v>
      </c>
      <c r="H108" s="9">
        <v>876703.08000000007</v>
      </c>
    </row>
    <row r="109" spans="1:8" x14ac:dyDescent="0.3">
      <c r="A109" s="8" t="s">
        <v>192</v>
      </c>
      <c r="B109" s="8" t="s">
        <v>193</v>
      </c>
      <c r="C109" s="9">
        <v>259333.33</v>
      </c>
      <c r="D109" s="9">
        <v>371807.19</v>
      </c>
      <c r="E109" s="9">
        <v>631140.52</v>
      </c>
      <c r="F109" s="9">
        <v>62757.33</v>
      </c>
      <c r="G109" s="9">
        <v>59241.599999999999</v>
      </c>
      <c r="H109" s="9">
        <v>568383.19000000006</v>
      </c>
    </row>
    <row r="110" spans="1:8" x14ac:dyDescent="0.3">
      <c r="A110" s="8" t="s">
        <v>194</v>
      </c>
      <c r="B110" s="8" t="s">
        <v>195</v>
      </c>
      <c r="C110" s="9">
        <v>2750</v>
      </c>
      <c r="D110" s="9">
        <v>0</v>
      </c>
      <c r="E110" s="9">
        <v>2750</v>
      </c>
      <c r="F110" s="9">
        <v>0</v>
      </c>
      <c r="G110" s="9">
        <v>0</v>
      </c>
      <c r="H110" s="9">
        <v>2750</v>
      </c>
    </row>
    <row r="111" spans="1:8" x14ac:dyDescent="0.3">
      <c r="A111" s="8" t="s">
        <v>196</v>
      </c>
      <c r="B111" s="8" t="s">
        <v>197</v>
      </c>
      <c r="C111" s="9">
        <v>60000</v>
      </c>
      <c r="D111" s="9">
        <v>0</v>
      </c>
      <c r="E111" s="9">
        <v>60000</v>
      </c>
      <c r="F111" s="9">
        <v>23520</v>
      </c>
      <c r="G111" s="9">
        <v>23520</v>
      </c>
      <c r="H111" s="9">
        <v>36480</v>
      </c>
    </row>
    <row r="112" spans="1:8" x14ac:dyDescent="0.3">
      <c r="A112" s="8" t="s">
        <v>198</v>
      </c>
      <c r="B112" s="8" t="s">
        <v>199</v>
      </c>
      <c r="C112" s="9">
        <v>0</v>
      </c>
      <c r="D112" s="9">
        <f>4204116.34+996400</f>
        <v>5200516.34</v>
      </c>
      <c r="E112" s="9">
        <f>+D112</f>
        <v>5200516.34</v>
      </c>
      <c r="F112" s="9">
        <v>1874328.79</v>
      </c>
      <c r="G112" s="9">
        <v>1165627.68</v>
      </c>
      <c r="H112" s="9">
        <f>+E112-F112</f>
        <v>3326187.55</v>
      </c>
    </row>
    <row r="113" spans="1:8" x14ac:dyDescent="0.3">
      <c r="A113" s="8" t="s">
        <v>200</v>
      </c>
      <c r="B113" s="8" t="s">
        <v>83</v>
      </c>
      <c r="C113" s="9">
        <v>15000</v>
      </c>
      <c r="D113" s="9">
        <v>0</v>
      </c>
      <c r="E113" s="9">
        <v>15000</v>
      </c>
      <c r="F113" s="9">
        <v>2377.88</v>
      </c>
      <c r="G113" s="9">
        <v>2352.88</v>
      </c>
      <c r="H113" s="9">
        <v>12622.119999999999</v>
      </c>
    </row>
    <row r="114" spans="1:8" x14ac:dyDescent="0.3">
      <c r="A114" s="8" t="s">
        <v>201</v>
      </c>
      <c r="B114" s="8" t="s">
        <v>202</v>
      </c>
      <c r="C114" s="9">
        <v>45000</v>
      </c>
      <c r="D114" s="9">
        <v>-45000</v>
      </c>
      <c r="E114" s="9">
        <v>0</v>
      </c>
      <c r="F114" s="9">
        <v>0</v>
      </c>
      <c r="G114" s="9">
        <v>0</v>
      </c>
      <c r="H114" s="9">
        <v>0</v>
      </c>
    </row>
    <row r="115" spans="1:8" x14ac:dyDescent="0.3">
      <c r="A115" s="8" t="s">
        <v>203</v>
      </c>
      <c r="B115" s="8" t="s">
        <v>204</v>
      </c>
      <c r="C115" s="9">
        <v>5000</v>
      </c>
      <c r="D115" s="9">
        <v>0</v>
      </c>
      <c r="E115" s="9">
        <v>5000</v>
      </c>
      <c r="F115" s="9">
        <v>0</v>
      </c>
      <c r="G115" s="9">
        <v>0</v>
      </c>
      <c r="H115" s="9">
        <v>5000</v>
      </c>
    </row>
    <row r="116" spans="1:8" x14ac:dyDescent="0.3">
      <c r="A116" s="8" t="s">
        <v>205</v>
      </c>
      <c r="B116" s="8" t="s">
        <v>99</v>
      </c>
      <c r="C116" s="9">
        <v>0</v>
      </c>
      <c r="D116" s="9">
        <v>1122436</v>
      </c>
      <c r="E116" s="9">
        <v>1122436</v>
      </c>
      <c r="F116" s="9">
        <v>732739.67</v>
      </c>
      <c r="G116" s="9">
        <v>135543.79</v>
      </c>
      <c r="H116" s="9">
        <v>389696.32999999996</v>
      </c>
    </row>
    <row r="117" spans="1:8" x14ac:dyDescent="0.3">
      <c r="A117" s="8" t="s">
        <v>206</v>
      </c>
      <c r="B117" s="8" t="s">
        <v>207</v>
      </c>
      <c r="C117" s="9">
        <v>1362000</v>
      </c>
      <c r="D117" s="9">
        <v>-82977.22</v>
      </c>
      <c r="E117" s="9">
        <v>1279022.78</v>
      </c>
      <c r="F117" s="9">
        <v>1064223.25</v>
      </c>
      <c r="G117" s="9">
        <v>386889.77</v>
      </c>
      <c r="H117" s="9">
        <v>214799.53000000003</v>
      </c>
    </row>
    <row r="118" spans="1:8" x14ac:dyDescent="0.3">
      <c r="A118" s="8" t="s">
        <v>208</v>
      </c>
      <c r="B118" s="8" t="s">
        <v>103</v>
      </c>
      <c r="C118" s="9">
        <v>197983</v>
      </c>
      <c r="D118" s="9">
        <v>-107324.8</v>
      </c>
      <c r="E118" s="9">
        <v>90658.2</v>
      </c>
      <c r="F118" s="9">
        <v>89357.45</v>
      </c>
      <c r="G118" s="9">
        <v>27817.5</v>
      </c>
      <c r="H118" s="9">
        <v>1300.75</v>
      </c>
    </row>
    <row r="119" spans="1:8" x14ac:dyDescent="0.3">
      <c r="A119" s="8" t="s">
        <v>209</v>
      </c>
      <c r="B119" s="8" t="s">
        <v>109</v>
      </c>
      <c r="C119" s="9">
        <v>774278.1</v>
      </c>
      <c r="D119" s="9">
        <v>-605597.97</v>
      </c>
      <c r="E119" s="9">
        <v>168680.13</v>
      </c>
      <c r="F119" s="9">
        <v>30655.01</v>
      </c>
      <c r="G119" s="9">
        <v>21562.5</v>
      </c>
      <c r="H119" s="9">
        <v>138025.12</v>
      </c>
    </row>
    <row r="120" spans="1:8" x14ac:dyDescent="0.3">
      <c r="A120" s="8" t="s">
        <v>210</v>
      </c>
      <c r="B120" s="8" t="s">
        <v>211</v>
      </c>
      <c r="C120" s="9">
        <v>2508666.67</v>
      </c>
      <c r="D120" s="9">
        <v>2194944.54</v>
      </c>
      <c r="E120" s="9">
        <v>4703611.21</v>
      </c>
      <c r="F120" s="9">
        <v>1493707.42</v>
      </c>
      <c r="G120" s="9">
        <v>1017152.02</v>
      </c>
      <c r="H120" s="9">
        <v>3209903.79</v>
      </c>
    </row>
    <row r="121" spans="1:8" x14ac:dyDescent="0.3">
      <c r="A121" s="8" t="s">
        <v>212</v>
      </c>
      <c r="B121" s="8" t="s">
        <v>213</v>
      </c>
      <c r="C121" s="9">
        <v>35100</v>
      </c>
      <c r="D121" s="9">
        <v>-35100</v>
      </c>
      <c r="E121" s="9">
        <v>0</v>
      </c>
      <c r="F121" s="9">
        <v>0</v>
      </c>
      <c r="G121" s="9">
        <v>0</v>
      </c>
      <c r="H121" s="9">
        <v>0</v>
      </c>
    </row>
    <row r="122" spans="1:8" x14ac:dyDescent="0.3">
      <c r="A122" s="8" t="s">
        <v>214</v>
      </c>
      <c r="B122" s="8" t="s">
        <v>119</v>
      </c>
      <c r="C122" s="9">
        <v>10000</v>
      </c>
      <c r="D122" s="9">
        <v>0</v>
      </c>
      <c r="E122" s="9">
        <v>10000</v>
      </c>
      <c r="F122" s="9">
        <v>16.8</v>
      </c>
      <c r="G122" s="9">
        <v>16.8</v>
      </c>
      <c r="H122" s="9">
        <v>9983.2000000000007</v>
      </c>
    </row>
    <row r="123" spans="1:8" x14ac:dyDescent="0.3">
      <c r="A123" s="8" t="s">
        <v>215</v>
      </c>
      <c r="B123" s="8" t="s">
        <v>216</v>
      </c>
      <c r="C123" s="9">
        <v>1319.09</v>
      </c>
      <c r="D123" s="9">
        <v>0</v>
      </c>
      <c r="E123" s="9">
        <v>1319.09</v>
      </c>
      <c r="F123" s="9">
        <v>4.8899999999999997</v>
      </c>
      <c r="G123" s="9">
        <v>4.8899999999999997</v>
      </c>
      <c r="H123" s="9">
        <v>1314.1999999999998</v>
      </c>
    </row>
    <row r="124" spans="1:8" x14ac:dyDescent="0.3">
      <c r="A124" s="8" t="s">
        <v>217</v>
      </c>
      <c r="B124" s="8" t="s">
        <v>218</v>
      </c>
      <c r="C124" s="9">
        <v>20000</v>
      </c>
      <c r="D124" s="9">
        <v>-8960</v>
      </c>
      <c r="E124" s="9">
        <v>11040</v>
      </c>
      <c r="F124" s="9">
        <v>0</v>
      </c>
      <c r="G124" s="9">
        <v>0</v>
      </c>
      <c r="H124" s="9">
        <v>11040</v>
      </c>
    </row>
    <row r="125" spans="1:8" x14ac:dyDescent="0.3">
      <c r="A125" s="8" t="s">
        <v>219</v>
      </c>
      <c r="B125" s="8" t="s">
        <v>220</v>
      </c>
      <c r="C125" s="9">
        <v>57000</v>
      </c>
      <c r="D125" s="9">
        <v>2000</v>
      </c>
      <c r="E125" s="9">
        <f>+C125+D125</f>
        <v>59000</v>
      </c>
      <c r="F125" s="9">
        <v>58007.88</v>
      </c>
      <c r="G125" s="9">
        <v>56763.88</v>
      </c>
      <c r="H125" s="9">
        <f>+E125-F125</f>
        <v>992.12000000000262</v>
      </c>
    </row>
    <row r="126" spans="1:8" x14ac:dyDescent="0.3">
      <c r="A126" s="8" t="s">
        <v>221</v>
      </c>
      <c r="B126" s="8" t="s">
        <v>222</v>
      </c>
      <c r="C126" s="9">
        <v>640000</v>
      </c>
      <c r="D126" s="9">
        <v>1800</v>
      </c>
      <c r="E126" s="9">
        <v>641800</v>
      </c>
      <c r="F126" s="9">
        <v>212869.78</v>
      </c>
      <c r="G126" s="9">
        <v>212375.53</v>
      </c>
      <c r="H126" s="9">
        <v>428930.22</v>
      </c>
    </row>
    <row r="127" spans="1:8" x14ac:dyDescent="0.3">
      <c r="A127" s="8" t="s">
        <v>223</v>
      </c>
      <c r="B127" s="8" t="s">
        <v>55</v>
      </c>
      <c r="C127" s="9">
        <v>0</v>
      </c>
      <c r="D127" s="9">
        <v>492.71</v>
      </c>
      <c r="E127" s="9">
        <v>492.71</v>
      </c>
      <c r="F127" s="9">
        <v>492.71</v>
      </c>
      <c r="G127" s="9">
        <v>77.19</v>
      </c>
      <c r="H127" s="9">
        <v>0</v>
      </c>
    </row>
    <row r="128" spans="1:8" x14ac:dyDescent="0.3">
      <c r="A128" s="8" t="s">
        <v>224</v>
      </c>
      <c r="B128" s="8" t="s">
        <v>225</v>
      </c>
      <c r="C128" s="9">
        <v>39900</v>
      </c>
      <c r="D128" s="9">
        <v>0</v>
      </c>
      <c r="E128" s="9">
        <v>39900</v>
      </c>
      <c r="F128" s="9">
        <v>0</v>
      </c>
      <c r="G128" s="9">
        <v>0</v>
      </c>
      <c r="H128" s="9">
        <v>39900</v>
      </c>
    </row>
    <row r="129" spans="1:8" x14ac:dyDescent="0.3">
      <c r="A129" s="8" t="s">
        <v>226</v>
      </c>
      <c r="B129" s="8" t="s">
        <v>227</v>
      </c>
      <c r="C129" s="9">
        <v>10000</v>
      </c>
      <c r="D129" s="9">
        <v>0</v>
      </c>
      <c r="E129" s="9">
        <v>10000</v>
      </c>
      <c r="F129" s="9">
        <v>5805.96</v>
      </c>
      <c r="G129" s="9">
        <v>5805.96</v>
      </c>
      <c r="H129" s="9">
        <v>4194.04</v>
      </c>
    </row>
    <row r="130" spans="1:8" x14ac:dyDescent="0.3">
      <c r="A130" s="8" t="s">
        <v>228</v>
      </c>
      <c r="B130" s="8" t="s">
        <v>119</v>
      </c>
      <c r="C130" s="9">
        <v>65926.03</v>
      </c>
      <c r="D130" s="9">
        <v>192954.53</v>
      </c>
      <c r="E130" s="9">
        <v>258880.56</v>
      </c>
      <c r="F130" s="9">
        <v>84287.8</v>
      </c>
      <c r="G130" s="9">
        <v>287.8</v>
      </c>
      <c r="H130" s="9">
        <v>174592.76</v>
      </c>
    </row>
    <row r="131" spans="1:8" x14ac:dyDescent="0.3">
      <c r="A131" s="8" t="s">
        <v>229</v>
      </c>
      <c r="B131" s="8" t="s">
        <v>230</v>
      </c>
      <c r="C131" s="9">
        <v>50000</v>
      </c>
      <c r="D131" s="9">
        <f>1260000-996400</f>
        <v>263600</v>
      </c>
      <c r="E131" s="9">
        <f>+C131+D131</f>
        <v>313600</v>
      </c>
      <c r="F131" s="9">
        <v>313600</v>
      </c>
      <c r="G131" s="9">
        <v>0</v>
      </c>
      <c r="H131" s="9">
        <f>+E131-F131</f>
        <v>0</v>
      </c>
    </row>
    <row r="132" spans="1:8" x14ac:dyDescent="0.3">
      <c r="A132" s="8" t="s">
        <v>231</v>
      </c>
      <c r="B132" s="8" t="s">
        <v>232</v>
      </c>
      <c r="C132" s="9">
        <v>5000</v>
      </c>
      <c r="D132" s="9">
        <v>0</v>
      </c>
      <c r="E132" s="9">
        <v>5000</v>
      </c>
      <c r="F132" s="9">
        <v>0</v>
      </c>
      <c r="G132" s="9">
        <v>0</v>
      </c>
      <c r="H132" s="9">
        <v>5000</v>
      </c>
    </row>
    <row r="133" spans="1:8" x14ac:dyDescent="0.3">
      <c r="A133" s="8" t="s">
        <v>233</v>
      </c>
      <c r="B133" s="8" t="s">
        <v>234</v>
      </c>
      <c r="C133" s="9">
        <v>0</v>
      </c>
      <c r="D133" s="9">
        <v>71402.720000000001</v>
      </c>
      <c r="E133" s="9">
        <v>71402.720000000001</v>
      </c>
      <c r="F133" s="9">
        <v>43009.31</v>
      </c>
      <c r="G133" s="9">
        <v>43009.31</v>
      </c>
      <c r="H133" s="9">
        <v>28393.410000000003</v>
      </c>
    </row>
    <row r="134" spans="1:8" x14ac:dyDescent="0.3">
      <c r="A134" s="8" t="s">
        <v>235</v>
      </c>
      <c r="B134" s="8" t="s">
        <v>236</v>
      </c>
      <c r="C134" s="9">
        <v>0</v>
      </c>
      <c r="D134" s="9">
        <v>305932</v>
      </c>
      <c r="E134" s="9">
        <v>305932</v>
      </c>
      <c r="F134" s="9">
        <v>305932</v>
      </c>
      <c r="G134" s="9">
        <v>304202</v>
      </c>
      <c r="H134" s="9">
        <v>0</v>
      </c>
    </row>
    <row r="135" spans="1:8" x14ac:dyDescent="0.3">
      <c r="A135" s="8" t="s">
        <v>237</v>
      </c>
      <c r="B135" s="8" t="s">
        <v>238</v>
      </c>
      <c r="C135" s="9">
        <v>1959755.48</v>
      </c>
      <c r="D135" s="9">
        <v>-0.01</v>
      </c>
      <c r="E135" s="9">
        <v>1959755.47</v>
      </c>
      <c r="F135" s="9">
        <v>1959755.47</v>
      </c>
      <c r="G135" s="9">
        <v>798208.07</v>
      </c>
      <c r="H135" s="9">
        <v>0</v>
      </c>
    </row>
    <row r="136" spans="1:8" x14ac:dyDescent="0.3">
      <c r="A136" s="8" t="s">
        <v>239</v>
      </c>
      <c r="B136" s="8" t="s">
        <v>240</v>
      </c>
      <c r="C136" s="9">
        <v>259646.1</v>
      </c>
      <c r="D136" s="9">
        <v>0.01</v>
      </c>
      <c r="E136" s="9">
        <v>259646.11</v>
      </c>
      <c r="F136" s="9">
        <v>259646.11</v>
      </c>
      <c r="G136" s="9">
        <v>259646.11</v>
      </c>
      <c r="H136" s="9">
        <v>0</v>
      </c>
    </row>
    <row r="137" spans="1:8" x14ac:dyDescent="0.3">
      <c r="A137" s="8" t="s">
        <v>241</v>
      </c>
      <c r="B137" s="8" t="s">
        <v>242</v>
      </c>
      <c r="C137" s="9">
        <v>0</v>
      </c>
      <c r="D137" s="9">
        <v>3394176.23</v>
      </c>
      <c r="E137" s="9">
        <v>3394176.23</v>
      </c>
      <c r="F137" s="9">
        <v>3390000</v>
      </c>
      <c r="G137" s="9">
        <v>2561486.98</v>
      </c>
      <c r="H137" s="9">
        <v>4176.2299999999814</v>
      </c>
    </row>
    <row r="138" spans="1:8" x14ac:dyDescent="0.3">
      <c r="A138" s="27" t="s">
        <v>249</v>
      </c>
      <c r="B138" s="27"/>
      <c r="C138" s="3">
        <v>49733759.869999982</v>
      </c>
      <c r="D138" s="3">
        <v>12124977.300000001</v>
      </c>
      <c r="E138" s="3">
        <v>61858737.169999994</v>
      </c>
      <c r="F138" s="3">
        <v>35530248.430000022</v>
      </c>
      <c r="G138" s="3">
        <v>24301989.77999999</v>
      </c>
      <c r="H138" s="3">
        <f t="shared" ref="H138" si="0">+E138-F138</f>
        <v>26328488.739999972</v>
      </c>
    </row>
    <row r="142" spans="1:8" s="7" customFormat="1" x14ac:dyDescent="0.3">
      <c r="A142" s="7" t="s">
        <v>251</v>
      </c>
      <c r="C142" s="6"/>
      <c r="D142" s="6" t="s">
        <v>253</v>
      </c>
      <c r="E142" s="6"/>
      <c r="F142" s="6"/>
      <c r="G142" s="6"/>
      <c r="H142" s="6"/>
    </row>
    <row r="146" spans="1:8" s="7" customFormat="1" x14ac:dyDescent="0.3">
      <c r="A146" s="7" t="s">
        <v>252</v>
      </c>
      <c r="C146" s="6"/>
      <c r="D146" s="6" t="s">
        <v>297</v>
      </c>
      <c r="E146" s="6"/>
      <c r="F146" s="6"/>
      <c r="G146" s="6"/>
      <c r="H146" s="6"/>
    </row>
    <row r="147" spans="1:8" s="7" customFormat="1" x14ac:dyDescent="0.3">
      <c r="A147" s="7" t="s">
        <v>254</v>
      </c>
      <c r="C147" s="6"/>
      <c r="D147" s="6" t="s">
        <v>296</v>
      </c>
      <c r="E147" s="6"/>
      <c r="F147" s="6"/>
      <c r="G147" s="6"/>
      <c r="H147" s="6"/>
    </row>
  </sheetData>
  <mergeCells count="4">
    <mergeCell ref="A3:G3"/>
    <mergeCell ref="A1:H1"/>
    <mergeCell ref="A2:H2"/>
    <mergeCell ref="A138:B13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ignoredErrors>
    <ignoredError sqref="A6:A1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INGRESOS JUNIO</vt:lpstr>
      <vt:lpstr>GASTOS JUNIO</vt:lpstr>
      <vt:lpstr>'GASTOS JUNIO'!Títulos_a_imprimir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Bucheli</dc:creator>
  <cp:lastModifiedBy>Maria Gordillo</cp:lastModifiedBy>
  <cp:lastPrinted>2018-06-19T12:39:33Z</cp:lastPrinted>
  <dcterms:created xsi:type="dcterms:W3CDTF">2018-06-18T17:49:33Z</dcterms:created>
  <dcterms:modified xsi:type="dcterms:W3CDTF">2018-06-19T12:41:09Z</dcterms:modified>
</cp:coreProperties>
</file>