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O27" i="1" l="1"/>
  <c r="K27" i="1"/>
  <c r="O26" i="1" l="1"/>
  <c r="K26" i="1"/>
  <c r="O25" i="1"/>
  <c r="K25" i="1"/>
  <c r="O24" i="1"/>
  <c r="K24" i="1"/>
  <c r="O23" i="1"/>
  <c r="K23" i="1"/>
  <c r="O22" i="1"/>
  <c r="K22" i="1"/>
  <c r="O21" i="1" l="1"/>
  <c r="K21" i="1"/>
  <c r="K20" i="1"/>
  <c r="Q17" i="1" l="1"/>
  <c r="Q14" i="1"/>
  <c r="K19" i="1"/>
  <c r="K18" i="1"/>
  <c r="K17" i="1"/>
  <c r="K16" i="1"/>
  <c r="K15" i="1"/>
  <c r="K14" i="1"/>
  <c r="K13" i="1" l="1"/>
  <c r="K12" i="1"/>
  <c r="K11" i="1"/>
  <c r="K9" i="1"/>
  <c r="O20" i="1" l="1"/>
  <c r="O19" i="1"/>
  <c r="O18" i="1"/>
  <c r="O17" i="1"/>
  <c r="O16" i="1"/>
  <c r="O15" i="1"/>
  <c r="O14" i="1"/>
  <c r="O13" i="1"/>
  <c r="O12" i="1"/>
  <c r="O11" i="1"/>
  <c r="O10" i="1"/>
  <c r="K10" i="1"/>
  <c r="O9" i="1"/>
  <c r="O8" i="1"/>
  <c r="K8" i="1"/>
  <c r="O7" i="1"/>
  <c r="K7" i="1"/>
  <c r="O6" i="1"/>
  <c r="K6" i="1"/>
  <c r="O5" i="1"/>
  <c r="K5" i="1"/>
</calcChain>
</file>

<file path=xl/sharedStrings.xml><?xml version="1.0" encoding="utf-8"?>
<sst xmlns="http://schemas.openxmlformats.org/spreadsheetml/2006/main" count="128" uniqueCount="85">
  <si>
    <t>No.</t>
  </si>
  <si>
    <t>PREDIO</t>
  </si>
  <si>
    <t>AREA BRUTA</t>
  </si>
  <si>
    <t>AREA UTIL</t>
  </si>
  <si>
    <t>AREA NO COMPUTABLE</t>
  </si>
  <si>
    <t>AREA DE TERRENO</t>
  </si>
  <si>
    <t>COS TOTAL PROYECTO</t>
  </si>
  <si>
    <t>ADM ZONAL</t>
  </si>
  <si>
    <t>USO PROPUESTO</t>
  </si>
  <si>
    <t>ZONIFICACIÓN</t>
  </si>
  <si>
    <t>DIRECCIÓN</t>
  </si>
  <si>
    <t>DIFERENCIA COS TOTAL</t>
  </si>
  <si>
    <t>A603-35</t>
  </si>
  <si>
    <t>LOS CHILLOS</t>
  </si>
  <si>
    <t>CONOCOTO</t>
  </si>
  <si>
    <t>COS TOTAL ZONIFICACIÓN</t>
  </si>
  <si>
    <t>COS TOTAL ZONIFICACIÓN + INCREMENTO</t>
  </si>
  <si>
    <t>LA DELICIA</t>
  </si>
  <si>
    <t>SAN ANTONIO</t>
  </si>
  <si>
    <t>EUGENIO ESPEJO</t>
  </si>
  <si>
    <t>SAN JAVIER</t>
  </si>
  <si>
    <t xml:space="preserve">A606-50 </t>
  </si>
  <si>
    <t>INCREMENTO DE PISOS</t>
  </si>
  <si>
    <t>VIVIENDA (102)</t>
  </si>
  <si>
    <t>VIVIENDA (114)</t>
  </si>
  <si>
    <t>VIVIENDA (31)       COMERCIO (1)</t>
  </si>
  <si>
    <t>ELOY ALFARO</t>
  </si>
  <si>
    <t>A608-50</t>
  </si>
  <si>
    <t>VIVIENDA (30)       BODEGAS (20)</t>
  </si>
  <si>
    <t>PEDRO VICENTE MALDONADO</t>
  </si>
  <si>
    <t>LA CERÁMICA</t>
  </si>
  <si>
    <t>TUMBACO</t>
  </si>
  <si>
    <t>VIVIENDA (41)       COMERCIO (1)</t>
  </si>
  <si>
    <t xml:space="preserve">A1003-35 </t>
  </si>
  <si>
    <t xml:space="preserve"> </t>
  </si>
  <si>
    <t>LA TOLA</t>
  </si>
  <si>
    <t>CALDERON</t>
  </si>
  <si>
    <t>D303-80</t>
  </si>
  <si>
    <t>VIVIENDA (133)</t>
  </si>
  <si>
    <t>GONZALEZ SUAREZ</t>
  </si>
  <si>
    <t>VIVIENDA (126)       COMERCIO (3)</t>
  </si>
  <si>
    <t>A1016-40</t>
  </si>
  <si>
    <t>2 (ZUAE)</t>
  </si>
  <si>
    <t>CEBOLLAR</t>
  </si>
  <si>
    <t>VIVIENDA (41)</t>
  </si>
  <si>
    <t>2 (ECOEFICIENCIA)</t>
  </si>
  <si>
    <t>LA SALLE</t>
  </si>
  <si>
    <t>VIVIENDA (30)</t>
  </si>
  <si>
    <t xml:space="preserve">  </t>
  </si>
  <si>
    <t>ROJAS</t>
  </si>
  <si>
    <t>VIVIENDA (112)</t>
  </si>
  <si>
    <t>A1006-40</t>
  </si>
  <si>
    <t>LA CAROLINA</t>
  </si>
  <si>
    <t>VIVIENDA (36)       COMERCIO (2) OFICINAS (30)</t>
  </si>
  <si>
    <t>A612-50</t>
  </si>
  <si>
    <t>VIVIENDA (119)       COMERCIO (4)</t>
  </si>
  <si>
    <t>5 (ECOEFICIENCIA)</t>
  </si>
  <si>
    <t>NNUU</t>
  </si>
  <si>
    <t>VIVIENDA (69)       COMERCIO (1) OFICINAS (6)</t>
  </si>
  <si>
    <t>CORNEJO ALTO</t>
  </si>
  <si>
    <t>VIVIENDA (83)</t>
  </si>
  <si>
    <t>A1003-35</t>
  </si>
  <si>
    <t>VIVIENDA (132)</t>
  </si>
  <si>
    <t>EL CONDADO</t>
  </si>
  <si>
    <t>VIVIENDA (37)</t>
  </si>
  <si>
    <t>A604-50</t>
  </si>
  <si>
    <t>VIVIENDA (29)</t>
  </si>
  <si>
    <t>LA VIÑA</t>
  </si>
  <si>
    <t>VIVIENDA (7)</t>
  </si>
  <si>
    <t>A1002-35(VB)</t>
  </si>
  <si>
    <t>NAYON</t>
  </si>
  <si>
    <t>VIVIENDA (10)</t>
  </si>
  <si>
    <t>A2502-10</t>
  </si>
  <si>
    <t>EL BATAN</t>
  </si>
  <si>
    <t>VIVIENDA (21)</t>
  </si>
  <si>
    <t>A606-50</t>
  </si>
  <si>
    <t>JIPIJAPA</t>
  </si>
  <si>
    <t>VIVIENDA (198)       COMERCIO (11)</t>
  </si>
  <si>
    <t>SAN IGNACIO</t>
  </si>
  <si>
    <t>OFICINAS (14)       COMERCIO (2)</t>
  </si>
  <si>
    <t>2 (REDISTRIBUCION COS PB)</t>
  </si>
  <si>
    <t>AREA COMUNAL NO REQUERIDA                                                    AREA           %</t>
  </si>
  <si>
    <t>EJEMPLOS DE PROYECTOS QUE HAN INGRESADO A LA STHV PARA LA OBTENCIÓN DE INFORME TÉCNICO O QUE HAN SIDO SELECCIONADOS ALEATORIAMENTE DEL SISTEMA SLUM, QUE CUENTAN CON CERTIFICADO DE CONFORMIDAD DEL PROYECTO ARQUITECTÓNICO</t>
  </si>
  <si>
    <t>LA PRADERA</t>
  </si>
  <si>
    <t xml:space="preserve">HOTEL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</si>
</sst>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9" fontId="0" fillId="0" borderId="1" xfId="0" applyNumberFormat="1" applyBorder="1"/>
    <xf numFmtId="10" fontId="0" fillId="0" borderId="1" xfId="0" applyNumberFormat="1" applyBorder="1"/>
    <xf numFmtId="2" fontId="0" fillId="0" borderId="1" xfId="0" applyNumberFormat="1" applyBorder="1"/>
    <xf numFmtId="0" fontId="0" fillId="0" borderId="1" xfId="0" applyBorder="1" applyAlignment="1">
      <alignment horizontal="center"/>
    </xf>
    <xf numFmtId="10" fontId="0" fillId="0" borderId="1" xfId="0" applyNumberFormat="1" applyFill="1" applyBorder="1"/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9" fontId="0" fillId="2" borderId="1" xfId="0" applyNumberFormat="1" applyFill="1" applyBorder="1"/>
    <xf numFmtId="10" fontId="0" fillId="2" borderId="1" xfId="0" applyNumberFormat="1" applyFill="1" applyBorder="1"/>
    <xf numFmtId="0" fontId="0" fillId="2" borderId="1" xfId="0" applyFill="1" applyBorder="1" applyAlignment="1">
      <alignment wrapText="1"/>
    </xf>
    <xf numFmtId="2" fontId="0" fillId="2" borderId="1" xfId="0" applyNumberFormat="1" applyFill="1" applyBorder="1"/>
    <xf numFmtId="0" fontId="1" fillId="2" borderId="1" xfId="0" applyFont="1" applyFill="1" applyBorder="1" applyAlignment="1">
      <alignment wrapText="1"/>
    </xf>
    <xf numFmtId="0" fontId="1" fillId="0" borderId="1" xfId="0" applyFont="1" applyBorder="1"/>
    <xf numFmtId="0" fontId="0" fillId="2" borderId="3" xfId="0" applyFill="1" applyBorder="1" applyAlignment="1">
      <alignment horizontal="center"/>
    </xf>
    <xf numFmtId="0" fontId="0" fillId="2" borderId="3" xfId="0" applyFill="1" applyBorder="1"/>
    <xf numFmtId="9" fontId="0" fillId="2" borderId="3" xfId="0" applyNumberFormat="1" applyFill="1" applyBorder="1"/>
    <xf numFmtId="10" fontId="0" fillId="2" borderId="3" xfId="0" applyNumberFormat="1" applyFill="1" applyBorder="1"/>
    <xf numFmtId="0" fontId="0" fillId="0" borderId="2" xfId="0" applyBorder="1"/>
    <xf numFmtId="0" fontId="0" fillId="0" borderId="2" xfId="0" applyBorder="1" applyAlignment="1">
      <alignment horizontal="center" wrapText="1"/>
    </xf>
    <xf numFmtId="0" fontId="0" fillId="0" borderId="2" xfId="0" applyBorder="1" applyAlignment="1">
      <alignment wrapText="1"/>
    </xf>
    <xf numFmtId="0" fontId="0" fillId="0" borderId="2" xfId="0" applyBorder="1" applyAlignment="1">
      <alignment horizontal="center"/>
    </xf>
    <xf numFmtId="10" fontId="0" fillId="0" borderId="4" xfId="0" applyNumberFormat="1" applyBorder="1"/>
    <xf numFmtId="10" fontId="0" fillId="2" borderId="4" xfId="0" applyNumberFormat="1" applyFill="1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3" xfId="0" applyBorder="1"/>
    <xf numFmtId="0" fontId="1" fillId="2" borderId="1" xfId="0" applyFont="1" applyFill="1" applyBorder="1"/>
    <xf numFmtId="9" fontId="2" fillId="0" borderId="1" xfId="0" applyNumberFormat="1" applyFont="1" applyBorder="1"/>
    <xf numFmtId="0" fontId="0" fillId="0" borderId="9" xfId="0" applyFill="1" applyBorder="1" applyAlignment="1">
      <alignment horizontal="center" wrapText="1"/>
    </xf>
    <xf numFmtId="0" fontId="0" fillId="0" borderId="10" xfId="0" applyFill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10" fontId="0" fillId="2" borderId="11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30"/>
  <sheetViews>
    <sheetView tabSelected="1" topLeftCell="A13" zoomScaleNormal="100" workbookViewId="0">
      <selection activeCell="L32" sqref="L32"/>
    </sheetView>
  </sheetViews>
  <sheetFormatPr baseColWidth="10" defaultColWidth="9.140625" defaultRowHeight="15" x14ac:dyDescent="0.25"/>
  <cols>
    <col min="1" max="1" width="4.7109375" customWidth="1"/>
    <col min="2" max="2" width="8.42578125" customWidth="1"/>
    <col min="3" max="3" width="15.7109375" customWidth="1"/>
    <col min="4" max="4" width="17.140625" customWidth="1"/>
    <col min="5" max="5" width="14.85546875" customWidth="1"/>
    <col min="6" max="6" width="13.7109375" customWidth="1"/>
    <col min="7" max="7" width="16.28515625" customWidth="1"/>
    <col min="8" max="11" width="12.7109375" customWidth="1"/>
    <col min="12" max="13" width="13.7109375" customWidth="1"/>
    <col min="14" max="15" width="12.7109375" customWidth="1"/>
    <col min="16" max="17" width="8.7109375" customWidth="1"/>
  </cols>
  <sheetData>
    <row r="2" spans="1:17" ht="30.75" customHeight="1" x14ac:dyDescent="0.25">
      <c r="A2" s="35" t="s">
        <v>82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</row>
    <row r="3" spans="1:17" ht="6" customHeight="1" x14ac:dyDescent="0.25"/>
    <row r="4" spans="1:17" ht="60.75" customHeight="1" thickBot="1" x14ac:dyDescent="0.3">
      <c r="A4" s="20" t="s">
        <v>0</v>
      </c>
      <c r="B4" s="23" t="s">
        <v>1</v>
      </c>
      <c r="C4" s="23" t="s">
        <v>10</v>
      </c>
      <c r="D4" s="23" t="s">
        <v>7</v>
      </c>
      <c r="E4" s="21" t="s">
        <v>8</v>
      </c>
      <c r="F4" s="20" t="s">
        <v>9</v>
      </c>
      <c r="G4" s="22" t="s">
        <v>22</v>
      </c>
      <c r="H4" s="21" t="s">
        <v>5</v>
      </c>
      <c r="I4" s="23" t="s">
        <v>2</v>
      </c>
      <c r="J4" s="23" t="s">
        <v>3</v>
      </c>
      <c r="K4" s="21" t="s">
        <v>4</v>
      </c>
      <c r="L4" s="22" t="s">
        <v>15</v>
      </c>
      <c r="M4" s="22" t="s">
        <v>16</v>
      </c>
      <c r="N4" s="21" t="s">
        <v>6</v>
      </c>
      <c r="O4" s="21" t="s">
        <v>11</v>
      </c>
      <c r="P4" s="33" t="s">
        <v>81</v>
      </c>
      <c r="Q4" s="34"/>
    </row>
    <row r="5" spans="1:17" ht="15.75" thickTop="1" x14ac:dyDescent="0.25">
      <c r="A5" s="16">
        <v>1</v>
      </c>
      <c r="B5" s="17">
        <v>3515360</v>
      </c>
      <c r="C5" s="17" t="s">
        <v>14</v>
      </c>
      <c r="D5" s="17" t="s">
        <v>13</v>
      </c>
      <c r="E5" s="17" t="s">
        <v>23</v>
      </c>
      <c r="F5" s="17" t="s">
        <v>12</v>
      </c>
      <c r="G5" s="17"/>
      <c r="H5" s="17">
        <v>26651.98</v>
      </c>
      <c r="I5" s="17">
        <v>11902.12</v>
      </c>
      <c r="J5" s="17">
        <v>10464.299999999999</v>
      </c>
      <c r="K5" s="17">
        <f>I5-J5</f>
        <v>1437.8200000000015</v>
      </c>
      <c r="L5" s="18">
        <v>1.05</v>
      </c>
      <c r="M5" s="18">
        <v>1.05</v>
      </c>
      <c r="N5" s="19">
        <v>0.3926</v>
      </c>
      <c r="O5" s="19">
        <f>M5-N5</f>
        <v>0.65739999999999998</v>
      </c>
      <c r="P5" s="29"/>
      <c r="Q5" s="27"/>
    </row>
    <row r="6" spans="1:17" x14ac:dyDescent="0.25">
      <c r="A6" s="6">
        <v>2</v>
      </c>
      <c r="B6" s="1">
        <v>1201409</v>
      </c>
      <c r="C6" s="1" t="s">
        <v>18</v>
      </c>
      <c r="D6" s="1" t="s">
        <v>17</v>
      </c>
      <c r="E6" s="1" t="s">
        <v>24</v>
      </c>
      <c r="F6" s="1" t="s">
        <v>12</v>
      </c>
      <c r="G6" s="1"/>
      <c r="H6" s="1">
        <v>23068.27</v>
      </c>
      <c r="I6" s="1">
        <v>13998.72</v>
      </c>
      <c r="J6" s="1">
        <v>13593.36</v>
      </c>
      <c r="K6" s="1">
        <f t="shared" ref="K6:K10" si="0">I6-J6</f>
        <v>405.35999999999876</v>
      </c>
      <c r="L6" s="3">
        <v>1.05</v>
      </c>
      <c r="M6" s="3">
        <v>1.05</v>
      </c>
      <c r="N6" s="4">
        <v>0.58930000000000005</v>
      </c>
      <c r="O6" s="7">
        <f t="shared" ref="O6:O20" si="1">M6-N6</f>
        <v>0.4607</v>
      </c>
      <c r="P6" s="29"/>
      <c r="Q6" s="27"/>
    </row>
    <row r="7" spans="1:17" ht="30" x14ac:dyDescent="0.25">
      <c r="A7" s="8">
        <v>3</v>
      </c>
      <c r="B7" s="9">
        <v>138010</v>
      </c>
      <c r="C7" s="9" t="s">
        <v>20</v>
      </c>
      <c r="D7" s="9" t="s">
        <v>19</v>
      </c>
      <c r="E7" s="12" t="s">
        <v>25</v>
      </c>
      <c r="F7" s="9" t="s">
        <v>21</v>
      </c>
      <c r="G7" s="9" t="s">
        <v>42</v>
      </c>
      <c r="H7" s="9">
        <v>795.23</v>
      </c>
      <c r="I7" s="9">
        <v>5289.74</v>
      </c>
      <c r="J7" s="9">
        <v>2985.01</v>
      </c>
      <c r="K7" s="9">
        <f t="shared" si="0"/>
        <v>2304.7299999999996</v>
      </c>
      <c r="L7" s="10">
        <v>3</v>
      </c>
      <c r="M7" s="10">
        <v>4</v>
      </c>
      <c r="N7" s="11">
        <v>3.7536</v>
      </c>
      <c r="O7" s="11">
        <f t="shared" si="1"/>
        <v>0.24639999999999995</v>
      </c>
      <c r="P7" s="29"/>
      <c r="Q7" s="27"/>
    </row>
    <row r="8" spans="1:17" ht="30" x14ac:dyDescent="0.25">
      <c r="A8" s="6">
        <v>4</v>
      </c>
      <c r="B8" s="1">
        <v>1340252</v>
      </c>
      <c r="C8" s="2" t="s">
        <v>29</v>
      </c>
      <c r="D8" s="1" t="s">
        <v>26</v>
      </c>
      <c r="E8" s="2" t="s">
        <v>28</v>
      </c>
      <c r="F8" s="1" t="s">
        <v>27</v>
      </c>
      <c r="G8" s="1"/>
      <c r="H8" s="5">
        <v>9432</v>
      </c>
      <c r="I8" s="1">
        <v>27666.18</v>
      </c>
      <c r="J8" s="1">
        <v>12075.81</v>
      </c>
      <c r="K8" s="1">
        <f t="shared" si="0"/>
        <v>15590.37</v>
      </c>
      <c r="L8" s="3">
        <v>4</v>
      </c>
      <c r="M8" s="3">
        <v>4</v>
      </c>
      <c r="N8" s="4">
        <v>1.2803</v>
      </c>
      <c r="O8" s="7">
        <f t="shared" si="1"/>
        <v>2.7197</v>
      </c>
      <c r="P8" s="29"/>
      <c r="Q8" s="27"/>
    </row>
    <row r="9" spans="1:17" ht="30" x14ac:dyDescent="0.25">
      <c r="A9" s="8">
        <v>5</v>
      </c>
      <c r="B9" s="9">
        <v>120798</v>
      </c>
      <c r="C9" s="9" t="s">
        <v>30</v>
      </c>
      <c r="D9" s="9" t="s">
        <v>31</v>
      </c>
      <c r="E9" s="12" t="s">
        <v>32</v>
      </c>
      <c r="F9" s="9" t="s">
        <v>33</v>
      </c>
      <c r="G9" s="9" t="s">
        <v>34</v>
      </c>
      <c r="H9" s="9">
        <v>5001.75</v>
      </c>
      <c r="I9" s="9">
        <v>8286.49</v>
      </c>
      <c r="J9" s="9">
        <v>5163.08</v>
      </c>
      <c r="K9" s="9">
        <f t="shared" ref="K9" si="2">I9-J9</f>
        <v>3123.41</v>
      </c>
      <c r="L9" s="10">
        <v>1.05</v>
      </c>
      <c r="M9" s="10">
        <v>1.05</v>
      </c>
      <c r="N9" s="11">
        <v>1.0323</v>
      </c>
      <c r="O9" s="11">
        <f t="shared" si="1"/>
        <v>1.7700000000000049E-2</v>
      </c>
      <c r="P9" s="29"/>
      <c r="Q9" s="27"/>
    </row>
    <row r="10" spans="1:17" x14ac:dyDescent="0.25">
      <c r="A10" s="6">
        <v>6</v>
      </c>
      <c r="B10" s="1">
        <v>598409</v>
      </c>
      <c r="C10" s="1" t="s">
        <v>35</v>
      </c>
      <c r="D10" s="1" t="s">
        <v>36</v>
      </c>
      <c r="E10" s="1" t="s">
        <v>38</v>
      </c>
      <c r="F10" s="1" t="s">
        <v>37</v>
      </c>
      <c r="G10" s="1"/>
      <c r="H10" s="1">
        <v>18167.61</v>
      </c>
      <c r="I10" s="1">
        <v>12704.39</v>
      </c>
      <c r="J10" s="1">
        <v>11132.17</v>
      </c>
      <c r="K10" s="1">
        <f t="shared" si="0"/>
        <v>1572.2199999999993</v>
      </c>
      <c r="L10" s="3">
        <v>2.4</v>
      </c>
      <c r="M10" s="3">
        <v>2.4</v>
      </c>
      <c r="N10" s="4">
        <v>0.61270000000000002</v>
      </c>
      <c r="O10" s="7">
        <f t="shared" si="1"/>
        <v>1.7872999999999999</v>
      </c>
      <c r="P10" s="29"/>
      <c r="Q10" s="27"/>
    </row>
    <row r="11" spans="1:17" ht="30" x14ac:dyDescent="0.25">
      <c r="A11" s="8">
        <v>7</v>
      </c>
      <c r="B11" s="9">
        <v>3638401</v>
      </c>
      <c r="C11" s="31" t="s">
        <v>39</v>
      </c>
      <c r="D11" s="9" t="s">
        <v>19</v>
      </c>
      <c r="E11" s="12" t="s">
        <v>40</v>
      </c>
      <c r="F11" s="9" t="s">
        <v>41</v>
      </c>
      <c r="G11" s="14" t="s">
        <v>80</v>
      </c>
      <c r="H11" s="9">
        <v>1609.51</v>
      </c>
      <c r="I11" s="9">
        <v>22491.49</v>
      </c>
      <c r="J11" s="13">
        <v>8908.7000000000007</v>
      </c>
      <c r="K11" s="9">
        <f t="shared" ref="K11:K12" si="3">I11-J11</f>
        <v>13582.79</v>
      </c>
      <c r="L11" s="10">
        <v>6.4</v>
      </c>
      <c r="M11" s="10">
        <v>6.4</v>
      </c>
      <c r="N11" s="11">
        <v>4.3143000000000002</v>
      </c>
      <c r="O11" s="11">
        <f t="shared" si="1"/>
        <v>2.0857000000000001</v>
      </c>
      <c r="P11" s="29"/>
      <c r="Q11" s="27"/>
    </row>
    <row r="12" spans="1:17" x14ac:dyDescent="0.25">
      <c r="A12" s="6">
        <v>8</v>
      </c>
      <c r="B12" s="1">
        <v>116945</v>
      </c>
      <c r="C12" s="1" t="s">
        <v>43</v>
      </c>
      <c r="D12" s="1" t="s">
        <v>31</v>
      </c>
      <c r="E12" s="1" t="s">
        <v>44</v>
      </c>
      <c r="F12" s="1" t="s">
        <v>12</v>
      </c>
      <c r="G12" s="15" t="s">
        <v>45</v>
      </c>
      <c r="H12" s="1">
        <v>2643.75</v>
      </c>
      <c r="I12" s="1">
        <v>5324.13</v>
      </c>
      <c r="J12" s="5">
        <v>2493</v>
      </c>
      <c r="K12" s="1">
        <f t="shared" si="3"/>
        <v>2831.13</v>
      </c>
      <c r="L12" s="3">
        <v>1.05</v>
      </c>
      <c r="M12" s="32">
        <v>1.9</v>
      </c>
      <c r="N12" s="4">
        <v>0.94299999999999995</v>
      </c>
      <c r="O12" s="7">
        <f t="shared" si="1"/>
        <v>0.95699999999999996</v>
      </c>
      <c r="P12" s="29"/>
      <c r="Q12" s="27"/>
    </row>
    <row r="13" spans="1:17" x14ac:dyDescent="0.25">
      <c r="A13" s="8">
        <v>9</v>
      </c>
      <c r="B13" s="9">
        <v>107200</v>
      </c>
      <c r="C13" s="9" t="s">
        <v>46</v>
      </c>
      <c r="D13" s="9" t="s">
        <v>13</v>
      </c>
      <c r="E13" s="9" t="s">
        <v>47</v>
      </c>
      <c r="F13" s="9" t="s">
        <v>12</v>
      </c>
      <c r="G13" s="9" t="s">
        <v>34</v>
      </c>
      <c r="H13" s="9">
        <v>4324.07</v>
      </c>
      <c r="I13" s="13">
        <v>3654.2</v>
      </c>
      <c r="J13" s="13">
        <v>3440.66</v>
      </c>
      <c r="K13" s="9">
        <f t="shared" ref="K13" si="4">I13-J13</f>
        <v>213.53999999999996</v>
      </c>
      <c r="L13" s="10">
        <v>1.05</v>
      </c>
      <c r="M13" s="10">
        <v>1.1399999999999999</v>
      </c>
      <c r="N13" s="11">
        <v>0.79569999999999996</v>
      </c>
      <c r="O13" s="11">
        <f t="shared" si="1"/>
        <v>0.34429999999999994</v>
      </c>
      <c r="P13" s="29"/>
      <c r="Q13" s="28"/>
    </row>
    <row r="14" spans="1:17" x14ac:dyDescent="0.25">
      <c r="A14" s="6">
        <v>10</v>
      </c>
      <c r="B14" s="1">
        <v>3602892</v>
      </c>
      <c r="C14" s="1" t="s">
        <v>49</v>
      </c>
      <c r="D14" s="1" t="s">
        <v>31</v>
      </c>
      <c r="E14" s="1" t="s">
        <v>50</v>
      </c>
      <c r="F14" s="1" t="s">
        <v>51</v>
      </c>
      <c r="G14" s="1" t="s">
        <v>34</v>
      </c>
      <c r="H14" s="1">
        <v>6507.39</v>
      </c>
      <c r="I14" s="5">
        <v>25498.38</v>
      </c>
      <c r="J14" s="5">
        <v>12375.04</v>
      </c>
      <c r="K14" s="1">
        <f t="shared" ref="K14:K16" si="5">I14-J14</f>
        <v>13123.34</v>
      </c>
      <c r="L14" s="3">
        <v>2.4</v>
      </c>
      <c r="M14" s="3">
        <v>2.4</v>
      </c>
      <c r="N14" s="4">
        <v>1.9016999999999999</v>
      </c>
      <c r="O14" s="4">
        <f t="shared" si="1"/>
        <v>0.49829999999999997</v>
      </c>
      <c r="P14" s="1">
        <v>284.52999999999997</v>
      </c>
      <c r="Q14" s="24">
        <f>P14/H14</f>
        <v>4.3724135175546568E-2</v>
      </c>
    </row>
    <row r="15" spans="1:17" ht="45" x14ac:dyDescent="0.25">
      <c r="A15" s="8">
        <v>11</v>
      </c>
      <c r="B15" s="9">
        <v>801366</v>
      </c>
      <c r="C15" s="9" t="s">
        <v>52</v>
      </c>
      <c r="D15" s="9" t="s">
        <v>19</v>
      </c>
      <c r="E15" s="12" t="s">
        <v>53</v>
      </c>
      <c r="F15" s="9" t="s">
        <v>54</v>
      </c>
      <c r="G15" s="12"/>
      <c r="H15" s="9">
        <v>986.27</v>
      </c>
      <c r="I15" s="9">
        <v>10539.93</v>
      </c>
      <c r="J15" s="13">
        <v>5074.01</v>
      </c>
      <c r="K15" s="9">
        <f t="shared" si="5"/>
        <v>5465.92</v>
      </c>
      <c r="L15" s="10">
        <v>6</v>
      </c>
      <c r="M15" s="10">
        <v>6</v>
      </c>
      <c r="N15" s="11">
        <v>5.1445999999999996</v>
      </c>
      <c r="O15" s="11">
        <f t="shared" si="1"/>
        <v>0.85540000000000038</v>
      </c>
      <c r="P15" s="29"/>
      <c r="Q15" s="26"/>
    </row>
    <row r="16" spans="1:17" ht="30" x14ac:dyDescent="0.25">
      <c r="A16" s="6">
        <v>12</v>
      </c>
      <c r="B16" s="1">
        <v>3602678</v>
      </c>
      <c r="C16" s="15" t="s">
        <v>39</v>
      </c>
      <c r="D16" s="1" t="s">
        <v>19</v>
      </c>
      <c r="E16" s="2" t="s">
        <v>55</v>
      </c>
      <c r="F16" s="1" t="s">
        <v>41</v>
      </c>
      <c r="G16" s="15" t="s">
        <v>56</v>
      </c>
      <c r="H16" s="1">
        <v>1641.34</v>
      </c>
      <c r="I16" s="1">
        <v>29082.17</v>
      </c>
      <c r="J16" s="5">
        <v>13589.41</v>
      </c>
      <c r="K16" s="1">
        <f t="shared" si="5"/>
        <v>15492.759999999998</v>
      </c>
      <c r="L16" s="3">
        <v>6.4</v>
      </c>
      <c r="M16" s="3">
        <v>8.4</v>
      </c>
      <c r="N16" s="4">
        <v>8.2624999999999993</v>
      </c>
      <c r="O16" s="4">
        <f t="shared" si="1"/>
        <v>0.13750000000000107</v>
      </c>
      <c r="P16" s="29"/>
      <c r="Q16" s="28"/>
    </row>
    <row r="17" spans="1:17" ht="45" x14ac:dyDescent="0.25">
      <c r="A17" s="8">
        <v>13</v>
      </c>
      <c r="B17" s="9">
        <v>44251</v>
      </c>
      <c r="C17" s="9" t="s">
        <v>57</v>
      </c>
      <c r="D17" s="9" t="s">
        <v>19</v>
      </c>
      <c r="E17" s="12" t="s">
        <v>58</v>
      </c>
      <c r="F17" s="9" t="s">
        <v>41</v>
      </c>
      <c r="G17" s="9"/>
      <c r="H17" s="13">
        <v>948.2</v>
      </c>
      <c r="I17" s="9">
        <v>15105.89</v>
      </c>
      <c r="J17" s="13">
        <v>5457.9</v>
      </c>
      <c r="K17" s="9">
        <f t="shared" ref="K17:K18" si="6">I17-J17</f>
        <v>9647.99</v>
      </c>
      <c r="L17" s="10">
        <v>6.4</v>
      </c>
      <c r="M17" s="10">
        <v>6.4</v>
      </c>
      <c r="N17" s="11">
        <v>5.4759000000000002</v>
      </c>
      <c r="O17" s="11">
        <f t="shared" si="1"/>
        <v>0.92410000000000014</v>
      </c>
      <c r="P17" s="13">
        <v>157.69999999999999</v>
      </c>
      <c r="Q17" s="25">
        <f>P17/H17</f>
        <v>0.1663151233916895</v>
      </c>
    </row>
    <row r="18" spans="1:17" x14ac:dyDescent="0.25">
      <c r="A18" s="6">
        <v>14</v>
      </c>
      <c r="B18" s="1">
        <v>608525</v>
      </c>
      <c r="C18" s="1" t="s">
        <v>59</v>
      </c>
      <c r="D18" s="1" t="s">
        <v>13</v>
      </c>
      <c r="E18" s="1" t="s">
        <v>60</v>
      </c>
      <c r="F18" s="1" t="s">
        <v>61</v>
      </c>
      <c r="G18" s="1" t="s">
        <v>34</v>
      </c>
      <c r="H18" s="1">
        <v>16911.53</v>
      </c>
      <c r="I18" s="5">
        <v>9023.3700000000008</v>
      </c>
      <c r="J18" s="5">
        <v>8688.2199999999993</v>
      </c>
      <c r="K18" s="1">
        <f t="shared" si="6"/>
        <v>335.15000000000146</v>
      </c>
      <c r="L18" s="3">
        <v>1.05</v>
      </c>
      <c r="M18" s="3">
        <v>1.05</v>
      </c>
      <c r="N18" s="4">
        <v>0.51370000000000005</v>
      </c>
      <c r="O18" s="4">
        <f t="shared" si="1"/>
        <v>0.5363</v>
      </c>
      <c r="P18" s="29"/>
      <c r="Q18" s="26"/>
    </row>
    <row r="19" spans="1:17" x14ac:dyDescent="0.25">
      <c r="A19" s="8">
        <v>15</v>
      </c>
      <c r="B19" s="9">
        <v>274897</v>
      </c>
      <c r="C19" s="9" t="s">
        <v>14</v>
      </c>
      <c r="D19" s="9" t="s">
        <v>13</v>
      </c>
      <c r="E19" s="9" t="s">
        <v>62</v>
      </c>
      <c r="F19" s="9" t="s">
        <v>61</v>
      </c>
      <c r="G19" s="9" t="s">
        <v>34</v>
      </c>
      <c r="H19" s="9">
        <v>23848.82</v>
      </c>
      <c r="I19" s="13">
        <v>17564.03</v>
      </c>
      <c r="J19" s="13">
        <v>16155.68</v>
      </c>
      <c r="K19" s="9">
        <f t="shared" ref="K19:K20" si="7">I19-J19</f>
        <v>1408.3499999999985</v>
      </c>
      <c r="L19" s="10">
        <v>1.05</v>
      </c>
      <c r="M19" s="10">
        <v>1.05</v>
      </c>
      <c r="N19" s="11">
        <v>0.6774</v>
      </c>
      <c r="O19" s="11">
        <f t="shared" si="1"/>
        <v>0.37260000000000004</v>
      </c>
      <c r="P19" s="29"/>
      <c r="Q19" s="27"/>
    </row>
    <row r="20" spans="1:17" x14ac:dyDescent="0.25">
      <c r="A20" s="6">
        <v>16</v>
      </c>
      <c r="B20" s="1">
        <v>3586308</v>
      </c>
      <c r="C20" s="1" t="s">
        <v>63</v>
      </c>
      <c r="D20" s="1" t="s">
        <v>17</v>
      </c>
      <c r="E20" s="1" t="s">
        <v>64</v>
      </c>
      <c r="F20" s="1" t="s">
        <v>65</v>
      </c>
      <c r="G20" s="15" t="s">
        <v>45</v>
      </c>
      <c r="H20" s="5">
        <v>1117</v>
      </c>
      <c r="I20" s="5">
        <v>6053.89</v>
      </c>
      <c r="J20" s="5">
        <v>3143.82</v>
      </c>
      <c r="K20" s="1">
        <f t="shared" si="7"/>
        <v>2910.07</v>
      </c>
      <c r="L20" s="3">
        <v>2</v>
      </c>
      <c r="M20" s="3">
        <v>3</v>
      </c>
      <c r="N20" s="4">
        <v>1.8614999999999999</v>
      </c>
      <c r="O20" s="4">
        <f t="shared" si="1"/>
        <v>1.1385000000000001</v>
      </c>
      <c r="P20" s="29"/>
      <c r="Q20" s="27"/>
    </row>
    <row r="21" spans="1:17" x14ac:dyDescent="0.25">
      <c r="A21" s="8">
        <v>17</v>
      </c>
      <c r="B21" s="9">
        <v>43832</v>
      </c>
      <c r="C21" s="31" t="s">
        <v>39</v>
      </c>
      <c r="D21" s="9" t="s">
        <v>19</v>
      </c>
      <c r="E21" s="9" t="s">
        <v>66</v>
      </c>
      <c r="F21" s="9" t="s">
        <v>41</v>
      </c>
      <c r="G21" s="9" t="s">
        <v>34</v>
      </c>
      <c r="H21" s="9">
        <v>1166.4100000000001</v>
      </c>
      <c r="I21" s="13">
        <v>13363.3</v>
      </c>
      <c r="J21" s="13">
        <v>7176.85</v>
      </c>
      <c r="K21" s="9">
        <f t="shared" ref="K21:K23" si="8">I21-J21</f>
        <v>6186.4499999999989</v>
      </c>
      <c r="L21" s="10">
        <v>6.4</v>
      </c>
      <c r="M21" s="10">
        <v>6.4</v>
      </c>
      <c r="N21" s="11">
        <v>6.1528999999999998</v>
      </c>
      <c r="O21" s="11">
        <f t="shared" ref="O21:O23" si="9">M21-N21</f>
        <v>0.24710000000000054</v>
      </c>
      <c r="P21" s="29"/>
      <c r="Q21" s="27"/>
    </row>
    <row r="22" spans="1:17" x14ac:dyDescent="0.25">
      <c r="A22" s="6">
        <v>18</v>
      </c>
      <c r="B22" s="1">
        <v>281527</v>
      </c>
      <c r="C22" s="1" t="s">
        <v>67</v>
      </c>
      <c r="D22" s="1" t="s">
        <v>31</v>
      </c>
      <c r="E22" s="1" t="s">
        <v>68</v>
      </c>
      <c r="F22" s="1" t="s">
        <v>69</v>
      </c>
      <c r="G22" s="1" t="s">
        <v>34</v>
      </c>
      <c r="H22" s="5">
        <v>3264</v>
      </c>
      <c r="I22" s="5">
        <v>2262.65</v>
      </c>
      <c r="J22" s="5">
        <v>1662.03</v>
      </c>
      <c r="K22" s="1">
        <f t="shared" si="8"/>
        <v>600.62000000000012</v>
      </c>
      <c r="L22" s="3">
        <v>0.7</v>
      </c>
      <c r="M22" s="3">
        <v>0.7</v>
      </c>
      <c r="N22" s="4">
        <v>0.52959999999999996</v>
      </c>
      <c r="O22" s="4">
        <f t="shared" si="9"/>
        <v>0.1704</v>
      </c>
      <c r="P22" s="29"/>
      <c r="Q22" s="27"/>
    </row>
    <row r="23" spans="1:17" x14ac:dyDescent="0.25">
      <c r="A23" s="8">
        <v>19</v>
      </c>
      <c r="B23" s="9">
        <v>1286894</v>
      </c>
      <c r="C23" s="9" t="s">
        <v>70</v>
      </c>
      <c r="D23" s="9" t="s">
        <v>19</v>
      </c>
      <c r="E23" s="9" t="s">
        <v>71</v>
      </c>
      <c r="F23" s="9" t="s">
        <v>72</v>
      </c>
      <c r="G23" s="9" t="s">
        <v>34</v>
      </c>
      <c r="H23" s="9">
        <v>9928.99</v>
      </c>
      <c r="I23" s="13">
        <v>2420.6999999999998</v>
      </c>
      <c r="J23" s="13">
        <v>1978.23</v>
      </c>
      <c r="K23" s="9">
        <f t="shared" si="8"/>
        <v>442.4699999999998</v>
      </c>
      <c r="L23" s="10">
        <v>0.2</v>
      </c>
      <c r="M23" s="10">
        <v>0.26</v>
      </c>
      <c r="N23" s="11">
        <v>0.19919999999999999</v>
      </c>
      <c r="O23" s="11">
        <f t="shared" si="9"/>
        <v>6.0800000000000021E-2</v>
      </c>
      <c r="P23" s="29"/>
      <c r="Q23" s="27"/>
    </row>
    <row r="24" spans="1:17" x14ac:dyDescent="0.25">
      <c r="A24" s="6">
        <v>20</v>
      </c>
      <c r="B24" s="1">
        <v>5856</v>
      </c>
      <c r="C24" s="1" t="s">
        <v>73</v>
      </c>
      <c r="D24" s="1" t="s">
        <v>19</v>
      </c>
      <c r="E24" s="1" t="s">
        <v>74</v>
      </c>
      <c r="F24" s="1" t="s">
        <v>75</v>
      </c>
      <c r="G24" s="1" t="s">
        <v>42</v>
      </c>
      <c r="H24" s="5">
        <v>709.55</v>
      </c>
      <c r="I24" s="5">
        <v>4279.1000000000004</v>
      </c>
      <c r="J24" s="5">
        <v>2497.4499999999998</v>
      </c>
      <c r="K24" s="1">
        <f t="shared" ref="K24:K26" si="10">I24-J24</f>
        <v>1781.6500000000005</v>
      </c>
      <c r="L24" s="3">
        <v>3</v>
      </c>
      <c r="M24" s="3">
        <v>4</v>
      </c>
      <c r="N24" s="4">
        <v>3.5198</v>
      </c>
      <c r="O24" s="4">
        <f t="shared" ref="O24:O26" si="11">M24-N24</f>
        <v>0.48019999999999996</v>
      </c>
      <c r="P24" s="29"/>
      <c r="Q24" s="27"/>
    </row>
    <row r="25" spans="1:17" ht="30" x14ac:dyDescent="0.25">
      <c r="A25" s="8">
        <v>21</v>
      </c>
      <c r="B25" s="9">
        <v>3588145</v>
      </c>
      <c r="C25" s="9" t="s">
        <v>76</v>
      </c>
      <c r="D25" s="9" t="s">
        <v>19</v>
      </c>
      <c r="E25" s="12" t="s">
        <v>77</v>
      </c>
      <c r="F25" s="9" t="s">
        <v>75</v>
      </c>
      <c r="G25" s="9" t="s">
        <v>42</v>
      </c>
      <c r="H25" s="13">
        <v>4620</v>
      </c>
      <c r="I25" s="13">
        <v>30575</v>
      </c>
      <c r="J25" s="9">
        <v>18036.95</v>
      </c>
      <c r="K25" s="9">
        <f t="shared" si="10"/>
        <v>12538.05</v>
      </c>
      <c r="L25" s="10">
        <v>3</v>
      </c>
      <c r="M25" s="10">
        <v>4</v>
      </c>
      <c r="N25" s="11">
        <v>3.9041000000000001</v>
      </c>
      <c r="O25" s="11">
        <f t="shared" si="11"/>
        <v>9.5899999999999874E-2</v>
      </c>
      <c r="P25" s="29"/>
      <c r="Q25" s="27"/>
    </row>
    <row r="26" spans="1:17" ht="30" x14ac:dyDescent="0.25">
      <c r="A26" s="6">
        <v>22</v>
      </c>
      <c r="B26" s="1">
        <v>80779</v>
      </c>
      <c r="C26" s="1" t="s">
        <v>78</v>
      </c>
      <c r="D26" s="1" t="s">
        <v>19</v>
      </c>
      <c r="E26" s="2" t="s">
        <v>79</v>
      </c>
      <c r="F26" s="1" t="s">
        <v>27</v>
      </c>
      <c r="G26" s="1"/>
      <c r="H26" s="5">
        <v>753.8</v>
      </c>
      <c r="I26" s="1">
        <v>6269.39</v>
      </c>
      <c r="J26" s="5">
        <v>2345.21</v>
      </c>
      <c r="K26" s="1">
        <f t="shared" si="10"/>
        <v>3924.1800000000003</v>
      </c>
      <c r="L26" s="3">
        <v>4</v>
      </c>
      <c r="M26" s="3">
        <v>4</v>
      </c>
      <c r="N26" s="4">
        <v>3.1112000000000002</v>
      </c>
      <c r="O26" s="4">
        <f t="shared" si="11"/>
        <v>0.88879999999999981</v>
      </c>
      <c r="P26" s="29"/>
      <c r="Q26" s="27"/>
    </row>
    <row r="27" spans="1:17" x14ac:dyDescent="0.25">
      <c r="A27" s="8">
        <v>23</v>
      </c>
      <c r="B27" s="9">
        <v>55435</v>
      </c>
      <c r="C27" s="9" t="s">
        <v>83</v>
      </c>
      <c r="D27" s="9" t="s">
        <v>19</v>
      </c>
      <c r="E27" s="12" t="s">
        <v>84</v>
      </c>
      <c r="F27" s="9" t="s">
        <v>54</v>
      </c>
      <c r="G27" s="9" t="s">
        <v>34</v>
      </c>
      <c r="H27" s="13">
        <v>1019.87</v>
      </c>
      <c r="I27" s="13">
        <v>7866.16</v>
      </c>
      <c r="J27" s="9">
        <v>3714.35</v>
      </c>
      <c r="K27" s="9">
        <f t="shared" ref="K27" si="12">I27-J27</f>
        <v>4151.8099999999995</v>
      </c>
      <c r="L27" s="10">
        <v>6</v>
      </c>
      <c r="M27" s="10">
        <v>6</v>
      </c>
      <c r="N27" s="11">
        <v>3.6419999999999999</v>
      </c>
      <c r="O27" s="36">
        <f t="shared" ref="O27" si="13">M27-N27</f>
        <v>2.3580000000000001</v>
      </c>
      <c r="P27" s="30"/>
      <c r="Q27" s="28"/>
    </row>
    <row r="28" spans="1:17" x14ac:dyDescent="0.25">
      <c r="M28" t="s">
        <v>34</v>
      </c>
    </row>
    <row r="29" spans="1:17" x14ac:dyDescent="0.25">
      <c r="M29" t="s">
        <v>34</v>
      </c>
    </row>
    <row r="30" spans="1:17" x14ac:dyDescent="0.25">
      <c r="M30" t="s">
        <v>48</v>
      </c>
    </row>
  </sheetData>
  <mergeCells count="2">
    <mergeCell ref="P4:Q4"/>
    <mergeCell ref="A2:Q2"/>
  </mergeCells>
  <pageMargins left="0.70866141732283472" right="0.70866141732283472" top="0.74803149606299213" bottom="0.74803149606299213" header="0.31496062992125984" footer="0.31496062992125984"/>
  <pageSetup paperSize="8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2017-10-02T13:48:16Z</dcterms:modified>
</cp:coreProperties>
</file>