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405" firstSheet="1" activeTab="1"/>
  </bookViews>
  <sheets>
    <sheet name="Entregables_origen" sheetId="1" state="hidden" r:id="rId1"/>
    <sheet name="Entregables Informes Fiscalizac" sheetId="2" r:id="rId2"/>
    <sheet name="Entregables Informes mensuales" sheetId="5" r:id="rId3"/>
    <sheet name="Garantías Economicas" sheetId="4" r:id="rId4"/>
  </sheets>
  <definedNames>
    <definedName name="_xlnm._FilterDatabase" localSheetId="1" hidden="1">'Entregables Informes Fiscalizac'!$A$6:$H$85</definedName>
    <definedName name="_xlnm.Print_Titles" localSheetId="1">'Entregables Informes Fiscalizac'!$6:$6</definedName>
    <definedName name="_xlnm.Print_Titles" localSheetId="0">Entregables_origen!$6:$6</definedName>
  </definedNames>
  <calcPr calcId="144525"/>
</workbook>
</file>

<file path=xl/calcChain.xml><?xml version="1.0" encoding="utf-8"?>
<calcChain xmlns="http://schemas.openxmlformats.org/spreadsheetml/2006/main">
  <c r="N6" i="2" l="1"/>
  <c r="O13" i="2" l="1"/>
  <c r="O14" i="2"/>
  <c r="O15" i="2"/>
  <c r="O16" i="2"/>
  <c r="O17" i="2"/>
  <c r="O20" i="2"/>
  <c r="O23" i="2"/>
  <c r="O21" i="2"/>
  <c r="O19" i="2"/>
  <c r="O22" i="2"/>
  <c r="O45" i="2"/>
  <c r="O24" i="2"/>
  <c r="O18" i="2"/>
  <c r="O31" i="2"/>
  <c r="O32" i="2"/>
  <c r="O25" i="2"/>
  <c r="O26" i="2"/>
  <c r="O33" i="2"/>
  <c r="O34" i="2"/>
  <c r="O39" i="2"/>
  <c r="O27" i="2"/>
  <c r="O40" i="2"/>
  <c r="O42" i="2"/>
  <c r="O28" i="2"/>
  <c r="O29" i="2"/>
  <c r="O35" i="2"/>
  <c r="O30" i="2"/>
  <c r="O41" i="2"/>
  <c r="O36" i="2"/>
  <c r="O37" i="2"/>
  <c r="O38" i="2"/>
  <c r="O46" i="2"/>
  <c r="O43" i="2"/>
  <c r="O48" i="2"/>
  <c r="O44" i="2"/>
  <c r="O50" i="2"/>
  <c r="O52" i="2"/>
  <c r="O47" i="2"/>
  <c r="O49" i="2"/>
  <c r="O51" i="2"/>
  <c r="O53" i="2"/>
  <c r="O54" i="2"/>
  <c r="O55" i="2"/>
  <c r="O56" i="2"/>
  <c r="O57" i="2"/>
  <c r="O58" i="2"/>
  <c r="O67" i="2"/>
  <c r="O68" i="2"/>
  <c r="O69" i="2"/>
  <c r="O59" i="2"/>
  <c r="O61" i="2"/>
  <c r="O64" i="2"/>
  <c r="O63" i="2"/>
  <c r="O60" i="2"/>
  <c r="O62" i="2"/>
  <c r="O65" i="2"/>
  <c r="O66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12" i="2"/>
  <c r="H5" i="2" l="1"/>
  <c r="H5" i="1" l="1"/>
  <c r="G5" i="1"/>
</calcChain>
</file>

<file path=xl/sharedStrings.xml><?xml version="1.0" encoding="utf-8"?>
<sst xmlns="http://schemas.openxmlformats.org/spreadsheetml/2006/main" count="1009" uniqueCount="409">
  <si>
    <t>Entregables</t>
  </si>
  <si>
    <t>C.1 Digitalización</t>
  </si>
  <si>
    <t xml:space="preserve">Subcomp 1. Puesta en marcha de la metodología de digitalización </t>
  </si>
  <si>
    <t>Primer informe de imágenes digitalizadas</t>
  </si>
  <si>
    <t>Segundo informe de imágenes digitalizadas</t>
  </si>
  <si>
    <t>Tercer informe de imágenes digitalizadas</t>
  </si>
  <si>
    <t>Cuarto informe de imágenes digitalizadas</t>
  </si>
  <si>
    <t>Subcomp 2. Tecnologías de la Información</t>
  </si>
  <si>
    <t xml:space="preserve">Acta de entrega y recepción y memoria técnica de la adquisición de la nueva infraestructura. </t>
  </si>
  <si>
    <t xml:space="preserve">C.2 Modernización integral del RP </t>
  </si>
  <si>
    <t>Subcomp 1. Marco Jurídico</t>
  </si>
  <si>
    <t>Documento con las propuestas de reformas al marco regulatorio en los formatos establecidos en la ley.</t>
  </si>
  <si>
    <t>Subcomp 2. Procesos Registrales</t>
  </si>
  <si>
    <t>Manuales de capacitación de los nuevos procesos definidos</t>
  </si>
  <si>
    <t>Informe del personal operativo capacitado en los nuevos procesos registrales</t>
  </si>
  <si>
    <t>Informe puesta en producción de nuevos procesos registrales</t>
  </si>
  <si>
    <t>Listado de incidencias y su resolución durante la puesta en marcha</t>
  </si>
  <si>
    <t>Subcomp 3. Tecnologías de la Información.  HARDWARE</t>
  </si>
  <si>
    <t>Actas de entrega y recepción adquisición de equipamiento operativo</t>
  </si>
  <si>
    <t>Subcomp 4. Tecnologías de la Información.  SOFTWARE</t>
  </si>
  <si>
    <t>Informe técnico de instalación, análisis de nueva infraestructura e instalación</t>
  </si>
  <si>
    <t xml:space="preserve">Manuales de equipos y manuales de buenas prácticas </t>
  </si>
  <si>
    <t>Realización de informe anual</t>
  </si>
  <si>
    <t>Informe técnico de la instalación de la nueva herramienta informática de gestión documental  y registral</t>
  </si>
  <si>
    <t>Procedimiento de versionado del nuevo sistema de gestión electrónica</t>
  </si>
  <si>
    <t>Informe de instalación del nuevo sistema de gestión electrónica en equipos cliente</t>
  </si>
  <si>
    <t>Constancia de implantación del nuevo sistema de gestión electrónica en equipos cliente.</t>
  </si>
  <si>
    <t>Procedimiento de creación y verificación de copias de seguridad</t>
  </si>
  <si>
    <t xml:space="preserve">Listado de los Certificados digitales emitidos y entregados al personal </t>
  </si>
  <si>
    <t>Informe del personal operativo capacitado en la nueva herramienta informática</t>
  </si>
  <si>
    <t>Informe de parametrización del nuevo sistema de gestión electrónica aprobado por el REGISTRO DE LA PROPIEDAD</t>
  </si>
  <si>
    <t>Listado de equipos con licencia para el uso de la nueva herramienta de gestión electrónica registral y gestión documental</t>
  </si>
  <si>
    <t>Informe de la calidad de datos para la migración a nueva base de datos</t>
  </si>
  <si>
    <t>Listado de grupos de usuario , perfiles, roles y permisos del nuevo sistema de gestión electrónica</t>
  </si>
  <si>
    <t>Informe con modelos definidos de inscripción y certificación aprobados por el Registro de la Propiedad</t>
  </si>
  <si>
    <t>Informe con la definición de indicadores de gestión y desempeño de la operatividad del Registro de la Propiedad</t>
  </si>
  <si>
    <t>Material de capacitación para la utilización de la nueva herramienta informática de gestión documental y registral</t>
  </si>
  <si>
    <t>Informe técnico de los servicios web.</t>
  </si>
  <si>
    <t xml:space="preserve">Manual de usuario de servicios de la sede electrónica y plan de comunicación para ciudadanos </t>
  </si>
  <si>
    <t>Constancia de implantación de la sede electrónica del Registro</t>
  </si>
  <si>
    <t>Constancia de implantación de servicios a la DINARDAP</t>
  </si>
  <si>
    <t>Manual de configuración del servicio de movilidad e informe de puesta en marcha</t>
  </si>
  <si>
    <t>Informe con las entrevistas realizadas al personal del Registro e informe de resultados de evaluación</t>
  </si>
  <si>
    <t>Informe de carencias y necesidades del personal del RP de acuerdo al análisis de hojas de vida, entrevistas, evaluaciones de conocimientos y evaluación de roles directivos 180°.</t>
  </si>
  <si>
    <t>Listado del personal con talento con su respectiva justificación.</t>
  </si>
  <si>
    <t>Informe y presentación a Directivos de los resultados obtenidos en el estudio organizacional</t>
  </si>
  <si>
    <t>Acta de selección del equipo de modernización.</t>
  </si>
  <si>
    <t>Informe de definición de perfiles.</t>
  </si>
  <si>
    <t xml:space="preserve">Informe de reubicación de perfiles y propuesta de estatuto orgánico por procesos, modelo de gestión y matriz de competencias </t>
  </si>
  <si>
    <t>Propuesta de homologación de perfiles</t>
  </si>
  <si>
    <t>Propuesta de proceso de selección y captación de nuevo personal</t>
  </si>
  <si>
    <t>Informe con el plan de capacitación de acuerdo a perfiles en materia jurídica, organizacional y de liderazgo</t>
  </si>
  <si>
    <t>Documentación del material de capacitación “Introducción al Derecho Registral” y evidencia  de participación en la capacitación</t>
  </si>
  <si>
    <t>Documentación del material de capacitación “Cambio de Técnica Registral” y evidencia  de participación en la capacitación</t>
  </si>
  <si>
    <t>Documentación del material de capacitación “Nuevo Marco Jurídico” y evidencia  de participación en la capacitación</t>
  </si>
  <si>
    <t>Documentación del material de capacitación “Organizacional” y evidencia  de participación en la capacitación</t>
  </si>
  <si>
    <t>Documentación del material de capacitación “Liderazgo” y y evidencia  de participación en la capacitación.</t>
  </si>
  <si>
    <t>Informe del diagnóstico inicial de la propuesta de implantación de gestión de la Calidad ISO 9001:2008</t>
  </si>
  <si>
    <t>Documentación del material de capacitación "Gestión de Calidad" y evidencia  de participación en la capacitación</t>
  </si>
  <si>
    <t>Acta de creación del comité de calidad</t>
  </si>
  <si>
    <t>Informe de la implementación del sistema de gestión</t>
  </si>
  <si>
    <t xml:space="preserve">Informe de las auditorías internas de calidad </t>
  </si>
  <si>
    <t>Documento de alcance del SGSI</t>
  </si>
  <si>
    <t>Documento de Políticas de Seguridad de la Información</t>
  </si>
  <si>
    <t>Informe de riesgos intrínsecos</t>
  </si>
  <si>
    <t>Informe de Riesgos Residuales</t>
  </si>
  <si>
    <t>Plan de Tratamiento de Riesgos</t>
  </si>
  <si>
    <t>Manual de procedimientos de controles.</t>
  </si>
  <si>
    <t>Declaración de Aplicabilidad de Controles</t>
  </si>
  <si>
    <t>Cuadro de Mando de la Seguridad de la Información.</t>
  </si>
  <si>
    <t>Manual de procedimientos SGSI</t>
  </si>
  <si>
    <t>Acta de creación del equipo auditor interno</t>
  </si>
  <si>
    <t>Documentación del material de capacitación "Seguridad de la información" y evidencia  de participación en la capacitación</t>
  </si>
  <si>
    <t>Informe de auditoría interna del SGSI</t>
  </si>
  <si>
    <t>Informe de auditoría de certificación en ISO9001:2008</t>
  </si>
  <si>
    <t>Informe de auditoría de certificación en ISO 27001</t>
  </si>
  <si>
    <t>Subcomp 8. Administración del cambio</t>
  </si>
  <si>
    <t>Informe de los planes de comunicación del cambio.</t>
  </si>
  <si>
    <t>Informe de la planificación de estratégica del cambio.</t>
  </si>
  <si>
    <t>Informe de difusión y comunicación del proyecto.</t>
  </si>
  <si>
    <t>Informe de la conformación del equipo de modernización</t>
  </si>
  <si>
    <t>Acta de las reuniones e informe de las reuniones del comité de modernización de seguimiento y planes de comunicación</t>
  </si>
  <si>
    <t>Informe de los resultados alcanzados en la capacitación con dinámicas y actividades llevadas a cabo para la mejora de resistencia al cambio</t>
  </si>
  <si>
    <t>Informe  de los resultados alcanzado de los casos y dinámicas de grupo para el equipo de dirección</t>
  </si>
  <si>
    <t>Informe de la actividad realizada para la integración del personal al proyecto de modernización</t>
  </si>
  <si>
    <t>Informe de resultados de las Entrevistas con usuarios externos definidos en el plan de comunicación</t>
  </si>
  <si>
    <t>Informes de seguimiento trimestrales de la ejecución del plan de comunicación</t>
  </si>
  <si>
    <t>Informe  de coordinación de seguimiento del proyecto hasta su estabilización definitiva</t>
  </si>
  <si>
    <t>Subcomponente</t>
  </si>
  <si>
    <t>Componente</t>
  </si>
  <si>
    <t>Subcomp 5. Sede Electrónica - Servicios WEB</t>
  </si>
  <si>
    <t>Subcomp 5. Sede Electrónica - Vinculación con otras entidades</t>
  </si>
  <si>
    <t>Subcomp 5. Sede Electrónica - Movilidad de página web</t>
  </si>
  <si>
    <t>Subcomp 6. Profesionalización - Estructura Organizacional</t>
  </si>
  <si>
    <t>Subcomp 6. Profesionalización - Capacitación</t>
  </si>
  <si>
    <t>Subcomp 7. Gestión de la Calidad y Seguridad de la Información - Implantación de ISO 9001 y 27001</t>
  </si>
  <si>
    <t>Subcomp 7. Gestión de la Calidad y Seguridad de la Información - Implantación de ISO 9001 y 27002</t>
  </si>
  <si>
    <t>Subcomp 7. Gestión de la Calidad y Seguridad de la Información - Implantación de ISO 9001 y 27003</t>
  </si>
  <si>
    <t>Subcomp 7. Gestión de la Calidad y Seguridad de la Información - Implantación de ISO 9001 y 27004</t>
  </si>
  <si>
    <t>Subcomp 7. Gestión de la Calidad y Seguridad de la Información - Implantación de ISO 9001 y 27005</t>
  </si>
  <si>
    <t>Subcomp 7. Gestión de la Calidad y Seguridad de la Información - Implantación de ISO 9001 y 27006</t>
  </si>
  <si>
    <t>Subcomp 7. Gestión de la Calidad y Seguridad de la Información - Implantación de ISO 9001 y 27007</t>
  </si>
  <si>
    <t>Subcomp 7. Gestión de la Calidad y Seguridad de la Información - Implantación de ISO 9001 y 27008</t>
  </si>
  <si>
    <t>Subcomp 7. Gestión de la Calidad y Seguridad de la Información - Implantación de ISO 9001 y 27009</t>
  </si>
  <si>
    <t>Subcomp 7. Gestión de la Calidad y Seguridad de la Información - Implantación de ISO 9001 y 27010</t>
  </si>
  <si>
    <t>Subcomp 7. Gestión de la Calidad y Seguridad de la Información - Implantación de ISO 9001 y 27011</t>
  </si>
  <si>
    <t>Subcomp 7. Gestión de la Calidad y Seguridad de la Información - Implantación de ISO 9001 y 27012</t>
  </si>
  <si>
    <t>Subcomp 7. Gestión de la Calidad y Seguridad de la Información - Implantación de ISO 9001 y 27013</t>
  </si>
  <si>
    <t>Subcomp 7. Gestión de la Calidad y Seguridad de la Información - Implantación de ISO 9001 y 27014</t>
  </si>
  <si>
    <t>Subcomp 7. Gestión de la Calidad y Seguridad de la Información - Implantación de ISO 9001 y 27015</t>
  </si>
  <si>
    <t>Subcomp 7. Gestión de la Calidad y Seguridad de la Información - Implantación de ISO 9001 y 27016</t>
  </si>
  <si>
    <t>Subcomp 7. Gestión de la Calidad y Seguridad de la Información - Implantación de ISO 9001 y 27017</t>
  </si>
  <si>
    <t>Subcomp 7. Gestión de la Calidad y Seguridad de la Información - Certificaciones de las normas iso 9001:2008 y 27001</t>
  </si>
  <si>
    <t>Subcomp 7. Gestión de la Calidad y Seguridad de la Información - Certificaciones de las normas iso 9001:2008 y 27002</t>
  </si>
  <si>
    <t>Gestión del proyecto</t>
  </si>
  <si>
    <t>Fecha de entrega</t>
  </si>
  <si>
    <t>PROYECTO MODERNIZACIÓN INTEGRAL RPDMQ - CONTRATO No. 019-2014</t>
  </si>
  <si>
    <t>CRONOGRAMA DE ENTREGABLES - PLAN DE TRABAJO DEFINITIVO</t>
  </si>
  <si>
    <t>ID Entregable</t>
  </si>
  <si>
    <t>ID Actividad</t>
  </si>
  <si>
    <t>A.2.01.03.11</t>
  </si>
  <si>
    <t>A.2.01.04.16</t>
  </si>
  <si>
    <t>A.2.01.05.15</t>
  </si>
  <si>
    <t>A.2.01.06.15</t>
  </si>
  <si>
    <t>A.2.02.02.04</t>
  </si>
  <si>
    <t>Actas de reuniones con las firmas que evidencien el consenso con el equipo jurídico, organizacional y de reingeniería de procesos</t>
  </si>
  <si>
    <t>A.3.01.01.02</t>
  </si>
  <si>
    <t>A.3.01.01.03</t>
  </si>
  <si>
    <t>A.3.02.01.01.05</t>
  </si>
  <si>
    <t>A.3.02.01.03</t>
  </si>
  <si>
    <t>A.3.02.02.13</t>
  </si>
  <si>
    <t>A.3.02.02.12</t>
  </si>
  <si>
    <t>A.1.03.01</t>
  </si>
  <si>
    <t>A.1.03.02</t>
  </si>
  <si>
    <t>A.3.03.04</t>
  </si>
  <si>
    <t>A.3.04.01.05</t>
  </si>
  <si>
    <t>A.3.04.01.08</t>
  </si>
  <si>
    <t>A.3.04.01.10</t>
  </si>
  <si>
    <t>A.3.04.02.03</t>
  </si>
  <si>
    <t>A.3.04.02.06</t>
  </si>
  <si>
    <t>A.3.04.03.03</t>
  </si>
  <si>
    <t>A.3.04.04.03</t>
  </si>
  <si>
    <t>A.3.04.05</t>
  </si>
  <si>
    <t>A.3.04.06.05</t>
  </si>
  <si>
    <t>A.3.04.07.03</t>
  </si>
  <si>
    <t>A.3.04.08.04</t>
  </si>
  <si>
    <t>A.3.04.09.03</t>
  </si>
  <si>
    <t>A.3.04.10.05</t>
  </si>
  <si>
    <t>A.3.04.11.02</t>
  </si>
  <si>
    <t>A.3.04.12.02</t>
  </si>
  <si>
    <t>A.3.04.13.02</t>
  </si>
  <si>
    <t>A.3.04.14.02</t>
  </si>
  <si>
    <t>A.3.05.01.01.03</t>
  </si>
  <si>
    <t>A.3.05.01.02.01</t>
  </si>
  <si>
    <t>A.3.05.01.03.03</t>
  </si>
  <si>
    <t>A.3.05.02.04</t>
  </si>
  <si>
    <t>A.3.05.03.03</t>
  </si>
  <si>
    <t>A.3.06.01.02.04</t>
  </si>
  <si>
    <t>A.3.06.01.03.03</t>
  </si>
  <si>
    <t>A.3.06.01.04.03</t>
  </si>
  <si>
    <t>A.3.06.01.05.04</t>
  </si>
  <si>
    <t>A.3.06.01.06.02</t>
  </si>
  <si>
    <t>A.3.06.01.07.03</t>
  </si>
  <si>
    <t>A.3.06.01.08.03</t>
  </si>
  <si>
    <t>A.3.06.01.09.03</t>
  </si>
  <si>
    <t>A.3.06.01.10.03</t>
  </si>
  <si>
    <t>A.3.06.02.01.04</t>
  </si>
  <si>
    <t>A.3.06.02.02.03</t>
  </si>
  <si>
    <t>A.3.06.02.03.03</t>
  </si>
  <si>
    <t>A.3.06.02.04.03</t>
  </si>
  <si>
    <t>A.3.06.02.05.03</t>
  </si>
  <si>
    <t>A.3.06.02.06.03</t>
  </si>
  <si>
    <t>A.3.07.01.01.03</t>
  </si>
  <si>
    <t>A.3.07.01.02.03</t>
  </si>
  <si>
    <t>A.3.07.01.03.03</t>
  </si>
  <si>
    <t>A.3.07.01.04.04</t>
  </si>
  <si>
    <t>A.3.07.01.05.04</t>
  </si>
  <si>
    <t>A.3.07.01.06.04</t>
  </si>
  <si>
    <t>A.3.07.01.07.04</t>
  </si>
  <si>
    <t>A.3.07.01.08.03</t>
  </si>
  <si>
    <t>A.3.07.01.09.03</t>
  </si>
  <si>
    <t>A.3.07.01.10.03</t>
  </si>
  <si>
    <t>A.3.07.01.11.03</t>
  </si>
  <si>
    <t>A.3.07.01.12.03</t>
  </si>
  <si>
    <t>A.3.07.01.13.03</t>
  </si>
  <si>
    <t>A.3.07.01.14.03</t>
  </si>
  <si>
    <t>A.3.07.01.15.03</t>
  </si>
  <si>
    <t>A.3.07.01.16.04</t>
  </si>
  <si>
    <t>A.3.07.01.17.04</t>
  </si>
  <si>
    <t>A.3.07.02.01.05</t>
  </si>
  <si>
    <t>A.3.07.02.02.05</t>
  </si>
  <si>
    <t>A.3.08.01.04</t>
  </si>
  <si>
    <t>A.3.08.02.04</t>
  </si>
  <si>
    <t>A.3.08.03.03</t>
  </si>
  <si>
    <t>A.3.08.04.03</t>
  </si>
  <si>
    <t>A.3.08.05.16</t>
  </si>
  <si>
    <t>A.3.08.06.09</t>
  </si>
  <si>
    <t>A.3.08.07.08</t>
  </si>
  <si>
    <t>A.3.08.08.08</t>
  </si>
  <si>
    <t>A.3.08.09.08</t>
  </si>
  <si>
    <t>Valor (sin IVA)</t>
  </si>
  <si>
    <t>Observación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</si>
  <si>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</si>
  <si>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</si>
  <si>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</si>
  <si>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</si>
  <si>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</si>
  <si>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</si>
  <si>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</si>
  <si>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</si>
  <si>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</si>
  <si>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</si>
  <si>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</si>
  <si>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</si>
  <si>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</si>
  <si>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</si>
  <si>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</si>
  <si>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</si>
  <si>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</si>
  <si>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</si>
  <si>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</si>
  <si>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</si>
  <si>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</si>
  <si>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</si>
  <si>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</si>
  <si>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</si>
  <si>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</si>
  <si>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</si>
  <si>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</si>
  <si>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</si>
  <si>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</si>
  <si>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</si>
  <si>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</si>
  <si>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</si>
  <si>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</si>
  <si>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</si>
  <si>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</si>
  <si>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</si>
  <si>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</si>
  <si>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</si>
  <si>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</si>
  <si>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</si>
  <si>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</si>
  <si>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</si>
  <si>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</si>
  <si>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</si>
  <si>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</si>
  <si>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</si>
  <si>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</si>
  <si>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</si>
  <si>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</si>
  <si>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</si>
  <si>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</si>
  <si>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</si>
  <si>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E.53</t>
  </si>
  <si>
    <t>E.54</t>
  </si>
  <si>
    <t>E.55</t>
  </si>
  <si>
    <t>E.56</t>
  </si>
  <si>
    <t>E.57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</si>
  <si>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</si>
  <si>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</si>
  <si>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</si>
  <si>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</si>
  <si>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</si>
  <si>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</si>
  <si>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</si>
  <si>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</si>
  <si>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</si>
  <si>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</si>
  <si>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E.68</t>
  </si>
  <si>
    <t>E.69</t>
  </si>
  <si>
    <t>E.70</t>
  </si>
  <si>
    <t>E.71</t>
  </si>
  <si>
    <t>E.72</t>
  </si>
  <si>
    <t>E.73</t>
  </si>
  <si>
    <t>E.74</t>
  </si>
  <si>
    <t>E.75</t>
  </si>
  <si>
    <t>E.76</t>
  </si>
  <si>
    <t>E.77</t>
  </si>
  <si>
    <t>E.78</t>
  </si>
  <si>
    <t>E.79</t>
  </si>
  <si>
    <t>Fecha Final Entregables Programada</t>
  </si>
  <si>
    <t>Total (sin IVA)
de valores de Entregables</t>
  </si>
  <si>
    <t>"MODERNIZAR DE MANERA INTEGRAL EL REGISTRO DE LA PROPIEDAD DEL DISTRITO METROPOLITANO DE QUITO"</t>
  </si>
  <si>
    <t>Se adelanta 1 mes la entrega en relación al cronograma referencial de la oferta.</t>
  </si>
  <si>
    <t>Se adelanta 2 meses la entrega en relación al cronograma referencial de la oferta.</t>
  </si>
  <si>
    <t>Se adelanta 5 meses la entrega en relación al cronograma referencial de la oferta.</t>
  </si>
  <si>
    <t>Se adelanta 6 meses la entrega en relación al cronograma referencial de la oferta.</t>
  </si>
  <si>
    <t>Se adelanta 1 mes y medio la entrega en relación al cronograma referencial de la oferta.</t>
  </si>
  <si>
    <t>Se adelanta 4 meses la entrega en relación al cronograma referencial de la oferta.</t>
  </si>
  <si>
    <t>Se mueve medio mes la entrega en relación al cronograma referencial de la oferta.</t>
  </si>
  <si>
    <t>Se mueve 2 meses la entrega en relación al cronograma referencial de la oferta.</t>
  </si>
  <si>
    <t>Se mueve 1 mes la entrega en relación al cronograma referencial de la oferta.</t>
  </si>
  <si>
    <t>Se mueve 1 mes y medio la entrega en relación al cronograma referencial de la oferta.</t>
  </si>
  <si>
    <t>Se mueve 1 mes y mediio la entrega en relación al cronograma referencial de la oferta.</t>
  </si>
  <si>
    <t>Se adelanta 12 meses la entrega en relación al cronograma referencial de la oferta.</t>
  </si>
  <si>
    <t>Se adelanta medio mes la entrega en relación al cronograma referencial de la oferta.</t>
  </si>
  <si>
    <t># Pago</t>
  </si>
  <si>
    <t>GARANTÍAS ECONÓMICAS</t>
  </si>
  <si>
    <t>TIPO DE GARANTÍA</t>
  </si>
  <si>
    <t>DESDE</t>
  </si>
  <si>
    <t>HASTA</t>
  </si>
  <si>
    <t>ESTADO</t>
  </si>
  <si>
    <t>FIEL CUMPLIMIENTO DE CONTRATO</t>
  </si>
  <si>
    <t>BUEN USO DE ANTICIPO</t>
  </si>
  <si>
    <t>VIGENTE</t>
  </si>
  <si>
    <t>IDENTIFICACIÓN</t>
  </si>
  <si>
    <t>VALOR ASEGURADO</t>
  </si>
  <si>
    <t>Entrega a Fiscalización</t>
  </si>
  <si>
    <t>Entrega del informe de fiscalización</t>
  </si>
  <si>
    <t>Tiempo (días)</t>
  </si>
  <si>
    <t xml:space="preserve">"CONTRATACIÓN DE UNA PERSONA JURÍDICA QUE PRESTE LOS SERVICIOS DE FISCALIZACIÓN DEL CONTRATO </t>
  </si>
  <si>
    <t>PARA MODERNIZAR DE MANERA INTEGRAL EL REGISTRO DE LA PROPIEDAD DEL DISTRITO METROPOLITANO DE QUITO"</t>
  </si>
  <si>
    <t>PROYECTO MODERNIZACIÓN INTEGRAL RPDMQ - CONTRATO No. 005-2015</t>
  </si>
  <si>
    <t>CRONOGRAMA DE ENTREGABLES - INFORMES SOBRE PRODUCTOS MODERNIZACION</t>
  </si>
  <si>
    <t>SEGUROS ORIENTE S.A.
POLIZA 23017</t>
  </si>
  <si>
    <t>SEGUROS ORIENTE S.A.
POLIZA 34412</t>
  </si>
  <si>
    <t>Fecha límite según contrato</t>
  </si>
  <si>
    <t>Fecha límite real de entrega</t>
  </si>
  <si>
    <t>se amortiza el 33% del anticipo</t>
  </si>
  <si>
    <t>Fecha efectiva de entrega</t>
  </si>
  <si>
    <t>Inicio</t>
  </si>
  <si>
    <t>OFICIO</t>
  </si>
  <si>
    <t>Entrega del informe ajustado</t>
  </si>
  <si>
    <t>Fecha recepción</t>
  </si>
  <si>
    <t>Recibido</t>
  </si>
  <si>
    <t>Entrega notificación aprobación</t>
  </si>
  <si>
    <t>DEMPILE-RPQ-0009-2015</t>
  </si>
  <si>
    <t>Fecha Recibido Informe</t>
  </si>
  <si>
    <t>DEMPILE-RPQ-0011-2015</t>
  </si>
  <si>
    <t>DEMPILE-RPQ-0010-2015</t>
  </si>
  <si>
    <t>DEMPILE-RPQ-0012-2015</t>
  </si>
  <si>
    <t>DEMPILE-RPQ-0013-2015</t>
  </si>
  <si>
    <t>DEMPILE-RPQ-0018-2015</t>
  </si>
  <si>
    <t>DEMPILE-RPQ-0019-2015</t>
  </si>
  <si>
    <t>DEMPILE-RPQ-0021-2015</t>
  </si>
  <si>
    <t>DEMPILE-RPQ-0022-2015</t>
  </si>
  <si>
    <t>DEMPILE-RPQ-0023-2015</t>
  </si>
  <si>
    <t>RPDMQ-FCM-2015-005-OF</t>
  </si>
  <si>
    <t>RPDMQ-FCM-2015-003-OF</t>
  </si>
  <si>
    <t>RPDMQ-FCM-2015-012-OF</t>
  </si>
  <si>
    <t>RPDMQ-FCM-2015-015-OF</t>
  </si>
  <si>
    <t>RPDMQ-FCM-2015-006-OF</t>
  </si>
  <si>
    <t>RPDMQ-FCM-2015-023-OF</t>
  </si>
  <si>
    <t>RPDMQ-FCM-2015-018-OF</t>
  </si>
  <si>
    <t>RPDMQ-FCM-2015-017-OF</t>
  </si>
  <si>
    <t>RPDMQ-FCM-2015-016-OF</t>
  </si>
  <si>
    <t>RPDMQ-FCM-2015-008-OF</t>
  </si>
  <si>
    <t>RPDMQ-FCM-2015-019-OF</t>
  </si>
  <si>
    <t>RPDMQ-FCM-2015-024-OF</t>
  </si>
  <si>
    <t>RPDMQ-FCM-2015-022-OF</t>
  </si>
  <si>
    <t>RPDMQ-FCM-2015-025-OF</t>
  </si>
  <si>
    <t>RPDMQ-FCM-2015-030-OF</t>
  </si>
  <si>
    <t>RPDMQ-FCM-2015-031-OF</t>
  </si>
  <si>
    <t>RPDMQ-FCM-2015-026A-OF</t>
  </si>
  <si>
    <t>OFICIO Administrador Contrato Principal sobre observaciones</t>
  </si>
  <si>
    <t>RPDMQ-PROYMIRP-2015-022-OF</t>
  </si>
  <si>
    <t>Fecha</t>
  </si>
  <si>
    <t>RPDMQ-PROYMIRP-2015-021-OF</t>
  </si>
  <si>
    <t>RPDMQ-PROYMIRP-2015-023-OF</t>
  </si>
  <si>
    <t>RPDMQ-PROYMIRP-2015-025-OF</t>
  </si>
  <si>
    <t>RPDMQ-PROYMIRP-2015-024-OF</t>
  </si>
  <si>
    <t>RPDMQ-PROYMIRP-2015-028-OF</t>
  </si>
  <si>
    <t>RPDMQ-FCM-2015-032-OF</t>
  </si>
  <si>
    <t>RPDMQ-PROYMIRP-2015-040-OF</t>
  </si>
  <si>
    <t>RPDMQ-PROYMIRP-2015-041-OF</t>
  </si>
  <si>
    <t>RPDMQ-PROYMIRP-2015-042-OF</t>
  </si>
  <si>
    <t>RPDMQ-PROYMIRP-2015-037-OF</t>
  </si>
  <si>
    <t>DEMPILE-RPQ-0025-2015</t>
  </si>
  <si>
    <t>RPDMQ-FCM-2015-033-OF</t>
  </si>
  <si>
    <t>DEMPILE-RPQ-0026-2015</t>
  </si>
  <si>
    <t>RPDMQ-PROYMIRP-2015-044-OF</t>
  </si>
  <si>
    <t>RPDMQ-PROYMIRP-2015-045-OF</t>
  </si>
  <si>
    <t>OFICIO notificación aprobación</t>
  </si>
  <si>
    <t xml:space="preserve">OFICIO  informe ajustado </t>
  </si>
  <si>
    <t>RPDMQ-FCM-2015-043-OF</t>
  </si>
  <si>
    <t>DEMPILE-RPQ-0027-2015</t>
  </si>
  <si>
    <t>RPDMQ-FCM-2015-040-OF</t>
  </si>
  <si>
    <t>DEMPILE-RPQ-0014-2015</t>
  </si>
  <si>
    <t>RPDMQ-FCM-2015-044-OF</t>
  </si>
  <si>
    <t>RPDMQ-FCM-2015-045-OF</t>
  </si>
  <si>
    <t>DEMPILE-RPQ-0031-2015</t>
  </si>
  <si>
    <t>DEMPILE-RPQ-0032-2015</t>
  </si>
  <si>
    <t>DEMPILE-RPQ-0033-2015</t>
  </si>
  <si>
    <t>DEMPILE-RPQ-0034-2015</t>
  </si>
  <si>
    <t>DEMPILE-RPQ-0035-2015</t>
  </si>
  <si>
    <t>DEMPILE-RPQ-0036-2015</t>
  </si>
  <si>
    <t>DEMPILE-RPQ-0037-2015</t>
  </si>
  <si>
    <t>DEMPILE-RPQ-0030-2015</t>
  </si>
  <si>
    <t>RPDMQ-PROYMIRP-2015-0611A-OF</t>
  </si>
  <si>
    <t>RPDMQ-PROYMIRP-2015-0702A-OF</t>
  </si>
  <si>
    <t>RPDMQ-FCM-2015-051-OF</t>
  </si>
  <si>
    <t>DEMPILE-RPQ-0038-2015</t>
  </si>
  <si>
    <t>RPDMQ-PROYMIRP-2015-0713B-OF</t>
  </si>
  <si>
    <t>RPDMQ-FCM-2015-055-OF</t>
  </si>
  <si>
    <t>DEMPILE-RPQ-0040-2015</t>
  </si>
  <si>
    <t>DEMPILE-RPQ-0041-2016</t>
  </si>
  <si>
    <t>RPDMQ-FCM-2015-063-OF</t>
  </si>
  <si>
    <t>RPDMQ-FCM-2015-062-OF</t>
  </si>
  <si>
    <t>RPDMQ-FCM-2015-060-OF</t>
  </si>
  <si>
    <t>RPDMQ-FCM-2015-057-OF</t>
  </si>
  <si>
    <t>RPDMQ-PROYMIRP-2015-0713D-OF</t>
  </si>
  <si>
    <t>RPDMQ-PROYMIRP-2015-0713E-OF</t>
  </si>
  <si>
    <t>RPDMQ-PROYMIRP-2015-0713F-OF</t>
  </si>
  <si>
    <t>RPDMQ-PROYMIRP-2015-0713G-OF</t>
  </si>
  <si>
    <t>RPDMQ-PROYMIRP-2015-0716A-OF</t>
  </si>
  <si>
    <t>RPDMQ-FCM-2015-047-OF</t>
  </si>
  <si>
    <t>RPDMQ-FCM-2015-035-OF</t>
  </si>
  <si>
    <t>RPDMQ-FCM-2015-034-OF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</si>
</sst>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F800]dddd\,\ mmmm\ dd\,\ yyyy"/>
    <numFmt numFmtId="165" formatCode="[$$-300A]\ #,##0.00"/>
    <numFmt numFmtId="166" formatCode="ddd\,\ dd/mmm/yyyy"/>
    <numFmt numFmtId="167" formatCode="dd/mmm/yyyy"/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6" fontId="0" fillId="0" borderId="9" xfId="0" applyNumberFormat="1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6" fillId="0" borderId="7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14" fontId="0" fillId="0" borderId="0" xfId="0" applyNumberFormat="1" applyFill="1"/>
    <xf numFmtId="164" fontId="0" fillId="0" borderId="1" xfId="0" applyNumberFormat="1" applyBorder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Fill="1" applyBorder="1"/>
    <xf numFmtId="1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0" applyNumberFormat="1"/>
    <xf numFmtId="9" fontId="0" fillId="0" borderId="0" xfId="2" applyFont="1"/>
    <xf numFmtId="168" fontId="0" fillId="0" borderId="0" xfId="2" applyNumberFormat="1" applyFont="1"/>
    <xf numFmtId="43" fontId="0" fillId="0" borderId="0" xfId="1" applyFont="1"/>
    <xf numFmtId="164" fontId="0" fillId="3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Border="1"/>
    <xf numFmtId="164" fontId="4" fillId="2" borderId="1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6" fontId="0" fillId="4" borderId="1" xfId="0" applyNumberFormat="1" applyFont="1" applyFill="1" applyBorder="1" applyAlignment="1">
      <alignment vertical="top" wrapText="1"/>
    </xf>
    <xf numFmtId="165" fontId="0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0" fontId="0" fillId="4" borderId="0" xfId="0" applyFill="1"/>
    <xf numFmtId="0" fontId="0" fillId="4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/>
  </cellXfs>
  <cellStyles count="3">
    <cellStyle name="Millares" xfId="1" builtinId="3"/>
    <cellStyle name="Normal" xfId="0" builtinId="0"/>
    <cellStyle name="Porcentaje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d\,\ dd/mmm/yyyy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top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a2" displayName="Tabla2" ref="A6:G85" totalsRowShown="0" headerRowDxfId="17" dataDxfId="15" headerRowBorderDxfId="16" tableBorderDxfId="14" totalsRowBorderDxfId="13">
  <autoFilter ref="A6:G85"/>
  <tableColumns count="7">
    <tableColumn id="1" name="Componente" dataDxfId="12"/>
    <tableColumn id="2" name="Subcomponente" dataDxfId="11"/>
    <tableColumn id="3" name="ID Entregable" dataDxfId="10"/>
    <tableColumn id="4" name="Entregables" dataDxfId="9"/>
    <tableColumn id="5" name="Observación" dataDxfId="8"/>
    <tableColumn id="8" name="ID Actividad" dataDxfId="7"/>
    <tableColumn id="7" name="Fecha de entrega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pane ySplit="6" topLeftCell="A63" activePane="bottomLeft" state="frozen"/>
      <selection pane="bottomLeft" activeCell="A4" sqref="A4"/>
    </sheetView>
  </sheetViews>
  <sheetFormatPr baseColWidth="10" defaultRowHeight="15" x14ac:dyDescent="0.25"/>
  <cols>
    <col min="1" max="1" width="21.5703125" style="2" customWidth="1"/>
    <col min="2" max="2" width="26.5703125" style="2" customWidth="1"/>
    <col min="3" max="3" width="11.7109375" style="9" customWidth="1"/>
    <col min="4" max="4" width="36.28515625" style="2" customWidth="1"/>
    <col min="5" max="5" width="36.140625" style="2" customWidth="1"/>
    <col min="6" max="6" width="16.140625" style="2" bestFit="1" customWidth="1"/>
    <col min="7" max="7" width="18.85546875" style="3" customWidth="1"/>
    <col min="8" max="8" width="16.28515625" style="3" customWidth="1"/>
    <col min="9" max="16384" width="11.42578125" style="2"/>
  </cols>
  <sheetData>
    <row r="1" spans="1:8" ht="18.75" x14ac:dyDescent="0.3">
      <c r="A1" s="4" t="s">
        <v>116</v>
      </c>
    </row>
    <row r="2" spans="1:8" ht="18.75" x14ac:dyDescent="0.3">
      <c r="A2" s="4" t="s">
        <v>283</v>
      </c>
    </row>
    <row r="3" spans="1:8" ht="18.75" x14ac:dyDescent="0.3">
      <c r="A3" s="4" t="s">
        <v>117</v>
      </c>
      <c r="G3" s="10"/>
    </row>
    <row r="4" spans="1:8" ht="45" x14ac:dyDescent="0.3">
      <c r="A4" s="4"/>
      <c r="G4" s="11" t="s">
        <v>281</v>
      </c>
      <c r="H4" s="11" t="s">
        <v>282</v>
      </c>
    </row>
    <row r="5" spans="1:8" ht="15.75" x14ac:dyDescent="0.25">
      <c r="G5" s="24">
        <f>MAX(G7:G85)</f>
        <v>42720</v>
      </c>
      <c r="H5" s="23">
        <f>SUM(H7:H85)</f>
        <v>3675917.5200000014</v>
      </c>
    </row>
    <row r="6" spans="1:8" s="1" customFormat="1" ht="30.75" customHeight="1" x14ac:dyDescent="0.25">
      <c r="A6" s="5" t="s">
        <v>89</v>
      </c>
      <c r="B6" s="6" t="s">
        <v>88</v>
      </c>
      <c r="C6" s="6" t="s">
        <v>118</v>
      </c>
      <c r="D6" s="6" t="s">
        <v>0</v>
      </c>
      <c r="E6" s="6" t="s">
        <v>201</v>
      </c>
      <c r="F6" s="6" t="s">
        <v>119</v>
      </c>
      <c r="G6" s="7" t="s">
        <v>115</v>
      </c>
      <c r="H6" s="8" t="s">
        <v>200</v>
      </c>
    </row>
    <row r="7" spans="1:8" ht="45" x14ac:dyDescent="0.25">
      <c r="A7" s="15" t="s">
        <v>1</v>
      </c>
      <c r="B7" s="12" t="s">
        <v>2</v>
      </c>
      <c r="C7" s="16" t="s">
        <v>202</v>
      </c>
      <c r="D7" s="12" t="s">
        <v>3</v>
      </c>
      <c r="E7" s="12" t="s">
        <v>284</v>
      </c>
      <c r="F7" s="12" t="s">
        <v>120</v>
      </c>
      <c r="G7" s="17">
        <v>42187</v>
      </c>
      <c r="H7" s="18">
        <v>409376.63</v>
      </c>
    </row>
    <row r="8" spans="1:8" ht="45" x14ac:dyDescent="0.25">
      <c r="A8" s="15" t="s">
        <v>1</v>
      </c>
      <c r="B8" s="12" t="s">
        <v>2</v>
      </c>
      <c r="C8" s="19" t="s">
        <v>203</v>
      </c>
      <c r="D8" s="13" t="s">
        <v>4</v>
      </c>
      <c r="E8" s="13" t="s">
        <v>285</v>
      </c>
      <c r="F8" s="13" t="s">
        <v>121</v>
      </c>
      <c r="G8" s="17">
        <v>42367</v>
      </c>
      <c r="H8" s="18">
        <v>409376.63</v>
      </c>
    </row>
    <row r="9" spans="1:8" ht="45" x14ac:dyDescent="0.25">
      <c r="A9" s="15" t="s">
        <v>1</v>
      </c>
      <c r="B9" s="12" t="s">
        <v>2</v>
      </c>
      <c r="C9" s="16" t="s">
        <v>204</v>
      </c>
      <c r="D9" s="13" t="s">
        <v>5</v>
      </c>
      <c r="E9" s="13" t="s">
        <v>285</v>
      </c>
      <c r="F9" s="13" t="s">
        <v>122</v>
      </c>
      <c r="G9" s="17">
        <v>42541</v>
      </c>
      <c r="H9" s="18">
        <v>409376.63</v>
      </c>
    </row>
    <row r="10" spans="1:8" ht="45" x14ac:dyDescent="0.25">
      <c r="A10" s="15" t="s">
        <v>1</v>
      </c>
      <c r="B10" s="12" t="s">
        <v>2</v>
      </c>
      <c r="C10" s="19" t="s">
        <v>205</v>
      </c>
      <c r="D10" s="13" t="s">
        <v>6</v>
      </c>
      <c r="E10" s="13"/>
      <c r="F10" s="13" t="s">
        <v>123</v>
      </c>
      <c r="G10" s="17">
        <v>42720</v>
      </c>
      <c r="H10" s="18">
        <v>409376.63</v>
      </c>
    </row>
    <row r="11" spans="1:8" ht="45" x14ac:dyDescent="0.25">
      <c r="A11" s="15" t="s">
        <v>1</v>
      </c>
      <c r="B11" s="12" t="s">
        <v>7</v>
      </c>
      <c r="C11" s="16" t="s">
        <v>206</v>
      </c>
      <c r="D11" s="13" t="s">
        <v>8</v>
      </c>
      <c r="E11" s="13"/>
      <c r="F11" s="13" t="s">
        <v>124</v>
      </c>
      <c r="G11" s="17">
        <v>42061</v>
      </c>
      <c r="H11" s="18">
        <v>176661</v>
      </c>
    </row>
    <row r="12" spans="1:8" ht="60" x14ac:dyDescent="0.25">
      <c r="A12" s="15" t="s">
        <v>9</v>
      </c>
      <c r="B12" s="12" t="s">
        <v>10</v>
      </c>
      <c r="C12" s="19" t="s">
        <v>207</v>
      </c>
      <c r="D12" s="13" t="s">
        <v>125</v>
      </c>
      <c r="E12" s="13"/>
      <c r="F12" s="13" t="s">
        <v>126</v>
      </c>
      <c r="G12" s="17">
        <v>42031</v>
      </c>
      <c r="H12" s="18">
        <v>10000</v>
      </c>
    </row>
    <row r="13" spans="1:8" ht="45" x14ac:dyDescent="0.25">
      <c r="A13" s="15" t="s">
        <v>9</v>
      </c>
      <c r="B13" s="12" t="s">
        <v>10</v>
      </c>
      <c r="C13" s="16" t="s">
        <v>208</v>
      </c>
      <c r="D13" s="13" t="s">
        <v>11</v>
      </c>
      <c r="E13" s="13"/>
      <c r="F13" s="13" t="s">
        <v>127</v>
      </c>
      <c r="G13" s="17">
        <v>42086</v>
      </c>
      <c r="H13" s="18">
        <v>50000</v>
      </c>
    </row>
    <row r="14" spans="1:8" ht="45" x14ac:dyDescent="0.25">
      <c r="A14" s="15" t="s">
        <v>9</v>
      </c>
      <c r="B14" s="12" t="s">
        <v>12</v>
      </c>
      <c r="C14" s="19" t="s">
        <v>209</v>
      </c>
      <c r="D14" s="13" t="s">
        <v>13</v>
      </c>
      <c r="E14" s="13" t="s">
        <v>284</v>
      </c>
      <c r="F14" s="13" t="s">
        <v>128</v>
      </c>
      <c r="G14" s="17">
        <v>42123</v>
      </c>
      <c r="H14" s="18">
        <v>50000</v>
      </c>
    </row>
    <row r="15" spans="1:8" ht="45" x14ac:dyDescent="0.25">
      <c r="A15" s="15" t="s">
        <v>9</v>
      </c>
      <c r="B15" s="12" t="s">
        <v>12</v>
      </c>
      <c r="C15" s="16" t="s">
        <v>210</v>
      </c>
      <c r="D15" s="13" t="s">
        <v>14</v>
      </c>
      <c r="E15" s="13" t="s">
        <v>284</v>
      </c>
      <c r="F15" s="13" t="s">
        <v>129</v>
      </c>
      <c r="G15" s="17">
        <v>42152</v>
      </c>
      <c r="H15" s="18">
        <v>22000</v>
      </c>
    </row>
    <row r="16" spans="1:8" ht="45" x14ac:dyDescent="0.25">
      <c r="A16" s="15" t="s">
        <v>9</v>
      </c>
      <c r="B16" s="12" t="s">
        <v>12</v>
      </c>
      <c r="C16" s="19" t="s">
        <v>211</v>
      </c>
      <c r="D16" s="13" t="s">
        <v>15</v>
      </c>
      <c r="E16" s="13" t="s">
        <v>286</v>
      </c>
      <c r="F16" s="13" t="s">
        <v>130</v>
      </c>
      <c r="G16" s="17">
        <v>42369</v>
      </c>
      <c r="H16" s="18">
        <v>22000</v>
      </c>
    </row>
    <row r="17" spans="1:8" ht="45" x14ac:dyDescent="0.25">
      <c r="A17" s="15" t="s">
        <v>9</v>
      </c>
      <c r="B17" s="12" t="s">
        <v>12</v>
      </c>
      <c r="C17" s="16" t="s">
        <v>212</v>
      </c>
      <c r="D17" s="13" t="s">
        <v>16</v>
      </c>
      <c r="E17" s="13" t="s">
        <v>287</v>
      </c>
      <c r="F17" s="13" t="s">
        <v>131</v>
      </c>
      <c r="G17" s="17">
        <v>42319</v>
      </c>
      <c r="H17" s="18">
        <v>50000</v>
      </c>
    </row>
    <row r="18" spans="1:8" ht="45" x14ac:dyDescent="0.25">
      <c r="A18" s="15" t="s">
        <v>9</v>
      </c>
      <c r="B18" s="12" t="s">
        <v>17</v>
      </c>
      <c r="C18" s="19" t="s">
        <v>213</v>
      </c>
      <c r="D18" s="13" t="s">
        <v>18</v>
      </c>
      <c r="E18" s="13"/>
      <c r="F18" s="13" t="s">
        <v>134</v>
      </c>
      <c r="G18" s="17">
        <v>42034</v>
      </c>
      <c r="H18" s="18">
        <v>16003.75</v>
      </c>
    </row>
    <row r="19" spans="1:8" ht="30" x14ac:dyDescent="0.25">
      <c r="A19" s="15" t="s">
        <v>9</v>
      </c>
      <c r="B19" s="12" t="s">
        <v>19</v>
      </c>
      <c r="C19" s="16" t="s">
        <v>214</v>
      </c>
      <c r="D19" s="13" t="s">
        <v>20</v>
      </c>
      <c r="E19" s="13"/>
      <c r="F19" s="13" t="s">
        <v>135</v>
      </c>
      <c r="G19" s="17">
        <v>42067</v>
      </c>
      <c r="H19" s="18">
        <v>16003.75</v>
      </c>
    </row>
    <row r="20" spans="1:8" ht="30" x14ac:dyDescent="0.25">
      <c r="A20" s="15" t="s">
        <v>9</v>
      </c>
      <c r="B20" s="12" t="s">
        <v>19</v>
      </c>
      <c r="C20" s="19" t="s">
        <v>215</v>
      </c>
      <c r="D20" s="13" t="s">
        <v>21</v>
      </c>
      <c r="E20" s="13"/>
      <c r="F20" s="13" t="s">
        <v>136</v>
      </c>
      <c r="G20" s="17">
        <v>42090</v>
      </c>
      <c r="H20" s="18">
        <v>7144.53</v>
      </c>
    </row>
    <row r="21" spans="1:8" ht="45" x14ac:dyDescent="0.25">
      <c r="A21" s="15" t="s">
        <v>9</v>
      </c>
      <c r="B21" s="12" t="s">
        <v>19</v>
      </c>
      <c r="C21" s="16" t="s">
        <v>216</v>
      </c>
      <c r="D21" s="13" t="s">
        <v>22</v>
      </c>
      <c r="E21" s="13" t="s">
        <v>284</v>
      </c>
      <c r="F21" s="13" t="s">
        <v>137</v>
      </c>
      <c r="G21" s="17">
        <v>42319</v>
      </c>
      <c r="H21" s="18">
        <v>16003.75</v>
      </c>
    </row>
    <row r="22" spans="1:8" ht="45" x14ac:dyDescent="0.25">
      <c r="A22" s="15" t="s">
        <v>9</v>
      </c>
      <c r="B22" s="12" t="s">
        <v>19</v>
      </c>
      <c r="C22" s="19" t="s">
        <v>217</v>
      </c>
      <c r="D22" s="13" t="s">
        <v>23</v>
      </c>
      <c r="E22" s="13" t="s">
        <v>288</v>
      </c>
      <c r="F22" s="13" t="s">
        <v>139</v>
      </c>
      <c r="G22" s="17">
        <v>42129</v>
      </c>
      <c r="H22" s="18">
        <v>1827.25</v>
      </c>
    </row>
    <row r="23" spans="1:8" ht="30" x14ac:dyDescent="0.25">
      <c r="A23" s="15" t="s">
        <v>9</v>
      </c>
      <c r="B23" s="12" t="s">
        <v>19</v>
      </c>
      <c r="C23" s="16" t="s">
        <v>218</v>
      </c>
      <c r="D23" s="13" t="s">
        <v>24</v>
      </c>
      <c r="E23" s="13"/>
      <c r="F23" s="13" t="s">
        <v>138</v>
      </c>
      <c r="G23" s="17">
        <v>42090</v>
      </c>
      <c r="H23" s="18">
        <v>17079.990000000002</v>
      </c>
    </row>
    <row r="24" spans="1:8" ht="45" x14ac:dyDescent="0.25">
      <c r="A24" s="15" t="s">
        <v>9</v>
      </c>
      <c r="B24" s="12" t="s">
        <v>19</v>
      </c>
      <c r="C24" s="19" t="s">
        <v>219</v>
      </c>
      <c r="D24" s="13" t="s">
        <v>25</v>
      </c>
      <c r="E24" s="13" t="s">
        <v>284</v>
      </c>
      <c r="F24" s="13" t="s">
        <v>140</v>
      </c>
      <c r="G24" s="17">
        <v>42121</v>
      </c>
      <c r="H24" s="18">
        <v>24408.69</v>
      </c>
    </row>
    <row r="25" spans="1:8" ht="45" x14ac:dyDescent="0.25">
      <c r="A25" s="15" t="s">
        <v>9</v>
      </c>
      <c r="B25" s="12" t="s">
        <v>19</v>
      </c>
      <c r="C25" s="16" t="s">
        <v>220</v>
      </c>
      <c r="D25" s="13" t="s">
        <v>26</v>
      </c>
      <c r="E25" s="13" t="s">
        <v>285</v>
      </c>
      <c r="F25" s="13" t="s">
        <v>141</v>
      </c>
      <c r="G25" s="17">
        <v>42128</v>
      </c>
      <c r="H25" s="18">
        <v>106893.87</v>
      </c>
    </row>
    <row r="26" spans="1:8" ht="45" x14ac:dyDescent="0.25">
      <c r="A26" s="15" t="s">
        <v>9</v>
      </c>
      <c r="B26" s="12" t="s">
        <v>19</v>
      </c>
      <c r="C26" s="19" t="s">
        <v>221</v>
      </c>
      <c r="D26" s="13" t="s">
        <v>27</v>
      </c>
      <c r="E26" s="13" t="s">
        <v>285</v>
      </c>
      <c r="F26" s="13" t="s">
        <v>142</v>
      </c>
      <c r="G26" s="17">
        <v>42142</v>
      </c>
      <c r="H26" s="18">
        <v>3133.36</v>
      </c>
    </row>
    <row r="27" spans="1:8" ht="45" x14ac:dyDescent="0.25">
      <c r="A27" s="15" t="s">
        <v>9</v>
      </c>
      <c r="B27" s="12" t="s">
        <v>19</v>
      </c>
      <c r="C27" s="16" t="s">
        <v>222</v>
      </c>
      <c r="D27" s="13" t="s">
        <v>28</v>
      </c>
      <c r="E27" s="13" t="s">
        <v>289</v>
      </c>
      <c r="F27" s="13" t="s">
        <v>143</v>
      </c>
      <c r="G27" s="17">
        <v>42130</v>
      </c>
      <c r="H27" s="18">
        <v>31501.06</v>
      </c>
    </row>
    <row r="28" spans="1:8" ht="45" x14ac:dyDescent="0.25">
      <c r="A28" s="15" t="s">
        <v>9</v>
      </c>
      <c r="B28" s="12" t="s">
        <v>19</v>
      </c>
      <c r="C28" s="19" t="s">
        <v>223</v>
      </c>
      <c r="D28" s="13" t="s">
        <v>29</v>
      </c>
      <c r="E28" s="13" t="s">
        <v>285</v>
      </c>
      <c r="F28" s="13" t="s">
        <v>144</v>
      </c>
      <c r="G28" s="17">
        <v>42163</v>
      </c>
      <c r="H28" s="18">
        <v>66924.3</v>
      </c>
    </row>
    <row r="29" spans="1:8" ht="60" x14ac:dyDescent="0.25">
      <c r="A29" s="15" t="s">
        <v>9</v>
      </c>
      <c r="B29" s="12" t="s">
        <v>19</v>
      </c>
      <c r="C29" s="16" t="s">
        <v>224</v>
      </c>
      <c r="D29" s="13" t="s">
        <v>30</v>
      </c>
      <c r="E29" s="13"/>
      <c r="F29" s="13" t="s">
        <v>145</v>
      </c>
      <c r="G29" s="17">
        <v>42185</v>
      </c>
      <c r="H29" s="18">
        <v>16763.87</v>
      </c>
    </row>
    <row r="30" spans="1:8" ht="60" x14ac:dyDescent="0.25">
      <c r="A30" s="15" t="s">
        <v>9</v>
      </c>
      <c r="B30" s="12" t="s">
        <v>19</v>
      </c>
      <c r="C30" s="19" t="s">
        <v>225</v>
      </c>
      <c r="D30" s="13" t="s">
        <v>31</v>
      </c>
      <c r="E30" s="13"/>
      <c r="F30" s="13" t="s">
        <v>146</v>
      </c>
      <c r="G30" s="17">
        <v>42181</v>
      </c>
      <c r="H30" s="18">
        <v>412018.9</v>
      </c>
    </row>
    <row r="31" spans="1:8" ht="45" x14ac:dyDescent="0.25">
      <c r="A31" s="15" t="s">
        <v>9</v>
      </c>
      <c r="B31" s="12" t="s">
        <v>19</v>
      </c>
      <c r="C31" s="16" t="s">
        <v>226</v>
      </c>
      <c r="D31" s="13" t="s">
        <v>32</v>
      </c>
      <c r="E31" s="13" t="s">
        <v>285</v>
      </c>
      <c r="F31" s="13" t="s">
        <v>147</v>
      </c>
      <c r="G31" s="17">
        <v>42199</v>
      </c>
      <c r="H31" s="18">
        <v>61974.29</v>
      </c>
    </row>
    <row r="32" spans="1:8" ht="45" x14ac:dyDescent="0.25">
      <c r="A32" s="15" t="s">
        <v>9</v>
      </c>
      <c r="B32" s="12" t="s">
        <v>19</v>
      </c>
      <c r="C32" s="19" t="s">
        <v>227</v>
      </c>
      <c r="D32" s="13" t="s">
        <v>33</v>
      </c>
      <c r="E32" s="13" t="s">
        <v>290</v>
      </c>
      <c r="F32" s="13" t="s">
        <v>148</v>
      </c>
      <c r="G32" s="17">
        <v>42136</v>
      </c>
      <c r="H32" s="18">
        <v>2997.95</v>
      </c>
    </row>
    <row r="33" spans="1:8" ht="45" x14ac:dyDescent="0.25">
      <c r="A33" s="15" t="s">
        <v>9</v>
      </c>
      <c r="B33" s="12" t="s">
        <v>19</v>
      </c>
      <c r="C33" s="16" t="s">
        <v>228</v>
      </c>
      <c r="D33" s="13" t="s">
        <v>34</v>
      </c>
      <c r="E33" s="13"/>
      <c r="F33" s="13" t="s">
        <v>149</v>
      </c>
      <c r="G33" s="17">
        <v>42136</v>
      </c>
      <c r="H33" s="18">
        <v>9970.99</v>
      </c>
    </row>
    <row r="34" spans="1:8" ht="60" x14ac:dyDescent="0.25">
      <c r="A34" s="15" t="s">
        <v>9</v>
      </c>
      <c r="B34" s="12" t="s">
        <v>19</v>
      </c>
      <c r="C34" s="19" t="s">
        <v>229</v>
      </c>
      <c r="D34" s="13" t="s">
        <v>35</v>
      </c>
      <c r="E34" s="13" t="s">
        <v>284</v>
      </c>
      <c r="F34" s="13" t="s">
        <v>150</v>
      </c>
      <c r="G34" s="17">
        <v>42150</v>
      </c>
      <c r="H34" s="18">
        <v>6231.51</v>
      </c>
    </row>
    <row r="35" spans="1:8" ht="60" x14ac:dyDescent="0.25">
      <c r="A35" s="15" t="s">
        <v>9</v>
      </c>
      <c r="B35" s="12" t="s">
        <v>19</v>
      </c>
      <c r="C35" s="16" t="s">
        <v>230</v>
      </c>
      <c r="D35" s="13" t="s">
        <v>36</v>
      </c>
      <c r="E35" s="13" t="s">
        <v>284</v>
      </c>
      <c r="F35" s="13" t="s">
        <v>151</v>
      </c>
      <c r="G35" s="17">
        <v>42129</v>
      </c>
      <c r="H35" s="18">
        <v>3118.19</v>
      </c>
    </row>
    <row r="36" spans="1:8" ht="45" x14ac:dyDescent="0.25">
      <c r="A36" s="15" t="s">
        <v>9</v>
      </c>
      <c r="B36" s="12" t="s">
        <v>90</v>
      </c>
      <c r="C36" s="19" t="s">
        <v>231</v>
      </c>
      <c r="D36" s="13" t="s">
        <v>37</v>
      </c>
      <c r="E36" s="13" t="s">
        <v>284</v>
      </c>
      <c r="F36" s="13" t="s">
        <v>152</v>
      </c>
      <c r="G36" s="17">
        <v>42577</v>
      </c>
      <c r="H36" s="18">
        <v>16304.35</v>
      </c>
    </row>
    <row r="37" spans="1:8" ht="45" x14ac:dyDescent="0.25">
      <c r="A37" s="15" t="s">
        <v>9</v>
      </c>
      <c r="B37" s="12" t="s">
        <v>90</v>
      </c>
      <c r="C37" s="16" t="s">
        <v>232</v>
      </c>
      <c r="D37" s="13" t="s">
        <v>38</v>
      </c>
      <c r="E37" s="13" t="s">
        <v>284</v>
      </c>
      <c r="F37" s="13" t="s">
        <v>153</v>
      </c>
      <c r="G37" s="17">
        <v>42598</v>
      </c>
      <c r="H37" s="18">
        <v>5434.78</v>
      </c>
    </row>
    <row r="38" spans="1:8" ht="45" x14ac:dyDescent="0.25">
      <c r="A38" s="15" t="s">
        <v>9</v>
      </c>
      <c r="B38" s="12" t="s">
        <v>90</v>
      </c>
      <c r="C38" s="19" t="s">
        <v>233</v>
      </c>
      <c r="D38" s="13" t="s">
        <v>39</v>
      </c>
      <c r="E38" s="13" t="s">
        <v>285</v>
      </c>
      <c r="F38" s="13" t="s">
        <v>154</v>
      </c>
      <c r="G38" s="17">
        <v>42633</v>
      </c>
      <c r="H38" s="18">
        <v>43043.48</v>
      </c>
    </row>
    <row r="39" spans="1:8" ht="45" x14ac:dyDescent="0.25">
      <c r="A39" s="15" t="s">
        <v>9</v>
      </c>
      <c r="B39" s="12" t="s">
        <v>91</v>
      </c>
      <c r="C39" s="16" t="s">
        <v>234</v>
      </c>
      <c r="D39" s="13" t="s">
        <v>40</v>
      </c>
      <c r="E39" s="13" t="s">
        <v>292</v>
      </c>
      <c r="F39" s="13" t="s">
        <v>155</v>
      </c>
      <c r="G39" s="17">
        <v>42675</v>
      </c>
      <c r="H39" s="18">
        <v>21739.13</v>
      </c>
    </row>
    <row r="40" spans="1:8" ht="45" x14ac:dyDescent="0.25">
      <c r="A40" s="15" t="s">
        <v>9</v>
      </c>
      <c r="B40" s="12" t="s">
        <v>92</v>
      </c>
      <c r="C40" s="19" t="s">
        <v>235</v>
      </c>
      <c r="D40" s="13" t="s">
        <v>41</v>
      </c>
      <c r="E40" s="13"/>
      <c r="F40" s="13" t="s">
        <v>156</v>
      </c>
      <c r="G40" s="17">
        <v>42710</v>
      </c>
      <c r="H40" s="18">
        <v>43478.26</v>
      </c>
    </row>
    <row r="41" spans="1:8" ht="45" x14ac:dyDescent="0.25">
      <c r="A41" s="15" t="s">
        <v>9</v>
      </c>
      <c r="B41" s="12" t="s">
        <v>93</v>
      </c>
      <c r="C41" s="16" t="s">
        <v>236</v>
      </c>
      <c r="D41" s="13" t="s">
        <v>42</v>
      </c>
      <c r="E41" s="13"/>
      <c r="F41" s="13" t="s">
        <v>157</v>
      </c>
      <c r="G41" s="17">
        <v>42066</v>
      </c>
      <c r="H41" s="18">
        <v>50000</v>
      </c>
    </row>
    <row r="42" spans="1:8" ht="75" x14ac:dyDescent="0.25">
      <c r="A42" s="15" t="s">
        <v>9</v>
      </c>
      <c r="B42" s="12" t="s">
        <v>93</v>
      </c>
      <c r="C42" s="19" t="s">
        <v>237</v>
      </c>
      <c r="D42" s="13" t="s">
        <v>43</v>
      </c>
      <c r="E42" s="13"/>
      <c r="F42" s="13" t="s">
        <v>158</v>
      </c>
      <c r="G42" s="17">
        <v>42090</v>
      </c>
      <c r="H42" s="18">
        <v>20000</v>
      </c>
    </row>
    <row r="43" spans="1:8" ht="45" x14ac:dyDescent="0.25">
      <c r="A43" s="15" t="s">
        <v>9</v>
      </c>
      <c r="B43" s="12" t="s">
        <v>93</v>
      </c>
      <c r="C43" s="16" t="s">
        <v>238</v>
      </c>
      <c r="D43" s="13" t="s">
        <v>44</v>
      </c>
      <c r="E43" s="13"/>
      <c r="F43" s="13" t="s">
        <v>159</v>
      </c>
      <c r="G43" s="17">
        <v>42094</v>
      </c>
      <c r="H43" s="18">
        <v>10000</v>
      </c>
    </row>
    <row r="44" spans="1:8" ht="45" x14ac:dyDescent="0.25">
      <c r="A44" s="15" t="s">
        <v>9</v>
      </c>
      <c r="B44" s="12" t="s">
        <v>93</v>
      </c>
      <c r="C44" s="19" t="s">
        <v>239</v>
      </c>
      <c r="D44" s="13" t="s">
        <v>45</v>
      </c>
      <c r="E44" s="13" t="s">
        <v>293</v>
      </c>
      <c r="F44" s="13" t="s">
        <v>160</v>
      </c>
      <c r="G44" s="17">
        <v>42131</v>
      </c>
      <c r="H44" s="18">
        <v>5000</v>
      </c>
    </row>
    <row r="45" spans="1:8" ht="45" x14ac:dyDescent="0.25">
      <c r="A45" s="15" t="s">
        <v>9</v>
      </c>
      <c r="B45" s="12" t="s">
        <v>93</v>
      </c>
      <c r="C45" s="16" t="s">
        <v>240</v>
      </c>
      <c r="D45" s="13" t="s">
        <v>46</v>
      </c>
      <c r="E45" s="13" t="s">
        <v>293</v>
      </c>
      <c r="F45" s="13" t="s">
        <v>161</v>
      </c>
      <c r="G45" s="17">
        <v>42132</v>
      </c>
      <c r="H45" s="18">
        <v>10000</v>
      </c>
    </row>
    <row r="46" spans="1:8" ht="45" x14ac:dyDescent="0.25">
      <c r="A46" s="15" t="s">
        <v>9</v>
      </c>
      <c r="B46" s="12" t="s">
        <v>93</v>
      </c>
      <c r="C46" s="19" t="s">
        <v>241</v>
      </c>
      <c r="D46" s="13" t="s">
        <v>47</v>
      </c>
      <c r="E46" s="13" t="s">
        <v>292</v>
      </c>
      <c r="F46" s="13" t="s">
        <v>162</v>
      </c>
      <c r="G46" s="17">
        <v>42151</v>
      </c>
      <c r="H46" s="18">
        <v>10000</v>
      </c>
    </row>
    <row r="47" spans="1:8" ht="60" x14ac:dyDescent="0.25">
      <c r="A47" s="15" t="s">
        <v>9</v>
      </c>
      <c r="B47" s="12" t="s">
        <v>93</v>
      </c>
      <c r="C47" s="16" t="s">
        <v>242</v>
      </c>
      <c r="D47" s="13" t="s">
        <v>48</v>
      </c>
      <c r="E47" s="13" t="s">
        <v>294</v>
      </c>
      <c r="F47" s="13" t="s">
        <v>163</v>
      </c>
      <c r="G47" s="17">
        <v>42171</v>
      </c>
      <c r="H47" s="18">
        <v>25000</v>
      </c>
    </row>
    <row r="48" spans="1:8" ht="45" x14ac:dyDescent="0.25">
      <c r="A48" s="15" t="s">
        <v>9</v>
      </c>
      <c r="B48" s="12" t="s">
        <v>93</v>
      </c>
      <c r="C48" s="19" t="s">
        <v>243</v>
      </c>
      <c r="D48" s="13" t="s">
        <v>49</v>
      </c>
      <c r="E48" s="13" t="s">
        <v>291</v>
      </c>
      <c r="F48" s="13" t="s">
        <v>164</v>
      </c>
      <c r="G48" s="17">
        <v>42178</v>
      </c>
      <c r="H48" s="18">
        <v>5000</v>
      </c>
    </row>
    <row r="49" spans="1:8" ht="45" x14ac:dyDescent="0.25">
      <c r="A49" s="15" t="s">
        <v>9</v>
      </c>
      <c r="B49" s="12" t="s">
        <v>93</v>
      </c>
      <c r="C49" s="16" t="s">
        <v>244</v>
      </c>
      <c r="D49" s="13" t="s">
        <v>50</v>
      </c>
      <c r="E49" s="13" t="s">
        <v>293</v>
      </c>
      <c r="F49" s="13" t="s">
        <v>165</v>
      </c>
      <c r="G49" s="17">
        <v>42200</v>
      </c>
      <c r="H49" s="18">
        <v>10000</v>
      </c>
    </row>
    <row r="50" spans="1:8" ht="45" x14ac:dyDescent="0.25">
      <c r="A50" s="15" t="s">
        <v>9</v>
      </c>
      <c r="B50" s="12" t="s">
        <v>94</v>
      </c>
      <c r="C50" s="19" t="s">
        <v>245</v>
      </c>
      <c r="D50" s="13" t="s">
        <v>51</v>
      </c>
      <c r="E50" s="13" t="s">
        <v>291</v>
      </c>
      <c r="F50" s="13" t="s">
        <v>166</v>
      </c>
      <c r="G50" s="17">
        <v>42172</v>
      </c>
      <c r="H50" s="18">
        <v>10000</v>
      </c>
    </row>
    <row r="51" spans="1:8" ht="60" x14ac:dyDescent="0.25">
      <c r="A51" s="15" t="s">
        <v>9</v>
      </c>
      <c r="B51" s="12" t="s">
        <v>94</v>
      </c>
      <c r="C51" s="16" t="s">
        <v>246</v>
      </c>
      <c r="D51" s="13" t="s">
        <v>52</v>
      </c>
      <c r="E51" s="13" t="s">
        <v>293</v>
      </c>
      <c r="F51" s="13" t="s">
        <v>167</v>
      </c>
      <c r="G51" s="17">
        <v>42229</v>
      </c>
      <c r="H51" s="18">
        <v>12500</v>
      </c>
    </row>
    <row r="52" spans="1:8" ht="60" x14ac:dyDescent="0.25">
      <c r="A52" s="15" t="s">
        <v>9</v>
      </c>
      <c r="B52" s="12" t="s">
        <v>94</v>
      </c>
      <c r="C52" s="19" t="s">
        <v>247</v>
      </c>
      <c r="D52" s="13" t="s">
        <v>53</v>
      </c>
      <c r="E52" s="13" t="s">
        <v>293</v>
      </c>
      <c r="F52" s="13" t="s">
        <v>168</v>
      </c>
      <c r="G52" s="17">
        <v>42236</v>
      </c>
      <c r="H52" s="18">
        <v>12500</v>
      </c>
    </row>
    <row r="53" spans="1:8" ht="60" x14ac:dyDescent="0.25">
      <c r="A53" s="15" t="s">
        <v>9</v>
      </c>
      <c r="B53" s="12" t="s">
        <v>94</v>
      </c>
      <c r="C53" s="16" t="s">
        <v>248</v>
      </c>
      <c r="D53" s="13" t="s">
        <v>54</v>
      </c>
      <c r="E53" s="13" t="s">
        <v>293</v>
      </c>
      <c r="F53" s="13" t="s">
        <v>169</v>
      </c>
      <c r="G53" s="17">
        <v>42229</v>
      </c>
      <c r="H53" s="18">
        <v>12500</v>
      </c>
    </row>
    <row r="54" spans="1:8" ht="60" x14ac:dyDescent="0.25">
      <c r="A54" s="15" t="s">
        <v>9</v>
      </c>
      <c r="B54" s="12" t="s">
        <v>94</v>
      </c>
      <c r="C54" s="19" t="s">
        <v>249</v>
      </c>
      <c r="D54" s="13" t="s">
        <v>55</v>
      </c>
      <c r="E54" s="13" t="s">
        <v>295</v>
      </c>
      <c r="F54" s="13" t="s">
        <v>170</v>
      </c>
      <c r="G54" s="17">
        <v>42221</v>
      </c>
      <c r="H54" s="18">
        <v>27500</v>
      </c>
    </row>
    <row r="55" spans="1:8" ht="45" x14ac:dyDescent="0.25">
      <c r="A55" s="15" t="s">
        <v>9</v>
      </c>
      <c r="B55" s="12" t="s">
        <v>94</v>
      </c>
      <c r="C55" s="16" t="s">
        <v>250</v>
      </c>
      <c r="D55" s="13" t="s">
        <v>56</v>
      </c>
      <c r="E55" s="13" t="s">
        <v>293</v>
      </c>
      <c r="F55" s="13" t="s">
        <v>171</v>
      </c>
      <c r="G55" s="17">
        <v>42236</v>
      </c>
      <c r="H55" s="18">
        <v>20000</v>
      </c>
    </row>
    <row r="56" spans="1:8" ht="60" x14ac:dyDescent="0.25">
      <c r="A56" s="15" t="s">
        <v>9</v>
      </c>
      <c r="B56" s="12" t="s">
        <v>95</v>
      </c>
      <c r="C56" s="19" t="s">
        <v>251</v>
      </c>
      <c r="D56" s="13" t="s">
        <v>57</v>
      </c>
      <c r="E56" s="13" t="s">
        <v>288</v>
      </c>
      <c r="F56" s="13" t="s">
        <v>172</v>
      </c>
      <c r="G56" s="17">
        <v>42562</v>
      </c>
      <c r="H56" s="18">
        <v>28282.43</v>
      </c>
    </row>
    <row r="57" spans="1:8" ht="60" x14ac:dyDescent="0.25">
      <c r="A57" s="15" t="s">
        <v>9</v>
      </c>
      <c r="B57" s="12" t="s">
        <v>96</v>
      </c>
      <c r="C57" s="16" t="s">
        <v>252</v>
      </c>
      <c r="D57" s="13" t="s">
        <v>58</v>
      </c>
      <c r="E57" s="13" t="s">
        <v>284</v>
      </c>
      <c r="F57" s="13" t="s">
        <v>173</v>
      </c>
      <c r="G57" s="17">
        <v>42639</v>
      </c>
      <c r="H57" s="18">
        <v>42414.48</v>
      </c>
    </row>
    <row r="58" spans="1:8" ht="60" x14ac:dyDescent="0.25">
      <c r="A58" s="15" t="s">
        <v>9</v>
      </c>
      <c r="B58" s="12" t="s">
        <v>97</v>
      </c>
      <c r="C58" s="19" t="s">
        <v>253</v>
      </c>
      <c r="D58" s="13" t="s">
        <v>59</v>
      </c>
      <c r="E58" s="13" t="s">
        <v>284</v>
      </c>
      <c r="F58" s="13" t="s">
        <v>174</v>
      </c>
      <c r="G58" s="17">
        <v>42562</v>
      </c>
      <c r="H58" s="18">
        <v>7061.44</v>
      </c>
    </row>
    <row r="59" spans="1:8" ht="60" x14ac:dyDescent="0.25">
      <c r="A59" s="15" t="s">
        <v>9</v>
      </c>
      <c r="B59" s="12" t="s">
        <v>98</v>
      </c>
      <c r="C59" s="16" t="s">
        <v>254</v>
      </c>
      <c r="D59" s="13" t="s">
        <v>60</v>
      </c>
      <c r="E59" s="13" t="s">
        <v>284</v>
      </c>
      <c r="F59" s="13" t="s">
        <v>175</v>
      </c>
      <c r="G59" s="17">
        <v>42608</v>
      </c>
      <c r="H59" s="18">
        <v>28282.43</v>
      </c>
    </row>
    <row r="60" spans="1:8" ht="60" x14ac:dyDescent="0.25">
      <c r="A60" s="15" t="s">
        <v>9</v>
      </c>
      <c r="B60" s="12" t="s">
        <v>99</v>
      </c>
      <c r="C60" s="19" t="s">
        <v>255</v>
      </c>
      <c r="D60" s="13" t="s">
        <v>61</v>
      </c>
      <c r="E60" s="13" t="s">
        <v>284</v>
      </c>
      <c r="F60" s="13" t="s">
        <v>176</v>
      </c>
      <c r="G60" s="17">
        <v>42649</v>
      </c>
      <c r="H60" s="18">
        <v>14141.22</v>
      </c>
    </row>
    <row r="61" spans="1:8" ht="60" x14ac:dyDescent="0.25">
      <c r="A61" s="15" t="s">
        <v>9</v>
      </c>
      <c r="B61" s="12" t="s">
        <v>100</v>
      </c>
      <c r="C61" s="16" t="s">
        <v>256</v>
      </c>
      <c r="D61" s="13" t="s">
        <v>62</v>
      </c>
      <c r="E61" s="13"/>
      <c r="F61" s="13" t="s">
        <v>177</v>
      </c>
      <c r="G61" s="17">
        <v>42578</v>
      </c>
      <c r="H61" s="18">
        <v>3397.74</v>
      </c>
    </row>
    <row r="62" spans="1:8" ht="60" x14ac:dyDescent="0.25">
      <c r="A62" s="15" t="s">
        <v>9</v>
      </c>
      <c r="B62" s="12" t="s">
        <v>101</v>
      </c>
      <c r="C62" s="19" t="s">
        <v>257</v>
      </c>
      <c r="D62" s="13" t="s">
        <v>63</v>
      </c>
      <c r="E62" s="13"/>
      <c r="F62" s="13" t="s">
        <v>178</v>
      </c>
      <c r="G62" s="17">
        <v>42580</v>
      </c>
      <c r="H62" s="18">
        <v>5096.16</v>
      </c>
    </row>
    <row r="63" spans="1:8" ht="60" x14ac:dyDescent="0.25">
      <c r="A63" s="15" t="s">
        <v>9</v>
      </c>
      <c r="B63" s="12" t="s">
        <v>102</v>
      </c>
      <c r="C63" s="16" t="s">
        <v>258</v>
      </c>
      <c r="D63" s="13" t="s">
        <v>64</v>
      </c>
      <c r="E63" s="13"/>
      <c r="F63" s="13" t="s">
        <v>179</v>
      </c>
      <c r="G63" s="17">
        <v>42572</v>
      </c>
      <c r="H63" s="18">
        <v>8492.98</v>
      </c>
    </row>
    <row r="64" spans="1:8" ht="60" x14ac:dyDescent="0.25">
      <c r="A64" s="15" t="s">
        <v>9</v>
      </c>
      <c r="B64" s="12" t="s">
        <v>103</v>
      </c>
      <c r="C64" s="19" t="s">
        <v>259</v>
      </c>
      <c r="D64" s="13" t="s">
        <v>65</v>
      </c>
      <c r="E64" s="13"/>
      <c r="F64" s="13" t="s">
        <v>180</v>
      </c>
      <c r="G64" s="17">
        <v>42572</v>
      </c>
      <c r="H64" s="18">
        <v>8492.98</v>
      </c>
    </row>
    <row r="65" spans="1:8" ht="60" x14ac:dyDescent="0.25">
      <c r="A65" s="15" t="s">
        <v>9</v>
      </c>
      <c r="B65" s="12" t="s">
        <v>104</v>
      </c>
      <c r="C65" s="16" t="s">
        <v>260</v>
      </c>
      <c r="D65" s="13" t="s">
        <v>66</v>
      </c>
      <c r="E65" s="13"/>
      <c r="F65" s="13" t="s">
        <v>181</v>
      </c>
      <c r="G65" s="17">
        <v>42580</v>
      </c>
      <c r="H65" s="18">
        <v>16985.97</v>
      </c>
    </row>
    <row r="66" spans="1:8" ht="60" x14ac:dyDescent="0.25">
      <c r="A66" s="15" t="s">
        <v>9</v>
      </c>
      <c r="B66" s="12" t="s">
        <v>105</v>
      </c>
      <c r="C66" s="19" t="s">
        <v>261</v>
      </c>
      <c r="D66" s="13" t="s">
        <v>67</v>
      </c>
      <c r="E66" s="13"/>
      <c r="F66" s="13" t="s">
        <v>182</v>
      </c>
      <c r="G66" s="17">
        <v>42601</v>
      </c>
      <c r="H66" s="18">
        <v>25479.87</v>
      </c>
    </row>
    <row r="67" spans="1:8" ht="60" x14ac:dyDescent="0.25">
      <c r="A67" s="15" t="s">
        <v>9</v>
      </c>
      <c r="B67" s="12" t="s">
        <v>106</v>
      </c>
      <c r="C67" s="16" t="s">
        <v>262</v>
      </c>
      <c r="D67" s="13" t="s">
        <v>68</v>
      </c>
      <c r="E67" s="13"/>
      <c r="F67" s="13" t="s">
        <v>183</v>
      </c>
      <c r="G67" s="17">
        <v>42611</v>
      </c>
      <c r="H67" s="18">
        <v>25479.87</v>
      </c>
    </row>
    <row r="68" spans="1:8" ht="60" x14ac:dyDescent="0.25">
      <c r="A68" s="15" t="s">
        <v>9</v>
      </c>
      <c r="B68" s="12" t="s">
        <v>107</v>
      </c>
      <c r="C68" s="19" t="s">
        <v>263</v>
      </c>
      <c r="D68" s="13" t="s">
        <v>69</v>
      </c>
      <c r="E68" s="13"/>
      <c r="F68" s="13" t="s">
        <v>184</v>
      </c>
      <c r="G68" s="17">
        <v>42606</v>
      </c>
      <c r="H68" s="18">
        <v>16985.97</v>
      </c>
    </row>
    <row r="69" spans="1:8" ht="60" x14ac:dyDescent="0.25">
      <c r="A69" s="15" t="s">
        <v>9</v>
      </c>
      <c r="B69" s="12" t="s">
        <v>108</v>
      </c>
      <c r="C69" s="16" t="s">
        <v>264</v>
      </c>
      <c r="D69" s="13" t="s">
        <v>70</v>
      </c>
      <c r="E69" s="13" t="s">
        <v>284</v>
      </c>
      <c r="F69" s="13" t="s">
        <v>185</v>
      </c>
      <c r="G69" s="17">
        <v>42618</v>
      </c>
      <c r="H69" s="18">
        <v>25479.87</v>
      </c>
    </row>
    <row r="70" spans="1:8" ht="60" x14ac:dyDescent="0.25">
      <c r="A70" s="15" t="s">
        <v>9</v>
      </c>
      <c r="B70" s="12" t="s">
        <v>109</v>
      </c>
      <c r="C70" s="19" t="s">
        <v>265</v>
      </c>
      <c r="D70" s="13" t="s">
        <v>71</v>
      </c>
      <c r="E70" s="13" t="s">
        <v>284</v>
      </c>
      <c r="F70" s="13" t="s">
        <v>186</v>
      </c>
      <c r="G70" s="17">
        <v>42621</v>
      </c>
      <c r="H70" s="18">
        <v>8492.98</v>
      </c>
    </row>
    <row r="71" spans="1:8" ht="60" x14ac:dyDescent="0.25">
      <c r="A71" s="15" t="s">
        <v>9</v>
      </c>
      <c r="B71" s="12" t="s">
        <v>110</v>
      </c>
      <c r="C71" s="16" t="s">
        <v>266</v>
      </c>
      <c r="D71" s="13" t="s">
        <v>72</v>
      </c>
      <c r="E71" s="13" t="s">
        <v>296</v>
      </c>
      <c r="F71" s="13" t="s">
        <v>187</v>
      </c>
      <c r="G71" s="17">
        <v>42655</v>
      </c>
      <c r="H71" s="18">
        <v>8492.98</v>
      </c>
    </row>
    <row r="72" spans="1:8" ht="60" x14ac:dyDescent="0.25">
      <c r="A72" s="15" t="s">
        <v>9</v>
      </c>
      <c r="B72" s="12" t="s">
        <v>111</v>
      </c>
      <c r="C72" s="19" t="s">
        <v>267</v>
      </c>
      <c r="D72" s="13" t="s">
        <v>73</v>
      </c>
      <c r="E72" s="13" t="s">
        <v>296</v>
      </c>
      <c r="F72" s="13" t="s">
        <v>188</v>
      </c>
      <c r="G72" s="17">
        <v>42656</v>
      </c>
      <c r="H72" s="18">
        <v>16985.97</v>
      </c>
    </row>
    <row r="73" spans="1:8" ht="90" x14ac:dyDescent="0.25">
      <c r="A73" s="15" t="s">
        <v>9</v>
      </c>
      <c r="B73" s="12" t="s">
        <v>112</v>
      </c>
      <c r="C73" s="16" t="s">
        <v>268</v>
      </c>
      <c r="D73" s="13" t="s">
        <v>74</v>
      </c>
      <c r="E73" s="13"/>
      <c r="F73" s="13" t="s">
        <v>189</v>
      </c>
      <c r="G73" s="17">
        <v>42720</v>
      </c>
      <c r="H73" s="18">
        <v>7336.56</v>
      </c>
    </row>
    <row r="74" spans="1:8" ht="90" x14ac:dyDescent="0.25">
      <c r="A74" s="15" t="s">
        <v>9</v>
      </c>
      <c r="B74" s="12" t="s">
        <v>113</v>
      </c>
      <c r="C74" s="19" t="s">
        <v>269</v>
      </c>
      <c r="D74" s="13" t="s">
        <v>75</v>
      </c>
      <c r="E74" s="13"/>
      <c r="F74" s="13" t="s">
        <v>190</v>
      </c>
      <c r="G74" s="17">
        <v>42720</v>
      </c>
      <c r="H74" s="18">
        <v>34368.1</v>
      </c>
    </row>
    <row r="75" spans="1:8" ht="45" x14ac:dyDescent="0.25">
      <c r="A75" s="15" t="s">
        <v>9</v>
      </c>
      <c r="B75" s="12" t="s">
        <v>76</v>
      </c>
      <c r="C75" s="16" t="s">
        <v>270</v>
      </c>
      <c r="D75" s="13" t="s">
        <v>77</v>
      </c>
      <c r="E75" s="13" t="s">
        <v>285</v>
      </c>
      <c r="F75" s="13" t="s">
        <v>191</v>
      </c>
      <c r="G75" s="17">
        <v>42090</v>
      </c>
      <c r="H75" s="18">
        <v>13000</v>
      </c>
    </row>
    <row r="76" spans="1:8" ht="30" x14ac:dyDescent="0.25">
      <c r="A76" s="15" t="s">
        <v>9</v>
      </c>
      <c r="B76" s="12" t="s">
        <v>76</v>
      </c>
      <c r="C76" s="19" t="s">
        <v>271</v>
      </c>
      <c r="D76" s="13" t="s">
        <v>78</v>
      </c>
      <c r="E76" s="13"/>
      <c r="F76" s="13" t="s">
        <v>192</v>
      </c>
      <c r="G76" s="17">
        <v>42138</v>
      </c>
      <c r="H76" s="18">
        <v>13000</v>
      </c>
    </row>
    <row r="77" spans="1:8" ht="30" x14ac:dyDescent="0.25">
      <c r="A77" s="15" t="s">
        <v>9</v>
      </c>
      <c r="B77" s="12" t="s">
        <v>76</v>
      </c>
      <c r="C77" s="16" t="s">
        <v>272</v>
      </c>
      <c r="D77" s="13" t="s">
        <v>79</v>
      </c>
      <c r="E77" s="13"/>
      <c r="F77" s="13" t="s">
        <v>193</v>
      </c>
      <c r="G77" s="17">
        <v>42173</v>
      </c>
      <c r="H77" s="18">
        <v>5000</v>
      </c>
    </row>
    <row r="78" spans="1:8" ht="45" x14ac:dyDescent="0.25">
      <c r="A78" s="15" t="s">
        <v>9</v>
      </c>
      <c r="B78" s="12" t="s">
        <v>76</v>
      </c>
      <c r="C78" s="19" t="s">
        <v>273</v>
      </c>
      <c r="D78" s="13" t="s">
        <v>80</v>
      </c>
      <c r="E78" s="13" t="s">
        <v>284</v>
      </c>
      <c r="F78" s="13" t="s">
        <v>194</v>
      </c>
      <c r="G78" s="17">
        <v>42152</v>
      </c>
      <c r="H78" s="18">
        <v>36000</v>
      </c>
    </row>
    <row r="79" spans="1:8" ht="60" x14ac:dyDescent="0.25">
      <c r="A79" s="15" t="s">
        <v>9</v>
      </c>
      <c r="B79" s="12" t="s">
        <v>76</v>
      </c>
      <c r="C79" s="16" t="s">
        <v>274</v>
      </c>
      <c r="D79" s="13" t="s">
        <v>81</v>
      </c>
      <c r="E79" s="13" t="s">
        <v>284</v>
      </c>
      <c r="F79" s="13" t="s">
        <v>195</v>
      </c>
      <c r="G79" s="17">
        <v>42632</v>
      </c>
      <c r="H79" s="18">
        <v>5000</v>
      </c>
    </row>
    <row r="80" spans="1:8" ht="60" x14ac:dyDescent="0.25">
      <c r="A80" s="15" t="s">
        <v>9</v>
      </c>
      <c r="B80" s="12" t="s">
        <v>76</v>
      </c>
      <c r="C80" s="19" t="s">
        <v>275</v>
      </c>
      <c r="D80" s="13" t="s">
        <v>82</v>
      </c>
      <c r="E80" s="13"/>
      <c r="F80" s="13" t="s">
        <v>196</v>
      </c>
      <c r="G80" s="17">
        <v>42601</v>
      </c>
      <c r="H80" s="18">
        <v>31000</v>
      </c>
    </row>
    <row r="81" spans="1:8" ht="45" x14ac:dyDescent="0.25">
      <c r="A81" s="15" t="s">
        <v>9</v>
      </c>
      <c r="B81" s="12" t="s">
        <v>76</v>
      </c>
      <c r="C81" s="16" t="s">
        <v>276</v>
      </c>
      <c r="D81" s="13" t="s">
        <v>83</v>
      </c>
      <c r="E81" s="13" t="s">
        <v>285</v>
      </c>
      <c r="F81" s="13" t="s">
        <v>197</v>
      </c>
      <c r="G81" s="17">
        <v>42664</v>
      </c>
      <c r="H81" s="18">
        <v>8000</v>
      </c>
    </row>
    <row r="82" spans="1:8" ht="45" x14ac:dyDescent="0.25">
      <c r="A82" s="15" t="s">
        <v>9</v>
      </c>
      <c r="B82" s="12" t="s">
        <v>76</v>
      </c>
      <c r="C82" s="19" t="s">
        <v>277</v>
      </c>
      <c r="D82" s="13" t="s">
        <v>84</v>
      </c>
      <c r="E82" s="13" t="s">
        <v>288</v>
      </c>
      <c r="F82" s="13" t="s">
        <v>198</v>
      </c>
      <c r="G82" s="17">
        <v>42681</v>
      </c>
      <c r="H82" s="18">
        <v>3000</v>
      </c>
    </row>
    <row r="83" spans="1:8" ht="45" x14ac:dyDescent="0.25">
      <c r="A83" s="15" t="s">
        <v>9</v>
      </c>
      <c r="B83" s="12" t="s">
        <v>76</v>
      </c>
      <c r="C83" s="16" t="s">
        <v>278</v>
      </c>
      <c r="D83" s="13" t="s">
        <v>85</v>
      </c>
      <c r="E83" s="13" t="s">
        <v>288</v>
      </c>
      <c r="F83" s="13" t="s">
        <v>199</v>
      </c>
      <c r="G83" s="17">
        <v>42681</v>
      </c>
      <c r="H83" s="18">
        <v>5000</v>
      </c>
    </row>
    <row r="84" spans="1:8" ht="45" x14ac:dyDescent="0.25">
      <c r="A84" s="15" t="s">
        <v>9</v>
      </c>
      <c r="B84" s="12" t="s">
        <v>114</v>
      </c>
      <c r="C84" s="19" t="s">
        <v>279</v>
      </c>
      <c r="D84" s="13" t="s">
        <v>86</v>
      </c>
      <c r="E84" s="13"/>
      <c r="F84" s="13" t="s">
        <v>132</v>
      </c>
      <c r="G84" s="17">
        <v>42720</v>
      </c>
      <c r="H84" s="18">
        <v>4000</v>
      </c>
    </row>
    <row r="85" spans="1:8" ht="45" x14ac:dyDescent="0.25">
      <c r="A85" s="20" t="s">
        <v>9</v>
      </c>
      <c r="B85" s="21" t="s">
        <v>114</v>
      </c>
      <c r="C85" s="16" t="s">
        <v>280</v>
      </c>
      <c r="D85" s="14" t="s">
        <v>87</v>
      </c>
      <c r="E85" s="14"/>
      <c r="F85" s="14" t="s">
        <v>133</v>
      </c>
      <c r="G85" s="22">
        <v>42718</v>
      </c>
      <c r="H85" s="18">
        <v>13000</v>
      </c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showGridLines="0" tabSelected="1" topLeftCell="C6" zoomScale="80" zoomScaleNormal="80" workbookViewId="0">
      <pane xSplit="2" ySplit="1" topLeftCell="E34" activePane="bottomRight" state="frozenSplit"/>
      <selection activeCell="C6" sqref="C6"/>
      <selection pane="topRight" activeCell="F5" sqref="F5"/>
      <selection pane="bottomLeft" activeCell="A6" sqref="A6"/>
      <selection pane="bottomRight" activeCell="W22" sqref="W22"/>
    </sheetView>
  </sheetViews>
  <sheetFormatPr baseColWidth="10" defaultRowHeight="15" x14ac:dyDescent="0.25"/>
  <cols>
    <col min="1" max="1" width="21.5703125" customWidth="1"/>
    <col min="2" max="2" width="26.5703125" customWidth="1"/>
    <col min="3" max="3" width="11.7109375" customWidth="1"/>
    <col min="4" max="4" width="36.28515625" customWidth="1"/>
    <col min="5" max="5" width="16.140625" customWidth="1"/>
    <col min="6" max="6" width="10.5703125" customWidth="1"/>
    <col min="7" max="7" width="18.85546875" customWidth="1"/>
    <col min="8" max="8" width="16.28515625" customWidth="1"/>
    <col min="9" max="9" width="18.85546875" customWidth="1"/>
    <col min="10" max="10" width="18.85546875" style="41" customWidth="1"/>
    <col min="11" max="11" width="26.7109375" style="41" bestFit="1" customWidth="1"/>
    <col min="12" max="12" width="18.85546875" customWidth="1"/>
    <col min="13" max="13" width="18.85546875" style="41" customWidth="1"/>
    <col min="14" max="14" width="25.42578125" style="41" customWidth="1"/>
    <col min="15" max="15" width="13.140625" bestFit="1" customWidth="1"/>
    <col min="16" max="16" width="21.42578125" hidden="1" customWidth="1"/>
    <col min="17" max="17" width="21.42578125" style="41" hidden="1" customWidth="1"/>
    <col min="18" max="18" width="26.28515625" hidden="1" customWidth="1"/>
    <col min="19" max="19" width="16.7109375" hidden="1" customWidth="1"/>
    <col min="20" max="20" width="16.140625" hidden="1" customWidth="1"/>
    <col min="21" max="21" width="26.7109375" bestFit="1" customWidth="1"/>
    <col min="22" max="22" width="32.7109375" customWidth="1"/>
  </cols>
  <sheetData>
    <row r="1" spans="1:23" ht="18.75" x14ac:dyDescent="0.3">
      <c r="A1" s="4" t="s">
        <v>313</v>
      </c>
    </row>
    <row r="2" spans="1:23" ht="18.75" x14ac:dyDescent="0.3">
      <c r="A2" s="4" t="s">
        <v>311</v>
      </c>
    </row>
    <row r="3" spans="1:23" ht="18.75" x14ac:dyDescent="0.3">
      <c r="A3" s="4" t="s">
        <v>312</v>
      </c>
    </row>
    <row r="4" spans="1:23" ht="45" x14ac:dyDescent="0.25">
      <c r="A4" s="38" t="s">
        <v>314</v>
      </c>
      <c r="B4" s="2"/>
      <c r="C4" s="9"/>
      <c r="D4" s="2"/>
      <c r="E4" s="2"/>
      <c r="F4" s="2"/>
      <c r="G4" s="36"/>
      <c r="H4" s="34" t="s">
        <v>282</v>
      </c>
    </row>
    <row r="5" spans="1:23" ht="15.75" x14ac:dyDescent="0.25">
      <c r="A5" s="2"/>
      <c r="B5" s="2"/>
      <c r="C5" s="9"/>
      <c r="D5" s="2"/>
      <c r="E5" s="2"/>
      <c r="F5" s="2"/>
      <c r="G5" s="37"/>
      <c r="H5" s="35">
        <f>SUM(H7:H85)</f>
        <v>3675917.5200000014</v>
      </c>
    </row>
    <row r="6" spans="1:23" ht="87" customHeight="1" x14ac:dyDescent="0.25">
      <c r="A6" s="25" t="s">
        <v>89</v>
      </c>
      <c r="B6" s="25" t="s">
        <v>88</v>
      </c>
      <c r="C6" s="25" t="s">
        <v>118</v>
      </c>
      <c r="D6" s="25" t="s">
        <v>0</v>
      </c>
      <c r="E6" s="25" t="s">
        <v>119</v>
      </c>
      <c r="F6" s="25" t="s">
        <v>297</v>
      </c>
      <c r="G6" s="8" t="s">
        <v>115</v>
      </c>
      <c r="H6" s="8" t="s">
        <v>200</v>
      </c>
      <c r="I6" s="8" t="s">
        <v>308</v>
      </c>
      <c r="J6" s="8" t="s">
        <v>325</v>
      </c>
      <c r="K6" s="8" t="s">
        <v>322</v>
      </c>
      <c r="L6" s="8" t="s">
        <v>309</v>
      </c>
      <c r="M6" s="8" t="s">
        <v>328</v>
      </c>
      <c r="N6" s="8" t="str">
        <f>CONCATENATE("OFICIO AVANCE:",ROUND(COUNTA(N7:N85)/79*100,2),"%")</f>
        <v>OFICIO AVANCE:40,51%</v>
      </c>
      <c r="O6" s="8" t="s">
        <v>310</v>
      </c>
      <c r="P6" s="8" t="s">
        <v>323</v>
      </c>
      <c r="Q6" s="8" t="s">
        <v>324</v>
      </c>
      <c r="R6" s="8" t="s">
        <v>374</v>
      </c>
      <c r="S6" s="8" t="s">
        <v>326</v>
      </c>
      <c r="T6" s="8" t="s">
        <v>324</v>
      </c>
      <c r="U6" s="8" t="s">
        <v>373</v>
      </c>
      <c r="V6" s="75" t="s">
        <v>355</v>
      </c>
      <c r="W6" s="75" t="s">
        <v>357</v>
      </c>
    </row>
    <row r="7" spans="1:23" s="86" customFormat="1" ht="60" x14ac:dyDescent="0.25">
      <c r="A7" s="77" t="s">
        <v>9</v>
      </c>
      <c r="B7" s="77" t="s">
        <v>10</v>
      </c>
      <c r="C7" s="78" t="s">
        <v>207</v>
      </c>
      <c r="D7" s="79" t="s">
        <v>125</v>
      </c>
      <c r="E7" s="79" t="s">
        <v>126</v>
      </c>
      <c r="F7" s="80">
        <v>1</v>
      </c>
      <c r="G7" s="81">
        <v>42031</v>
      </c>
      <c r="H7" s="82">
        <v>10000</v>
      </c>
      <c r="I7" s="83">
        <v>42090</v>
      </c>
      <c r="J7" s="83">
        <v>42093</v>
      </c>
      <c r="K7" s="83" t="s">
        <v>338</v>
      </c>
      <c r="L7" s="84"/>
      <c r="M7" s="84"/>
      <c r="N7" s="83" t="s">
        <v>378</v>
      </c>
      <c r="O7" s="85"/>
      <c r="P7" s="84"/>
      <c r="Q7" s="84"/>
      <c r="R7" s="85"/>
      <c r="S7" s="84"/>
      <c r="T7" s="84"/>
      <c r="U7" s="85"/>
      <c r="V7" s="84"/>
      <c r="W7" s="84"/>
    </row>
    <row r="8" spans="1:23" s="86" customFormat="1" ht="45" x14ac:dyDescent="0.25">
      <c r="A8" s="77" t="s">
        <v>9</v>
      </c>
      <c r="B8" s="77" t="s">
        <v>17</v>
      </c>
      <c r="C8" s="78" t="s">
        <v>213</v>
      </c>
      <c r="D8" s="79" t="s">
        <v>18</v>
      </c>
      <c r="E8" s="79" t="s">
        <v>134</v>
      </c>
      <c r="F8" s="80">
        <v>1</v>
      </c>
      <c r="G8" s="81">
        <v>42034</v>
      </c>
      <c r="H8" s="82">
        <v>16003.75</v>
      </c>
      <c r="I8" s="83">
        <v>42090</v>
      </c>
      <c r="J8" s="83">
        <v>42093</v>
      </c>
      <c r="K8" s="83" t="s">
        <v>338</v>
      </c>
      <c r="L8" s="84"/>
      <c r="M8" s="84"/>
      <c r="N8" s="83" t="s">
        <v>378</v>
      </c>
      <c r="O8" s="85"/>
      <c r="P8" s="84"/>
      <c r="Q8" s="84"/>
      <c r="R8" s="85"/>
      <c r="S8" s="84"/>
      <c r="T8" s="84"/>
      <c r="U8" s="85"/>
      <c r="V8" s="84"/>
      <c r="W8" s="84"/>
    </row>
    <row r="9" spans="1:23" s="86" customFormat="1" ht="45" x14ac:dyDescent="0.25">
      <c r="A9" s="77" t="s">
        <v>1</v>
      </c>
      <c r="B9" s="77" t="s">
        <v>7</v>
      </c>
      <c r="C9" s="87" t="s">
        <v>206</v>
      </c>
      <c r="D9" s="79" t="s">
        <v>8</v>
      </c>
      <c r="E9" s="79" t="s">
        <v>124</v>
      </c>
      <c r="F9" s="80">
        <v>1</v>
      </c>
      <c r="G9" s="81">
        <v>42061</v>
      </c>
      <c r="H9" s="82">
        <v>176661</v>
      </c>
      <c r="I9" s="83">
        <v>42090</v>
      </c>
      <c r="J9" s="83">
        <v>42093</v>
      </c>
      <c r="K9" s="83" t="s">
        <v>338</v>
      </c>
      <c r="L9" s="84"/>
      <c r="M9" s="84"/>
      <c r="N9" s="83" t="s">
        <v>378</v>
      </c>
      <c r="O9" s="85"/>
      <c r="P9" s="84"/>
      <c r="Q9" s="84"/>
      <c r="R9" s="85"/>
      <c r="S9" s="84"/>
      <c r="T9" s="84"/>
      <c r="U9" s="85"/>
      <c r="V9" s="84"/>
      <c r="W9" s="84"/>
    </row>
    <row r="10" spans="1:23" s="86" customFormat="1" ht="45" x14ac:dyDescent="0.25">
      <c r="A10" s="77" t="s">
        <v>9</v>
      </c>
      <c r="B10" s="77" t="s">
        <v>93</v>
      </c>
      <c r="C10" s="87" t="s">
        <v>236</v>
      </c>
      <c r="D10" s="79" t="s">
        <v>42</v>
      </c>
      <c r="E10" s="79" t="s">
        <v>157</v>
      </c>
      <c r="F10" s="80">
        <v>1</v>
      </c>
      <c r="G10" s="81">
        <v>42066</v>
      </c>
      <c r="H10" s="82">
        <v>50000</v>
      </c>
      <c r="I10" s="83">
        <v>42090</v>
      </c>
      <c r="J10" s="83">
        <v>42093</v>
      </c>
      <c r="K10" s="83" t="s">
        <v>338</v>
      </c>
      <c r="L10" s="84"/>
      <c r="M10" s="84"/>
      <c r="N10" s="83" t="s">
        <v>378</v>
      </c>
      <c r="O10" s="85"/>
      <c r="P10" s="84"/>
      <c r="Q10" s="84"/>
      <c r="R10" s="85"/>
      <c r="S10" s="84"/>
      <c r="T10" s="84"/>
      <c r="U10" s="85"/>
      <c r="V10" s="84"/>
      <c r="W10" s="84"/>
    </row>
    <row r="11" spans="1:23" s="86" customFormat="1" ht="30" x14ac:dyDescent="0.25">
      <c r="A11" s="77" t="s">
        <v>9</v>
      </c>
      <c r="B11" s="77" t="s">
        <v>19</v>
      </c>
      <c r="C11" s="87" t="s">
        <v>214</v>
      </c>
      <c r="D11" s="79" t="s">
        <v>20</v>
      </c>
      <c r="E11" s="79" t="s">
        <v>135</v>
      </c>
      <c r="F11" s="80">
        <v>1</v>
      </c>
      <c r="G11" s="81">
        <v>42067</v>
      </c>
      <c r="H11" s="82">
        <v>16003.75</v>
      </c>
      <c r="I11" s="83">
        <v>42090</v>
      </c>
      <c r="J11" s="83">
        <v>42093</v>
      </c>
      <c r="K11" s="83" t="s">
        <v>338</v>
      </c>
      <c r="L11" s="83"/>
      <c r="M11" s="83"/>
      <c r="N11" s="83" t="s">
        <v>378</v>
      </c>
      <c r="O11" s="85"/>
      <c r="P11" s="84"/>
      <c r="Q11" s="84"/>
      <c r="R11" s="85"/>
      <c r="S11" s="84"/>
      <c r="T11" s="84"/>
      <c r="U11" s="85"/>
      <c r="V11" s="84"/>
      <c r="W11" s="84"/>
    </row>
    <row r="12" spans="1:23" s="86" customFormat="1" ht="30" x14ac:dyDescent="0.25">
      <c r="A12" s="77" t="s">
        <v>9</v>
      </c>
      <c r="B12" s="77" t="s">
        <v>19</v>
      </c>
      <c r="C12" s="78" t="s">
        <v>215</v>
      </c>
      <c r="D12" s="79" t="s">
        <v>21</v>
      </c>
      <c r="E12" s="79" t="s">
        <v>136</v>
      </c>
      <c r="F12" s="80">
        <v>1</v>
      </c>
      <c r="G12" s="81">
        <v>42090</v>
      </c>
      <c r="H12" s="82">
        <v>7144.53</v>
      </c>
      <c r="I12" s="83">
        <v>42088</v>
      </c>
      <c r="J12" s="83">
        <v>42088</v>
      </c>
      <c r="K12" s="83" t="s">
        <v>339</v>
      </c>
      <c r="L12" s="83">
        <v>42093</v>
      </c>
      <c r="M12" s="83">
        <v>42093</v>
      </c>
      <c r="N12" s="83" t="s">
        <v>330</v>
      </c>
      <c r="O12" s="85">
        <f t="shared" ref="O12:O43" si="0">+M12-J12</f>
        <v>5</v>
      </c>
      <c r="P12" s="83">
        <v>42114</v>
      </c>
      <c r="Q12" s="83">
        <v>42123</v>
      </c>
      <c r="R12" s="83" t="s">
        <v>340</v>
      </c>
      <c r="S12" s="83">
        <v>42123</v>
      </c>
      <c r="T12" s="83">
        <v>42128</v>
      </c>
      <c r="U12" s="83" t="s">
        <v>341</v>
      </c>
      <c r="V12" s="84" t="s">
        <v>356</v>
      </c>
      <c r="W12" s="83">
        <v>42101</v>
      </c>
    </row>
    <row r="13" spans="1:23" s="86" customFormat="1" ht="45" customHeight="1" x14ac:dyDescent="0.25">
      <c r="A13" s="77" t="s">
        <v>9</v>
      </c>
      <c r="B13" s="77" t="s">
        <v>19</v>
      </c>
      <c r="C13" s="87" t="s">
        <v>218</v>
      </c>
      <c r="D13" s="79" t="s">
        <v>24</v>
      </c>
      <c r="E13" s="79" t="s">
        <v>138</v>
      </c>
      <c r="F13" s="80">
        <v>1</v>
      </c>
      <c r="G13" s="81">
        <v>42090</v>
      </c>
      <c r="H13" s="82">
        <v>17079.990000000002</v>
      </c>
      <c r="I13" s="83">
        <v>42090</v>
      </c>
      <c r="J13" s="83">
        <v>42090</v>
      </c>
      <c r="K13" s="83" t="s">
        <v>342</v>
      </c>
      <c r="L13" s="83">
        <v>42095</v>
      </c>
      <c r="M13" s="83">
        <v>42095</v>
      </c>
      <c r="N13" s="83" t="s">
        <v>329</v>
      </c>
      <c r="O13" s="85">
        <f t="shared" si="0"/>
        <v>5</v>
      </c>
      <c r="P13" s="84"/>
      <c r="Q13" s="84"/>
      <c r="R13" s="84"/>
      <c r="S13" s="83">
        <v>42132</v>
      </c>
      <c r="T13" s="83">
        <v>42135</v>
      </c>
      <c r="U13" s="83" t="s">
        <v>343</v>
      </c>
      <c r="V13" s="84" t="s">
        <v>360</v>
      </c>
      <c r="W13" s="83">
        <v>42103</v>
      </c>
    </row>
    <row r="14" spans="1:23" s="86" customFormat="1" ht="75" x14ac:dyDescent="0.25">
      <c r="A14" s="77" t="s">
        <v>9</v>
      </c>
      <c r="B14" s="77" t="s">
        <v>93</v>
      </c>
      <c r="C14" s="78" t="s">
        <v>237</v>
      </c>
      <c r="D14" s="79" t="s">
        <v>43</v>
      </c>
      <c r="E14" s="79" t="s">
        <v>158</v>
      </c>
      <c r="F14" s="80">
        <v>1</v>
      </c>
      <c r="G14" s="81">
        <v>42090</v>
      </c>
      <c r="H14" s="82">
        <v>20000</v>
      </c>
      <c r="I14" s="83">
        <v>42088</v>
      </c>
      <c r="J14" s="83">
        <v>42088</v>
      </c>
      <c r="K14" s="83" t="s">
        <v>339</v>
      </c>
      <c r="L14" s="83">
        <v>42093</v>
      </c>
      <c r="M14" s="83">
        <v>42093</v>
      </c>
      <c r="N14" s="83" t="s">
        <v>327</v>
      </c>
      <c r="O14" s="85">
        <f t="shared" si="0"/>
        <v>5</v>
      </c>
      <c r="P14" s="83">
        <v>42124</v>
      </c>
      <c r="Q14" s="83">
        <v>42128</v>
      </c>
      <c r="R14" s="83" t="s">
        <v>344</v>
      </c>
      <c r="S14" s="83">
        <v>42124</v>
      </c>
      <c r="T14" s="83">
        <v>42128</v>
      </c>
      <c r="U14" s="83" t="s">
        <v>345</v>
      </c>
      <c r="V14" s="84" t="s">
        <v>358</v>
      </c>
      <c r="W14" s="83">
        <v>42101</v>
      </c>
    </row>
    <row r="15" spans="1:23" s="86" customFormat="1" ht="30" x14ac:dyDescent="0.25">
      <c r="A15" s="77" t="s">
        <v>9</v>
      </c>
      <c r="B15" s="77" t="s">
        <v>76</v>
      </c>
      <c r="C15" s="87" t="s">
        <v>270</v>
      </c>
      <c r="D15" s="79" t="s">
        <v>77</v>
      </c>
      <c r="E15" s="79" t="s">
        <v>191</v>
      </c>
      <c r="F15" s="80">
        <v>1</v>
      </c>
      <c r="G15" s="81">
        <v>42090</v>
      </c>
      <c r="H15" s="82">
        <v>13000</v>
      </c>
      <c r="I15" s="83">
        <v>42090</v>
      </c>
      <c r="J15" s="83">
        <v>42090</v>
      </c>
      <c r="K15" s="83" t="s">
        <v>342</v>
      </c>
      <c r="L15" s="83">
        <v>42095</v>
      </c>
      <c r="M15" s="83">
        <v>42095</v>
      </c>
      <c r="N15" s="83" t="s">
        <v>331</v>
      </c>
      <c r="O15" s="85">
        <f t="shared" si="0"/>
        <v>5</v>
      </c>
      <c r="P15" s="83">
        <v>42124</v>
      </c>
      <c r="Q15" s="83">
        <v>42128</v>
      </c>
      <c r="R15" s="83" t="s">
        <v>344</v>
      </c>
      <c r="S15" s="83">
        <v>42123</v>
      </c>
      <c r="T15" s="83">
        <v>42128</v>
      </c>
      <c r="U15" s="83" t="s">
        <v>346</v>
      </c>
      <c r="V15" s="84" t="s">
        <v>359</v>
      </c>
      <c r="W15" s="83">
        <v>42103</v>
      </c>
    </row>
    <row r="16" spans="1:23" s="86" customFormat="1" ht="45" x14ac:dyDescent="0.25">
      <c r="A16" s="77" t="s">
        <v>9</v>
      </c>
      <c r="B16" s="77" t="s">
        <v>10</v>
      </c>
      <c r="C16" s="87" t="s">
        <v>208</v>
      </c>
      <c r="D16" s="79" t="s">
        <v>11</v>
      </c>
      <c r="E16" s="79" t="s">
        <v>127</v>
      </c>
      <c r="F16" s="80">
        <v>1</v>
      </c>
      <c r="G16" s="81">
        <v>42093</v>
      </c>
      <c r="H16" s="82">
        <v>50000</v>
      </c>
      <c r="I16" s="83">
        <v>42095</v>
      </c>
      <c r="J16" s="83">
        <v>42095</v>
      </c>
      <c r="K16" s="83" t="s">
        <v>347</v>
      </c>
      <c r="L16" s="83">
        <v>42114</v>
      </c>
      <c r="M16" s="83">
        <v>42114</v>
      </c>
      <c r="N16" s="83" t="s">
        <v>333</v>
      </c>
      <c r="O16" s="85">
        <f t="shared" si="0"/>
        <v>19</v>
      </c>
      <c r="P16" s="84"/>
      <c r="Q16" s="84"/>
      <c r="R16" s="85"/>
      <c r="S16" s="83">
        <v>42149</v>
      </c>
      <c r="T16" s="83">
        <v>42150</v>
      </c>
      <c r="U16" s="83" t="s">
        <v>363</v>
      </c>
      <c r="V16" s="84" t="s">
        <v>362</v>
      </c>
      <c r="W16" s="83">
        <v>42115</v>
      </c>
    </row>
    <row r="17" spans="1:23" s="86" customFormat="1" ht="45" x14ac:dyDescent="0.25">
      <c r="A17" s="77" t="s">
        <v>9</v>
      </c>
      <c r="B17" s="77" t="s">
        <v>93</v>
      </c>
      <c r="C17" s="87" t="s">
        <v>238</v>
      </c>
      <c r="D17" s="79" t="s">
        <v>44</v>
      </c>
      <c r="E17" s="79" t="s">
        <v>159</v>
      </c>
      <c r="F17" s="80">
        <v>1</v>
      </c>
      <c r="G17" s="81">
        <v>42094</v>
      </c>
      <c r="H17" s="82">
        <v>10000</v>
      </c>
      <c r="I17" s="83">
        <v>42090</v>
      </c>
      <c r="J17" s="83">
        <v>42090</v>
      </c>
      <c r="K17" s="83" t="s">
        <v>342</v>
      </c>
      <c r="L17" s="83">
        <v>42095</v>
      </c>
      <c r="M17" s="83">
        <v>42095</v>
      </c>
      <c r="N17" s="83" t="s">
        <v>332</v>
      </c>
      <c r="O17" s="85">
        <f t="shared" si="0"/>
        <v>5</v>
      </c>
      <c r="P17" s="83">
        <v>42124</v>
      </c>
      <c r="Q17" s="83">
        <v>42128</v>
      </c>
      <c r="R17" s="83" t="s">
        <v>344</v>
      </c>
      <c r="S17" s="83">
        <v>42123</v>
      </c>
      <c r="T17" s="83">
        <v>42128</v>
      </c>
      <c r="U17" s="83" t="s">
        <v>348</v>
      </c>
      <c r="V17" s="84" t="s">
        <v>361</v>
      </c>
      <c r="W17" s="83">
        <v>42103</v>
      </c>
    </row>
    <row r="18" spans="1:23" s="86" customFormat="1" ht="45" x14ac:dyDescent="0.25">
      <c r="A18" s="77" t="s">
        <v>9</v>
      </c>
      <c r="B18" s="77" t="s">
        <v>93</v>
      </c>
      <c r="C18" s="87" t="s">
        <v>240</v>
      </c>
      <c r="D18" s="79" t="s">
        <v>46</v>
      </c>
      <c r="E18" s="79" t="s">
        <v>161</v>
      </c>
      <c r="F18" s="80">
        <v>2</v>
      </c>
      <c r="G18" s="81">
        <v>42122</v>
      </c>
      <c r="H18" s="82">
        <v>10000</v>
      </c>
      <c r="I18" s="83">
        <v>42124</v>
      </c>
      <c r="J18" s="83">
        <v>42128</v>
      </c>
      <c r="K18" s="83" t="s">
        <v>344</v>
      </c>
      <c r="L18" s="83">
        <v>42132</v>
      </c>
      <c r="M18" s="83">
        <v>42132</v>
      </c>
      <c r="N18" s="83" t="s">
        <v>334</v>
      </c>
      <c r="O18" s="85">
        <f t="shared" si="0"/>
        <v>4</v>
      </c>
      <c r="P18" s="84"/>
      <c r="Q18" s="84"/>
      <c r="R18" s="85"/>
      <c r="S18" s="83">
        <v>42146</v>
      </c>
      <c r="T18" s="83">
        <v>42146</v>
      </c>
      <c r="U18" s="83" t="s">
        <v>352</v>
      </c>
      <c r="V18" s="84" t="s">
        <v>367</v>
      </c>
      <c r="W18" s="83">
        <v>42136</v>
      </c>
    </row>
    <row r="19" spans="1:23" s="86" customFormat="1" ht="45" x14ac:dyDescent="0.25">
      <c r="A19" s="77" t="s">
        <v>9</v>
      </c>
      <c r="B19" s="77" t="s">
        <v>19</v>
      </c>
      <c r="C19" s="78" t="s">
        <v>217</v>
      </c>
      <c r="D19" s="79" t="s">
        <v>23</v>
      </c>
      <c r="E19" s="79" t="s">
        <v>139</v>
      </c>
      <c r="F19" s="80">
        <v>2</v>
      </c>
      <c r="G19" s="81">
        <v>42129</v>
      </c>
      <c r="H19" s="82">
        <v>1827.25</v>
      </c>
      <c r="I19" s="83">
        <v>42132</v>
      </c>
      <c r="J19" s="83">
        <v>42135</v>
      </c>
      <c r="K19" s="83" t="s">
        <v>349</v>
      </c>
      <c r="L19" s="83">
        <v>42139</v>
      </c>
      <c r="M19" s="83">
        <v>42139</v>
      </c>
      <c r="N19" s="83" t="s">
        <v>337</v>
      </c>
      <c r="O19" s="85">
        <f t="shared" si="0"/>
        <v>4</v>
      </c>
      <c r="P19" s="84"/>
      <c r="Q19" s="84"/>
      <c r="R19" s="85"/>
      <c r="S19" s="84"/>
      <c r="T19" s="84"/>
      <c r="U19" s="85"/>
      <c r="V19" s="84" t="s">
        <v>364</v>
      </c>
      <c r="W19" s="83">
        <v>42142</v>
      </c>
    </row>
    <row r="20" spans="1:23" s="86" customFormat="1" ht="45" x14ac:dyDescent="0.25">
      <c r="A20" s="77" t="s">
        <v>9</v>
      </c>
      <c r="B20" s="77" t="s">
        <v>19</v>
      </c>
      <c r="C20" s="78" t="s">
        <v>219</v>
      </c>
      <c r="D20" s="79" t="s">
        <v>25</v>
      </c>
      <c r="E20" s="79" t="s">
        <v>140</v>
      </c>
      <c r="F20" s="80">
        <v>2</v>
      </c>
      <c r="G20" s="81">
        <v>42129</v>
      </c>
      <c r="H20" s="82">
        <v>24408.69</v>
      </c>
      <c r="I20" s="83">
        <v>42132</v>
      </c>
      <c r="J20" s="83">
        <v>42135</v>
      </c>
      <c r="K20" s="83" t="s">
        <v>349</v>
      </c>
      <c r="L20" s="83">
        <v>42139</v>
      </c>
      <c r="M20" s="83">
        <v>42139</v>
      </c>
      <c r="N20" s="83" t="s">
        <v>337</v>
      </c>
      <c r="O20" s="85">
        <f t="shared" si="0"/>
        <v>4</v>
      </c>
      <c r="P20" s="84"/>
      <c r="Q20" s="84"/>
      <c r="R20" s="85"/>
      <c r="S20" s="84"/>
      <c r="T20" s="84"/>
      <c r="U20" s="85"/>
      <c r="V20" s="84" t="s">
        <v>364</v>
      </c>
      <c r="W20" s="83">
        <v>42142</v>
      </c>
    </row>
    <row r="21" spans="1:23" s="86" customFormat="1" ht="45" x14ac:dyDescent="0.25">
      <c r="A21" s="77" t="s">
        <v>9</v>
      </c>
      <c r="B21" s="77" t="s">
        <v>19</v>
      </c>
      <c r="C21" s="87" t="s">
        <v>220</v>
      </c>
      <c r="D21" s="79" t="s">
        <v>26</v>
      </c>
      <c r="E21" s="79" t="s">
        <v>141</v>
      </c>
      <c r="F21" s="80">
        <v>2</v>
      </c>
      <c r="G21" s="81">
        <v>42129</v>
      </c>
      <c r="H21" s="82">
        <v>106893.87</v>
      </c>
      <c r="I21" s="83">
        <v>42132</v>
      </c>
      <c r="J21" s="83">
        <v>42135</v>
      </c>
      <c r="K21" s="83" t="s">
        <v>349</v>
      </c>
      <c r="L21" s="83">
        <v>42139</v>
      </c>
      <c r="M21" s="83">
        <v>42139</v>
      </c>
      <c r="N21" s="83" t="s">
        <v>337</v>
      </c>
      <c r="O21" s="85">
        <f t="shared" si="0"/>
        <v>4</v>
      </c>
      <c r="P21" s="84"/>
      <c r="Q21" s="84"/>
      <c r="R21" s="85"/>
      <c r="S21" s="84"/>
      <c r="T21" s="84"/>
      <c r="U21" s="85"/>
      <c r="V21" s="84" t="s">
        <v>364</v>
      </c>
      <c r="W21" s="83">
        <v>42142</v>
      </c>
    </row>
    <row r="22" spans="1:23" s="86" customFormat="1" ht="60" x14ac:dyDescent="0.25">
      <c r="A22" s="77" t="s">
        <v>9</v>
      </c>
      <c r="B22" s="77" t="s">
        <v>19</v>
      </c>
      <c r="C22" s="87" t="s">
        <v>230</v>
      </c>
      <c r="D22" s="79" t="s">
        <v>36</v>
      </c>
      <c r="E22" s="79" t="s">
        <v>151</v>
      </c>
      <c r="F22" s="80">
        <v>2</v>
      </c>
      <c r="G22" s="81">
        <v>42129</v>
      </c>
      <c r="H22" s="82">
        <v>3118.19</v>
      </c>
      <c r="I22" s="83">
        <v>42132</v>
      </c>
      <c r="J22" s="83">
        <v>42135</v>
      </c>
      <c r="K22" s="83" t="s">
        <v>349</v>
      </c>
      <c r="L22" s="83">
        <v>42139</v>
      </c>
      <c r="M22" s="83">
        <v>42139</v>
      </c>
      <c r="N22" s="83" t="s">
        <v>337</v>
      </c>
      <c r="O22" s="85">
        <f t="shared" si="0"/>
        <v>4</v>
      </c>
      <c r="P22" s="84"/>
      <c r="Q22" s="84"/>
      <c r="R22" s="85"/>
      <c r="S22" s="84"/>
      <c r="T22" s="84"/>
      <c r="U22" s="85"/>
      <c r="V22" s="84" t="s">
        <v>364</v>
      </c>
      <c r="W22" s="83">
        <v>42142</v>
      </c>
    </row>
    <row r="23" spans="1:23" s="86" customFormat="1" ht="30" x14ac:dyDescent="0.25">
      <c r="A23" s="77" t="s">
        <v>9</v>
      </c>
      <c r="B23" s="77" t="s">
        <v>12</v>
      </c>
      <c r="C23" s="78" t="s">
        <v>209</v>
      </c>
      <c r="D23" s="79" t="s">
        <v>13</v>
      </c>
      <c r="E23" s="79" t="s">
        <v>128</v>
      </c>
      <c r="F23" s="80">
        <v>2</v>
      </c>
      <c r="G23" s="81">
        <v>42129</v>
      </c>
      <c r="H23" s="82">
        <v>50000</v>
      </c>
      <c r="I23" s="83">
        <v>42132</v>
      </c>
      <c r="J23" s="83">
        <v>42135</v>
      </c>
      <c r="K23" s="83" t="s">
        <v>350</v>
      </c>
      <c r="L23" s="83">
        <v>42139</v>
      </c>
      <c r="M23" s="83">
        <v>42139</v>
      </c>
      <c r="N23" s="83" t="s">
        <v>336</v>
      </c>
      <c r="O23" s="85">
        <f t="shared" si="0"/>
        <v>4</v>
      </c>
      <c r="P23" s="84"/>
      <c r="Q23" s="84"/>
      <c r="R23" s="85"/>
      <c r="S23" s="84"/>
      <c r="T23" s="84"/>
      <c r="U23" s="85" t="s">
        <v>406</v>
      </c>
      <c r="V23" s="84" t="s">
        <v>366</v>
      </c>
      <c r="W23" s="83">
        <v>42143</v>
      </c>
    </row>
    <row r="24" spans="1:23" s="86" customFormat="1" ht="45" x14ac:dyDescent="0.25">
      <c r="A24" s="77" t="s">
        <v>9</v>
      </c>
      <c r="B24" s="77" t="s">
        <v>93</v>
      </c>
      <c r="C24" s="78" t="s">
        <v>239</v>
      </c>
      <c r="D24" s="79" t="s">
        <v>45</v>
      </c>
      <c r="E24" s="79" t="s">
        <v>160</v>
      </c>
      <c r="F24" s="80">
        <v>2</v>
      </c>
      <c r="G24" s="81">
        <v>42131</v>
      </c>
      <c r="H24" s="82">
        <v>5000</v>
      </c>
      <c r="I24" s="83">
        <v>42135</v>
      </c>
      <c r="J24" s="83">
        <v>42135</v>
      </c>
      <c r="K24" s="83" t="s">
        <v>351</v>
      </c>
      <c r="L24" s="83">
        <v>42139</v>
      </c>
      <c r="M24" s="83">
        <v>42139</v>
      </c>
      <c r="N24" s="83" t="s">
        <v>335</v>
      </c>
      <c r="O24" s="85">
        <f t="shared" si="0"/>
        <v>4</v>
      </c>
      <c r="P24" s="84"/>
      <c r="Q24" s="84"/>
      <c r="R24" s="85"/>
      <c r="S24" s="83">
        <v>42171</v>
      </c>
      <c r="T24" s="83">
        <v>42172</v>
      </c>
      <c r="U24" s="83" t="s">
        <v>377</v>
      </c>
      <c r="V24" s="84" t="s">
        <v>365</v>
      </c>
      <c r="W24" s="83">
        <v>42143</v>
      </c>
    </row>
    <row r="25" spans="1:23" s="86" customFormat="1" ht="30" x14ac:dyDescent="0.25">
      <c r="A25" s="77" t="s">
        <v>9</v>
      </c>
      <c r="B25" s="77" t="s">
        <v>76</v>
      </c>
      <c r="C25" s="78" t="s">
        <v>271</v>
      </c>
      <c r="D25" s="79" t="s">
        <v>78</v>
      </c>
      <c r="E25" s="79" t="s">
        <v>192</v>
      </c>
      <c r="F25" s="80">
        <v>2</v>
      </c>
      <c r="G25" s="81">
        <v>42138</v>
      </c>
      <c r="H25" s="82">
        <v>13000</v>
      </c>
      <c r="I25" s="83">
        <v>42142</v>
      </c>
      <c r="J25" s="83">
        <v>42143</v>
      </c>
      <c r="K25" s="83" t="s">
        <v>354</v>
      </c>
      <c r="L25" s="83">
        <v>42146</v>
      </c>
      <c r="M25" s="83">
        <v>42146</v>
      </c>
      <c r="N25" s="83" t="s">
        <v>370</v>
      </c>
      <c r="O25" s="85">
        <f t="shared" si="0"/>
        <v>3</v>
      </c>
      <c r="P25" s="84"/>
      <c r="Q25" s="84"/>
      <c r="R25" s="85"/>
      <c r="S25" s="84"/>
      <c r="T25" s="84"/>
      <c r="U25" s="85" t="s">
        <v>408</v>
      </c>
      <c r="V25" s="84" t="s">
        <v>371</v>
      </c>
      <c r="W25" s="83">
        <v>42152</v>
      </c>
    </row>
    <row r="26" spans="1:23" s="86" customFormat="1" ht="30" x14ac:dyDescent="0.25">
      <c r="A26" s="77" t="s">
        <v>9</v>
      </c>
      <c r="B26" s="77" t="s">
        <v>19</v>
      </c>
      <c r="C26" s="78" t="s">
        <v>221</v>
      </c>
      <c r="D26" s="79" t="s">
        <v>27</v>
      </c>
      <c r="E26" s="79" t="s">
        <v>142</v>
      </c>
      <c r="F26" s="80">
        <v>2</v>
      </c>
      <c r="G26" s="81">
        <v>42142</v>
      </c>
      <c r="H26" s="82">
        <v>3133.36</v>
      </c>
      <c r="I26" s="83">
        <v>42146</v>
      </c>
      <c r="J26" s="83">
        <v>42146</v>
      </c>
      <c r="K26" s="83" t="s">
        <v>353</v>
      </c>
      <c r="L26" s="83">
        <v>42151</v>
      </c>
      <c r="M26" s="83">
        <v>42151</v>
      </c>
      <c r="N26" s="83" t="s">
        <v>368</v>
      </c>
      <c r="O26" s="85">
        <f t="shared" si="0"/>
        <v>5</v>
      </c>
      <c r="P26" s="84"/>
      <c r="Q26" s="84"/>
      <c r="R26" s="85"/>
      <c r="S26" s="84"/>
      <c r="T26" s="84"/>
      <c r="U26" s="85" t="s">
        <v>407</v>
      </c>
      <c r="V26" s="84" t="s">
        <v>372</v>
      </c>
      <c r="W26" s="83">
        <v>42152</v>
      </c>
    </row>
    <row r="27" spans="1:23" s="86" customFormat="1" ht="30" x14ac:dyDescent="0.25">
      <c r="A27" s="77" t="s">
        <v>9</v>
      </c>
      <c r="B27" s="77" t="s">
        <v>76</v>
      </c>
      <c r="C27" s="78" t="s">
        <v>273</v>
      </c>
      <c r="D27" s="79" t="s">
        <v>80</v>
      </c>
      <c r="E27" s="79" t="s">
        <v>194</v>
      </c>
      <c r="F27" s="80">
        <v>2</v>
      </c>
      <c r="G27" s="81">
        <v>42152</v>
      </c>
      <c r="H27" s="82">
        <v>36000</v>
      </c>
      <c r="I27" s="83">
        <v>42153</v>
      </c>
      <c r="J27" s="83">
        <v>42156</v>
      </c>
      <c r="K27" s="83" t="s">
        <v>369</v>
      </c>
      <c r="L27" s="83">
        <v>42160</v>
      </c>
      <c r="M27" s="83">
        <v>42160</v>
      </c>
      <c r="N27" s="83" t="s">
        <v>376</v>
      </c>
      <c r="O27" s="85">
        <f t="shared" si="0"/>
        <v>4</v>
      </c>
      <c r="P27" s="84"/>
      <c r="Q27" s="84"/>
      <c r="R27" s="85"/>
      <c r="S27" s="84"/>
      <c r="T27" s="84"/>
      <c r="U27" s="85" t="s">
        <v>399</v>
      </c>
      <c r="V27" s="84" t="s">
        <v>389</v>
      </c>
      <c r="W27" s="83">
        <v>42166</v>
      </c>
    </row>
    <row r="28" spans="1:23" ht="45" x14ac:dyDescent="0.25">
      <c r="A28" s="12" t="s">
        <v>9</v>
      </c>
      <c r="B28" s="12" t="s">
        <v>94</v>
      </c>
      <c r="C28" s="57" t="s">
        <v>245</v>
      </c>
      <c r="D28" s="13" t="s">
        <v>51</v>
      </c>
      <c r="E28" s="13" t="s">
        <v>166</v>
      </c>
      <c r="F28" s="19">
        <v>2</v>
      </c>
      <c r="G28" s="26">
        <v>42172</v>
      </c>
      <c r="H28" s="18">
        <v>10000</v>
      </c>
      <c r="I28" s="32">
        <v>42174</v>
      </c>
      <c r="J28" s="32">
        <v>42174</v>
      </c>
      <c r="K28" s="76" t="s">
        <v>375</v>
      </c>
      <c r="L28" s="32">
        <v>42179</v>
      </c>
      <c r="M28" s="32">
        <v>42179</v>
      </c>
      <c r="N28" s="76" t="s">
        <v>388</v>
      </c>
      <c r="O28" s="49">
        <f t="shared" si="0"/>
        <v>5</v>
      </c>
      <c r="P28" s="46"/>
      <c r="Q28" s="46"/>
      <c r="R28" s="49"/>
      <c r="S28" s="46"/>
      <c r="T28" s="46"/>
      <c r="U28" s="88" t="s">
        <v>398</v>
      </c>
      <c r="V28" s="74" t="s">
        <v>390</v>
      </c>
      <c r="W28" s="32">
        <v>42187</v>
      </c>
    </row>
    <row r="29" spans="1:23" ht="30" x14ac:dyDescent="0.25">
      <c r="A29" s="12" t="s">
        <v>9</v>
      </c>
      <c r="B29" s="12" t="s">
        <v>76</v>
      </c>
      <c r="C29" s="58" t="s">
        <v>272</v>
      </c>
      <c r="D29" s="13" t="s">
        <v>79</v>
      </c>
      <c r="E29" s="13" t="s">
        <v>193</v>
      </c>
      <c r="F29" s="19">
        <v>2</v>
      </c>
      <c r="G29" s="26">
        <v>42173</v>
      </c>
      <c r="H29" s="18">
        <v>5000</v>
      </c>
      <c r="I29" s="32">
        <v>42174</v>
      </c>
      <c r="J29" s="32">
        <v>42174</v>
      </c>
      <c r="K29" s="76" t="s">
        <v>375</v>
      </c>
      <c r="L29" s="32">
        <v>42179</v>
      </c>
      <c r="M29" s="32">
        <v>42179</v>
      </c>
      <c r="N29" s="76" t="s">
        <v>381</v>
      </c>
      <c r="O29" s="49">
        <f t="shared" si="0"/>
        <v>5</v>
      </c>
      <c r="P29" s="46"/>
      <c r="Q29" s="46"/>
      <c r="R29" s="49"/>
      <c r="S29" s="46"/>
      <c r="T29" s="46"/>
      <c r="U29" s="49"/>
      <c r="V29" s="74" t="s">
        <v>390</v>
      </c>
      <c r="W29" s="32">
        <v>42187</v>
      </c>
    </row>
    <row r="30" spans="1:23" ht="60" x14ac:dyDescent="0.25">
      <c r="A30" s="12" t="s">
        <v>9</v>
      </c>
      <c r="B30" s="12" t="s">
        <v>19</v>
      </c>
      <c r="C30" s="57" t="s">
        <v>225</v>
      </c>
      <c r="D30" s="13" t="s">
        <v>31</v>
      </c>
      <c r="E30" s="13" t="s">
        <v>146</v>
      </c>
      <c r="F30" s="19">
        <v>2</v>
      </c>
      <c r="G30" s="26">
        <v>42181</v>
      </c>
      <c r="H30" s="18">
        <v>412018.9</v>
      </c>
      <c r="I30" s="32">
        <v>42184</v>
      </c>
      <c r="J30" s="32">
        <v>42185</v>
      </c>
      <c r="K30" s="76" t="s">
        <v>379</v>
      </c>
      <c r="L30" s="32">
        <v>42188</v>
      </c>
      <c r="M30" s="32">
        <v>42188</v>
      </c>
      <c r="N30" s="76" t="s">
        <v>382</v>
      </c>
      <c r="O30" s="49">
        <f t="shared" si="0"/>
        <v>3</v>
      </c>
      <c r="P30" s="46"/>
      <c r="Q30" s="46"/>
      <c r="R30" s="49"/>
      <c r="S30" s="46"/>
      <c r="T30" s="46"/>
      <c r="U30" s="49"/>
      <c r="V30" s="74" t="s">
        <v>401</v>
      </c>
      <c r="W30" s="32">
        <v>42198</v>
      </c>
    </row>
    <row r="31" spans="1:23" ht="45" x14ac:dyDescent="0.25">
      <c r="A31" s="12" t="s">
        <v>9</v>
      </c>
      <c r="B31" s="12" t="s">
        <v>19</v>
      </c>
      <c r="C31" s="57" t="s">
        <v>227</v>
      </c>
      <c r="D31" s="13" t="s">
        <v>33</v>
      </c>
      <c r="E31" s="13" t="s">
        <v>148</v>
      </c>
      <c r="F31" s="19">
        <v>2</v>
      </c>
      <c r="G31" s="73">
        <v>42181</v>
      </c>
      <c r="H31" s="18">
        <v>2997.95</v>
      </c>
      <c r="I31" s="32">
        <v>42184</v>
      </c>
      <c r="J31" s="32">
        <v>42185</v>
      </c>
      <c r="K31" s="76" t="s">
        <v>379</v>
      </c>
      <c r="L31" s="32">
        <v>42188</v>
      </c>
      <c r="M31" s="32">
        <v>42188</v>
      </c>
      <c r="N31" s="76" t="s">
        <v>383</v>
      </c>
      <c r="O31" s="49">
        <f t="shared" si="0"/>
        <v>3</v>
      </c>
      <c r="P31" s="46"/>
      <c r="Q31" s="46"/>
      <c r="R31" s="49"/>
      <c r="S31" s="46"/>
      <c r="T31" s="46"/>
      <c r="U31" s="49"/>
      <c r="V31" s="74" t="s">
        <v>402</v>
      </c>
      <c r="W31" s="32">
        <v>42198</v>
      </c>
    </row>
    <row r="32" spans="1:23" ht="45" x14ac:dyDescent="0.25">
      <c r="A32" s="12" t="s">
        <v>9</v>
      </c>
      <c r="B32" s="12" t="s">
        <v>19</v>
      </c>
      <c r="C32" s="58" t="s">
        <v>228</v>
      </c>
      <c r="D32" s="13" t="s">
        <v>34</v>
      </c>
      <c r="E32" s="13" t="s">
        <v>149</v>
      </c>
      <c r="F32" s="19">
        <v>2</v>
      </c>
      <c r="G32" s="59">
        <v>42181</v>
      </c>
      <c r="H32" s="18">
        <v>9970.99</v>
      </c>
      <c r="I32" s="32">
        <v>42184</v>
      </c>
      <c r="J32" s="32">
        <v>42185</v>
      </c>
      <c r="K32" s="76" t="s">
        <v>379</v>
      </c>
      <c r="L32" s="32">
        <v>42188</v>
      </c>
      <c r="M32" s="32">
        <v>42188</v>
      </c>
      <c r="N32" s="76" t="s">
        <v>384</v>
      </c>
      <c r="O32" s="49">
        <f t="shared" si="0"/>
        <v>3</v>
      </c>
      <c r="P32" s="46"/>
      <c r="Q32" s="46"/>
      <c r="R32" s="49"/>
      <c r="S32" s="46"/>
      <c r="T32" s="46"/>
      <c r="U32" s="49"/>
      <c r="V32" s="74" t="s">
        <v>403</v>
      </c>
      <c r="W32" s="32">
        <v>42198</v>
      </c>
    </row>
    <row r="33" spans="1:23" ht="60" x14ac:dyDescent="0.25">
      <c r="A33" s="12" t="s">
        <v>9</v>
      </c>
      <c r="B33" s="12" t="s">
        <v>19</v>
      </c>
      <c r="C33" s="57" t="s">
        <v>229</v>
      </c>
      <c r="D33" s="13" t="s">
        <v>35</v>
      </c>
      <c r="E33" s="13" t="s">
        <v>150</v>
      </c>
      <c r="F33" s="19">
        <v>2</v>
      </c>
      <c r="G33" s="60">
        <v>42181</v>
      </c>
      <c r="H33" s="18">
        <v>6231.51</v>
      </c>
      <c r="I33" s="32">
        <v>42184</v>
      </c>
      <c r="J33" s="32">
        <v>42185</v>
      </c>
      <c r="K33" s="76" t="s">
        <v>379</v>
      </c>
      <c r="L33" s="32">
        <v>42188</v>
      </c>
      <c r="M33" s="32">
        <v>42188</v>
      </c>
      <c r="N33" s="76" t="s">
        <v>385</v>
      </c>
      <c r="O33" s="49">
        <f t="shared" si="0"/>
        <v>3</v>
      </c>
      <c r="P33" s="46"/>
      <c r="Q33" s="46"/>
      <c r="R33" s="49"/>
      <c r="S33" s="46"/>
      <c r="T33" s="46"/>
      <c r="U33" s="49"/>
      <c r="V33" s="74" t="s">
        <v>404</v>
      </c>
      <c r="W33" s="32">
        <v>42198</v>
      </c>
    </row>
    <row r="34" spans="1:23" ht="45" x14ac:dyDescent="0.25">
      <c r="A34" s="12" t="s">
        <v>9</v>
      </c>
      <c r="B34" s="12" t="s">
        <v>93</v>
      </c>
      <c r="C34" s="57" t="s">
        <v>241</v>
      </c>
      <c r="D34" s="13" t="s">
        <v>47</v>
      </c>
      <c r="E34" s="13" t="s">
        <v>162</v>
      </c>
      <c r="F34" s="19">
        <v>2</v>
      </c>
      <c r="G34" s="61">
        <v>42181</v>
      </c>
      <c r="H34" s="18">
        <v>10000</v>
      </c>
      <c r="I34" s="32">
        <v>42185</v>
      </c>
      <c r="J34" s="32">
        <v>42185</v>
      </c>
      <c r="K34" s="76" t="s">
        <v>380</v>
      </c>
      <c r="L34" s="32">
        <v>42188</v>
      </c>
      <c r="M34" s="32">
        <v>42188</v>
      </c>
      <c r="N34" s="76" t="s">
        <v>386</v>
      </c>
      <c r="O34" s="49">
        <f t="shared" si="0"/>
        <v>3</v>
      </c>
      <c r="P34" s="46"/>
      <c r="Q34" s="46"/>
      <c r="R34" s="49"/>
      <c r="S34" s="46"/>
      <c r="T34" s="46"/>
      <c r="U34" s="49" t="s">
        <v>400</v>
      </c>
      <c r="V34" s="74"/>
      <c r="W34" s="74"/>
    </row>
    <row r="35" spans="1:23" ht="45" x14ac:dyDescent="0.25">
      <c r="A35" s="12" t="s">
        <v>9</v>
      </c>
      <c r="B35" s="12" t="s">
        <v>93</v>
      </c>
      <c r="C35" s="57" t="s">
        <v>243</v>
      </c>
      <c r="D35" s="70" t="s">
        <v>49</v>
      </c>
      <c r="E35" s="70" t="s">
        <v>164</v>
      </c>
      <c r="F35" s="72">
        <v>2</v>
      </c>
      <c r="G35" s="73">
        <v>42181</v>
      </c>
      <c r="H35" s="18">
        <v>5000</v>
      </c>
      <c r="I35" s="32">
        <v>42185</v>
      </c>
      <c r="J35" s="32">
        <v>42185</v>
      </c>
      <c r="K35" s="76" t="s">
        <v>380</v>
      </c>
      <c r="L35" s="32">
        <v>42188</v>
      </c>
      <c r="M35" s="32">
        <v>42188</v>
      </c>
      <c r="N35" s="76" t="s">
        <v>387</v>
      </c>
      <c r="O35" s="49">
        <f t="shared" si="0"/>
        <v>3</v>
      </c>
      <c r="P35" s="46"/>
      <c r="Q35" s="46"/>
      <c r="R35" s="49"/>
      <c r="S35" s="46"/>
      <c r="T35" s="46"/>
      <c r="U35" s="49"/>
      <c r="V35" s="74" t="s">
        <v>393</v>
      </c>
      <c r="W35" s="32">
        <v>42198</v>
      </c>
    </row>
    <row r="36" spans="1:23" ht="45" x14ac:dyDescent="0.25">
      <c r="A36" s="12" t="s">
        <v>1</v>
      </c>
      <c r="B36" s="12" t="s">
        <v>2</v>
      </c>
      <c r="C36" s="58" t="s">
        <v>202</v>
      </c>
      <c r="D36" s="69" t="s">
        <v>3</v>
      </c>
      <c r="E36" s="69" t="s">
        <v>120</v>
      </c>
      <c r="F36" s="71">
        <v>2</v>
      </c>
      <c r="G36" s="26">
        <v>42187</v>
      </c>
      <c r="H36" s="18">
        <v>409376.63</v>
      </c>
      <c r="I36" s="32">
        <v>42191</v>
      </c>
      <c r="J36" s="32">
        <v>42191</v>
      </c>
      <c r="K36" s="46" t="s">
        <v>391</v>
      </c>
      <c r="L36" s="32">
        <v>42195</v>
      </c>
      <c r="M36" s="32">
        <v>42195</v>
      </c>
      <c r="N36" s="46" t="s">
        <v>392</v>
      </c>
      <c r="O36" s="49">
        <f t="shared" si="0"/>
        <v>4</v>
      </c>
      <c r="P36" s="46"/>
      <c r="Q36" s="46"/>
      <c r="R36" s="49"/>
      <c r="S36" s="46"/>
      <c r="T36" s="46"/>
      <c r="U36" s="88" t="s">
        <v>397</v>
      </c>
      <c r="V36" s="74" t="s">
        <v>405</v>
      </c>
      <c r="W36" s="32">
        <v>42201</v>
      </c>
    </row>
    <row r="37" spans="1:23" ht="30" x14ac:dyDescent="0.25">
      <c r="A37" s="12" t="s">
        <v>9</v>
      </c>
      <c r="B37" s="12" t="s">
        <v>19</v>
      </c>
      <c r="C37" s="58" t="s">
        <v>226</v>
      </c>
      <c r="D37" s="13" t="s">
        <v>32</v>
      </c>
      <c r="E37" s="13" t="s">
        <v>147</v>
      </c>
      <c r="F37" s="19">
        <v>2</v>
      </c>
      <c r="G37" s="26">
        <v>42199</v>
      </c>
      <c r="H37" s="18">
        <v>61974.29</v>
      </c>
      <c r="I37" s="32">
        <v>42200</v>
      </c>
      <c r="J37" s="32">
        <v>42200</v>
      </c>
      <c r="K37" s="46" t="s">
        <v>394</v>
      </c>
      <c r="L37" s="32">
        <v>42205</v>
      </c>
      <c r="M37" s="32">
        <v>42205</v>
      </c>
      <c r="N37" s="74" t="s">
        <v>395</v>
      </c>
      <c r="O37" s="49">
        <f t="shared" si="0"/>
        <v>5</v>
      </c>
      <c r="P37" s="46"/>
      <c r="Q37" s="46"/>
      <c r="R37" s="49"/>
      <c r="S37" s="46"/>
      <c r="T37" s="46"/>
      <c r="U37" s="49"/>
      <c r="V37" s="74"/>
      <c r="W37" s="74"/>
    </row>
    <row r="38" spans="1:23" ht="45" x14ac:dyDescent="0.25">
      <c r="A38" s="12" t="s">
        <v>9</v>
      </c>
      <c r="B38" s="12" t="s">
        <v>93</v>
      </c>
      <c r="C38" s="58" t="s">
        <v>244</v>
      </c>
      <c r="D38" s="13" t="s">
        <v>50</v>
      </c>
      <c r="E38" s="13" t="s">
        <v>165</v>
      </c>
      <c r="F38" s="19">
        <v>2</v>
      </c>
      <c r="G38" s="26">
        <v>42200</v>
      </c>
      <c r="H38" s="18">
        <v>10000</v>
      </c>
      <c r="I38" s="32">
        <v>42200</v>
      </c>
      <c r="J38" s="32">
        <v>42200</v>
      </c>
      <c r="K38" s="74" t="s">
        <v>394</v>
      </c>
      <c r="L38" s="32">
        <v>42205</v>
      </c>
      <c r="M38" s="32">
        <v>42205</v>
      </c>
      <c r="N38" s="74" t="s">
        <v>396</v>
      </c>
      <c r="O38" s="49">
        <f t="shared" si="0"/>
        <v>5</v>
      </c>
      <c r="P38" s="46"/>
      <c r="Q38" s="46"/>
      <c r="R38" s="49"/>
      <c r="S38" s="46"/>
      <c r="T38" s="46"/>
      <c r="U38" s="49"/>
      <c r="V38" s="74"/>
      <c r="W38" s="74"/>
    </row>
    <row r="39" spans="1:23" ht="45" x14ac:dyDescent="0.25">
      <c r="A39" s="12" t="s">
        <v>9</v>
      </c>
      <c r="B39" s="12" t="s">
        <v>12</v>
      </c>
      <c r="C39" s="58" t="s">
        <v>210</v>
      </c>
      <c r="D39" s="13" t="s">
        <v>14</v>
      </c>
      <c r="E39" s="13" t="s">
        <v>129</v>
      </c>
      <c r="F39" s="19">
        <v>2</v>
      </c>
      <c r="G39" s="73">
        <v>42215</v>
      </c>
      <c r="H39" s="18">
        <v>22000</v>
      </c>
      <c r="I39" s="33"/>
      <c r="J39" s="46"/>
      <c r="K39" s="46"/>
      <c r="L39" s="33"/>
      <c r="M39" s="46"/>
      <c r="N39" s="46"/>
      <c r="O39" s="49">
        <f t="shared" si="0"/>
        <v>0</v>
      </c>
      <c r="P39" s="46"/>
      <c r="Q39" s="46"/>
      <c r="R39" s="49"/>
      <c r="S39" s="46"/>
      <c r="T39" s="46"/>
      <c r="U39" s="49"/>
      <c r="V39" s="74"/>
      <c r="W39" s="74"/>
    </row>
    <row r="40" spans="1:23" ht="45" x14ac:dyDescent="0.25">
      <c r="A40" s="12" t="s">
        <v>9</v>
      </c>
      <c r="B40" s="12" t="s">
        <v>19</v>
      </c>
      <c r="C40" s="57" t="s">
        <v>223</v>
      </c>
      <c r="D40" s="13" t="s">
        <v>29</v>
      </c>
      <c r="E40" s="13" t="s">
        <v>144</v>
      </c>
      <c r="F40" s="19">
        <v>2</v>
      </c>
      <c r="G40" s="73">
        <v>42215</v>
      </c>
      <c r="H40" s="18">
        <v>66924.3</v>
      </c>
      <c r="I40" s="33"/>
      <c r="J40" s="46"/>
      <c r="K40" s="46"/>
      <c r="L40" s="33"/>
      <c r="M40" s="46"/>
      <c r="N40" s="46"/>
      <c r="O40" s="49">
        <f t="shared" si="0"/>
        <v>0</v>
      </c>
      <c r="P40" s="46"/>
      <c r="Q40" s="46"/>
      <c r="R40" s="49"/>
      <c r="S40" s="46"/>
      <c r="T40" s="46"/>
      <c r="U40" s="49"/>
      <c r="V40" s="74"/>
      <c r="W40" s="74"/>
    </row>
    <row r="41" spans="1:23" ht="60" x14ac:dyDescent="0.25">
      <c r="A41" s="12" t="s">
        <v>9</v>
      </c>
      <c r="B41" s="12" t="s">
        <v>19</v>
      </c>
      <c r="C41" s="58" t="s">
        <v>224</v>
      </c>
      <c r="D41" s="13" t="s">
        <v>30</v>
      </c>
      <c r="E41" s="13" t="s">
        <v>145</v>
      </c>
      <c r="F41" s="19">
        <v>2</v>
      </c>
      <c r="G41" s="73">
        <v>42215</v>
      </c>
      <c r="H41" s="18">
        <v>16763.87</v>
      </c>
      <c r="I41" s="74"/>
      <c r="J41" s="74"/>
      <c r="K41" s="74"/>
      <c r="L41" s="33"/>
      <c r="M41" s="46"/>
      <c r="N41" s="46"/>
      <c r="O41" s="49">
        <f t="shared" si="0"/>
        <v>0</v>
      </c>
      <c r="P41" s="46"/>
      <c r="Q41" s="46"/>
      <c r="R41" s="49"/>
      <c r="S41" s="46"/>
      <c r="T41" s="46"/>
      <c r="U41" s="49"/>
      <c r="V41" s="74"/>
      <c r="W41" s="74"/>
    </row>
    <row r="42" spans="1:23" ht="60" x14ac:dyDescent="0.25">
      <c r="A42" s="12" t="s">
        <v>9</v>
      </c>
      <c r="B42" s="12" t="s">
        <v>93</v>
      </c>
      <c r="C42" s="58" t="s">
        <v>242</v>
      </c>
      <c r="D42" s="13" t="s">
        <v>48</v>
      </c>
      <c r="E42" s="13" t="s">
        <v>163</v>
      </c>
      <c r="F42" s="19">
        <v>2</v>
      </c>
      <c r="G42" s="73">
        <v>42216</v>
      </c>
      <c r="H42" s="18">
        <v>25000</v>
      </c>
      <c r="I42" s="74"/>
      <c r="J42" s="74"/>
      <c r="K42" s="74"/>
      <c r="L42" s="74"/>
      <c r="M42" s="74"/>
      <c r="N42" s="74"/>
      <c r="O42" s="49">
        <f t="shared" si="0"/>
        <v>0</v>
      </c>
      <c r="P42" s="74"/>
      <c r="Q42" s="74"/>
      <c r="R42" s="49"/>
      <c r="S42" s="74"/>
      <c r="T42" s="74"/>
      <c r="U42" s="49"/>
      <c r="V42" s="74"/>
      <c r="W42" s="74"/>
    </row>
    <row r="43" spans="1:23" ht="60" x14ac:dyDescent="0.25">
      <c r="A43" s="12" t="s">
        <v>9</v>
      </c>
      <c r="B43" s="12" t="s">
        <v>94</v>
      </c>
      <c r="C43" s="58" t="s">
        <v>246</v>
      </c>
      <c r="D43" s="13" t="s">
        <v>52</v>
      </c>
      <c r="E43" s="13" t="s">
        <v>167</v>
      </c>
      <c r="F43" s="19">
        <v>2</v>
      </c>
      <c r="G43" s="73">
        <v>42230</v>
      </c>
      <c r="H43" s="18">
        <v>12500</v>
      </c>
      <c r="I43" s="74"/>
      <c r="J43" s="74"/>
      <c r="K43" s="74"/>
      <c r="L43" s="74"/>
      <c r="M43" s="74"/>
      <c r="N43" s="74"/>
      <c r="O43" s="49">
        <f t="shared" si="0"/>
        <v>0</v>
      </c>
      <c r="P43" s="74"/>
      <c r="Q43" s="74"/>
      <c r="R43" s="49"/>
      <c r="S43" s="74"/>
      <c r="T43" s="74"/>
      <c r="U43" s="49"/>
      <c r="V43" s="74"/>
      <c r="W43" s="74"/>
    </row>
    <row r="44" spans="1:23" ht="60" x14ac:dyDescent="0.25">
      <c r="A44" s="12" t="s">
        <v>9</v>
      </c>
      <c r="B44" s="12" t="s">
        <v>94</v>
      </c>
      <c r="C44" s="57" t="s">
        <v>247</v>
      </c>
      <c r="D44" s="13" t="s">
        <v>53</v>
      </c>
      <c r="E44" s="13" t="s">
        <v>168</v>
      </c>
      <c r="F44" s="19">
        <v>3</v>
      </c>
      <c r="G44" s="73">
        <v>42230</v>
      </c>
      <c r="H44" s="18">
        <v>12500</v>
      </c>
      <c r="I44" s="74"/>
      <c r="J44" s="74"/>
      <c r="K44" s="74"/>
      <c r="L44" s="74"/>
      <c r="M44" s="74"/>
      <c r="N44" s="74"/>
      <c r="O44" s="49">
        <f t="shared" ref="O44:O75" si="1">+M44-J44</f>
        <v>0</v>
      </c>
      <c r="P44" s="46"/>
      <c r="Q44" s="46"/>
      <c r="R44" s="49"/>
      <c r="S44" s="46"/>
      <c r="T44" s="46"/>
      <c r="U44" s="49"/>
      <c r="V44" s="74"/>
      <c r="W44" s="74"/>
    </row>
    <row r="45" spans="1:23" ht="30" x14ac:dyDescent="0.25">
      <c r="A45" s="12" t="s">
        <v>9</v>
      </c>
      <c r="B45" s="12" t="s">
        <v>19</v>
      </c>
      <c r="C45" s="58" t="s">
        <v>222</v>
      </c>
      <c r="D45" s="13" t="s">
        <v>28</v>
      </c>
      <c r="E45" s="13" t="s">
        <v>143</v>
      </c>
      <c r="F45" s="19">
        <v>2</v>
      </c>
      <c r="G45" s="62">
        <v>42240</v>
      </c>
      <c r="H45" s="18">
        <v>31501.06</v>
      </c>
      <c r="I45" s="74"/>
      <c r="J45" s="74"/>
      <c r="K45" s="74"/>
      <c r="L45" s="74"/>
      <c r="M45" s="74"/>
      <c r="N45" s="74"/>
      <c r="O45" s="49">
        <f t="shared" si="1"/>
        <v>0</v>
      </c>
      <c r="P45" s="46"/>
      <c r="Q45" s="46"/>
      <c r="R45" s="49"/>
      <c r="S45" s="74"/>
      <c r="T45" s="74"/>
      <c r="U45" s="49"/>
      <c r="V45" s="74"/>
      <c r="W45" s="74"/>
    </row>
    <row r="46" spans="1:23" ht="60" x14ac:dyDescent="0.25">
      <c r="A46" s="12" t="s">
        <v>9</v>
      </c>
      <c r="B46" s="12" t="s">
        <v>94</v>
      </c>
      <c r="C46" s="57" t="s">
        <v>249</v>
      </c>
      <c r="D46" s="13" t="s">
        <v>55</v>
      </c>
      <c r="E46" s="13" t="s">
        <v>170</v>
      </c>
      <c r="F46" s="19">
        <v>2</v>
      </c>
      <c r="G46" s="63">
        <v>42240</v>
      </c>
      <c r="H46" s="18">
        <v>27500</v>
      </c>
      <c r="I46" s="33"/>
      <c r="J46" s="46"/>
      <c r="K46" s="46"/>
      <c r="L46" s="33"/>
      <c r="M46" s="46"/>
      <c r="N46" s="46"/>
      <c r="O46" s="49">
        <f t="shared" si="1"/>
        <v>0</v>
      </c>
      <c r="P46" s="46"/>
      <c r="Q46" s="46"/>
      <c r="R46" s="49"/>
      <c r="S46" s="46"/>
      <c r="T46" s="46"/>
      <c r="U46" s="49"/>
      <c r="V46" s="74"/>
      <c r="W46" s="74"/>
    </row>
    <row r="47" spans="1:23" ht="30" x14ac:dyDescent="0.25">
      <c r="A47" s="12" t="s">
        <v>9</v>
      </c>
      <c r="B47" s="12" t="s">
        <v>19</v>
      </c>
      <c r="C47" s="58" t="s">
        <v>216</v>
      </c>
      <c r="D47" s="13" t="s">
        <v>22</v>
      </c>
      <c r="E47" s="13" t="s">
        <v>137</v>
      </c>
      <c r="F47" s="19">
        <v>3</v>
      </c>
      <c r="G47" s="26">
        <v>42319</v>
      </c>
      <c r="H47" s="18">
        <v>16003.75</v>
      </c>
      <c r="I47" s="33"/>
      <c r="J47" s="46"/>
      <c r="K47" s="46"/>
      <c r="L47" s="33"/>
      <c r="M47" s="46"/>
      <c r="N47" s="46"/>
      <c r="O47" s="49">
        <f t="shared" si="1"/>
        <v>0</v>
      </c>
      <c r="P47" s="46"/>
      <c r="Q47" s="46"/>
      <c r="R47" s="49"/>
      <c r="S47" s="46"/>
      <c r="T47" s="46"/>
      <c r="U47" s="49"/>
      <c r="V47" s="74"/>
      <c r="W47" s="74"/>
    </row>
    <row r="48" spans="1:23" ht="60" x14ac:dyDescent="0.25">
      <c r="A48" s="12" t="s">
        <v>9</v>
      </c>
      <c r="B48" s="12" t="s">
        <v>94</v>
      </c>
      <c r="C48" s="58" t="s">
        <v>248</v>
      </c>
      <c r="D48" s="13" t="s">
        <v>54</v>
      </c>
      <c r="E48" s="13" t="s">
        <v>169</v>
      </c>
      <c r="F48" s="19">
        <v>2</v>
      </c>
      <c r="G48" s="64">
        <v>42352</v>
      </c>
      <c r="H48" s="18">
        <v>12500</v>
      </c>
      <c r="I48" s="33"/>
      <c r="J48" s="46"/>
      <c r="K48" s="46"/>
      <c r="L48" s="33"/>
      <c r="M48" s="46"/>
      <c r="N48" s="46"/>
      <c r="O48" s="49">
        <f t="shared" si="1"/>
        <v>0</v>
      </c>
      <c r="P48" s="46"/>
      <c r="Q48" s="46"/>
      <c r="R48" s="49"/>
      <c r="S48" s="46"/>
      <c r="T48" s="46"/>
      <c r="U48" s="49"/>
      <c r="V48" s="74"/>
      <c r="W48" s="74"/>
    </row>
    <row r="49" spans="1:23" ht="45" x14ac:dyDescent="0.25">
      <c r="A49" s="12" t="s">
        <v>1</v>
      </c>
      <c r="B49" s="12" t="s">
        <v>2</v>
      </c>
      <c r="C49" s="57" t="s">
        <v>203</v>
      </c>
      <c r="D49" s="13" t="s">
        <v>4</v>
      </c>
      <c r="E49" s="13" t="s">
        <v>121</v>
      </c>
      <c r="F49" s="19">
        <v>4</v>
      </c>
      <c r="G49" s="73">
        <v>42374</v>
      </c>
      <c r="H49" s="18">
        <v>409376.63</v>
      </c>
      <c r="I49" s="33"/>
      <c r="J49" s="46"/>
      <c r="K49" s="46"/>
      <c r="L49" s="33"/>
      <c r="M49" s="46"/>
      <c r="N49" s="46"/>
      <c r="O49" s="49">
        <f t="shared" si="1"/>
        <v>0</v>
      </c>
      <c r="P49" s="46"/>
      <c r="Q49" s="46"/>
      <c r="R49" s="49"/>
      <c r="S49" s="46"/>
      <c r="T49" s="46"/>
      <c r="U49" s="49"/>
      <c r="V49" s="74"/>
      <c r="W49" s="74"/>
    </row>
    <row r="50" spans="1:23" ht="45" x14ac:dyDescent="0.25">
      <c r="A50" s="12" t="s">
        <v>9</v>
      </c>
      <c r="B50" s="12" t="s">
        <v>94</v>
      </c>
      <c r="C50" s="58" t="s">
        <v>250</v>
      </c>
      <c r="D50" s="13" t="s">
        <v>56</v>
      </c>
      <c r="E50" s="13" t="s">
        <v>171</v>
      </c>
      <c r="F50" s="19">
        <v>3</v>
      </c>
      <c r="G50" s="73">
        <v>42464</v>
      </c>
      <c r="H50" s="18">
        <v>20000</v>
      </c>
      <c r="I50" s="33"/>
      <c r="J50" s="46"/>
      <c r="K50" s="46"/>
      <c r="L50" s="33"/>
      <c r="M50" s="46"/>
      <c r="N50" s="46"/>
      <c r="O50" s="49">
        <f t="shared" si="1"/>
        <v>0</v>
      </c>
      <c r="P50" s="46"/>
      <c r="Q50" s="46"/>
      <c r="R50" s="49"/>
      <c r="S50" s="46"/>
      <c r="T50" s="46"/>
      <c r="U50" s="49"/>
      <c r="V50" s="74"/>
      <c r="W50" s="74"/>
    </row>
    <row r="51" spans="1:23" ht="30" x14ac:dyDescent="0.25">
      <c r="A51" s="12" t="s">
        <v>9</v>
      </c>
      <c r="B51" s="12" t="s">
        <v>12</v>
      </c>
      <c r="C51" s="57" t="s">
        <v>211</v>
      </c>
      <c r="D51" s="13" t="s">
        <v>15</v>
      </c>
      <c r="E51" s="13" t="s">
        <v>130</v>
      </c>
      <c r="F51" s="19">
        <v>4</v>
      </c>
      <c r="G51" s="65">
        <v>42495</v>
      </c>
      <c r="H51" s="18">
        <v>22000</v>
      </c>
      <c r="I51" s="33"/>
      <c r="J51" s="46"/>
      <c r="K51" s="46"/>
      <c r="L51" s="33"/>
      <c r="M51" s="46"/>
      <c r="N51" s="46"/>
      <c r="O51" s="49">
        <f t="shared" si="1"/>
        <v>0</v>
      </c>
      <c r="P51" s="46"/>
      <c r="Q51" s="46"/>
      <c r="R51" s="49"/>
      <c r="S51" s="46"/>
      <c r="T51" s="46"/>
      <c r="U51" s="49"/>
      <c r="V51" s="74"/>
      <c r="W51" s="74"/>
    </row>
    <row r="52" spans="1:23" ht="30" x14ac:dyDescent="0.25">
      <c r="A52" s="12" t="s">
        <v>9</v>
      </c>
      <c r="B52" s="12" t="s">
        <v>12</v>
      </c>
      <c r="C52" s="58" t="s">
        <v>212</v>
      </c>
      <c r="D52" s="13" t="s">
        <v>16</v>
      </c>
      <c r="E52" s="13" t="s">
        <v>131</v>
      </c>
      <c r="F52" s="19">
        <v>3</v>
      </c>
      <c r="G52" s="66">
        <v>42495</v>
      </c>
      <c r="H52" s="18">
        <v>50000</v>
      </c>
      <c r="I52" s="33"/>
      <c r="J52" s="46"/>
      <c r="K52" s="46"/>
      <c r="L52" s="33"/>
      <c r="M52" s="46"/>
      <c r="N52" s="46"/>
      <c r="O52" s="49">
        <f t="shared" si="1"/>
        <v>0</v>
      </c>
      <c r="P52" s="46"/>
      <c r="Q52" s="46"/>
      <c r="R52" s="49"/>
      <c r="S52" s="46"/>
      <c r="T52" s="46"/>
      <c r="U52" s="49"/>
      <c r="V52" s="74"/>
      <c r="W52" s="74"/>
    </row>
    <row r="53" spans="1:23" ht="45" x14ac:dyDescent="0.25">
      <c r="A53" s="12" t="s">
        <v>1</v>
      </c>
      <c r="B53" s="12" t="s">
        <v>2</v>
      </c>
      <c r="C53" s="58" t="s">
        <v>204</v>
      </c>
      <c r="D53" s="13" t="s">
        <v>5</v>
      </c>
      <c r="E53" s="13" t="s">
        <v>122</v>
      </c>
      <c r="F53" s="19">
        <v>5</v>
      </c>
      <c r="G53" s="26">
        <v>42541</v>
      </c>
      <c r="H53" s="18">
        <v>409376.63</v>
      </c>
      <c r="I53" s="33"/>
      <c r="J53" s="46"/>
      <c r="K53" s="46"/>
      <c r="L53" s="33"/>
      <c r="M53" s="46"/>
      <c r="N53" s="46"/>
      <c r="O53" s="49">
        <f t="shared" si="1"/>
        <v>0</v>
      </c>
      <c r="P53" s="46"/>
      <c r="Q53" s="46"/>
      <c r="R53" s="49"/>
      <c r="S53" s="46"/>
      <c r="T53" s="46"/>
      <c r="U53" s="49"/>
      <c r="V53" s="74"/>
      <c r="W53" s="74"/>
    </row>
    <row r="54" spans="1:23" ht="60" x14ac:dyDescent="0.25">
      <c r="A54" s="12" t="s">
        <v>9</v>
      </c>
      <c r="B54" s="12" t="s">
        <v>95</v>
      </c>
      <c r="C54" s="57" t="s">
        <v>251</v>
      </c>
      <c r="D54" s="13" t="s">
        <v>57</v>
      </c>
      <c r="E54" s="13" t="s">
        <v>172</v>
      </c>
      <c r="F54" s="19">
        <v>5</v>
      </c>
      <c r="G54" s="26">
        <v>42562</v>
      </c>
      <c r="H54" s="18">
        <v>28282.43</v>
      </c>
      <c r="I54" s="33"/>
      <c r="J54" s="46"/>
      <c r="K54" s="46"/>
      <c r="L54" s="33"/>
      <c r="M54" s="46"/>
      <c r="N54" s="46"/>
      <c r="O54" s="49">
        <f t="shared" si="1"/>
        <v>0</v>
      </c>
      <c r="P54" s="46"/>
      <c r="Q54" s="46"/>
      <c r="R54" s="49"/>
      <c r="S54" s="46"/>
      <c r="T54" s="46"/>
      <c r="U54" s="49"/>
      <c r="V54" s="74"/>
      <c r="W54" s="74"/>
    </row>
    <row r="55" spans="1:23" ht="60" x14ac:dyDescent="0.25">
      <c r="A55" s="12" t="s">
        <v>9</v>
      </c>
      <c r="B55" s="12" t="s">
        <v>97</v>
      </c>
      <c r="C55" s="57" t="s">
        <v>253</v>
      </c>
      <c r="D55" s="13" t="s">
        <v>59</v>
      </c>
      <c r="E55" s="13" t="s">
        <v>174</v>
      </c>
      <c r="F55" s="19">
        <v>5</v>
      </c>
      <c r="G55" s="26">
        <v>42562</v>
      </c>
      <c r="H55" s="18">
        <v>7061.44</v>
      </c>
      <c r="I55" s="33"/>
      <c r="J55" s="46"/>
      <c r="K55" s="46"/>
      <c r="L55" s="33"/>
      <c r="M55" s="46"/>
      <c r="N55" s="46"/>
      <c r="O55" s="49">
        <f t="shared" si="1"/>
        <v>0</v>
      </c>
      <c r="P55" s="46"/>
      <c r="Q55" s="46"/>
      <c r="R55" s="49"/>
      <c r="S55" s="46"/>
      <c r="T55" s="46"/>
      <c r="U55" s="49"/>
      <c r="V55" s="74"/>
      <c r="W55" s="74"/>
    </row>
    <row r="56" spans="1:23" ht="60" x14ac:dyDescent="0.25">
      <c r="A56" s="12" t="s">
        <v>9</v>
      </c>
      <c r="B56" s="12" t="s">
        <v>102</v>
      </c>
      <c r="C56" s="58" t="s">
        <v>258</v>
      </c>
      <c r="D56" s="13" t="s">
        <v>64</v>
      </c>
      <c r="E56" s="13" t="s">
        <v>179</v>
      </c>
      <c r="F56" s="19">
        <v>5</v>
      </c>
      <c r="G56" s="26">
        <v>42572</v>
      </c>
      <c r="H56" s="18">
        <v>8492.98</v>
      </c>
      <c r="I56" s="33"/>
      <c r="J56" s="46"/>
      <c r="K56" s="46"/>
      <c r="L56" s="33"/>
      <c r="M56" s="46"/>
      <c r="N56" s="46"/>
      <c r="O56" s="49">
        <f t="shared" si="1"/>
        <v>0</v>
      </c>
      <c r="P56" s="46"/>
      <c r="Q56" s="46"/>
      <c r="R56" s="49"/>
      <c r="S56" s="46"/>
      <c r="T56" s="46"/>
      <c r="U56" s="49"/>
      <c r="V56" s="74"/>
      <c r="W56" s="74"/>
    </row>
    <row r="57" spans="1:23" ht="60" x14ac:dyDescent="0.25">
      <c r="A57" s="12" t="s">
        <v>9</v>
      </c>
      <c r="B57" s="12" t="s">
        <v>103</v>
      </c>
      <c r="C57" s="57" t="s">
        <v>259</v>
      </c>
      <c r="D57" s="13" t="s">
        <v>65</v>
      </c>
      <c r="E57" s="13" t="s">
        <v>180</v>
      </c>
      <c r="F57" s="19">
        <v>5</v>
      </c>
      <c r="G57" s="26">
        <v>42572</v>
      </c>
      <c r="H57" s="18">
        <v>8492.98</v>
      </c>
      <c r="I57" s="33"/>
      <c r="J57" s="46"/>
      <c r="K57" s="46"/>
      <c r="L57" s="33"/>
      <c r="M57" s="46"/>
      <c r="N57" s="46"/>
      <c r="O57" s="49">
        <f t="shared" si="1"/>
        <v>0</v>
      </c>
      <c r="P57" s="46"/>
      <c r="Q57" s="46"/>
      <c r="R57" s="49"/>
      <c r="S57" s="46"/>
      <c r="T57" s="46"/>
      <c r="U57" s="49"/>
      <c r="V57" s="74"/>
      <c r="W57" s="74"/>
    </row>
    <row r="58" spans="1:23" ht="30" x14ac:dyDescent="0.25">
      <c r="A58" s="12" t="s">
        <v>9</v>
      </c>
      <c r="B58" s="12" t="s">
        <v>90</v>
      </c>
      <c r="C58" s="57" t="s">
        <v>231</v>
      </c>
      <c r="D58" s="13" t="s">
        <v>37</v>
      </c>
      <c r="E58" s="13" t="s">
        <v>152</v>
      </c>
      <c r="F58" s="19">
        <v>5</v>
      </c>
      <c r="G58" s="26">
        <v>42577</v>
      </c>
      <c r="H58" s="18">
        <v>16304.35</v>
      </c>
      <c r="I58" s="33"/>
      <c r="J58" s="46"/>
      <c r="K58" s="46"/>
      <c r="L58" s="33"/>
      <c r="M58" s="46"/>
      <c r="N58" s="46"/>
      <c r="O58" s="49">
        <f t="shared" si="1"/>
        <v>0</v>
      </c>
      <c r="P58" s="46"/>
      <c r="Q58" s="46"/>
      <c r="R58" s="49"/>
      <c r="S58" s="46"/>
      <c r="T58" s="46"/>
      <c r="U58" s="49"/>
      <c r="V58" s="74"/>
      <c r="W58" s="74"/>
    </row>
    <row r="59" spans="1:23" ht="45" x14ac:dyDescent="0.25">
      <c r="A59" s="12" t="s">
        <v>9</v>
      </c>
      <c r="B59" s="12" t="s">
        <v>90</v>
      </c>
      <c r="C59" s="58" t="s">
        <v>232</v>
      </c>
      <c r="D59" s="13" t="s">
        <v>38</v>
      </c>
      <c r="E59" s="13" t="s">
        <v>153</v>
      </c>
      <c r="F59" s="19">
        <v>6</v>
      </c>
      <c r="G59" s="26">
        <v>42598</v>
      </c>
      <c r="H59" s="18">
        <v>5434.78</v>
      </c>
      <c r="I59" s="33"/>
      <c r="J59" s="46"/>
      <c r="K59" s="46"/>
      <c r="L59" s="33"/>
      <c r="M59" s="46"/>
      <c r="N59" s="46"/>
      <c r="O59" s="49">
        <f t="shared" si="1"/>
        <v>0</v>
      </c>
      <c r="P59" s="46"/>
      <c r="Q59" s="46"/>
      <c r="R59" s="49"/>
      <c r="S59" s="46"/>
      <c r="T59" s="46"/>
      <c r="U59" s="49"/>
      <c r="V59" s="74"/>
      <c r="W59" s="74"/>
    </row>
    <row r="60" spans="1:23" ht="60" x14ac:dyDescent="0.25">
      <c r="A60" s="12" t="s">
        <v>9</v>
      </c>
      <c r="B60" s="12" t="s">
        <v>98</v>
      </c>
      <c r="C60" s="58" t="s">
        <v>254</v>
      </c>
      <c r="D60" s="13" t="s">
        <v>60</v>
      </c>
      <c r="E60" s="13" t="s">
        <v>175</v>
      </c>
      <c r="F60" s="19">
        <v>6</v>
      </c>
      <c r="G60" s="73">
        <v>42601</v>
      </c>
      <c r="H60" s="18">
        <v>28282.43</v>
      </c>
      <c r="I60" s="33"/>
      <c r="J60" s="46"/>
      <c r="K60" s="46"/>
      <c r="L60" s="33"/>
      <c r="M60" s="46"/>
      <c r="N60" s="46"/>
      <c r="O60" s="49">
        <f t="shared" si="1"/>
        <v>0</v>
      </c>
      <c r="P60" s="46"/>
      <c r="Q60" s="46"/>
      <c r="R60" s="49"/>
      <c r="S60" s="46"/>
      <c r="T60" s="46"/>
      <c r="U60" s="49"/>
      <c r="V60" s="74"/>
      <c r="W60" s="74"/>
    </row>
    <row r="61" spans="1:23" ht="60" x14ac:dyDescent="0.25">
      <c r="A61" s="12" t="s">
        <v>9</v>
      </c>
      <c r="B61" s="12" t="s">
        <v>105</v>
      </c>
      <c r="C61" s="57" t="s">
        <v>261</v>
      </c>
      <c r="D61" s="13" t="s">
        <v>67</v>
      </c>
      <c r="E61" s="13" t="s">
        <v>182</v>
      </c>
      <c r="F61" s="19">
        <v>6</v>
      </c>
      <c r="G61" s="26">
        <v>42601</v>
      </c>
      <c r="H61" s="18">
        <v>25479.87</v>
      </c>
      <c r="I61" s="33"/>
      <c r="J61" s="46"/>
      <c r="K61" s="46"/>
      <c r="L61" s="33"/>
      <c r="M61" s="46"/>
      <c r="N61" s="46"/>
      <c r="O61" s="49">
        <f t="shared" si="1"/>
        <v>0</v>
      </c>
      <c r="P61" s="46"/>
      <c r="Q61" s="46"/>
      <c r="R61" s="49"/>
      <c r="S61" s="46"/>
      <c r="T61" s="46"/>
      <c r="U61" s="49"/>
      <c r="V61" s="74"/>
      <c r="W61" s="74"/>
    </row>
    <row r="62" spans="1:23" ht="60" x14ac:dyDescent="0.25">
      <c r="A62" s="12" t="s">
        <v>9</v>
      </c>
      <c r="B62" s="12" t="s">
        <v>106</v>
      </c>
      <c r="C62" s="58" t="s">
        <v>262</v>
      </c>
      <c r="D62" s="13" t="s">
        <v>68</v>
      </c>
      <c r="E62" s="13" t="s">
        <v>183</v>
      </c>
      <c r="F62" s="19">
        <v>6</v>
      </c>
      <c r="G62" s="67">
        <v>42601</v>
      </c>
      <c r="H62" s="18">
        <v>25479.87</v>
      </c>
      <c r="I62" s="33"/>
      <c r="J62" s="46"/>
      <c r="K62" s="46"/>
      <c r="L62" s="33"/>
      <c r="M62" s="46"/>
      <c r="N62" s="46"/>
      <c r="O62" s="49">
        <f t="shared" si="1"/>
        <v>0</v>
      </c>
      <c r="P62" s="46"/>
      <c r="Q62" s="46"/>
      <c r="R62" s="49"/>
      <c r="S62" s="46"/>
      <c r="T62" s="46"/>
      <c r="U62" s="49"/>
      <c r="V62" s="74"/>
      <c r="W62" s="74"/>
    </row>
    <row r="63" spans="1:23" ht="60" x14ac:dyDescent="0.25">
      <c r="A63" s="12" t="s">
        <v>9</v>
      </c>
      <c r="B63" s="12" t="s">
        <v>107</v>
      </c>
      <c r="C63" s="57" t="s">
        <v>263</v>
      </c>
      <c r="D63" s="13" t="s">
        <v>69</v>
      </c>
      <c r="E63" s="13" t="s">
        <v>184</v>
      </c>
      <c r="F63" s="19">
        <v>6</v>
      </c>
      <c r="G63" s="73">
        <v>42601</v>
      </c>
      <c r="H63" s="18">
        <v>16985.97</v>
      </c>
      <c r="I63" s="33"/>
      <c r="J63" s="46"/>
      <c r="K63" s="46"/>
      <c r="L63" s="33"/>
      <c r="M63" s="46"/>
      <c r="N63" s="46"/>
      <c r="O63" s="49">
        <f t="shared" si="1"/>
        <v>0</v>
      </c>
      <c r="P63" s="46"/>
      <c r="Q63" s="46"/>
      <c r="R63" s="49"/>
      <c r="S63" s="46"/>
      <c r="T63" s="46"/>
      <c r="U63" s="49"/>
      <c r="V63" s="74"/>
      <c r="W63" s="74"/>
    </row>
    <row r="64" spans="1:23" ht="60" x14ac:dyDescent="0.25">
      <c r="A64" s="12" t="s">
        <v>9</v>
      </c>
      <c r="B64" s="12" t="s">
        <v>76</v>
      </c>
      <c r="C64" s="57" t="s">
        <v>275</v>
      </c>
      <c r="D64" s="13" t="s">
        <v>82</v>
      </c>
      <c r="E64" s="13" t="s">
        <v>196</v>
      </c>
      <c r="F64" s="19">
        <v>6</v>
      </c>
      <c r="G64" s="26">
        <v>42601</v>
      </c>
      <c r="H64" s="18">
        <v>31000</v>
      </c>
      <c r="I64" s="33"/>
      <c r="J64" s="46"/>
      <c r="K64" s="46"/>
      <c r="L64" s="33"/>
      <c r="M64" s="46"/>
      <c r="N64" s="46"/>
      <c r="O64" s="49">
        <f t="shared" si="1"/>
        <v>0</v>
      </c>
      <c r="P64" s="46"/>
      <c r="Q64" s="46"/>
      <c r="R64" s="49"/>
      <c r="S64" s="46"/>
      <c r="T64" s="46"/>
      <c r="U64" s="49"/>
      <c r="V64" s="74"/>
      <c r="W64" s="74"/>
    </row>
    <row r="65" spans="1:23" ht="60" x14ac:dyDescent="0.25">
      <c r="A65" s="12" t="s">
        <v>9</v>
      </c>
      <c r="B65" s="12" t="s">
        <v>108</v>
      </c>
      <c r="C65" s="58" t="s">
        <v>264</v>
      </c>
      <c r="D65" s="13" t="s">
        <v>70</v>
      </c>
      <c r="E65" s="13" t="s">
        <v>185</v>
      </c>
      <c r="F65" s="19">
        <v>6</v>
      </c>
      <c r="G65" s="26">
        <v>42618</v>
      </c>
      <c r="H65" s="18">
        <v>25479.87</v>
      </c>
      <c r="I65" s="33"/>
      <c r="J65" s="46"/>
      <c r="K65" s="46"/>
      <c r="L65" s="33"/>
      <c r="M65" s="46"/>
      <c r="N65" s="46"/>
      <c r="O65" s="49">
        <f t="shared" si="1"/>
        <v>0</v>
      </c>
      <c r="P65" s="46"/>
      <c r="Q65" s="46"/>
      <c r="R65" s="49"/>
      <c r="S65" s="46"/>
      <c r="T65" s="46"/>
      <c r="U65" s="49"/>
      <c r="V65" s="74"/>
      <c r="W65" s="74"/>
    </row>
    <row r="66" spans="1:23" ht="60" x14ac:dyDescent="0.25">
      <c r="A66" s="12" t="s">
        <v>9</v>
      </c>
      <c r="B66" s="12" t="s">
        <v>109</v>
      </c>
      <c r="C66" s="57" t="s">
        <v>265</v>
      </c>
      <c r="D66" s="13" t="s">
        <v>71</v>
      </c>
      <c r="E66" s="13" t="s">
        <v>186</v>
      </c>
      <c r="F66" s="19">
        <v>6</v>
      </c>
      <c r="G66" s="26">
        <v>42621</v>
      </c>
      <c r="H66" s="18">
        <v>8492.98</v>
      </c>
      <c r="I66" s="33"/>
      <c r="J66" s="46"/>
      <c r="K66" s="46"/>
      <c r="L66" s="33"/>
      <c r="M66" s="46"/>
      <c r="N66" s="46"/>
      <c r="O66" s="49">
        <f t="shared" si="1"/>
        <v>0</v>
      </c>
      <c r="P66" s="46"/>
      <c r="Q66" s="46"/>
      <c r="R66" s="49"/>
      <c r="S66" s="46"/>
      <c r="T66" s="46"/>
      <c r="U66" s="49"/>
      <c r="V66" s="74"/>
      <c r="W66" s="74"/>
    </row>
    <row r="67" spans="1:23" ht="60" x14ac:dyDescent="0.25">
      <c r="A67" s="12" t="s">
        <v>9</v>
      </c>
      <c r="B67" s="12" t="s">
        <v>100</v>
      </c>
      <c r="C67" s="58" t="s">
        <v>256</v>
      </c>
      <c r="D67" s="13" t="s">
        <v>62</v>
      </c>
      <c r="E67" s="13" t="s">
        <v>177</v>
      </c>
      <c r="F67" s="19">
        <v>5</v>
      </c>
      <c r="G67" s="68">
        <v>42632</v>
      </c>
      <c r="H67" s="18">
        <v>3397.74</v>
      </c>
      <c r="I67" s="33"/>
      <c r="J67" s="46"/>
      <c r="K67" s="46"/>
      <c r="L67" s="33"/>
      <c r="M67" s="46"/>
      <c r="N67" s="46"/>
      <c r="O67" s="49">
        <f t="shared" si="1"/>
        <v>0</v>
      </c>
      <c r="P67" s="46"/>
      <c r="Q67" s="46"/>
      <c r="R67" s="49"/>
      <c r="S67" s="46"/>
      <c r="T67" s="46"/>
      <c r="U67" s="49"/>
      <c r="V67" s="74"/>
      <c r="W67" s="74"/>
    </row>
    <row r="68" spans="1:23" ht="60" x14ac:dyDescent="0.25">
      <c r="A68" s="12" t="s">
        <v>9</v>
      </c>
      <c r="B68" s="12" t="s">
        <v>101</v>
      </c>
      <c r="C68" s="57" t="s">
        <v>257</v>
      </c>
      <c r="D68" s="13" t="s">
        <v>63</v>
      </c>
      <c r="E68" s="13" t="s">
        <v>178</v>
      </c>
      <c r="F68" s="19">
        <v>5</v>
      </c>
      <c r="G68" s="73">
        <v>42632</v>
      </c>
      <c r="H68" s="18">
        <v>5096.16</v>
      </c>
      <c r="I68" s="33"/>
      <c r="J68" s="46"/>
      <c r="K68" s="46"/>
      <c r="L68" s="33"/>
      <c r="M68" s="46"/>
      <c r="N68" s="46"/>
      <c r="O68" s="49">
        <f t="shared" si="1"/>
        <v>0</v>
      </c>
      <c r="P68" s="46"/>
      <c r="Q68" s="46"/>
      <c r="R68" s="49"/>
      <c r="S68" s="46"/>
      <c r="T68" s="46"/>
      <c r="U68" s="49"/>
      <c r="V68" s="74"/>
      <c r="W68" s="74"/>
    </row>
    <row r="69" spans="1:23" ht="60" x14ac:dyDescent="0.25">
      <c r="A69" s="12" t="s">
        <v>9</v>
      </c>
      <c r="B69" s="12" t="s">
        <v>104</v>
      </c>
      <c r="C69" s="58" t="s">
        <v>260</v>
      </c>
      <c r="D69" s="13" t="s">
        <v>66</v>
      </c>
      <c r="E69" s="13" t="s">
        <v>181</v>
      </c>
      <c r="F69" s="19">
        <v>5</v>
      </c>
      <c r="G69" s="73">
        <v>42632</v>
      </c>
      <c r="H69" s="18">
        <v>16985.97</v>
      </c>
      <c r="I69" s="33"/>
      <c r="J69" s="46"/>
      <c r="K69" s="46"/>
      <c r="L69" s="33"/>
      <c r="M69" s="46"/>
      <c r="N69" s="46"/>
      <c r="O69" s="49">
        <f t="shared" si="1"/>
        <v>0</v>
      </c>
      <c r="P69" s="46"/>
      <c r="Q69" s="46"/>
      <c r="R69" s="49"/>
      <c r="S69" s="46"/>
      <c r="T69" s="46"/>
      <c r="U69" s="49"/>
      <c r="V69" s="74"/>
      <c r="W69" s="74"/>
    </row>
    <row r="70" spans="1:23" ht="60" x14ac:dyDescent="0.25">
      <c r="A70" s="12" t="s">
        <v>9</v>
      </c>
      <c r="B70" s="12" t="s">
        <v>76</v>
      </c>
      <c r="C70" s="58" t="s">
        <v>274</v>
      </c>
      <c r="D70" s="13" t="s">
        <v>81</v>
      </c>
      <c r="E70" s="13" t="s">
        <v>195</v>
      </c>
      <c r="F70" s="19">
        <v>6</v>
      </c>
      <c r="G70" s="26">
        <v>42632</v>
      </c>
      <c r="H70" s="18">
        <v>5000</v>
      </c>
      <c r="I70" s="33"/>
      <c r="J70" s="46"/>
      <c r="K70" s="46"/>
      <c r="L70" s="33"/>
      <c r="M70" s="46"/>
      <c r="N70" s="46"/>
      <c r="O70" s="49">
        <f t="shared" si="1"/>
        <v>0</v>
      </c>
      <c r="P70" s="46"/>
      <c r="Q70" s="46"/>
      <c r="R70" s="49"/>
      <c r="S70" s="46"/>
      <c r="T70" s="46"/>
      <c r="U70" s="49"/>
      <c r="V70" s="74"/>
      <c r="W70" s="74"/>
    </row>
    <row r="71" spans="1:23" ht="30" x14ac:dyDescent="0.25">
      <c r="A71" s="12" t="s">
        <v>9</v>
      </c>
      <c r="B71" s="12" t="s">
        <v>90</v>
      </c>
      <c r="C71" s="57" t="s">
        <v>233</v>
      </c>
      <c r="D71" s="13" t="s">
        <v>39</v>
      </c>
      <c r="E71" s="13" t="s">
        <v>154</v>
      </c>
      <c r="F71" s="19">
        <v>6</v>
      </c>
      <c r="G71" s="26">
        <v>42633</v>
      </c>
      <c r="H71" s="18">
        <v>43043.48</v>
      </c>
      <c r="I71" s="33"/>
      <c r="J71" s="46"/>
      <c r="K71" s="46"/>
      <c r="L71" s="33"/>
      <c r="M71" s="46"/>
      <c r="N71" s="46"/>
      <c r="O71" s="49">
        <f t="shared" si="1"/>
        <v>0</v>
      </c>
      <c r="P71" s="46"/>
      <c r="Q71" s="46"/>
      <c r="R71" s="49"/>
      <c r="S71" s="46"/>
      <c r="T71" s="46"/>
      <c r="U71" s="49"/>
      <c r="V71" s="74"/>
      <c r="W71" s="74"/>
    </row>
    <row r="72" spans="1:23" ht="60" x14ac:dyDescent="0.25">
      <c r="A72" s="12" t="s">
        <v>9</v>
      </c>
      <c r="B72" s="12" t="s">
        <v>96</v>
      </c>
      <c r="C72" s="58" t="s">
        <v>252</v>
      </c>
      <c r="D72" s="13" t="s">
        <v>58</v>
      </c>
      <c r="E72" s="13" t="s">
        <v>173</v>
      </c>
      <c r="F72" s="19">
        <v>6</v>
      </c>
      <c r="G72" s="26">
        <v>42639</v>
      </c>
      <c r="H72" s="18">
        <v>42414.48</v>
      </c>
      <c r="I72" s="33"/>
      <c r="J72" s="46"/>
      <c r="K72" s="46"/>
      <c r="L72" s="33"/>
      <c r="M72" s="46"/>
      <c r="N72" s="46"/>
      <c r="O72" s="49">
        <f t="shared" si="1"/>
        <v>0</v>
      </c>
      <c r="P72" s="46"/>
      <c r="Q72" s="46"/>
      <c r="R72" s="49"/>
      <c r="S72" s="46"/>
      <c r="T72" s="46"/>
      <c r="U72" s="49"/>
      <c r="V72" s="74"/>
      <c r="W72" s="74"/>
    </row>
    <row r="73" spans="1:23" ht="60" x14ac:dyDescent="0.25">
      <c r="A73" s="12" t="s">
        <v>9</v>
      </c>
      <c r="B73" s="12" t="s">
        <v>99</v>
      </c>
      <c r="C73" s="57" t="s">
        <v>255</v>
      </c>
      <c r="D73" s="13" t="s">
        <v>61</v>
      </c>
      <c r="E73" s="13" t="s">
        <v>176</v>
      </c>
      <c r="F73" s="19">
        <v>6</v>
      </c>
      <c r="G73" s="26">
        <v>42649</v>
      </c>
      <c r="H73" s="18">
        <v>14141.22</v>
      </c>
      <c r="I73" s="33"/>
      <c r="J73" s="46"/>
      <c r="K73" s="46"/>
      <c r="L73" s="33"/>
      <c r="M73" s="46"/>
      <c r="N73" s="46"/>
      <c r="O73" s="49">
        <f t="shared" si="1"/>
        <v>0</v>
      </c>
      <c r="P73" s="46"/>
      <c r="Q73" s="46"/>
      <c r="R73" s="49"/>
      <c r="S73" s="46"/>
      <c r="T73" s="46"/>
      <c r="U73" s="49"/>
      <c r="V73" s="74"/>
      <c r="W73" s="74"/>
    </row>
    <row r="74" spans="1:23" ht="60" x14ac:dyDescent="0.25">
      <c r="A74" s="12" t="s">
        <v>9</v>
      </c>
      <c r="B74" s="12" t="s">
        <v>110</v>
      </c>
      <c r="C74" s="58" t="s">
        <v>266</v>
      </c>
      <c r="D74" s="13" t="s">
        <v>72</v>
      </c>
      <c r="E74" s="13" t="s">
        <v>187</v>
      </c>
      <c r="F74" s="19">
        <v>6</v>
      </c>
      <c r="G74" s="26">
        <v>42655</v>
      </c>
      <c r="H74" s="18">
        <v>8492.98</v>
      </c>
      <c r="I74" s="33"/>
      <c r="J74" s="46"/>
      <c r="K74" s="46"/>
      <c r="L74" s="33"/>
      <c r="M74" s="46"/>
      <c r="N74" s="46"/>
      <c r="O74" s="49">
        <f t="shared" si="1"/>
        <v>0</v>
      </c>
      <c r="P74" s="46"/>
      <c r="Q74" s="46"/>
      <c r="R74" s="49"/>
      <c r="S74" s="46"/>
      <c r="T74" s="46"/>
      <c r="U74" s="49"/>
      <c r="V74" s="74"/>
      <c r="W74" s="74"/>
    </row>
    <row r="75" spans="1:23" ht="60" x14ac:dyDescent="0.25">
      <c r="A75" s="12" t="s">
        <v>9</v>
      </c>
      <c r="B75" s="12" t="s">
        <v>111</v>
      </c>
      <c r="C75" s="57" t="s">
        <v>267</v>
      </c>
      <c r="D75" s="13" t="s">
        <v>73</v>
      </c>
      <c r="E75" s="13" t="s">
        <v>188</v>
      </c>
      <c r="F75" s="19">
        <v>6</v>
      </c>
      <c r="G75" s="26">
        <v>42656</v>
      </c>
      <c r="H75" s="18">
        <v>16985.97</v>
      </c>
      <c r="I75" s="74"/>
      <c r="J75" s="74"/>
      <c r="K75" s="74"/>
      <c r="L75" s="74"/>
      <c r="M75" s="74"/>
      <c r="N75" s="74"/>
      <c r="O75" s="49">
        <f t="shared" si="1"/>
        <v>0</v>
      </c>
      <c r="P75" s="74"/>
      <c r="Q75" s="74"/>
      <c r="R75" s="49"/>
      <c r="S75" s="74"/>
      <c r="T75" s="74"/>
      <c r="U75" s="49"/>
      <c r="V75" s="74"/>
      <c r="W75" s="74"/>
    </row>
    <row r="76" spans="1:23" ht="45" x14ac:dyDescent="0.25">
      <c r="A76" s="12" t="s">
        <v>9</v>
      </c>
      <c r="B76" s="12" t="s">
        <v>76</v>
      </c>
      <c r="C76" s="58" t="s">
        <v>276</v>
      </c>
      <c r="D76" s="13" t="s">
        <v>83</v>
      </c>
      <c r="E76" s="13" t="s">
        <v>197</v>
      </c>
      <c r="F76" s="19">
        <v>6</v>
      </c>
      <c r="G76" s="26">
        <v>42664</v>
      </c>
      <c r="H76" s="18">
        <v>8000</v>
      </c>
      <c r="I76" s="74"/>
      <c r="J76" s="74"/>
      <c r="K76" s="74"/>
      <c r="L76" s="33"/>
      <c r="M76" s="46"/>
      <c r="N76" s="46"/>
      <c r="O76" s="49">
        <f t="shared" ref="O76:O85" si="2">+M76-J76</f>
        <v>0</v>
      </c>
      <c r="P76" s="46"/>
      <c r="Q76" s="46"/>
      <c r="R76" s="49"/>
      <c r="S76" s="46"/>
      <c r="T76" s="46"/>
      <c r="U76" s="49"/>
      <c r="V76" s="74"/>
      <c r="W76" s="74"/>
    </row>
    <row r="77" spans="1:23" ht="45" x14ac:dyDescent="0.25">
      <c r="A77" s="12" t="s">
        <v>9</v>
      </c>
      <c r="B77" s="12" t="s">
        <v>91</v>
      </c>
      <c r="C77" s="58" t="s">
        <v>234</v>
      </c>
      <c r="D77" s="13" t="s">
        <v>40</v>
      </c>
      <c r="E77" s="13" t="s">
        <v>155</v>
      </c>
      <c r="F77" s="19">
        <v>6</v>
      </c>
      <c r="G77" s="26">
        <v>42675</v>
      </c>
      <c r="H77" s="18">
        <v>21739.13</v>
      </c>
      <c r="I77" s="33"/>
      <c r="J77" s="46"/>
      <c r="K77" s="46"/>
      <c r="L77" s="33"/>
      <c r="M77" s="46"/>
      <c r="N77" s="46"/>
      <c r="O77" s="49">
        <f t="shared" si="2"/>
        <v>0</v>
      </c>
      <c r="P77" s="46"/>
      <c r="Q77" s="46"/>
      <c r="R77" s="49"/>
      <c r="S77" s="46"/>
      <c r="T77" s="46"/>
      <c r="U77" s="49"/>
      <c r="V77" s="74"/>
      <c r="W77" s="74"/>
    </row>
    <row r="78" spans="1:23" ht="45" x14ac:dyDescent="0.25">
      <c r="A78" s="12" t="s">
        <v>9</v>
      </c>
      <c r="B78" s="12" t="s">
        <v>76</v>
      </c>
      <c r="C78" s="57" t="s">
        <v>277</v>
      </c>
      <c r="D78" s="13" t="s">
        <v>84</v>
      </c>
      <c r="E78" s="13" t="s">
        <v>198</v>
      </c>
      <c r="F78" s="19">
        <v>6</v>
      </c>
      <c r="G78" s="26">
        <v>42681</v>
      </c>
      <c r="H78" s="18">
        <v>3000</v>
      </c>
      <c r="I78" s="33"/>
      <c r="J78" s="46"/>
      <c r="K78" s="46"/>
      <c r="L78" s="33"/>
      <c r="M78" s="46"/>
      <c r="N78" s="46"/>
      <c r="O78" s="49">
        <f t="shared" si="2"/>
        <v>0</v>
      </c>
      <c r="P78" s="46"/>
      <c r="Q78" s="46"/>
      <c r="R78" s="49"/>
      <c r="S78" s="46"/>
      <c r="T78" s="46"/>
      <c r="U78" s="49"/>
      <c r="V78" s="74"/>
      <c r="W78" s="74"/>
    </row>
    <row r="79" spans="1:23" ht="45" x14ac:dyDescent="0.25">
      <c r="A79" s="12" t="s">
        <v>9</v>
      </c>
      <c r="B79" s="12" t="s">
        <v>76</v>
      </c>
      <c r="C79" s="58" t="s">
        <v>278</v>
      </c>
      <c r="D79" s="13" t="s">
        <v>85</v>
      </c>
      <c r="E79" s="13" t="s">
        <v>199</v>
      </c>
      <c r="F79" s="19">
        <v>6</v>
      </c>
      <c r="G79" s="26">
        <v>42681</v>
      </c>
      <c r="H79" s="18">
        <v>5000</v>
      </c>
      <c r="I79" s="33"/>
      <c r="J79" s="46"/>
      <c r="K79" s="46"/>
      <c r="L79" s="33"/>
      <c r="M79" s="46"/>
      <c r="N79" s="46"/>
      <c r="O79" s="49">
        <f t="shared" si="2"/>
        <v>0</v>
      </c>
      <c r="P79" s="46"/>
      <c r="Q79" s="46"/>
      <c r="R79" s="49"/>
      <c r="S79" s="46"/>
      <c r="T79" s="46"/>
      <c r="U79" s="49"/>
      <c r="V79" s="74"/>
      <c r="W79" s="74"/>
    </row>
    <row r="80" spans="1:23" ht="45" x14ac:dyDescent="0.25">
      <c r="A80" s="12" t="s">
        <v>9</v>
      </c>
      <c r="B80" s="12" t="s">
        <v>92</v>
      </c>
      <c r="C80" s="57" t="s">
        <v>235</v>
      </c>
      <c r="D80" s="13" t="s">
        <v>41</v>
      </c>
      <c r="E80" s="13" t="s">
        <v>156</v>
      </c>
      <c r="F80" s="19">
        <v>6</v>
      </c>
      <c r="G80" s="26">
        <v>42710</v>
      </c>
      <c r="H80" s="18">
        <v>43478.26</v>
      </c>
      <c r="I80" s="33"/>
      <c r="J80" s="46"/>
      <c r="K80" s="46"/>
      <c r="L80" s="33"/>
      <c r="M80" s="46"/>
      <c r="N80" s="46"/>
      <c r="O80" s="49">
        <f t="shared" si="2"/>
        <v>0</v>
      </c>
      <c r="P80" s="46"/>
      <c r="Q80" s="46"/>
      <c r="R80" s="49"/>
      <c r="S80" s="46"/>
      <c r="T80" s="46"/>
      <c r="U80" s="49"/>
      <c r="V80" s="74"/>
      <c r="W80" s="74"/>
    </row>
    <row r="81" spans="1:23" ht="45" x14ac:dyDescent="0.25">
      <c r="A81" s="12" t="s">
        <v>9</v>
      </c>
      <c r="B81" s="12" t="s">
        <v>114</v>
      </c>
      <c r="C81" s="58" t="s">
        <v>280</v>
      </c>
      <c r="D81" s="13" t="s">
        <v>87</v>
      </c>
      <c r="E81" s="13" t="s">
        <v>133</v>
      </c>
      <c r="F81" s="19">
        <v>6</v>
      </c>
      <c r="G81" s="26">
        <v>42718</v>
      </c>
      <c r="H81" s="18">
        <v>13000</v>
      </c>
      <c r="I81" s="33"/>
      <c r="J81" s="46"/>
      <c r="K81" s="46"/>
      <c r="L81" s="33"/>
      <c r="M81" s="46"/>
      <c r="N81" s="46"/>
      <c r="O81" s="49">
        <f t="shared" si="2"/>
        <v>0</v>
      </c>
      <c r="P81" s="46"/>
      <c r="Q81" s="46"/>
      <c r="R81" s="49"/>
      <c r="S81" s="46"/>
      <c r="T81" s="46"/>
      <c r="U81" s="49"/>
      <c r="V81" s="74"/>
      <c r="W81" s="74"/>
    </row>
    <row r="82" spans="1:23" ht="45" x14ac:dyDescent="0.25">
      <c r="A82" s="12" t="s">
        <v>1</v>
      </c>
      <c r="B82" s="12" t="s">
        <v>2</v>
      </c>
      <c r="C82" s="57" t="s">
        <v>205</v>
      </c>
      <c r="D82" s="13" t="s">
        <v>6</v>
      </c>
      <c r="E82" s="13" t="s">
        <v>123</v>
      </c>
      <c r="F82" s="19">
        <v>6</v>
      </c>
      <c r="G82" s="26">
        <v>42720</v>
      </c>
      <c r="H82" s="18">
        <v>409376.63</v>
      </c>
      <c r="I82" s="33"/>
      <c r="J82" s="46"/>
      <c r="K82" s="46"/>
      <c r="L82" s="33"/>
      <c r="M82" s="46"/>
      <c r="N82" s="46"/>
      <c r="O82" s="49">
        <f t="shared" si="2"/>
        <v>0</v>
      </c>
      <c r="P82" s="46"/>
      <c r="Q82" s="46"/>
      <c r="R82" s="49"/>
      <c r="S82" s="46"/>
      <c r="T82" s="46"/>
      <c r="U82" s="49"/>
      <c r="V82" s="74"/>
      <c r="W82" s="74"/>
    </row>
    <row r="83" spans="1:23" ht="90" x14ac:dyDescent="0.25">
      <c r="A83" s="12" t="s">
        <v>9</v>
      </c>
      <c r="B83" s="12" t="s">
        <v>112</v>
      </c>
      <c r="C83" s="58" t="s">
        <v>268</v>
      </c>
      <c r="D83" s="13" t="s">
        <v>74</v>
      </c>
      <c r="E83" s="13" t="s">
        <v>189</v>
      </c>
      <c r="F83" s="19">
        <v>6</v>
      </c>
      <c r="G83" s="26">
        <v>42720</v>
      </c>
      <c r="H83" s="18">
        <v>7336.56</v>
      </c>
      <c r="I83" s="33"/>
      <c r="J83" s="46"/>
      <c r="K83" s="46"/>
      <c r="L83" s="33"/>
      <c r="M83" s="46"/>
      <c r="N83" s="46"/>
      <c r="O83" s="49">
        <f t="shared" si="2"/>
        <v>0</v>
      </c>
      <c r="P83" s="46"/>
      <c r="Q83" s="46"/>
      <c r="R83" s="49"/>
      <c r="S83" s="46"/>
      <c r="T83" s="46"/>
      <c r="U83" s="49"/>
      <c r="V83" s="74"/>
      <c r="W83" s="74"/>
    </row>
    <row r="84" spans="1:23" ht="90" x14ac:dyDescent="0.25">
      <c r="A84" s="12" t="s">
        <v>9</v>
      </c>
      <c r="B84" s="12" t="s">
        <v>113</v>
      </c>
      <c r="C84" s="57" t="s">
        <v>269</v>
      </c>
      <c r="D84" s="13" t="s">
        <v>75</v>
      </c>
      <c r="E84" s="13" t="s">
        <v>190</v>
      </c>
      <c r="F84" s="19">
        <v>6</v>
      </c>
      <c r="G84" s="26">
        <v>42720</v>
      </c>
      <c r="H84" s="18">
        <v>34368.1</v>
      </c>
      <c r="I84" s="33"/>
      <c r="J84" s="46"/>
      <c r="K84" s="46"/>
      <c r="L84" s="33"/>
      <c r="M84" s="46"/>
      <c r="N84" s="46"/>
      <c r="O84" s="49">
        <f t="shared" si="2"/>
        <v>0</v>
      </c>
      <c r="P84" s="46"/>
      <c r="Q84" s="46"/>
      <c r="R84" s="49"/>
      <c r="S84" s="46"/>
      <c r="T84" s="46"/>
      <c r="U84" s="49"/>
      <c r="V84" s="74"/>
      <c r="W84" s="74"/>
    </row>
    <row r="85" spans="1:23" ht="45" x14ac:dyDescent="0.25">
      <c r="A85" s="12" t="s">
        <v>9</v>
      </c>
      <c r="B85" s="12" t="s">
        <v>114</v>
      </c>
      <c r="C85" s="57" t="s">
        <v>279</v>
      </c>
      <c r="D85" s="13" t="s">
        <v>86</v>
      </c>
      <c r="E85" s="13" t="s">
        <v>132</v>
      </c>
      <c r="F85" s="19">
        <v>6</v>
      </c>
      <c r="G85" s="26">
        <v>42720</v>
      </c>
      <c r="H85" s="18">
        <v>4000</v>
      </c>
      <c r="I85" s="33"/>
      <c r="J85" s="46"/>
      <c r="K85" s="46"/>
      <c r="L85" s="33"/>
      <c r="M85" s="46"/>
      <c r="N85" s="46"/>
      <c r="O85" s="49">
        <f t="shared" si="2"/>
        <v>0</v>
      </c>
      <c r="P85" s="46"/>
      <c r="Q85" s="46"/>
      <c r="R85" s="49"/>
      <c r="S85" s="46"/>
      <c r="T85" s="46"/>
      <c r="U85" s="49"/>
      <c r="V85" s="74"/>
      <c r="W85" s="74"/>
    </row>
    <row r="86" spans="1:23" x14ac:dyDescent="0.25">
      <c r="P86" s="46"/>
      <c r="Q86" s="46"/>
      <c r="R86" s="49"/>
    </row>
    <row r="87" spans="1:23" x14ac:dyDescent="0.25">
      <c r="P87" s="46"/>
      <c r="Q87" s="46"/>
      <c r="R87" s="49"/>
    </row>
    <row r="88" spans="1:23" x14ac:dyDescent="0.25">
      <c r="P88" s="46"/>
      <c r="Q88" s="46"/>
      <c r="R88" s="49"/>
    </row>
    <row r="89" spans="1:23" x14ac:dyDescent="0.25">
      <c r="P89" s="46"/>
      <c r="Q89" s="46"/>
      <c r="R89" s="49"/>
    </row>
    <row r="90" spans="1:23" x14ac:dyDescent="0.25">
      <c r="P90" s="46"/>
      <c r="Q90" s="46"/>
      <c r="R90" s="49"/>
    </row>
    <row r="91" spans="1:23" x14ac:dyDescent="0.25">
      <c r="P91" s="46"/>
      <c r="Q91" s="46"/>
      <c r="R91" s="49"/>
    </row>
    <row r="92" spans="1:23" x14ac:dyDescent="0.25">
      <c r="P92" s="46"/>
      <c r="Q92" s="46"/>
      <c r="R92" s="49"/>
    </row>
  </sheetData>
  <autoFilter ref="A6:H85">
    <sortState ref="A7:H85">
      <sortCondition ref="G6:G85"/>
    </sortState>
  </autoFilter>
  <sortState ref="A7:W85">
    <sortCondition ref="G7:G85"/>
  </sortState>
  <conditionalFormatting sqref="O7:O85">
    <cfRule type="cellIs" dxfId="4" priority="3" operator="greaterThan">
      <formula>5</formula>
    </cfRule>
  </conditionalFormatting>
  <conditionalFormatting sqref="R7:R11 R18:R92 R16">
    <cfRule type="cellIs" dxfId="3" priority="2" operator="greaterThan">
      <formula>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B1" workbookViewId="0">
      <selection activeCell="E10" sqref="E10"/>
    </sheetView>
  </sheetViews>
  <sheetFormatPr baseColWidth="10" defaultRowHeight="15" x14ac:dyDescent="0.25"/>
  <cols>
    <col min="1" max="1" width="0" hidden="1" customWidth="1"/>
    <col min="3" max="4" width="33.28515625" bestFit="1" customWidth="1"/>
    <col min="5" max="5" width="33.28515625" style="41" customWidth="1"/>
    <col min="7" max="7" width="28.5703125" bestFit="1" customWidth="1"/>
  </cols>
  <sheetData>
    <row r="1" spans="1:9" x14ac:dyDescent="0.25">
      <c r="A1" s="41"/>
      <c r="B1" s="46"/>
      <c r="C1" s="50" t="s">
        <v>317</v>
      </c>
      <c r="D1" s="51" t="s">
        <v>318</v>
      </c>
      <c r="E1" s="39" t="s">
        <v>320</v>
      </c>
      <c r="F1" s="41"/>
      <c r="G1" s="41"/>
      <c r="H1" s="41"/>
      <c r="I1" s="41"/>
    </row>
    <row r="2" spans="1:9" x14ac:dyDescent="0.25">
      <c r="A2" s="42">
        <v>42079</v>
      </c>
      <c r="B2" s="49" t="s">
        <v>321</v>
      </c>
      <c r="C2" s="45">
        <v>42079</v>
      </c>
      <c r="D2" s="45">
        <v>42079</v>
      </c>
      <c r="E2" s="40"/>
      <c r="F2" s="41"/>
      <c r="G2" s="41"/>
      <c r="H2" s="55">
        <v>375000</v>
      </c>
      <c r="I2" s="41"/>
    </row>
    <row r="3" spans="1:9" x14ac:dyDescent="0.25">
      <c r="A3" s="42">
        <v>42109</v>
      </c>
      <c r="B3" s="49">
        <v>1</v>
      </c>
      <c r="C3" s="45">
        <v>42109</v>
      </c>
      <c r="D3" s="45">
        <v>42109</v>
      </c>
      <c r="E3" s="40">
        <v>42109</v>
      </c>
      <c r="F3" s="41"/>
      <c r="G3" s="41"/>
      <c r="H3" s="41"/>
      <c r="I3" s="41"/>
    </row>
    <row r="4" spans="1:9" x14ac:dyDescent="0.25">
      <c r="A4" s="42">
        <v>42139</v>
      </c>
      <c r="B4" s="49">
        <v>2</v>
      </c>
      <c r="C4" s="45">
        <v>42139</v>
      </c>
      <c r="D4" s="45">
        <v>42139</v>
      </c>
      <c r="E4" s="40">
        <v>42139</v>
      </c>
      <c r="F4" s="41"/>
      <c r="G4" s="41"/>
      <c r="H4" s="41"/>
      <c r="I4" s="41"/>
    </row>
    <row r="5" spans="1:9" x14ac:dyDescent="0.25">
      <c r="A5" s="43">
        <v>42169</v>
      </c>
      <c r="B5" s="49">
        <v>3</v>
      </c>
      <c r="C5" s="47">
        <v>42169</v>
      </c>
      <c r="D5" s="47">
        <v>42167</v>
      </c>
      <c r="E5" s="56">
        <v>42170</v>
      </c>
      <c r="F5" s="52">
        <v>0.1</v>
      </c>
      <c r="G5" s="41" t="s">
        <v>319</v>
      </c>
      <c r="H5" s="54">
        <v>3.333333333333334E-2</v>
      </c>
      <c r="I5" s="55">
        <v>12500.000000000002</v>
      </c>
    </row>
    <row r="6" spans="1:9" x14ac:dyDescent="0.25">
      <c r="A6" s="42">
        <v>42199</v>
      </c>
      <c r="B6" s="49">
        <v>4</v>
      </c>
      <c r="C6" s="45">
        <v>42199</v>
      </c>
      <c r="D6" s="45">
        <v>42199</v>
      </c>
      <c r="E6" s="40">
        <v>42199</v>
      </c>
      <c r="F6" s="41"/>
      <c r="G6" s="41"/>
      <c r="H6" s="41"/>
      <c r="I6" s="41"/>
    </row>
    <row r="7" spans="1:9" x14ac:dyDescent="0.25">
      <c r="A7" s="42">
        <v>42229</v>
      </c>
      <c r="B7" s="49">
        <v>5</v>
      </c>
      <c r="C7" s="45">
        <v>42229</v>
      </c>
      <c r="D7" s="45">
        <v>42229</v>
      </c>
      <c r="E7" s="40"/>
      <c r="F7" s="41"/>
      <c r="G7" s="41"/>
      <c r="H7" s="41"/>
      <c r="I7" s="41"/>
    </row>
    <row r="8" spans="1:9" x14ac:dyDescent="0.25">
      <c r="A8" s="43">
        <v>42259</v>
      </c>
      <c r="B8" s="49">
        <v>6</v>
      </c>
      <c r="C8" s="47">
        <v>42259</v>
      </c>
      <c r="D8" s="47">
        <v>42258</v>
      </c>
      <c r="E8" s="56"/>
      <c r="F8" s="52">
        <v>0.1</v>
      </c>
      <c r="G8" s="41" t="s">
        <v>319</v>
      </c>
      <c r="H8" s="54">
        <v>3.333333333333334E-2</v>
      </c>
      <c r="I8" s="55">
        <v>12500.000000000002</v>
      </c>
    </row>
    <row r="9" spans="1:9" x14ac:dyDescent="0.25">
      <c r="A9" s="42">
        <v>42289</v>
      </c>
      <c r="B9" s="49">
        <v>7</v>
      </c>
      <c r="C9" s="45">
        <v>42289</v>
      </c>
      <c r="D9" s="45">
        <v>42289</v>
      </c>
      <c r="E9" s="40"/>
      <c r="F9" s="41"/>
      <c r="G9" s="41"/>
      <c r="H9" s="41"/>
      <c r="I9" s="41"/>
    </row>
    <row r="10" spans="1:9" x14ac:dyDescent="0.25">
      <c r="A10" s="42">
        <v>42319</v>
      </c>
      <c r="B10" s="49">
        <v>8</v>
      </c>
      <c r="C10" s="45">
        <v>42319</v>
      </c>
      <c r="D10" s="45">
        <v>42319</v>
      </c>
      <c r="E10" s="40"/>
      <c r="F10" s="41"/>
      <c r="G10" s="41"/>
      <c r="H10" s="41"/>
      <c r="I10" s="41"/>
    </row>
    <row r="11" spans="1:9" x14ac:dyDescent="0.25">
      <c r="A11" s="43">
        <v>42349</v>
      </c>
      <c r="B11" s="49">
        <v>9</v>
      </c>
      <c r="C11" s="47">
        <v>42349</v>
      </c>
      <c r="D11" s="47">
        <v>42349</v>
      </c>
      <c r="E11" s="56"/>
      <c r="F11" s="52">
        <v>0.1</v>
      </c>
      <c r="G11" s="41" t="s">
        <v>319</v>
      </c>
      <c r="H11" s="54">
        <v>3.333333333333334E-2</v>
      </c>
      <c r="I11" s="55">
        <v>12500.000000000002</v>
      </c>
    </row>
    <row r="12" spans="1:9" x14ac:dyDescent="0.25">
      <c r="A12" s="42">
        <v>42379</v>
      </c>
      <c r="B12" s="49">
        <v>10</v>
      </c>
      <c r="C12" s="45">
        <v>42379</v>
      </c>
      <c r="D12" s="45">
        <v>42377</v>
      </c>
      <c r="E12" s="40"/>
      <c r="F12" s="41"/>
      <c r="G12" s="41"/>
      <c r="H12" s="41"/>
      <c r="I12" s="41"/>
    </row>
    <row r="13" spans="1:9" x14ac:dyDescent="0.25">
      <c r="A13" s="42">
        <v>42409</v>
      </c>
      <c r="B13" s="49">
        <v>11</v>
      </c>
      <c r="C13" s="45">
        <v>42409</v>
      </c>
      <c r="D13" s="45">
        <v>42409</v>
      </c>
      <c r="E13" s="40"/>
      <c r="F13" s="41"/>
      <c r="G13" s="41"/>
      <c r="H13" s="41"/>
      <c r="I13" s="41"/>
    </row>
    <row r="14" spans="1:9" x14ac:dyDescent="0.25">
      <c r="A14" s="43">
        <v>42439</v>
      </c>
      <c r="B14" s="49">
        <v>12</v>
      </c>
      <c r="C14" s="47">
        <v>42439</v>
      </c>
      <c r="D14" s="47">
        <v>42439</v>
      </c>
      <c r="E14" s="56"/>
      <c r="F14" s="52">
        <v>0.1</v>
      </c>
      <c r="G14" s="41"/>
      <c r="H14" s="41"/>
      <c r="I14" s="55">
        <v>37500</v>
      </c>
    </row>
    <row r="15" spans="1:9" x14ac:dyDescent="0.25">
      <c r="A15" s="42">
        <v>42469</v>
      </c>
      <c r="B15" s="49">
        <v>13</v>
      </c>
      <c r="C15" s="45">
        <v>42469</v>
      </c>
      <c r="D15" s="45">
        <v>42468</v>
      </c>
      <c r="E15" s="40"/>
      <c r="F15" s="41"/>
      <c r="G15" s="41"/>
      <c r="H15" s="41"/>
      <c r="I15" s="41"/>
    </row>
    <row r="16" spans="1:9" x14ac:dyDescent="0.25">
      <c r="A16" s="42">
        <v>42499</v>
      </c>
      <c r="B16" s="49">
        <v>14</v>
      </c>
      <c r="C16" s="45">
        <v>42499</v>
      </c>
      <c r="D16" s="45">
        <v>42499</v>
      </c>
      <c r="E16" s="40"/>
      <c r="F16" s="41"/>
      <c r="G16" s="41"/>
      <c r="H16" s="41"/>
      <c r="I16" s="41"/>
    </row>
    <row r="17" spans="1:9" x14ac:dyDescent="0.25">
      <c r="A17" s="43">
        <v>42529</v>
      </c>
      <c r="B17" s="49">
        <v>15</v>
      </c>
      <c r="C17" s="47">
        <v>42529</v>
      </c>
      <c r="D17" s="47">
        <v>42529</v>
      </c>
      <c r="E17" s="56"/>
      <c r="F17" s="52">
        <v>0.1</v>
      </c>
      <c r="G17" s="41"/>
      <c r="H17" s="41"/>
      <c r="I17" s="55">
        <v>37500</v>
      </c>
    </row>
    <row r="18" spans="1:9" x14ac:dyDescent="0.25">
      <c r="A18" s="42">
        <v>42559</v>
      </c>
      <c r="B18" s="49">
        <v>16</v>
      </c>
      <c r="C18" s="45">
        <v>42559</v>
      </c>
      <c r="D18" s="45">
        <v>42559</v>
      </c>
      <c r="E18" s="40"/>
      <c r="F18" s="41"/>
      <c r="G18" s="41"/>
      <c r="H18" s="41"/>
      <c r="I18" s="41"/>
    </row>
    <row r="19" spans="1:9" x14ac:dyDescent="0.25">
      <c r="A19" s="42">
        <v>42589</v>
      </c>
      <c r="B19" s="49">
        <v>17</v>
      </c>
      <c r="C19" s="45">
        <v>42589</v>
      </c>
      <c r="D19" s="45">
        <v>42587</v>
      </c>
      <c r="E19" s="40"/>
      <c r="F19" s="41"/>
      <c r="G19" s="41"/>
      <c r="H19" s="41"/>
      <c r="I19" s="41"/>
    </row>
    <row r="20" spans="1:9" x14ac:dyDescent="0.25">
      <c r="A20" s="43">
        <v>42619</v>
      </c>
      <c r="B20" s="49">
        <v>18</v>
      </c>
      <c r="C20" s="47">
        <v>42619</v>
      </c>
      <c r="D20" s="47">
        <v>42619</v>
      </c>
      <c r="E20" s="56"/>
      <c r="F20" s="52">
        <v>0.1</v>
      </c>
      <c r="G20" s="41"/>
      <c r="H20" s="41"/>
      <c r="I20" s="55">
        <v>37500</v>
      </c>
    </row>
    <row r="21" spans="1:9" x14ac:dyDescent="0.25">
      <c r="A21" s="42">
        <v>42649</v>
      </c>
      <c r="B21" s="49">
        <v>19</v>
      </c>
      <c r="C21" s="45">
        <v>42649</v>
      </c>
      <c r="D21" s="45">
        <v>42649</v>
      </c>
      <c r="E21" s="40"/>
      <c r="F21" s="41"/>
      <c r="G21" s="41"/>
      <c r="H21" s="41"/>
      <c r="I21" s="41"/>
    </row>
    <row r="22" spans="1:9" x14ac:dyDescent="0.25">
      <c r="A22" s="42">
        <v>42679</v>
      </c>
      <c r="B22" s="49">
        <v>20</v>
      </c>
      <c r="C22" s="45">
        <v>42679</v>
      </c>
      <c r="D22" s="45">
        <v>42678</v>
      </c>
      <c r="E22" s="40"/>
      <c r="F22" s="41"/>
      <c r="G22" s="41"/>
      <c r="H22" s="41"/>
      <c r="I22" s="41"/>
    </row>
    <row r="23" spans="1:9" x14ac:dyDescent="0.25">
      <c r="A23" s="43">
        <v>42709</v>
      </c>
      <c r="B23" s="49">
        <v>21</v>
      </c>
      <c r="C23" s="47">
        <v>42709</v>
      </c>
      <c r="D23" s="47">
        <v>42709</v>
      </c>
      <c r="E23" s="56"/>
      <c r="F23" s="52">
        <v>0.1</v>
      </c>
      <c r="G23" s="41"/>
      <c r="H23" s="41"/>
      <c r="I23" s="55">
        <v>37500</v>
      </c>
    </row>
    <row r="24" spans="1:9" x14ac:dyDescent="0.25">
      <c r="A24" s="42">
        <v>42739</v>
      </c>
      <c r="B24" s="49">
        <v>22</v>
      </c>
      <c r="C24" s="45">
        <v>42739</v>
      </c>
      <c r="D24" s="45">
        <v>42739</v>
      </c>
      <c r="E24" s="40"/>
      <c r="F24" s="41"/>
      <c r="G24" s="41"/>
      <c r="H24" s="41"/>
      <c r="I24" s="41"/>
    </row>
    <row r="25" spans="1:9" x14ac:dyDescent="0.25">
      <c r="A25" s="42">
        <v>42769</v>
      </c>
      <c r="B25" s="49">
        <v>23</v>
      </c>
      <c r="C25" s="45">
        <v>42769</v>
      </c>
      <c r="D25" s="45">
        <v>42769</v>
      </c>
      <c r="E25" s="40"/>
      <c r="F25" s="41"/>
      <c r="G25" s="41"/>
      <c r="H25" s="41"/>
      <c r="I25" s="41"/>
    </row>
    <row r="26" spans="1:9" x14ac:dyDescent="0.25">
      <c r="A26" s="44">
        <v>42799</v>
      </c>
      <c r="B26" s="49">
        <v>24</v>
      </c>
      <c r="C26" s="48">
        <v>42799</v>
      </c>
      <c r="D26" s="45">
        <v>42797</v>
      </c>
      <c r="E26" s="40"/>
      <c r="F26" s="41"/>
      <c r="G26" s="41"/>
      <c r="H26" s="41"/>
      <c r="I26" s="41"/>
    </row>
    <row r="27" spans="1:9" x14ac:dyDescent="0.25">
      <c r="A27" s="43">
        <v>42809</v>
      </c>
      <c r="B27" s="49">
        <v>25</v>
      </c>
      <c r="C27" s="47">
        <v>42809</v>
      </c>
      <c r="D27" s="47">
        <v>42809</v>
      </c>
      <c r="E27" s="56"/>
      <c r="F27" s="52">
        <v>0.3</v>
      </c>
      <c r="G27" s="41"/>
      <c r="H27" s="41"/>
      <c r="I27" s="55">
        <v>112500</v>
      </c>
    </row>
    <row r="28" spans="1:9" x14ac:dyDescent="0.25">
      <c r="A28" s="41"/>
      <c r="B28" s="41"/>
      <c r="C28" s="41"/>
      <c r="D28" s="41"/>
      <c r="F28" s="53">
        <v>1</v>
      </c>
      <c r="G28" s="41"/>
      <c r="H28" s="41"/>
      <c r="I28" s="55">
        <v>300000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workbookViewId="0">
      <selection activeCell="F7" sqref="F7"/>
    </sheetView>
  </sheetViews>
  <sheetFormatPr baseColWidth="10" defaultRowHeight="15" x14ac:dyDescent="0.25"/>
  <cols>
    <col min="1" max="1" width="34.85546875" customWidth="1"/>
    <col min="2" max="2" width="27.7109375" customWidth="1"/>
    <col min="3" max="3" width="20.7109375" customWidth="1"/>
    <col min="4" max="5" width="15.140625" customWidth="1"/>
    <col min="6" max="6" width="16.85546875" customWidth="1"/>
  </cols>
  <sheetData>
    <row r="1" spans="1:6" ht="18.75" x14ac:dyDescent="0.3">
      <c r="A1" s="4" t="s">
        <v>313</v>
      </c>
      <c r="B1" s="4"/>
    </row>
    <row r="2" spans="1:6" ht="18.75" x14ac:dyDescent="0.3">
      <c r="A2" s="4" t="s">
        <v>311</v>
      </c>
      <c r="B2" s="4"/>
    </row>
    <row r="3" spans="1:6" ht="18.75" x14ac:dyDescent="0.3">
      <c r="A3" s="4" t="s">
        <v>312</v>
      </c>
      <c r="B3" s="4"/>
    </row>
    <row r="4" spans="1:6" ht="18.75" x14ac:dyDescent="0.3">
      <c r="A4" s="4" t="s">
        <v>298</v>
      </c>
    </row>
    <row r="5" spans="1:6" ht="15.75" x14ac:dyDescent="0.25">
      <c r="A5" s="30" t="s">
        <v>299</v>
      </c>
      <c r="B5" s="30" t="s">
        <v>306</v>
      </c>
      <c r="C5" s="31" t="s">
        <v>307</v>
      </c>
      <c r="D5" s="31" t="s">
        <v>300</v>
      </c>
      <c r="E5" s="31" t="s">
        <v>301</v>
      </c>
      <c r="F5" s="31" t="s">
        <v>302</v>
      </c>
    </row>
    <row r="6" spans="1:6" ht="30" x14ac:dyDescent="0.25">
      <c r="A6" s="27" t="s">
        <v>303</v>
      </c>
      <c r="B6" s="27" t="s">
        <v>316</v>
      </c>
      <c r="C6" s="28">
        <v>18750</v>
      </c>
      <c r="D6" s="29">
        <v>42079</v>
      </c>
      <c r="E6" s="29">
        <v>42809</v>
      </c>
      <c r="F6" s="27" t="s">
        <v>305</v>
      </c>
    </row>
    <row r="7" spans="1:6" ht="30" x14ac:dyDescent="0.25">
      <c r="A7" s="27" t="s">
        <v>304</v>
      </c>
      <c r="B7" s="27" t="s">
        <v>315</v>
      </c>
      <c r="C7" s="28">
        <v>75000</v>
      </c>
      <c r="D7" s="29">
        <v>42079</v>
      </c>
      <c r="E7" s="29">
        <v>42259</v>
      </c>
      <c r="F7" s="27" t="s">
        <v>305</v>
      </c>
    </row>
  </sheetData>
  <conditionalFormatting sqref="E7:F7">
    <cfRule type="expression" dxfId="5" priority="1">
      <formula>$E$7&lt;TODAY()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Entregables_origen</vt:lpstr>
      <vt:lpstr>Entregables Informes Fiscalizac</vt:lpstr>
      <vt:lpstr>Entregables Informes mensuales</vt:lpstr>
      <vt:lpstr>Garantías Economicas</vt:lpstr>
      <vt:lpstr>'Entregables Informes Fiscalizac'!Títulos_a_imprimir</vt:lpstr>
      <vt:lpstr>Entregables_origen!Títulos_a_imprimir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 y consultoria empresarial</dc:creator>
  <cp:lastModifiedBy>Andrés Alberto Eguiguren Eguiguren</cp:lastModifiedBy>
  <cp:lastPrinted>2015-06-25T17:50:05Z</cp:lastPrinted>
  <dcterms:created xsi:type="dcterms:W3CDTF">2015-02-19T14:58:11Z</dcterms:created>
  <dcterms:modified xsi:type="dcterms:W3CDTF">2015-07-28T21:17:42Z</dcterms:modified>
</cp:coreProperties>
</file>