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19200" windowHeight="1159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9" i="1"/>
  <c r="I10" i="1"/>
  <c r="I11" i="1"/>
  <c r="I12" i="1"/>
  <c r="I6" i="1"/>
  <c r="H7" i="1"/>
  <c r="H8" i="1"/>
  <c r="H9" i="1"/>
  <c r="H10" i="1"/>
  <c r="H11" i="1"/>
  <c r="H12" i="1"/>
  <c r="H6" i="1"/>
  <c r="G7" i="1"/>
  <c r="G8" i="1"/>
  <c r="G9" i="1"/>
  <c r="G10" i="1"/>
  <c r="G11" i="1"/>
  <c r="G12" i="1"/>
  <c r="G6" i="1"/>
  <c r="F7" i="1"/>
  <c r="F8" i="1"/>
  <c r="F9" i="1"/>
  <c r="F10" i="1"/>
  <c r="F11" i="1"/>
  <c r="F12" i="1"/>
  <c r="F6" i="1"/>
  <c r="E7" i="1"/>
  <c r="E8" i="1"/>
  <c r="E9" i="1"/>
  <c r="E10" i="1"/>
  <c r="E11" i="1"/>
  <c r="E12" i="1"/>
  <c r="E6" i="1"/>
  <c r="D7" i="1"/>
  <c r="D8" i="1"/>
  <c r="D9" i="1"/>
  <c r="D10" i="1"/>
  <c r="D11" i="1"/>
  <c r="D12" i="1"/>
  <c r="D6" i="1"/>
  <c r="C9" i="1"/>
  <c r="C8" i="1"/>
  <c r="C12" i="1"/>
  <c r="C18" i="1"/>
  <c r="C16" i="1"/>
  <c r="C7" i="1" s="1"/>
  <c r="C17" i="1"/>
  <c r="C19" i="1"/>
  <c r="C10" i="1" s="1"/>
  <c r="C20" i="1"/>
  <c r="C11" i="1" s="1"/>
  <c r="C15" i="1"/>
  <c r="C6" i="1" s="1"/>
</calcChain>
</file>

<file path=xl/sharedStrings.xml><?xml version="1.0" encoding="utf-8"?>
<sst xmlns="http://schemas.openxmlformats.org/spreadsheetml/2006/main" count="40" uniqueCount="34">
  <si>
    <t>CONCEPTO</t>
  </si>
  <si>
    <t>Nro.</t>
  </si>
  <si>
    <t>ESCENARIOS</t>
  </si>
  <si>
    <t>Presupuesto Anual CODIFICADO 2023 - para las pensiones de jubilaciones Patronales (Partida 520111)</t>
  </si>
  <si>
    <r>
      <t xml:space="preserve">Nro. de Beneficiarios </t>
    </r>
    <r>
      <rPr>
        <b/>
        <sz val="12"/>
        <color theme="1"/>
        <rFont val="Arial Narrow"/>
        <family val="2"/>
      </rPr>
      <t>QUE ACTUALMETE PERCIBEN</t>
    </r>
    <r>
      <rPr>
        <sz val="12"/>
        <color theme="1"/>
        <rFont val="Arial Narrow"/>
        <family val="2"/>
      </rPr>
      <t xml:space="preserve"> la jubilación patronal marzo 2023</t>
    </r>
  </si>
  <si>
    <t>50% del SBU</t>
  </si>
  <si>
    <t>60% del SBU</t>
  </si>
  <si>
    <t>70% del SBU</t>
  </si>
  <si>
    <t>80% del SBU</t>
  </si>
  <si>
    <t>100% del SBU</t>
  </si>
  <si>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</si>
  <si>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</si>
  <si>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</si>
  <si>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</si>
  <si>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</si>
  <si>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</si>
  <si>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t>90%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</si>
  <si>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</si>
  <si>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</si>
  <si>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</si>
  <si>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</si>
  <si>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</si>
  <si>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</si>
  <si>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Notas</t>
  </si>
  <si>
    <t xml:space="preserve">3. Cada informe deberá concluir si se cuenta o NO con el presupesto o y/o la liquidez para atender el incremento proyectado. Y de ser el caso, la propuesta de cómo se financiará en cada una de las dependencias, los posibles incrementos. </t>
  </si>
  <si>
    <t>ACTUAL 
45% del SBU</t>
  </si>
  <si>
    <t>DECIMO CUARTO ESTIMADO</t>
  </si>
  <si>
    <t>AÑO 2023</t>
  </si>
  <si>
    <t>AÑO 2028</t>
  </si>
  <si>
    <t>AÑO 2033</t>
  </si>
  <si>
    <t>AÑO 2038</t>
  </si>
  <si>
    <t>AÑO 2043</t>
  </si>
  <si>
    <t>AÑO 2048</t>
  </si>
  <si>
    <t>DECIMO TERCERO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</si>
</sst>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 &quot;$&quot;* #,##0.00_ ;_ &quot;$&quot;* \-#,##0.00_ ;_ &quot;$&quot;*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rgb="FFFF0000"/>
      <name val="Arial Narrow"/>
      <family val="2"/>
    </font>
    <font>
      <b/>
      <sz val="11"/>
      <color rgb="FF000000"/>
      <name val="Calibri"/>
      <family val="2"/>
    </font>
    <font>
      <b/>
      <sz val="14"/>
      <color theme="1"/>
      <name val="Arial Narrow"/>
      <family val="2"/>
    </font>
    <font>
      <b/>
      <u/>
      <sz val="20"/>
      <color theme="1"/>
      <name val="Arial Narrow"/>
      <family val="2"/>
    </font>
    <font>
      <b/>
      <shadow/>
      <sz val="14"/>
      <color rgb="FF000000"/>
      <name val="Calibri"/>
      <family val="2"/>
    </font>
    <font>
      <b/>
      <u/>
      <sz val="12"/>
      <color theme="1"/>
      <name val="Arial Narrow"/>
      <family val="2"/>
    </font>
    <font>
      <sz val="12"/>
      <name val="Arial Narrow"/>
      <family val="2"/>
    </font>
    <font>
      <b/>
      <u/>
      <sz val="11"/>
      <color theme="1"/>
      <name val="Calibri"/>
      <family val="2"/>
      <scheme val="minor"/>
    </font>
    <font>
      <b/>
      <u/>
      <sz val="14"/>
      <color theme="1"/>
      <name val="Calibri"/>
      <family val="2"/>
      <scheme val="minor"/>
    </font>
    <font>
      <b/>
      <i/>
      <sz val="14"/>
      <color rgb="FFFF0000"/>
      <name val="Arial Narrow"/>
      <family val="2"/>
    </font>
    <font>
      <i/>
      <sz val="12"/>
      <name val="Arial Narrow"/>
      <family val="2"/>
    </font>
    <font>
      <b/>
      <i/>
      <u/>
      <sz val="12"/>
      <name val="Arial Narrow"/>
      <family val="2"/>
    </font>
    <font>
      <sz val="14"/>
      <name val="Arial Narrow"/>
      <family val="2"/>
    </font>
    <font>
      <b/>
      <u/>
      <sz val="13"/>
      <color rgb="FF000000"/>
      <name val="Calibri"/>
      <family val="2"/>
    </font>
  </fonts>
  <fills count="11">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3" fillId="0" borderId="0" xfId="0" applyFont="1"/>
    <xf numFmtId="8" fontId="6" fillId="7" borderId="8" xfId="0" applyNumberFormat="1" applyFont="1" applyFill="1" applyBorder="1" applyAlignment="1">
      <alignment horizontal="center" vertical="center" wrapText="1"/>
    </xf>
    <xf numFmtId="44" fontId="11" fillId="2" borderId="4" xfId="1" applyFont="1" applyFill="1" applyBorder="1" applyAlignment="1">
      <alignment horizontal="center" vertical="center"/>
    </xf>
    <xf numFmtId="44" fontId="3" fillId="2" borderId="4" xfId="1" applyFont="1" applyFill="1" applyBorder="1"/>
    <xf numFmtId="44" fontId="11" fillId="2" borderId="5" xfId="1" applyFont="1" applyFill="1" applyBorder="1" applyAlignment="1">
      <alignment horizontal="center" vertical="center"/>
    </xf>
    <xf numFmtId="44" fontId="3" fillId="2" borderId="5" xfId="1" applyFont="1" applyFill="1" applyBorder="1"/>
    <xf numFmtId="0" fontId="3" fillId="0" borderId="14" xfId="0" applyFont="1" applyBorder="1" applyAlignment="1">
      <alignment vertical="center"/>
    </xf>
    <xf numFmtId="0" fontId="3" fillId="0" borderId="14" xfId="0" applyFont="1" applyBorder="1"/>
    <xf numFmtId="0" fontId="3" fillId="0" borderId="7" xfId="0" applyFont="1" applyBorder="1"/>
    <xf numFmtId="8" fontId="6" fillId="7" borderId="10" xfId="0" applyNumberFormat="1" applyFont="1" applyFill="1" applyBorder="1" applyAlignment="1">
      <alignment horizontal="center" vertical="center" wrapText="1"/>
    </xf>
    <xf numFmtId="44" fontId="11" fillId="2" borderId="11" xfId="1" applyFont="1" applyFill="1" applyBorder="1" applyAlignment="1">
      <alignment horizontal="center" vertical="center"/>
    </xf>
    <xf numFmtId="44" fontId="11" fillId="2" borderId="12" xfId="1" applyFont="1" applyFill="1" applyBorder="1" applyAlignment="1">
      <alignment horizontal="center" vertical="center"/>
    </xf>
    <xf numFmtId="44" fontId="3" fillId="2" borderId="12" xfId="1" applyFont="1" applyFill="1" applyBorder="1"/>
    <xf numFmtId="44" fontId="11" fillId="4" borderId="16" xfId="1" applyFont="1" applyFill="1" applyBorder="1" applyAlignment="1">
      <alignment horizontal="center" vertical="center"/>
    </xf>
    <xf numFmtId="44" fontId="3" fillId="4" borderId="16" xfId="1" applyFont="1" applyFill="1" applyBorder="1"/>
    <xf numFmtId="44" fontId="3" fillId="4" borderId="2" xfId="1" applyFont="1" applyFill="1" applyBorder="1"/>
    <xf numFmtId="8" fontId="6" fillId="7" borderId="9" xfId="0" applyNumberFormat="1" applyFont="1" applyFill="1" applyBorder="1" applyAlignment="1">
      <alignment horizontal="center" vertical="center" wrapText="1"/>
    </xf>
    <xf numFmtId="44" fontId="3" fillId="2" borderId="13" xfId="1" applyFont="1" applyFill="1" applyBorder="1"/>
    <xf numFmtId="44" fontId="3" fillId="2" borderId="15" xfId="1" applyFont="1" applyFill="1" applyBorder="1"/>
    <xf numFmtId="44" fontId="3" fillId="2" borderId="8" xfId="1" applyFont="1" applyFill="1" applyBorder="1"/>
    <xf numFmtId="44" fontId="3" fillId="2" borderId="9" xfId="1" applyFont="1" applyFill="1" applyBorder="1"/>
    <xf numFmtId="44" fontId="3" fillId="9" borderId="3" xfId="1" applyFont="1" applyFill="1" applyBorder="1"/>
    <xf numFmtId="44" fontId="3" fillId="9" borderId="16" xfId="1" applyFont="1" applyFill="1" applyBorder="1"/>
    <xf numFmtId="44" fontId="3" fillId="9" borderId="2" xfId="1" applyFont="1" applyFill="1" applyBorder="1"/>
    <xf numFmtId="9" fontId="9" fillId="7" borderId="5" xfId="0" applyNumberFormat="1" applyFont="1" applyFill="1" applyBorder="1" applyAlignment="1">
      <alignment horizontal="center" vertical="center" wrapText="1"/>
    </xf>
    <xf numFmtId="9" fontId="9" fillId="7" borderId="13" xfId="0" applyNumberFormat="1" applyFont="1" applyFill="1" applyBorder="1" applyAlignment="1">
      <alignment horizontal="center" vertical="center" wrapText="1"/>
    </xf>
    <xf numFmtId="44" fontId="3" fillId="2" borderId="20" xfId="1" applyFont="1" applyFill="1" applyBorder="1"/>
    <xf numFmtId="44" fontId="3" fillId="2" borderId="22" xfId="1" applyFont="1" applyFill="1" applyBorder="1"/>
    <xf numFmtId="44" fontId="3" fillId="2" borderId="21" xfId="1" applyFont="1" applyFill="1" applyBorder="1"/>
    <xf numFmtId="44" fontId="7" fillId="8" borderId="0" xfId="0" applyNumberFormat="1" applyFont="1" applyFill="1" applyBorder="1" applyAlignment="1">
      <alignment horizontal="center" vertical="center"/>
    </xf>
    <xf numFmtId="44" fontId="7" fillId="10" borderId="0" xfId="0" applyNumberFormat="1" applyFont="1" applyFill="1" applyBorder="1" applyAlignment="1">
      <alignment horizontal="center" vertical="center"/>
    </xf>
    <xf numFmtId="0" fontId="7" fillId="10" borderId="0" xfId="0" applyFont="1" applyFill="1" applyBorder="1" applyAlignment="1">
      <alignment horizontal="center" vertical="center" wrapText="1"/>
    </xf>
    <xf numFmtId="9" fontId="9" fillId="7" borderId="11" xfId="0" applyNumberFormat="1" applyFont="1" applyFill="1" applyBorder="1" applyAlignment="1">
      <alignment horizontal="center" vertical="center" wrapText="1"/>
    </xf>
    <xf numFmtId="44" fontId="3" fillId="2" borderId="10" xfId="1" applyFont="1" applyFill="1" applyBorder="1"/>
    <xf numFmtId="0" fontId="14" fillId="0" borderId="0" xfId="0" applyFont="1"/>
    <xf numFmtId="0" fontId="3" fillId="0" borderId="24" xfId="0" applyNumberFormat="1" applyFont="1" applyBorder="1" applyAlignment="1">
      <alignment horizontal="center"/>
    </xf>
    <xf numFmtId="0" fontId="3" fillId="0" borderId="25" xfId="0" applyNumberFormat="1" applyFont="1" applyBorder="1" applyAlignment="1">
      <alignment horizontal="center"/>
    </xf>
    <xf numFmtId="0" fontId="18" fillId="3" borderId="1" xfId="0" applyFont="1" applyFill="1" applyBorder="1" applyAlignment="1">
      <alignment horizontal="center" vertical="center" wrapText="1"/>
    </xf>
    <xf numFmtId="8" fontId="6" fillId="3" borderId="7" xfId="0" applyNumberFormat="1" applyFont="1" applyFill="1" applyBorder="1" applyAlignment="1">
      <alignment horizontal="center" vertical="center" wrapText="1"/>
    </xf>
    <xf numFmtId="0" fontId="3" fillId="0" borderId="0" xfId="0" applyFont="1" applyFill="1" applyBorder="1"/>
    <xf numFmtId="0" fontId="10" fillId="0" borderId="0" xfId="0" applyFont="1" applyFill="1" applyBorder="1"/>
    <xf numFmtId="44" fontId="0" fillId="0" borderId="0" xfId="0" applyNumberFormat="1"/>
    <xf numFmtId="44" fontId="2" fillId="0" borderId="0" xfId="0" applyNumberFormat="1" applyFont="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10" borderId="6" xfId="0" applyFont="1" applyFill="1" applyBorder="1" applyAlignment="1">
      <alignment horizontal="center" vertical="center"/>
    </xf>
    <xf numFmtId="0" fontId="4" fillId="10" borderId="14" xfId="0" applyFont="1" applyFill="1" applyBorder="1" applyAlignment="1">
      <alignment horizontal="center" vertical="center"/>
    </xf>
    <xf numFmtId="0" fontId="7" fillId="8" borderId="0"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4" fillId="10" borderId="23" xfId="0" applyFont="1" applyFill="1" applyBorder="1" applyAlignment="1">
      <alignment horizontal="center" vertical="center"/>
    </xf>
    <xf numFmtId="0" fontId="4" fillId="10" borderId="22" xfId="0" applyFont="1" applyFill="1" applyBorder="1" applyAlignment="1">
      <alignment horizontal="center" vertical="center"/>
    </xf>
    <xf numFmtId="0" fontId="17" fillId="0" borderId="0" xfId="0" applyFont="1" applyFill="1" applyAlignment="1">
      <alignment horizontal="left" wrapText="1"/>
    </xf>
    <xf numFmtId="0" fontId="15" fillId="0" borderId="0" xfId="0" applyFont="1" applyFill="1" applyBorder="1" applyAlignment="1">
      <alignment horizontal="left" wrapText="1"/>
    </xf>
    <xf numFmtId="0" fontId="17" fillId="0" borderId="0" xfId="0" applyFont="1" applyAlignment="1">
      <alignment horizontal="left"/>
    </xf>
    <xf numFmtId="0" fontId="17" fillId="0" borderId="0" xfId="0" applyFont="1" applyFill="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80" zoomScaleNormal="80" workbookViewId="0">
      <selection activeCell="B10" sqref="B10"/>
    </sheetView>
  </sheetViews>
  <sheetFormatPr baseColWidth="10" defaultRowHeight="15" x14ac:dyDescent="0.25"/>
  <cols>
    <col min="1" max="1" width="77.42578125" customWidth="1"/>
    <col min="2" max="2" width="5.85546875"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x14ac:dyDescent="0.25">
      <c r="A1" s="48" t="s">
        <v>3</v>
      </c>
      <c r="B1" s="48"/>
      <c r="C1" s="30">
        <v>0</v>
      </c>
    </row>
    <row r="2" spans="1:10" ht="18.75" thickBot="1" x14ac:dyDescent="0.3">
      <c r="A2" s="32"/>
      <c r="B2" s="32"/>
      <c r="C2" s="31"/>
    </row>
    <row r="3" spans="1:10" ht="32.25" customHeight="1" thickBot="1" x14ac:dyDescent="0.3">
      <c r="A3" s="32"/>
      <c r="B3" s="32"/>
      <c r="C3" s="31"/>
      <c r="D3" s="49" t="s">
        <v>2</v>
      </c>
      <c r="E3" s="50"/>
      <c r="F3" s="50"/>
      <c r="G3" s="50"/>
      <c r="H3" s="50"/>
      <c r="I3" s="50"/>
      <c r="J3" s="51"/>
    </row>
    <row r="4" spans="1:10" ht="34.5" x14ac:dyDescent="0.25">
      <c r="A4" s="46" t="s">
        <v>0</v>
      </c>
      <c r="B4" s="52" t="s">
        <v>1</v>
      </c>
      <c r="C4" s="38" t="s">
        <v>25</v>
      </c>
      <c r="D4" s="33" t="s">
        <v>5</v>
      </c>
      <c r="E4" s="25" t="s">
        <v>6</v>
      </c>
      <c r="F4" s="25" t="s">
        <v>7</v>
      </c>
      <c r="G4" s="25" t="s">
        <v>8</v>
      </c>
      <c r="H4" s="25" t="s">
        <v>16</v>
      </c>
      <c r="I4" s="26" t="s">
        <v>9</v>
      </c>
      <c r="J4" s="44" t="s">
        <v>17</v>
      </c>
    </row>
    <row r="5" spans="1:10" ht="15.75" thickBot="1" x14ac:dyDescent="0.3">
      <c r="A5" s="47"/>
      <c r="B5" s="53"/>
      <c r="C5" s="39">
        <v>202.5</v>
      </c>
      <c r="D5" s="10">
        <v>225</v>
      </c>
      <c r="E5" s="2">
        <v>270</v>
      </c>
      <c r="F5" s="2">
        <v>315</v>
      </c>
      <c r="G5" s="2">
        <v>360</v>
      </c>
      <c r="H5" s="2">
        <v>405</v>
      </c>
      <c r="I5" s="17">
        <v>450</v>
      </c>
      <c r="J5" s="45"/>
    </row>
    <row r="6" spans="1:10" ht="15.75" x14ac:dyDescent="0.25">
      <c r="A6" s="7" t="s">
        <v>4</v>
      </c>
      <c r="B6" s="36">
        <v>738</v>
      </c>
      <c r="C6" s="14">
        <f t="shared" ref="C6:C11" si="0">((B6*$C$5)*12+C15+C23)</f>
        <v>2274885</v>
      </c>
      <c r="D6" s="11">
        <f>((+B6*$D$5)*12)+D15+D23</f>
        <v>2490750</v>
      </c>
      <c r="E6" s="5">
        <f>((+B6*$E$5)*12)+E15+E23</f>
        <v>2922480</v>
      </c>
      <c r="F6" s="6">
        <f>((+B6*$F$5)*12)+F15+F23</f>
        <v>3354210</v>
      </c>
      <c r="G6" s="6">
        <f>((+B6*$G$5)*12)+G15+G23</f>
        <v>3785940</v>
      </c>
      <c r="H6" s="27">
        <f>((+B6*$H$5)*12)+H15+H23</f>
        <v>4217670</v>
      </c>
      <c r="I6" s="18">
        <f>((+B6*$I$5)*12)+I15+I23</f>
        <v>4649400</v>
      </c>
      <c r="J6" s="22">
        <v>4649400</v>
      </c>
    </row>
    <row r="7" spans="1:10" ht="15.75" x14ac:dyDescent="0.25">
      <c r="A7" s="7" t="s">
        <v>10</v>
      </c>
      <c r="B7" s="36">
        <v>753</v>
      </c>
      <c r="C7" s="14">
        <f t="shared" si="0"/>
        <v>2321122.5</v>
      </c>
      <c r="D7" s="12">
        <f t="shared" ref="D7:D12" si="1">((+B7*$D$5)*12)+D16+D24</f>
        <v>2541375</v>
      </c>
      <c r="E7" s="3">
        <f t="shared" ref="E7:E12" si="2">((+B7*$E$5)*12)+E16+E24</f>
        <v>2981880</v>
      </c>
      <c r="F7" s="4">
        <f t="shared" ref="F7:F12" si="3">((+B7*$F$5)*12)+F16+F24</f>
        <v>3422385</v>
      </c>
      <c r="G7" s="4">
        <f t="shared" ref="G7:G12" si="4">((+B7*$G$5)*12)+G16+G24</f>
        <v>3862890</v>
      </c>
      <c r="H7" s="28">
        <f t="shared" ref="H7:H12" si="5">((+B7*$H$5)*12)+H16+H24</f>
        <v>4303395</v>
      </c>
      <c r="I7" s="19">
        <f t="shared" ref="I7:I12" si="6">((+B7*$I$5)*12)+I16+I24</f>
        <v>4743900</v>
      </c>
      <c r="J7" s="23">
        <v>4743900</v>
      </c>
    </row>
    <row r="8" spans="1:10" ht="15.75" x14ac:dyDescent="0.25">
      <c r="A8" s="8" t="s">
        <v>14</v>
      </c>
      <c r="B8" s="36">
        <v>828</v>
      </c>
      <c r="C8" s="15">
        <f t="shared" si="0"/>
        <v>2552310</v>
      </c>
      <c r="D8" s="13">
        <f t="shared" si="1"/>
        <v>2794500</v>
      </c>
      <c r="E8" s="4">
        <f t="shared" si="2"/>
        <v>3278880</v>
      </c>
      <c r="F8" s="4">
        <f t="shared" si="3"/>
        <v>3763260</v>
      </c>
      <c r="G8" s="4">
        <f t="shared" si="4"/>
        <v>4247640</v>
      </c>
      <c r="H8" s="28">
        <f t="shared" si="5"/>
        <v>4732020</v>
      </c>
      <c r="I8" s="19">
        <f t="shared" si="6"/>
        <v>5216400</v>
      </c>
      <c r="J8" s="23">
        <v>5216400</v>
      </c>
    </row>
    <row r="9" spans="1:10" ht="15.75" x14ac:dyDescent="0.25">
      <c r="A9" s="8" t="s">
        <v>11</v>
      </c>
      <c r="B9" s="36">
        <v>911</v>
      </c>
      <c r="C9" s="15">
        <f t="shared" si="0"/>
        <v>2808157.5</v>
      </c>
      <c r="D9" s="13">
        <f t="shared" si="1"/>
        <v>3074625</v>
      </c>
      <c r="E9" s="4">
        <f t="shared" si="2"/>
        <v>3607560</v>
      </c>
      <c r="F9" s="4">
        <f t="shared" si="3"/>
        <v>4140495</v>
      </c>
      <c r="G9" s="4">
        <f t="shared" si="4"/>
        <v>4673430</v>
      </c>
      <c r="H9" s="28">
        <f t="shared" si="5"/>
        <v>5206365</v>
      </c>
      <c r="I9" s="19">
        <f t="shared" si="6"/>
        <v>5739300</v>
      </c>
      <c r="J9" s="23">
        <v>5739300</v>
      </c>
    </row>
    <row r="10" spans="1:10" ht="15.75" x14ac:dyDescent="0.25">
      <c r="A10" s="8" t="s">
        <v>15</v>
      </c>
      <c r="B10" s="36">
        <v>1002</v>
      </c>
      <c r="C10" s="15">
        <f t="shared" si="0"/>
        <v>3088665</v>
      </c>
      <c r="D10" s="13">
        <f t="shared" si="1"/>
        <v>3381750</v>
      </c>
      <c r="E10" s="4">
        <f t="shared" si="2"/>
        <v>3967920</v>
      </c>
      <c r="F10" s="4">
        <f t="shared" si="3"/>
        <v>4554090</v>
      </c>
      <c r="G10" s="4">
        <f t="shared" si="4"/>
        <v>5140260</v>
      </c>
      <c r="H10" s="28">
        <f t="shared" si="5"/>
        <v>5726430</v>
      </c>
      <c r="I10" s="19">
        <f t="shared" si="6"/>
        <v>6312600</v>
      </c>
      <c r="J10" s="23">
        <v>6312600</v>
      </c>
    </row>
    <row r="11" spans="1:10" ht="15.75" x14ac:dyDescent="0.25">
      <c r="A11" s="8" t="s">
        <v>12</v>
      </c>
      <c r="B11" s="36">
        <v>1102</v>
      </c>
      <c r="C11" s="15">
        <f t="shared" si="0"/>
        <v>3396915</v>
      </c>
      <c r="D11" s="13">
        <f t="shared" si="1"/>
        <v>3719250</v>
      </c>
      <c r="E11" s="4">
        <f t="shared" si="2"/>
        <v>4363920</v>
      </c>
      <c r="F11" s="4">
        <f t="shared" si="3"/>
        <v>5008590</v>
      </c>
      <c r="G11" s="4">
        <f t="shared" si="4"/>
        <v>5653260</v>
      </c>
      <c r="H11" s="28">
        <f t="shared" si="5"/>
        <v>6297930</v>
      </c>
      <c r="I11" s="19">
        <f t="shared" si="6"/>
        <v>6942600</v>
      </c>
      <c r="J11" s="23">
        <v>6942600</v>
      </c>
    </row>
    <row r="12" spans="1:10" ht="16.5" thickBot="1" x14ac:dyDescent="0.3">
      <c r="A12" s="9" t="s">
        <v>13</v>
      </c>
      <c r="B12" s="37">
        <v>1212</v>
      </c>
      <c r="C12" s="16">
        <f t="shared" ref="C12" si="7">((B12*$C$5)*12+C21+C29)</f>
        <v>3190590</v>
      </c>
      <c r="D12" s="34">
        <f t="shared" si="1"/>
        <v>3545100</v>
      </c>
      <c r="E12" s="20">
        <f t="shared" si="2"/>
        <v>4254120</v>
      </c>
      <c r="F12" s="20">
        <f t="shared" si="3"/>
        <v>4963140</v>
      </c>
      <c r="G12" s="20">
        <f t="shared" si="4"/>
        <v>5672160</v>
      </c>
      <c r="H12" s="29">
        <f t="shared" si="5"/>
        <v>6381180</v>
      </c>
      <c r="I12" s="21">
        <f t="shared" si="6"/>
        <v>7090200</v>
      </c>
      <c r="J12" s="24">
        <v>7090200</v>
      </c>
    </row>
    <row r="14" spans="1:10" ht="15.75" x14ac:dyDescent="0.25">
      <c r="A14" s="41" t="s">
        <v>26</v>
      </c>
      <c r="C14" s="43">
        <v>450</v>
      </c>
      <c r="D14" s="43">
        <v>450</v>
      </c>
      <c r="E14" s="43">
        <v>450</v>
      </c>
      <c r="F14" s="43">
        <v>450</v>
      </c>
      <c r="G14" s="43">
        <v>450</v>
      </c>
      <c r="H14" s="43">
        <v>450</v>
      </c>
      <c r="I14" s="43">
        <v>450</v>
      </c>
      <c r="J14" s="43">
        <v>450</v>
      </c>
    </row>
    <row r="15" spans="1:10" ht="15.75" x14ac:dyDescent="0.25">
      <c r="A15" s="40" t="s">
        <v>27</v>
      </c>
      <c r="C15" s="42">
        <f>+B6*$C$14</f>
        <v>332100</v>
      </c>
      <c r="D15" s="42">
        <v>332100</v>
      </c>
      <c r="E15" s="42">
        <v>332100</v>
      </c>
      <c r="F15" s="42">
        <v>332100</v>
      </c>
      <c r="G15" s="42">
        <v>332100</v>
      </c>
      <c r="H15" s="42">
        <v>332100</v>
      </c>
      <c r="I15" s="42">
        <v>332100</v>
      </c>
      <c r="J15" s="42">
        <v>332100</v>
      </c>
    </row>
    <row r="16" spans="1:10" ht="15.75" x14ac:dyDescent="0.25">
      <c r="A16" s="40" t="s">
        <v>28</v>
      </c>
      <c r="C16" s="42">
        <f>+B7*$C$14</f>
        <v>338850</v>
      </c>
      <c r="D16" s="42">
        <v>338850</v>
      </c>
      <c r="E16" s="42">
        <v>338850</v>
      </c>
      <c r="F16" s="42">
        <v>338850</v>
      </c>
      <c r="G16" s="42">
        <v>338850</v>
      </c>
      <c r="H16" s="42">
        <v>338850</v>
      </c>
      <c r="I16" s="42">
        <v>338850</v>
      </c>
      <c r="J16" s="42">
        <v>338850</v>
      </c>
    </row>
    <row r="17" spans="1:10" ht="15.75" x14ac:dyDescent="0.25">
      <c r="A17" s="40" t="s">
        <v>29</v>
      </c>
      <c r="C17" s="42">
        <f t="shared" ref="C17:C20" si="8">+B8*$C$14</f>
        <v>372600</v>
      </c>
      <c r="D17" s="42">
        <v>372600</v>
      </c>
      <c r="E17" s="42">
        <v>372600</v>
      </c>
      <c r="F17" s="42">
        <v>372600</v>
      </c>
      <c r="G17" s="42">
        <v>372600</v>
      </c>
      <c r="H17" s="42">
        <v>372600</v>
      </c>
      <c r="I17" s="42">
        <v>372600</v>
      </c>
      <c r="J17" s="42">
        <v>372600</v>
      </c>
    </row>
    <row r="18" spans="1:10" ht="15.75" x14ac:dyDescent="0.25">
      <c r="A18" s="40" t="s">
        <v>30</v>
      </c>
      <c r="C18" s="42">
        <f>+B9*$C$14</f>
        <v>409950</v>
      </c>
      <c r="D18" s="42">
        <v>409950</v>
      </c>
      <c r="E18" s="42">
        <v>409950</v>
      </c>
      <c r="F18" s="42">
        <v>409950</v>
      </c>
      <c r="G18" s="42">
        <v>409950</v>
      </c>
      <c r="H18" s="42">
        <v>409950</v>
      </c>
      <c r="I18" s="42">
        <v>409950</v>
      </c>
      <c r="J18" s="42">
        <v>409950</v>
      </c>
    </row>
    <row r="19" spans="1:10" ht="15.75" x14ac:dyDescent="0.25">
      <c r="A19" s="40" t="s">
        <v>31</v>
      </c>
      <c r="C19" s="42">
        <f t="shared" si="8"/>
        <v>450900</v>
      </c>
      <c r="D19" s="42">
        <v>450900</v>
      </c>
      <c r="E19" s="42">
        <v>450900</v>
      </c>
      <c r="F19" s="42">
        <v>450900</v>
      </c>
      <c r="G19" s="42">
        <v>450900</v>
      </c>
      <c r="H19" s="42">
        <v>450900</v>
      </c>
      <c r="I19" s="42">
        <v>450900</v>
      </c>
      <c r="J19" s="42">
        <v>450900</v>
      </c>
    </row>
    <row r="20" spans="1:10" ht="15.75" x14ac:dyDescent="0.25">
      <c r="A20" s="40" t="s">
        <v>32</v>
      </c>
      <c r="C20" s="42">
        <f t="shared" si="8"/>
        <v>495900</v>
      </c>
      <c r="D20" s="42">
        <v>495900</v>
      </c>
      <c r="E20" s="42">
        <v>495900</v>
      </c>
      <c r="F20" s="42">
        <v>495900</v>
      </c>
      <c r="G20" s="42">
        <v>495900</v>
      </c>
      <c r="H20" s="42">
        <v>495900</v>
      </c>
      <c r="I20" s="42">
        <v>495900</v>
      </c>
      <c r="J20" s="42">
        <v>495900</v>
      </c>
    </row>
    <row r="21" spans="1:10" ht="15.75" x14ac:dyDescent="0.25">
      <c r="A21" s="40"/>
      <c r="C21" s="42"/>
      <c r="D21" s="42"/>
      <c r="E21" s="42"/>
      <c r="F21" s="42"/>
      <c r="G21" s="42"/>
      <c r="H21" s="42"/>
      <c r="I21" s="42"/>
      <c r="J21" s="42"/>
    </row>
    <row r="22" spans="1:10" ht="15.75" x14ac:dyDescent="0.25">
      <c r="A22" s="41" t="s">
        <v>33</v>
      </c>
      <c r="C22" s="42"/>
      <c r="D22" s="42"/>
      <c r="E22" s="42"/>
      <c r="F22" s="42"/>
      <c r="G22" s="42"/>
      <c r="H22" s="42"/>
      <c r="I22" s="42"/>
      <c r="J22" s="42"/>
    </row>
    <row r="23" spans="1:10" ht="15.75" x14ac:dyDescent="0.25">
      <c r="A23" s="40" t="s">
        <v>27</v>
      </c>
      <c r="C23" s="42">
        <v>149445</v>
      </c>
      <c r="D23" s="42">
        <v>166050</v>
      </c>
      <c r="E23" s="42">
        <v>199260</v>
      </c>
      <c r="F23" s="42">
        <v>232470</v>
      </c>
      <c r="G23" s="42">
        <v>265680</v>
      </c>
      <c r="H23" s="42">
        <v>298890</v>
      </c>
      <c r="I23" s="42">
        <v>332100</v>
      </c>
      <c r="J23" s="42">
        <v>332100</v>
      </c>
    </row>
    <row r="24" spans="1:10" ht="15.75" x14ac:dyDescent="0.25">
      <c r="A24" s="40" t="s">
        <v>28</v>
      </c>
      <c r="C24" s="42">
        <v>152482.5</v>
      </c>
      <c r="D24" s="42">
        <v>169425</v>
      </c>
      <c r="E24" s="42">
        <v>203310</v>
      </c>
      <c r="F24" s="42">
        <v>237195</v>
      </c>
      <c r="G24" s="42">
        <v>271080</v>
      </c>
      <c r="H24" s="42">
        <v>304965</v>
      </c>
      <c r="I24" s="42">
        <v>338850</v>
      </c>
      <c r="J24" s="42">
        <v>338850</v>
      </c>
    </row>
    <row r="25" spans="1:10" ht="15.75" x14ac:dyDescent="0.25">
      <c r="A25" s="40" t="s">
        <v>29</v>
      </c>
      <c r="C25" s="42">
        <v>167670</v>
      </c>
      <c r="D25" s="42">
        <v>186300</v>
      </c>
      <c r="E25" s="42">
        <v>223560</v>
      </c>
      <c r="F25" s="42">
        <v>260820</v>
      </c>
      <c r="G25" s="42">
        <v>298080</v>
      </c>
      <c r="H25" s="42">
        <v>335340</v>
      </c>
      <c r="I25" s="42">
        <v>372600</v>
      </c>
      <c r="J25" s="42">
        <v>372600</v>
      </c>
    </row>
    <row r="26" spans="1:10" ht="15.75" x14ac:dyDescent="0.25">
      <c r="A26" s="40" t="s">
        <v>30</v>
      </c>
      <c r="C26" s="42">
        <v>184477.5</v>
      </c>
      <c r="D26" s="42">
        <v>204975</v>
      </c>
      <c r="E26" s="42">
        <v>245970</v>
      </c>
      <c r="F26" s="42">
        <v>286965</v>
      </c>
      <c r="G26" s="42">
        <v>327960</v>
      </c>
      <c r="H26" s="42">
        <v>368955</v>
      </c>
      <c r="I26" s="42">
        <v>409950</v>
      </c>
      <c r="J26" s="42">
        <v>409950</v>
      </c>
    </row>
    <row r="27" spans="1:10" ht="15.75" x14ac:dyDescent="0.25">
      <c r="A27" s="40" t="s">
        <v>31</v>
      </c>
      <c r="C27" s="42">
        <v>202905</v>
      </c>
      <c r="D27" s="42">
        <v>225450</v>
      </c>
      <c r="E27" s="42">
        <v>270540</v>
      </c>
      <c r="F27" s="42">
        <v>315630</v>
      </c>
      <c r="G27" s="42">
        <v>360720</v>
      </c>
      <c r="H27" s="42">
        <v>405810</v>
      </c>
      <c r="I27" s="42">
        <v>450900</v>
      </c>
      <c r="J27" s="42">
        <v>450900</v>
      </c>
    </row>
    <row r="28" spans="1:10" ht="15.75" x14ac:dyDescent="0.25">
      <c r="A28" s="40" t="s">
        <v>32</v>
      </c>
      <c r="C28" s="42">
        <v>223155</v>
      </c>
      <c r="D28" s="42">
        <v>247950</v>
      </c>
      <c r="E28" s="42">
        <v>297540</v>
      </c>
      <c r="F28" s="42">
        <v>347130</v>
      </c>
      <c r="G28" s="42">
        <v>396720</v>
      </c>
      <c r="H28" s="42">
        <v>446310</v>
      </c>
      <c r="I28" s="42">
        <v>495900</v>
      </c>
      <c r="J28" s="42">
        <v>495900</v>
      </c>
    </row>
    <row r="29" spans="1:10" ht="15.75" x14ac:dyDescent="0.25">
      <c r="A29" s="40"/>
      <c r="C29" s="42">
        <v>245430</v>
      </c>
      <c r="D29" s="42">
        <v>272700</v>
      </c>
      <c r="E29" s="42">
        <v>327240</v>
      </c>
      <c r="F29" s="42">
        <v>381780</v>
      </c>
      <c r="G29" s="42">
        <v>436320</v>
      </c>
      <c r="H29" s="42">
        <v>490860</v>
      </c>
      <c r="I29" s="42">
        <v>545400</v>
      </c>
      <c r="J29" s="42">
        <v>545400</v>
      </c>
    </row>
    <row r="30" spans="1:10" ht="15.75" x14ac:dyDescent="0.25">
      <c r="A30" s="40"/>
    </row>
    <row r="33" spans="1:10" ht="18" x14ac:dyDescent="0.25">
      <c r="A33" s="35" t="s">
        <v>23</v>
      </c>
      <c r="B33" s="1"/>
      <c r="C33" s="1"/>
      <c r="D33" s="1"/>
      <c r="E33" s="1"/>
    </row>
    <row r="34" spans="1:10" ht="68.25" customHeight="1" x14ac:dyDescent="0.25">
      <c r="A34" s="55" t="s">
        <v>18</v>
      </c>
      <c r="B34" s="55"/>
      <c r="C34" s="55"/>
      <c r="D34" s="55"/>
      <c r="E34" s="55"/>
      <c r="F34" s="55"/>
      <c r="G34" s="55"/>
      <c r="H34" s="55"/>
      <c r="I34" s="55"/>
      <c r="J34" s="55"/>
    </row>
    <row r="35" spans="1:10" ht="18" x14ac:dyDescent="0.25">
      <c r="A35" s="56" t="s">
        <v>19</v>
      </c>
      <c r="B35" s="56"/>
      <c r="C35" s="56"/>
      <c r="D35" s="56"/>
      <c r="E35" s="56"/>
      <c r="F35" s="56"/>
      <c r="G35" s="56"/>
      <c r="H35" s="56"/>
      <c r="I35" s="56"/>
      <c r="J35" s="56"/>
    </row>
    <row r="36" spans="1:10" ht="18" x14ac:dyDescent="0.25">
      <c r="A36" s="56" t="s">
        <v>20</v>
      </c>
      <c r="B36" s="56"/>
      <c r="C36" s="56"/>
      <c r="D36" s="56"/>
      <c r="E36" s="56"/>
      <c r="F36" s="56"/>
      <c r="G36" s="56"/>
      <c r="H36" s="56"/>
      <c r="I36" s="56"/>
      <c r="J36" s="56"/>
    </row>
    <row r="37" spans="1:10" ht="35.25" customHeight="1" x14ac:dyDescent="0.25">
      <c r="A37" s="54" t="s">
        <v>24</v>
      </c>
      <c r="B37" s="54"/>
      <c r="C37" s="54"/>
      <c r="D37" s="54"/>
      <c r="E37" s="54"/>
      <c r="F37" s="54"/>
      <c r="G37" s="54"/>
      <c r="H37" s="54"/>
      <c r="I37" s="54"/>
      <c r="J37" s="54"/>
    </row>
    <row r="38" spans="1:10" ht="18" x14ac:dyDescent="0.25">
      <c r="A38" s="57" t="s">
        <v>21</v>
      </c>
      <c r="B38" s="57"/>
      <c r="C38" s="57"/>
      <c r="D38" s="57"/>
      <c r="E38" s="57"/>
      <c r="F38" s="57"/>
      <c r="G38" s="57"/>
      <c r="H38" s="57"/>
      <c r="I38" s="57"/>
      <c r="J38" s="57"/>
    </row>
    <row r="39" spans="1:10" ht="36.75" customHeight="1" x14ac:dyDescent="0.25">
      <c r="A39" s="54" t="s">
        <v>22</v>
      </c>
      <c r="B39" s="54"/>
      <c r="C39" s="54"/>
      <c r="D39" s="54"/>
      <c r="E39" s="54"/>
      <c r="F39" s="54"/>
      <c r="G39" s="54"/>
      <c r="H39" s="54"/>
      <c r="I39" s="54"/>
      <c r="J39" s="54"/>
    </row>
  </sheetData>
  <mergeCells count="11">
    <mergeCell ref="A39:J39"/>
    <mergeCell ref="A34:J34"/>
    <mergeCell ref="A35:J35"/>
    <mergeCell ref="A36:J36"/>
    <mergeCell ref="A37:J37"/>
    <mergeCell ref="A38:J38"/>
    <mergeCell ref="J4:J5"/>
    <mergeCell ref="A4:A5"/>
    <mergeCell ref="A1:B1"/>
    <mergeCell ref="D3:J3"/>
    <mergeCell ref="B4: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Pineiros Costales</dc:creator>
  <cp:lastModifiedBy>Jose Antonio Pineiros Costales</cp:lastModifiedBy>
  <dcterms:created xsi:type="dcterms:W3CDTF">2023-03-30T17:13:16Z</dcterms:created>
  <dcterms:modified xsi:type="dcterms:W3CDTF">2023-04-04T22:36:11Z</dcterms:modified>
</cp:coreProperties>
</file>