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1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elpis\Documents\DMQ\TESORERIA\REMISIÓN\"/>
    </mc:Choice>
  </mc:AlternateContent>
  <xr:revisionPtr revIDLastSave="0" documentId="11_FE47E0EED4554852418D5E4C80CF8937E21DCE29" xr6:coauthVersionLast="47" xr6:coauthVersionMax="47" xr10:uidLastSave="{00000000-0000-0000-0000-000000000000}"/>
  <bookViews>
    <workbookView xWindow="120" yWindow="105" windowWidth="21315" windowHeight="9975" firstSheet="4" activeTab="4" xr2:uid="{00000000-000D-0000-FFFF-FFFF00000000}"/>
  </bookViews>
  <sheets>
    <sheet name="ANEXO 1 CUADRO TOTAL ACT" sheetId="6" r:id="rId1"/>
    <sheet name="ANEXO 2 DESGLOSE NO TRIBUTARIO" sheetId="5" r:id="rId2"/>
    <sheet name="ANEXO 3 TASAS " sheetId="10" r:id="rId3"/>
    <sheet name="ANEXO 4 Exigibilidad" sheetId="11" r:id="rId4"/>
    <sheet name="ANEXO 5 Escenarios recuperación" sheetId="12" r:id="rId5"/>
  </sheets>
  <definedNames>
    <definedName name="_xlnm._FilterDatabase" localSheetId="1" hidden="1">'ANEXO 2 DESGLOSE NO TRIBUTARIO'!$A$109:$F$165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0" l="1"/>
  <c r="D159" i="5"/>
  <c r="C23" i="6" l="1"/>
  <c r="C12" i="6" l="1"/>
  <c r="C25" i="6" s="1"/>
  <c r="D23" i="6"/>
  <c r="D12" i="6"/>
  <c r="D25" i="6" s="1"/>
  <c r="E12" i="6" l="1"/>
  <c r="E23" i="6"/>
  <c r="I8" i="5"/>
  <c r="I34" i="5"/>
  <c r="I49" i="5" s="1"/>
  <c r="D20" i="5"/>
  <c r="I30" i="5"/>
  <c r="I14" i="5"/>
  <c r="I22" i="5"/>
</calcChain>
</file>

<file path=xl/sharedStrings.xml><?xml version="1.0" encoding="utf-8"?>
<sst xmlns="http://schemas.openxmlformats.org/spreadsheetml/2006/main" count="563" uniqueCount="229">
  <si>
    <t>Anexo 1 - Reporte de cartera vigente exigible</t>
  </si>
  <si>
    <t>TIPO</t>
  </si>
  <si>
    <t>CONCEPTO</t>
  </si>
  <si>
    <t>NRO DE REGISTROS</t>
  </si>
  <si>
    <t>MONTO</t>
  </si>
  <si>
    <t>% MONTO</t>
  </si>
  <si>
    <t>TRIBUTARIO</t>
  </si>
  <si>
    <t>PREDIAL</t>
  </si>
  <si>
    <t>PATENTE Y 1.5 POR MIL</t>
  </si>
  <si>
    <t>CONTRIBUCIÓN ESPECIAL DE MEJORAS (CEM)</t>
  </si>
  <si>
    <t>TASAS*</t>
  </si>
  <si>
    <t>OTROS RUBROS TRIBUTARIOS</t>
  </si>
  <si>
    <t>TRANSFERENCIA DE DOMINIO</t>
  </si>
  <si>
    <t>TASAS REVISION TÉCNICA VEHICULAR AMT</t>
  </si>
  <si>
    <t>DETERMINACIONES UTILIDAD</t>
  </si>
  <si>
    <t>SUTOTAL TRIBUTARIO</t>
  </si>
  <si>
    <t>NO TRIBUTARIO</t>
  </si>
  <si>
    <t>INFRACCIONES Y MULTAS</t>
  </si>
  <si>
    <t>OTROS RUBROS NO TRIBUTARIOS*</t>
  </si>
  <si>
    <t>REINTEGROS NO TRIBUTARIOS</t>
  </si>
  <si>
    <t>ALCANCE DE CUENTAS</t>
  </si>
  <si>
    <t>INFRACCIONES DE TRÁNSITO AMT</t>
  </si>
  <si>
    <t>REGALIAS</t>
  </si>
  <si>
    <t>SUBTOTAL NO TRIBUTARIO</t>
  </si>
  <si>
    <t>TOTAL GENERAL</t>
  </si>
  <si>
    <t xml:space="preserve">*Corresponde a rubros tributarios y no tributarios actualizados </t>
  </si>
  <si>
    <t>Anexo 2 - Reporte de cartera no tributaria detalle por rubros</t>
  </si>
  <si>
    <t xml:space="preserve">SEGMENTACIÓN </t>
  </si>
  <si>
    <t>RUBRO</t>
  </si>
  <si>
    <t>DESCRIPCIÓN</t>
  </si>
  <si>
    <t>SALDO</t>
  </si>
  <si>
    <t>MULTAS A INFRACTORES</t>
  </si>
  <si>
    <t>REINTEGROS</t>
  </si>
  <si>
    <t>INTERES POR MORA TRIBUTARIA</t>
  </si>
  <si>
    <t>COSTAS JUDICIALES</t>
  </si>
  <si>
    <t>CONTRAVENCION DE ASEO ORD2</t>
  </si>
  <si>
    <t xml:space="preserve">REINTEGRO VALORES DE CONVENIOS </t>
  </si>
  <si>
    <t>MULTA POR EL NO USO DE MASCARILLA COVID19</t>
  </si>
  <si>
    <t>Subtotal reintegros no tributarios</t>
  </si>
  <si>
    <t>MULTA POR CONTAMINACION</t>
  </si>
  <si>
    <t>MULTAS TRIBUTARIAS</t>
  </si>
  <si>
    <t>CONTRAVEN. PUBLICIDAD EXTE</t>
  </si>
  <si>
    <t>SANCIONES POR INFRACCIONES A LA SUSPENSIÓN DE LUAE</t>
  </si>
  <si>
    <t>SANCIONES POR EL USO INDEBIDO DEL ESPACIO PUBLICO</t>
  </si>
  <si>
    <t>MULTA POR RUIDO</t>
  </si>
  <si>
    <t>Subtotal alcance de cuentas</t>
  </si>
  <si>
    <t>MULTA POR CITACIÓN</t>
  </si>
  <si>
    <t>OCUPACIÓN VIA PUBLICA ACERAS</t>
  </si>
  <si>
    <t>CONTRAVENCIONES DE TRÁNSITO</t>
  </si>
  <si>
    <t>MULTA MAL ESTACIONAMIENTO</t>
  </si>
  <si>
    <t>MULTAS DE TRÁNSITO</t>
  </si>
  <si>
    <t>SERVICIOS ADMINISTRATIVOS</t>
  </si>
  <si>
    <t>INFRACCIONES ADMINISTRATIVAS PECUNIARIAS</t>
  </si>
  <si>
    <t>Subtotal infracciones y multas</t>
  </si>
  <si>
    <t>SUSPENSIÓN PERMISO DE OPERACIÓN</t>
  </si>
  <si>
    <t>Subtotal infracciones de tránsito</t>
  </si>
  <si>
    <t>OTROS RUBROS NO TRIBUTARIOS</t>
  </si>
  <si>
    <t>VENTA D LOTES DE TERRENOS</t>
  </si>
  <si>
    <t>CONCESIÓN ONEROSA</t>
  </si>
  <si>
    <t>MULTAS POR INCUMPLIMIENTO DE CONTRATO ACDC</t>
  </si>
  <si>
    <t>ARRENDAMIENTOS EDIFICIOS</t>
  </si>
  <si>
    <t>DIFERENCIAS LMU 10, CONTRIBUCIÓN ÁREA VERDE</t>
  </si>
  <si>
    <t xml:space="preserve">Subtotal regalias </t>
  </si>
  <si>
    <t>INGRESOS NO TRIBUTARIOS VARIOS</t>
  </si>
  <si>
    <t>CAPTUR</t>
  </si>
  <si>
    <t>ESPECTACULOS PUBLICOS 10% 5%</t>
  </si>
  <si>
    <t>AREA COMUNAL</t>
  </si>
  <si>
    <t>INCUMPLIMIENTO DE CONTRATO</t>
  </si>
  <si>
    <t>VALORES DE CONSIGNACION</t>
  </si>
  <si>
    <t>REGALÍAS MINERAS</t>
  </si>
  <si>
    <t>PERMISOS PARA LA UTILIZACIÓN DE ESPACIOS PÚBLICOS</t>
  </si>
  <si>
    <t>APROBACIÓN DE PLANOS Y LINEAS DE FABRICA</t>
  </si>
  <si>
    <t>REGISTRO E INSCRIPCION</t>
  </si>
  <si>
    <t>IMPUESTO VALOR AGREGADO</t>
  </si>
  <si>
    <t>CTA. X COBRAR UNIDS. D SAL</t>
  </si>
  <si>
    <t>FONDO SALV.PATR.CULT.HUMAN</t>
  </si>
  <si>
    <t>SERVICIOS ADMINISTRATIVOS PROCURADURIA</t>
  </si>
  <si>
    <t>ALCABALAS OTROS CANTONES</t>
  </si>
  <si>
    <t>PROYECTO ADOQUINADO</t>
  </si>
  <si>
    <t>VENTA LOCALES COMERCIALES ACDC</t>
  </si>
  <si>
    <t>ORD.MTRO 106 INCRE.PISOS VIV</t>
  </si>
  <si>
    <t>DEPOSIT GARANTIA CONSTRUCC</t>
  </si>
  <si>
    <t>LICENCIA CONSTRUCCIÓN INFORMAL</t>
  </si>
  <si>
    <t>CERTIFICADOS DE SALUD Y PERMISOS SANITARIOS</t>
  </si>
  <si>
    <t>RECARGOS ESPECTÁCULOS PÚBLICOS</t>
  </si>
  <si>
    <t>OTROS INGRE NO TRIBUTARIOS</t>
  </si>
  <si>
    <t>REGALIAS COMERCIANTES FIJOS Y SEMIFIJOS ACDC</t>
  </si>
  <si>
    <t>INSCRIPCION PARA REMATES</t>
  </si>
  <si>
    <t>ESPECTAC. PUBL (COM. FIESTAS)</t>
  </si>
  <si>
    <t>OCUPACIÓN DE PASAJES Y PORTALES PÚBLICOS</t>
  </si>
  <si>
    <t>COMPENSACION 100% ESTACIONAMIENTOS</t>
  </si>
  <si>
    <t>FONREVIV REHAB.VIV.CTRO.HI</t>
  </si>
  <si>
    <t>INSCRI.CANC.GRAV.DER.PERS INSCRI.CANC.GRAV.DER.PERS T3</t>
  </si>
  <si>
    <t>COPIAS HOJAS CARTOGRÁFICAS</t>
  </si>
  <si>
    <t>OTROS ARREDAMIENTOS(LAGUNA</t>
  </si>
  <si>
    <t>MULTA POR OBRAS</t>
  </si>
  <si>
    <t>VENTA INMUEBLES</t>
  </si>
  <si>
    <t>VENTA VEHIC,EQUIPOS,MAQUIN</t>
  </si>
  <si>
    <t>PERMISO SANITARIO</t>
  </si>
  <si>
    <t>ESPECIES FISCALES DIRECCION DE EDUCACIÓN</t>
  </si>
  <si>
    <t>PATENTE ANUAL DE CONSERVACIÓN MINERA</t>
  </si>
  <si>
    <t>DONACIONES INTERNAS</t>
  </si>
  <si>
    <t>REGALIA COMERCIANTES TEMPORALES Y EVENTUALES ACDC</t>
  </si>
  <si>
    <t>COBROS X URB NO CUMPLIDA</t>
  </si>
  <si>
    <t>INSPECCIÓN CON VEHÍCULO MUNICIPAL</t>
  </si>
  <si>
    <t>INFRACCION ORDENANZAS MCPLS</t>
  </si>
  <si>
    <t>INSPECCIONES TECNICAS</t>
  </si>
  <si>
    <t>PRODUC FORM FOLLET TEXT Y</t>
  </si>
  <si>
    <t>PLOTEO CARTOGRAFíA</t>
  </si>
  <si>
    <t>DEPOSIT GARANTIA ARRENDAMI</t>
  </si>
  <si>
    <t>CERT.GRAVAMENES LIMT.DOM. T3</t>
  </si>
  <si>
    <t>INTERES EN INGRESOS N TR</t>
  </si>
  <si>
    <t>REINTEGRO DE VIATICOS</t>
  </si>
  <si>
    <t>MULTA MAL USO TUBO ESCAPE</t>
  </si>
  <si>
    <t>UTILIZACIÓN DE EQUIPOS E INFORMES</t>
  </si>
  <si>
    <t>INCUMPLIMIENTO POR OBRAS</t>
  </si>
  <si>
    <t>APER PAV CONS ENS D CALLES</t>
  </si>
  <si>
    <t>SUELDOS PAGADOS INDEBIDAME</t>
  </si>
  <si>
    <t>INSPECCIONES CON FOTOGRAFíA</t>
  </si>
  <si>
    <t>COPIAS PARCIALES HOJAS CATASTRALES</t>
  </si>
  <si>
    <t>COBROS Y PAGOS OBRAS PARTI</t>
  </si>
  <si>
    <t>ASFALTO DE CALLES</t>
  </si>
  <si>
    <t>SEGURO MORTUORIO TRABAJADORES MIES</t>
  </si>
  <si>
    <t>REINTEGRO PAGADORES SUELDO</t>
  </si>
  <si>
    <t>COPIAS</t>
  </si>
  <si>
    <t>COPIAS DE PLANOS</t>
  </si>
  <si>
    <t>REINTEGRO ANTICIPO SUELDOS</t>
  </si>
  <si>
    <t>RESTITUCIÓN FOTOGRAMÉTRICA DE BORDES DE QUEBRADA Y BARRANCOS</t>
  </si>
  <si>
    <t>VENTA DE BASES DE LICITACI</t>
  </si>
  <si>
    <t>NIQUEL</t>
  </si>
  <si>
    <t>ELABORACIÓN DE PLIEGOS</t>
  </si>
  <si>
    <t>PRODUCTO REMATE ALMAC Y LO</t>
  </si>
  <si>
    <t>DECLAR. P.H TAB 2 REG. PROPI</t>
  </si>
  <si>
    <t>PROYECTO TURUBAMBA D MONJA</t>
  </si>
  <si>
    <t>EXCEDENTE</t>
  </si>
  <si>
    <t>CERTIFICACIÓN</t>
  </si>
  <si>
    <t>VALOR RECIBID.INDEMNIZ.SEG</t>
  </si>
  <si>
    <t>VENTA DE EDIFICABILIDAD</t>
  </si>
  <si>
    <t>EJECUCION DE GARANTIAS</t>
  </si>
  <si>
    <t>COPIAS CERTIFICADAS PLANOS</t>
  </si>
  <si>
    <t>ESP.PUBL.DAMIFI DE AZUAY 7</t>
  </si>
  <si>
    <t>RESTITUCIÓN FOTOGRAMÉTRICA</t>
  </si>
  <si>
    <t>CAPACITAC. MANIPULAD. ALIM</t>
  </si>
  <si>
    <t>INSCRIP.POSESIONES EFC TAB3</t>
  </si>
  <si>
    <t>BOLETOS DE RECAUD. MERCADO</t>
  </si>
  <si>
    <t>OCUPACION BALNEARIO RUMILOMA</t>
  </si>
  <si>
    <t>TIMBRES MUNICIPALES</t>
  </si>
  <si>
    <t>APORT OTRAS ENTID PUBLIC</t>
  </si>
  <si>
    <t>CONTRIBUCIÓN CONSTRUCCIÓN DE CERRAMIENTOS</t>
  </si>
  <si>
    <t>COPIAS FOTOSTÁTICAS DE DOCUMENTOS O EXPEDIENTE</t>
  </si>
  <si>
    <t>DERECH REGISTR DE INQUILIN</t>
  </si>
  <si>
    <t>SERV.IMPRESION Y VENTA GACETA MCPL</t>
  </si>
  <si>
    <t>LICORES EXTRANJEROS TIMBRE</t>
  </si>
  <si>
    <t>INTENDENCIA-MIN. INTERIOR</t>
  </si>
  <si>
    <t>PRODUCTO MULTAS ADMINIST</t>
  </si>
  <si>
    <t>ESPECIES FISCALES MEDIO AMBIENTE</t>
  </si>
  <si>
    <t>CERTIF.INDICE PROPIEDADES T3</t>
  </si>
  <si>
    <t>OCUPACION VIA PUBLICA EPOCA NAVIDAD</t>
  </si>
  <si>
    <t>SERVICIO LABORATORIO MEDIO AMBIENTE</t>
  </si>
  <si>
    <t>1% SERV.ENTREGA PUERTA A PUERTA</t>
  </si>
  <si>
    <t>I.RENTA PAGO RET.EN LA FUE</t>
  </si>
  <si>
    <t>ARRIENDO DE LOCALES COMERCIALES ACDC</t>
  </si>
  <si>
    <t>FONDO PARA RECONSTRUCCION</t>
  </si>
  <si>
    <t>OCUPACION BALNEARIO CUNUYACU</t>
  </si>
  <si>
    <t>CASOS NO ESPECIFICADOS TAB 3</t>
  </si>
  <si>
    <t>OCUPACION BALNEARIO SAN ANTONIO DE PICHINCHA</t>
  </si>
  <si>
    <t>REAVALUO PREDIOS URBANOS</t>
  </si>
  <si>
    <t>ESP.PUBLIC.OBRAS EMERGE 30</t>
  </si>
  <si>
    <t>MULTAS A SERVIDORES PUBLIC</t>
  </si>
  <si>
    <t>REINTEGRO CONTRATIST. FONS</t>
  </si>
  <si>
    <t>CERTIF.MATRIC.INMOBILI TAB 3</t>
  </si>
  <si>
    <t>CIA DAEWOO</t>
  </si>
  <si>
    <t>SINDIC TRAB PARQUES Y JA</t>
  </si>
  <si>
    <t>PROVISIÓN DE INFORMACIÓN ESPECIALIZADA</t>
  </si>
  <si>
    <t>REINTEGRO CAJA CHICA</t>
  </si>
  <si>
    <t>LICORES EXTRANJEROS</t>
  </si>
  <si>
    <t>AFERICION, PESAS Y MEDIDAS</t>
  </si>
  <si>
    <t>ARREND ALMACENES DE MERCAD</t>
  </si>
  <si>
    <t>CIA SOINCO COLUMBIA ASF</t>
  </si>
  <si>
    <t>PRE COOP VISTA ALEGRE</t>
  </si>
  <si>
    <t>Subtotal Otros rubros no tributarios</t>
  </si>
  <si>
    <t>Anexo 3 - Reporte de cartera tributaria - Tasas</t>
  </si>
  <si>
    <t>TASAS</t>
  </si>
  <si>
    <t>TASA DE TURISMO</t>
  </si>
  <si>
    <t>TASA LMU 40-UTILIZACION ESPACIO PUBLICO</t>
  </si>
  <si>
    <t>TASA EMISION LMU-41 PUBLICIDAD EXTERIOR</t>
  </si>
  <si>
    <t>TASA PARA REVERTIR EL CATASTRO</t>
  </si>
  <si>
    <t>TASA LMU-10</t>
  </si>
  <si>
    <t>TASA LMU-20</t>
  </si>
  <si>
    <t>OTRAS TASAS NO ESPECIFICADASIFIC</t>
  </si>
  <si>
    <t>LMU-21 LICENCIA RECONOCIMIENTO EDIFICACIONES EXISTENTES</t>
  </si>
  <si>
    <t>IMPSTO AL JUEGO CASINOS BI</t>
  </si>
  <si>
    <t>TASA LMU-20 SIMPLIFICADA</t>
  </si>
  <si>
    <t>OTROS INGRESOS TIBUTAR VAR</t>
  </si>
  <si>
    <t>TASA PERMISO DESCARGA EMIS</t>
  </si>
  <si>
    <t>TASA DE PRESTACION DE SERVICIOS</t>
  </si>
  <si>
    <t>OTRAS TASAS</t>
  </si>
  <si>
    <t>TASA EMISION DUPLICADO LMU-20</t>
  </si>
  <si>
    <t>TASA POR SERVICIOS ARTESANALES</t>
  </si>
  <si>
    <t>TASA SERVICIO ANALISIS</t>
  </si>
  <si>
    <t>TASA EMISION DUPLICADO LMU-10</t>
  </si>
  <si>
    <t>INGR TRIBUT NO ESPECIFICAD</t>
  </si>
  <si>
    <t>Subtotal</t>
  </si>
  <si>
    <t>Anexo 4 - Exigibilidad de los tributos y años de remisión</t>
  </si>
  <si>
    <t>TRIBUTO</t>
  </si>
  <si>
    <t>EXIGIBILIDAD</t>
  </si>
  <si>
    <t>AÑOS REMISIÓN</t>
  </si>
  <si>
    <t>Impuesto predial y adicionales</t>
  </si>
  <si>
    <t>Tributo anual cuyo pago puede efectuarse hasta el 31 de diciembre de cada año, volviéndose exigible el 1ro de enero del año siguiente</t>
  </si>
  <si>
    <t>Año tributario 2022 hacia atrás</t>
  </si>
  <si>
    <t>CEM</t>
  </si>
  <si>
    <t>Impuesto a los inmuebles no edificados</t>
  </si>
  <si>
    <t>Patente munipal y 1,5 por mil sobre los activos</t>
  </si>
  <si>
    <t>Al día siguiente del vencimiento de la declaración, según tabla respectiva; naturales 10 al 28 de mayo; obligados 10 al 28 de junio</t>
  </si>
  <si>
    <t>Año tributario 2023 hacia atrás (ejercicio económico 2022)</t>
  </si>
  <si>
    <t>Utilidad</t>
  </si>
  <si>
    <t>Exigible desde la fecha de inscripción en el Registro de la Propiedad</t>
  </si>
  <si>
    <t>Acorde a la fecha ingresada en el sistema, considerar hasta el 31/12/2023</t>
  </si>
  <si>
    <t>Alcabala</t>
  </si>
  <si>
    <t>Exigible desde la fecha de celebración del contrato</t>
  </si>
  <si>
    <t>Impuesto a los vehículos</t>
  </si>
  <si>
    <t>Anexo 5 - Escenarios de recuperación de cartera</t>
  </si>
  <si>
    <r>
      <t xml:space="preserve">Los rubros más representativos de la cartera lo componen el impuesto predial, patente y CEM, que </t>
    </r>
    <r>
      <rPr>
        <sz val="11"/>
        <color rgb="FFFF0000"/>
        <rFont val="Calibri"/>
        <family val="2"/>
        <scheme val="minor"/>
      </rPr>
      <t>representan el x% del total</t>
    </r>
    <r>
      <rPr>
        <sz val="11"/>
        <color theme="1"/>
        <rFont val="Calibri"/>
        <family val="2"/>
        <scheme val="minor"/>
      </rPr>
      <t>, de los cuáles se ha analizado la cartera joven (no prescrita); es decir, aquella de los últimos 5 años exigibles, siendo el valor del capital que representan estos rubros de $172.406.070,83, que en el escenario más optimista es lo que lograría recuperar.
Con base en lo anterior, a continuación, los escenarios de recuperación:</t>
    </r>
  </si>
  <si>
    <t>PORCENTAJE DE RECUPERACIÓN</t>
  </si>
  <si>
    <t>CAPITAL A RECAUDAR ($)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</si>
  <si>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Dado que se logre recuperar el 40% de la cartera vencida joven, este valor representaría $68.962.428,33.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</si>
  <si>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Si se logra recuperar el 30% de esta cartera, significa $51.721.821,25.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</si>
  <si>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Suponiendo que únicamente se recupere el 20% de la cartera vencida no prescrita esto asciende a $34.481.214,17.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</si>
  <si>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Finalmente, en el escenario menos optimista en el cual se recupera únicamente el 10% de la cartera, representa $17.240.607,08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</si>
</sst>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$&quot;* #,##0.00_ ;_ &quot;$&quot;* \-#,##0.00_ ;_ &quot;$&quot;* &quot;-&quot;??_ ;_ @_ "/>
    <numFmt numFmtId="165" formatCode="&quot;$&quot;\ #,##0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charset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charset val="1"/>
    </font>
    <font>
      <b/>
      <sz val="14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4472C4"/>
      </left>
      <right/>
      <top style="medium">
        <color rgb="FF4472C4"/>
      </top>
      <bottom style="medium">
        <color rgb="FF4472C4"/>
      </bottom>
      <diagonal/>
    </border>
    <border>
      <left/>
      <right/>
      <top style="medium">
        <color rgb="FF4472C4"/>
      </top>
      <bottom style="medium">
        <color rgb="FF4472C4"/>
      </bottom>
      <diagonal/>
    </border>
    <border>
      <left/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medium">
        <color rgb="FF8EAADB"/>
      </left>
      <right style="medium">
        <color rgb="FF8EAADB"/>
      </right>
      <top/>
      <bottom style="medium">
        <color rgb="FF8EAADB"/>
      </bottom>
      <diagonal/>
    </border>
    <border>
      <left/>
      <right style="medium">
        <color rgb="FF8EAADB"/>
      </right>
      <top/>
      <bottom style="medium">
        <color rgb="FF8EAADB"/>
      </bottom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</borders>
  <cellStyleXfs count="6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5">
    <xf numFmtId="0" fontId="0" fillId="0" borderId="0" xfId="0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165" fontId="0" fillId="0" borderId="1" xfId="0" applyNumberFormat="1" applyBorder="1"/>
    <xf numFmtId="165" fontId="4" fillId="0" borderId="1" xfId="0" applyNumberFormat="1" applyFont="1" applyBorder="1"/>
    <xf numFmtId="165" fontId="0" fillId="0" borderId="0" xfId="0" applyNumberFormat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165" fontId="6" fillId="0" borderId="1" xfId="0" applyNumberFormat="1" applyFont="1" applyBorder="1"/>
    <xf numFmtId="10" fontId="0" fillId="0" borderId="1" xfId="0" applyNumberForma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9" fillId="0" borderId="4" xfId="0" applyFont="1" applyBorder="1"/>
    <xf numFmtId="3" fontId="9" fillId="0" borderId="4" xfId="0" applyNumberFormat="1" applyFont="1" applyBorder="1" applyAlignment="1">
      <alignment horizontal="center"/>
    </xf>
    <xf numFmtId="165" fontId="9" fillId="0" borderId="4" xfId="0" applyNumberFormat="1" applyFont="1" applyBorder="1"/>
    <xf numFmtId="0" fontId="8" fillId="4" borderId="0" xfId="0" applyFont="1" applyFill="1" applyAlignment="1">
      <alignment horizontal="center"/>
    </xf>
    <xf numFmtId="0" fontId="3" fillId="5" borderId="0" xfId="1" applyFill="1"/>
    <xf numFmtId="0" fontId="5" fillId="5" borderId="0" xfId="1" applyFont="1" applyFill="1"/>
    <xf numFmtId="165" fontId="5" fillId="5" borderId="0" xfId="1" applyNumberFormat="1" applyFont="1" applyFill="1"/>
    <xf numFmtId="0" fontId="0" fillId="5" borderId="0" xfId="0" applyFill="1"/>
    <xf numFmtId="165" fontId="2" fillId="5" borderId="0" xfId="0" applyNumberFormat="1" applyFont="1" applyFill="1"/>
    <xf numFmtId="0" fontId="10" fillId="5" borderId="0" xfId="1" applyFont="1" applyFill="1" applyAlignment="1">
      <alignment horizontal="center" vertical="center"/>
    </xf>
    <xf numFmtId="165" fontId="10" fillId="5" borderId="0" xfId="1" applyNumberFormat="1" applyFont="1" applyFill="1" applyAlignment="1">
      <alignment horizontal="center" vertical="center"/>
    </xf>
    <xf numFmtId="0" fontId="11" fillId="4" borderId="2" xfId="0" applyFont="1" applyFill="1" applyBorder="1" applyAlignment="1">
      <alignment horizontal="center"/>
    </xf>
    <xf numFmtId="165" fontId="12" fillId="0" borderId="1" xfId="5" applyNumberFormat="1" applyFill="1" applyBorder="1"/>
    <xf numFmtId="0" fontId="0" fillId="5" borderId="4" xfId="0" applyFill="1" applyBorder="1"/>
    <xf numFmtId="165" fontId="2" fillId="5" borderId="5" xfId="0" applyNumberFormat="1" applyFont="1" applyFill="1" applyBorder="1"/>
    <xf numFmtId="0" fontId="2" fillId="5" borderId="3" xfId="0" applyFont="1" applyFill="1" applyBorder="1"/>
    <xf numFmtId="165" fontId="13" fillId="5" borderId="5" xfId="0" applyNumberFormat="1" applyFont="1" applyFill="1" applyBorder="1"/>
    <xf numFmtId="164" fontId="12" fillId="0" borderId="0" xfId="4" applyFont="1"/>
    <xf numFmtId="0" fontId="5" fillId="5" borderId="0" xfId="0" applyFont="1" applyFill="1"/>
    <xf numFmtId="165" fontId="5" fillId="5" borderId="0" xfId="0" applyNumberFormat="1" applyFont="1" applyFill="1"/>
    <xf numFmtId="0" fontId="14" fillId="5" borderId="3" xfId="0" applyFont="1" applyFill="1" applyBorder="1"/>
    <xf numFmtId="0" fontId="16" fillId="7" borderId="9" xfId="0" applyFont="1" applyFill="1" applyBorder="1" applyAlignment="1">
      <alignment vertical="center"/>
    </xf>
    <xf numFmtId="0" fontId="17" fillId="7" borderId="10" xfId="0" applyFont="1" applyFill="1" applyBorder="1" applyAlignment="1">
      <alignment horizontal="justify" vertical="center" wrapText="1"/>
    </xf>
    <xf numFmtId="0" fontId="17" fillId="7" borderId="10" xfId="0" applyFont="1" applyFill="1" applyBorder="1" applyAlignment="1">
      <alignment horizontal="justify" vertical="center"/>
    </xf>
    <xf numFmtId="0" fontId="16" fillId="0" borderId="9" xfId="0" applyFont="1" applyBorder="1" applyAlignment="1">
      <alignment vertical="center"/>
    </xf>
    <xf numFmtId="0" fontId="17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justify" vertical="center"/>
    </xf>
    <xf numFmtId="0" fontId="15" fillId="6" borderId="6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9" fontId="2" fillId="7" borderId="14" xfId="0" applyNumberFormat="1" applyFont="1" applyFill="1" applyBorder="1" applyAlignment="1">
      <alignment horizontal="center" vertical="center" wrapText="1"/>
    </xf>
    <xf numFmtId="9" fontId="2" fillId="7" borderId="0" xfId="0" applyNumberFormat="1" applyFont="1" applyFill="1" applyAlignment="1">
      <alignment horizontal="center" vertical="center" wrapText="1"/>
    </xf>
    <xf numFmtId="9" fontId="2" fillId="0" borderId="14" xfId="0" applyNumberFormat="1" applyFont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9" fontId="2" fillId="0" borderId="16" xfId="0" applyNumberFormat="1" applyFont="1" applyBorder="1" applyAlignment="1">
      <alignment horizontal="center" vertical="center" wrapText="1"/>
    </xf>
    <xf numFmtId="9" fontId="2" fillId="0" borderId="17" xfId="0" applyNumberFormat="1" applyFont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4" fontId="2" fillId="7" borderId="0" xfId="0" applyNumberFormat="1" applyFont="1" applyFill="1" applyAlignment="1">
      <alignment horizontal="center" vertical="center" wrapText="1"/>
    </xf>
    <xf numFmtId="4" fontId="2" fillId="7" borderId="15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6">
    <cellStyle name="Hipervínculo" xfId="5" builtinId="8"/>
    <cellStyle name="Moneda" xfId="4" builtinId="4"/>
    <cellStyle name="Moneda 2" xfId="2" xr:uid="{00000000-0005-0000-0000-000002000000}"/>
    <cellStyle name="Normal" xfId="0" builtinId="0"/>
    <cellStyle name="Normal 2" xfId="3" xr:uid="{00000000-0005-0000-0000-000004000000}"/>
    <cellStyle name="Normal 3" xfId="1" xr:uid="{00000000-0005-0000-0000-000005000000}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workbookViewId="0">
      <selection activeCell="C7" sqref="C7"/>
    </sheetView>
  </sheetViews>
  <sheetFormatPr defaultColWidth="11.42578125" defaultRowHeight="15"/>
  <cols>
    <col min="1" max="1" width="14.85546875" bestFit="1" customWidth="1"/>
    <col min="2" max="2" width="41" bestFit="1" customWidth="1"/>
    <col min="3" max="3" width="19.7109375" bestFit="1" customWidth="1"/>
    <col min="4" max="4" width="17.140625" bestFit="1" customWidth="1"/>
    <col min="5" max="6" width="15.140625" bestFit="1" customWidth="1"/>
    <col min="7" max="7" width="14.140625" bestFit="1" customWidth="1"/>
  </cols>
  <sheetData>
    <row r="1" spans="1:6" ht="18.75">
      <c r="A1" s="55" t="s">
        <v>0</v>
      </c>
      <c r="B1" s="55"/>
      <c r="C1" s="55"/>
      <c r="D1" s="55"/>
      <c r="E1" s="55"/>
    </row>
    <row r="2" spans="1:6">
      <c r="A2" s="20"/>
      <c r="B2" s="20"/>
      <c r="C2" s="20"/>
      <c r="D2" s="20"/>
      <c r="E2" s="20"/>
    </row>
    <row r="3" spans="1:6">
      <c r="A3" s="1" t="s">
        <v>1</v>
      </c>
      <c r="B3" s="1" t="s">
        <v>2</v>
      </c>
      <c r="C3" s="1" t="s">
        <v>3</v>
      </c>
      <c r="D3" s="2" t="s">
        <v>4</v>
      </c>
      <c r="E3" s="1" t="s">
        <v>5</v>
      </c>
    </row>
    <row r="4" spans="1:6">
      <c r="A4" s="3" t="s">
        <v>6</v>
      </c>
      <c r="B4" s="4" t="s">
        <v>7</v>
      </c>
      <c r="C4" s="13">
        <v>1452408</v>
      </c>
      <c r="D4" s="5">
        <v>238397455.69000015</v>
      </c>
      <c r="E4" s="11">
        <v>0.50833772668529265</v>
      </c>
    </row>
    <row r="5" spans="1:6">
      <c r="A5" s="3" t="s">
        <v>6</v>
      </c>
      <c r="B5" s="4" t="s">
        <v>8</v>
      </c>
      <c r="C5" s="13">
        <v>318754</v>
      </c>
      <c r="D5" s="5">
        <v>156451072.80999997</v>
      </c>
      <c r="E5" s="11">
        <v>0.33360248103120405</v>
      </c>
    </row>
    <row r="6" spans="1:6">
      <c r="A6" s="3" t="s">
        <v>6</v>
      </c>
      <c r="B6" s="4" t="s">
        <v>9</v>
      </c>
      <c r="C6" s="13">
        <v>1130620</v>
      </c>
      <c r="D6" s="5">
        <v>57016853.599999994</v>
      </c>
      <c r="E6" s="11">
        <v>0.12157771423307978</v>
      </c>
    </row>
    <row r="7" spans="1:6">
      <c r="A7" s="8" t="s">
        <v>6</v>
      </c>
      <c r="B7" s="9" t="s">
        <v>10</v>
      </c>
      <c r="C7" s="17">
        <v>1261</v>
      </c>
      <c r="D7" s="10">
        <v>6535804.7999999989</v>
      </c>
      <c r="E7" s="18">
        <v>1.3936374213704264E-2</v>
      </c>
    </row>
    <row r="8" spans="1:6">
      <c r="A8" s="3" t="s">
        <v>6</v>
      </c>
      <c r="B8" s="4" t="s">
        <v>11</v>
      </c>
      <c r="C8" s="13">
        <v>40807</v>
      </c>
      <c r="D8" s="5">
        <v>3674509.4699999993</v>
      </c>
      <c r="E8" s="11">
        <v>7.8352001922885033E-3</v>
      </c>
    </row>
    <row r="9" spans="1:6">
      <c r="A9" s="3" t="s">
        <v>6</v>
      </c>
      <c r="B9" s="4" t="s">
        <v>12</v>
      </c>
      <c r="C9" s="13">
        <v>4273</v>
      </c>
      <c r="D9" s="5">
        <v>3009885.1800000006</v>
      </c>
      <c r="E9" s="11">
        <v>6.4180139236659321E-3</v>
      </c>
    </row>
    <row r="10" spans="1:6">
      <c r="A10" s="3" t="s">
        <v>6</v>
      </c>
      <c r="B10" s="4" t="s">
        <v>13</v>
      </c>
      <c r="C10" s="13">
        <v>228167</v>
      </c>
      <c r="D10" s="5">
        <v>2879361.7700000005</v>
      </c>
      <c r="E10" s="11">
        <v>6.1396973060385586E-3</v>
      </c>
    </row>
    <row r="11" spans="1:6">
      <c r="A11" s="3" t="s">
        <v>6</v>
      </c>
      <c r="B11" s="4" t="s">
        <v>14</v>
      </c>
      <c r="C11" s="15">
        <v>48</v>
      </c>
      <c r="D11" s="5">
        <v>1009604.85</v>
      </c>
      <c r="E11" s="11">
        <v>2.1527924147261503E-3</v>
      </c>
    </row>
    <row r="12" spans="1:6">
      <c r="A12" s="54" t="s">
        <v>15</v>
      </c>
      <c r="B12" s="54"/>
      <c r="C12" s="14">
        <f>SUM(C4:C11)</f>
        <v>3176338</v>
      </c>
      <c r="D12" s="6">
        <f>SUM(D4:D11)</f>
        <v>468974548.1700002</v>
      </c>
      <c r="E12" s="12">
        <f>D12/$D$12</f>
        <v>1</v>
      </c>
    </row>
    <row r="14" spans="1:6">
      <c r="F14" s="7"/>
    </row>
    <row r="16" spans="1:6">
      <c r="A16" s="1" t="s">
        <v>1</v>
      </c>
      <c r="B16" s="1" t="s">
        <v>2</v>
      </c>
      <c r="C16" s="1" t="s">
        <v>3</v>
      </c>
      <c r="D16" s="2" t="s">
        <v>4</v>
      </c>
      <c r="E16" s="1" t="s">
        <v>5</v>
      </c>
    </row>
    <row r="17" spans="1:5">
      <c r="A17" s="3" t="s">
        <v>16</v>
      </c>
      <c r="B17" s="4" t="s">
        <v>17</v>
      </c>
      <c r="C17" s="16">
        <v>41066</v>
      </c>
      <c r="D17" s="40">
        <v>121881999.91000006</v>
      </c>
      <c r="E17" s="11">
        <v>0.57216706129079598</v>
      </c>
    </row>
    <row r="18" spans="1:5">
      <c r="A18" s="8" t="s">
        <v>16</v>
      </c>
      <c r="B18" s="9" t="s">
        <v>18</v>
      </c>
      <c r="C18" s="19">
        <v>44358</v>
      </c>
      <c r="D18" s="40">
        <v>32739941.489999983</v>
      </c>
      <c r="E18" s="18">
        <v>0.15369550977993862</v>
      </c>
    </row>
    <row r="19" spans="1:5">
      <c r="A19" s="3" t="s">
        <v>16</v>
      </c>
      <c r="B19" s="4" t="s">
        <v>19</v>
      </c>
      <c r="C19" s="16">
        <v>125</v>
      </c>
      <c r="D19" s="40">
        <v>21550546.640000004</v>
      </c>
      <c r="E19" s="11">
        <v>0.10116762893063881</v>
      </c>
    </row>
    <row r="20" spans="1:5">
      <c r="A20" s="3" t="s">
        <v>16</v>
      </c>
      <c r="B20" s="4" t="s">
        <v>20</v>
      </c>
      <c r="C20" s="16">
        <v>9</v>
      </c>
      <c r="D20" s="40">
        <v>19586250.139999997</v>
      </c>
      <c r="E20" s="11">
        <v>9.1946367737528151E-2</v>
      </c>
    </row>
    <row r="21" spans="1:5">
      <c r="A21" s="3" t="s">
        <v>16</v>
      </c>
      <c r="B21" s="4" t="s">
        <v>21</v>
      </c>
      <c r="C21" s="13">
        <v>62655</v>
      </c>
      <c r="D21" s="35">
        <v>14785373.68</v>
      </c>
      <c r="E21" s="11">
        <v>6.9408967811643102E-2</v>
      </c>
    </row>
    <row r="22" spans="1:5">
      <c r="A22" s="3" t="s">
        <v>16</v>
      </c>
      <c r="B22" s="4" t="s">
        <v>22</v>
      </c>
      <c r="C22" s="16">
        <v>746</v>
      </c>
      <c r="D22" s="35">
        <v>2474092.36</v>
      </c>
      <c r="E22" s="11">
        <v>1.1614464449455301E-2</v>
      </c>
    </row>
    <row r="23" spans="1:5">
      <c r="A23" s="54" t="s">
        <v>23</v>
      </c>
      <c r="B23" s="54"/>
      <c r="C23" s="14">
        <f>SUM(C17:C22)</f>
        <v>148959</v>
      </c>
      <c r="D23" s="6">
        <f>SUM(D17:D22)</f>
        <v>213018204.22000006</v>
      </c>
      <c r="E23" s="12">
        <f>D23/$D$23</f>
        <v>1</v>
      </c>
    </row>
    <row r="24" spans="1:5" ht="15.75" thickBot="1"/>
    <row r="25" spans="1:5" ht="16.5" thickBot="1">
      <c r="A25" s="21"/>
      <c r="B25" s="23" t="s">
        <v>24</v>
      </c>
      <c r="C25" s="24">
        <f>C12+C23</f>
        <v>3325297</v>
      </c>
      <c r="D25" s="25">
        <f>D12+D23</f>
        <v>681992752.39000022</v>
      </c>
      <c r="E25" s="22"/>
    </row>
    <row r="27" spans="1:5">
      <c r="A27" t="s">
        <v>25</v>
      </c>
    </row>
  </sheetData>
  <mergeCells count="3">
    <mergeCell ref="A12:B12"/>
    <mergeCell ref="A23:B23"/>
    <mergeCell ref="A1:E1"/>
  </mergeCells>
  <hyperlinks>
    <hyperlink ref="D21" location="'ANEXO 2 DESGLOSE NO TRIBUTARIO'!I22" display="'ANEXO 2 DESGLOSE NO TRIBUTARIO'!I22" xr:uid="{00000000-0004-0000-0000-000000000000}"/>
    <hyperlink ref="D22" location="'ANEXO 2 DESGLOSE NO TRIBUTARIO'!I30" display="'ANEXO 2 DESGLOSE NO TRIBUTARIO'!I30" xr:uid="{00000000-0004-0000-0000-000001000000}"/>
    <hyperlink ref="D17" location="'ANEXO 2 DESGLOSE NO TRIBUTARIO'!D20" display="'ANEXO 2 DESGLOSE NO TRIBUTARIO'!D20" xr:uid="{00000000-0004-0000-0000-000002000000}"/>
    <hyperlink ref="D18" location="'ANEXO 2 DESGLOSE NO TRIBUTARIO'!D159" display="'ANEXO 2 DESGLOSE NO TRIBUTARIO'!D159" xr:uid="{00000000-0004-0000-0000-000003000000}"/>
    <hyperlink ref="D19" location="'ANEXO 2 DESGLOSE NO TRIBUTARIO'!I8" display="'ANEXO 2 DESGLOSE NO TRIBUTARIO'!I8" xr:uid="{00000000-0004-0000-0000-000004000000}"/>
    <hyperlink ref="D20" location="'ANEXO 2 DESGLOSE NO TRIBUTARIO'!I14" display="'ANEXO 2 DESGLOSE NO TRIBUTARIO'!I14" xr:uid="{00000000-0004-0000-0000-000005000000}"/>
  </hyperlinks>
  <pageMargins left="0.7" right="0.7" top="0.75" bottom="0.75" header="0.3" footer="0.3"/>
  <pageSetup paperSize="9" scale="75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9"/>
  <sheetViews>
    <sheetView workbookViewId="0">
      <selection activeCell="F1" sqref="F1:I1"/>
    </sheetView>
  </sheetViews>
  <sheetFormatPr defaultColWidth="11.42578125" defaultRowHeight="15"/>
  <cols>
    <col min="1" max="1" width="32.42578125" style="30" bestFit="1" customWidth="1"/>
    <col min="2" max="2" width="10.5703125" style="30" bestFit="1" customWidth="1"/>
    <col min="3" max="3" width="38" style="30" bestFit="1" customWidth="1"/>
    <col min="4" max="4" width="15.140625" style="30" bestFit="1" customWidth="1"/>
    <col min="5" max="5" width="1.85546875" style="30" customWidth="1"/>
    <col min="6" max="6" width="32" style="30" customWidth="1"/>
    <col min="7" max="7" width="10.5703125" style="30" customWidth="1"/>
    <col min="8" max="8" width="38.140625" style="30" customWidth="1"/>
    <col min="9" max="9" width="14.5703125" style="30" customWidth="1"/>
  </cols>
  <sheetData>
    <row r="1" spans="1:9" ht="18.75">
      <c r="A1" s="56" t="s">
        <v>26</v>
      </c>
      <c r="B1" s="56"/>
      <c r="C1" s="56"/>
      <c r="D1" s="56"/>
      <c r="E1" s="34"/>
      <c r="F1" s="56" t="s">
        <v>26</v>
      </c>
      <c r="G1" s="56"/>
      <c r="H1" s="56"/>
      <c r="I1" s="56"/>
    </row>
    <row r="2" spans="1:9" ht="15.75">
      <c r="A2" s="26"/>
      <c r="B2" s="26"/>
      <c r="C2" s="26"/>
      <c r="D2" s="26"/>
      <c r="E2" s="26"/>
      <c r="F2" s="26"/>
    </row>
    <row r="3" spans="1:9" ht="15.75">
      <c r="A3" s="32" t="s">
        <v>27</v>
      </c>
      <c r="B3" s="32" t="s">
        <v>28</v>
      </c>
      <c r="C3" s="32" t="s">
        <v>29</v>
      </c>
      <c r="D3" s="33" t="s">
        <v>30</v>
      </c>
      <c r="E3" s="33"/>
      <c r="F3" s="32" t="s">
        <v>27</v>
      </c>
      <c r="G3" s="32" t="s">
        <v>28</v>
      </c>
      <c r="H3" s="32" t="s">
        <v>29</v>
      </c>
      <c r="I3" s="33" t="s">
        <v>30</v>
      </c>
    </row>
    <row r="4" spans="1:9">
      <c r="A4" s="27" t="s">
        <v>17</v>
      </c>
      <c r="B4" s="28">
        <v>148</v>
      </c>
      <c r="C4" s="28" t="s">
        <v>31</v>
      </c>
      <c r="D4" s="29">
        <v>76659286.340000004</v>
      </c>
      <c r="E4" s="29"/>
      <c r="F4" s="27" t="s">
        <v>19</v>
      </c>
      <c r="G4" s="28">
        <v>501</v>
      </c>
      <c r="H4" s="28" t="s">
        <v>32</v>
      </c>
      <c r="I4" s="29">
        <v>15515850.32</v>
      </c>
    </row>
    <row r="5" spans="1:9">
      <c r="A5" s="27" t="s">
        <v>17</v>
      </c>
      <c r="B5" s="28">
        <v>148</v>
      </c>
      <c r="C5" s="28" t="s">
        <v>31</v>
      </c>
      <c r="D5" s="29">
        <v>42317587.619999997</v>
      </c>
      <c r="E5" s="29"/>
      <c r="F5" s="27" t="s">
        <v>19</v>
      </c>
      <c r="G5" s="28">
        <v>146</v>
      </c>
      <c r="H5" s="28" t="s">
        <v>33</v>
      </c>
      <c r="I5" s="29">
        <v>4449748.71</v>
      </c>
    </row>
    <row r="6" spans="1:9">
      <c r="A6" s="27" t="s">
        <v>17</v>
      </c>
      <c r="B6" s="28">
        <v>926</v>
      </c>
      <c r="C6" s="28" t="s">
        <v>34</v>
      </c>
      <c r="D6" s="29">
        <v>932179.26</v>
      </c>
      <c r="E6" s="29"/>
      <c r="F6" s="27" t="s">
        <v>19</v>
      </c>
      <c r="G6" s="28">
        <v>926</v>
      </c>
      <c r="H6" s="28" t="s">
        <v>34</v>
      </c>
      <c r="I6" s="29">
        <v>1492248.92</v>
      </c>
    </row>
    <row r="7" spans="1:9" ht="15.75" thickBot="1">
      <c r="A7" s="27" t="s">
        <v>17</v>
      </c>
      <c r="B7" s="28">
        <v>231</v>
      </c>
      <c r="C7" s="28" t="s">
        <v>35</v>
      </c>
      <c r="D7" s="29">
        <v>853384.09</v>
      </c>
      <c r="E7" s="29"/>
      <c r="F7" s="27" t="s">
        <v>19</v>
      </c>
      <c r="G7" s="28">
        <v>834</v>
      </c>
      <c r="H7" s="28" t="s">
        <v>36</v>
      </c>
      <c r="I7" s="29">
        <v>92698.69</v>
      </c>
    </row>
    <row r="8" spans="1:9" ht="15.75" thickBot="1">
      <c r="A8" s="27" t="s">
        <v>17</v>
      </c>
      <c r="B8" s="28">
        <v>585</v>
      </c>
      <c r="C8" s="28" t="s">
        <v>37</v>
      </c>
      <c r="D8" s="29">
        <v>296923.12</v>
      </c>
      <c r="E8" s="29"/>
      <c r="F8" s="38" t="s">
        <v>38</v>
      </c>
      <c r="G8" s="36"/>
      <c r="H8" s="36"/>
      <c r="I8" s="37">
        <f>SUM(I4:I7)</f>
        <v>21550546.640000004</v>
      </c>
    </row>
    <row r="9" spans="1:9">
      <c r="A9" s="27" t="s">
        <v>17</v>
      </c>
      <c r="B9" s="28">
        <v>165</v>
      </c>
      <c r="C9" s="28" t="s">
        <v>39</v>
      </c>
      <c r="D9" s="29">
        <v>285817.36</v>
      </c>
      <c r="E9" s="29"/>
    </row>
    <row r="10" spans="1:9" ht="15.75">
      <c r="A10" s="27" t="s">
        <v>17</v>
      </c>
      <c r="B10" s="28">
        <v>145</v>
      </c>
      <c r="C10" s="28" t="s">
        <v>40</v>
      </c>
      <c r="D10" s="29">
        <v>182145.18</v>
      </c>
      <c r="E10" s="29"/>
      <c r="F10" s="32" t="s">
        <v>27</v>
      </c>
      <c r="G10" s="32" t="s">
        <v>28</v>
      </c>
      <c r="H10" s="32" t="s">
        <v>29</v>
      </c>
      <c r="I10" s="33" t="s">
        <v>30</v>
      </c>
    </row>
    <row r="11" spans="1:9">
      <c r="A11" s="27" t="s">
        <v>17</v>
      </c>
      <c r="B11" s="28">
        <v>232</v>
      </c>
      <c r="C11" s="28" t="s">
        <v>41</v>
      </c>
      <c r="D11" s="29">
        <v>163334.54</v>
      </c>
      <c r="E11" s="29"/>
      <c r="F11" s="27" t="s">
        <v>20</v>
      </c>
      <c r="G11" s="28">
        <v>146</v>
      </c>
      <c r="H11" s="28" t="s">
        <v>33</v>
      </c>
      <c r="I11" s="29">
        <v>11415890.27</v>
      </c>
    </row>
    <row r="12" spans="1:9">
      <c r="A12" s="27" t="s">
        <v>17</v>
      </c>
      <c r="B12" s="28">
        <v>588</v>
      </c>
      <c r="C12" s="28" t="s">
        <v>42</v>
      </c>
      <c r="D12" s="29">
        <v>155477.37</v>
      </c>
      <c r="E12" s="29"/>
      <c r="F12" s="27" t="s">
        <v>20</v>
      </c>
      <c r="G12" s="28">
        <v>185</v>
      </c>
      <c r="H12" s="28" t="s">
        <v>20</v>
      </c>
      <c r="I12" s="29">
        <v>7431663.4699999997</v>
      </c>
    </row>
    <row r="13" spans="1:9" ht="15.75" thickBot="1">
      <c r="A13" s="27" t="s">
        <v>17</v>
      </c>
      <c r="B13" s="28">
        <v>586</v>
      </c>
      <c r="C13" s="28" t="s">
        <v>43</v>
      </c>
      <c r="D13" s="29">
        <v>11997</v>
      </c>
      <c r="E13" s="29"/>
      <c r="F13" s="27" t="s">
        <v>20</v>
      </c>
      <c r="G13" s="28">
        <v>926</v>
      </c>
      <c r="H13" s="28" t="s">
        <v>34</v>
      </c>
      <c r="I13" s="29">
        <v>738696.4</v>
      </c>
    </row>
    <row r="14" spans="1:9" ht="15.75" thickBot="1">
      <c r="A14" s="27" t="s">
        <v>17</v>
      </c>
      <c r="B14" s="28">
        <v>164</v>
      </c>
      <c r="C14" s="28" t="s">
        <v>44</v>
      </c>
      <c r="D14" s="29">
        <v>9502.4</v>
      </c>
      <c r="E14" s="29"/>
      <c r="F14" s="38" t="s">
        <v>45</v>
      </c>
      <c r="G14" s="36"/>
      <c r="H14" s="36"/>
      <c r="I14" s="37">
        <f>SUM(I11:I13)</f>
        <v>19586250.139999997</v>
      </c>
    </row>
    <row r="15" spans="1:9">
      <c r="A15" s="27" t="s">
        <v>17</v>
      </c>
      <c r="B15" s="28">
        <v>560</v>
      </c>
      <c r="C15" s="28" t="s">
        <v>46</v>
      </c>
      <c r="D15" s="29">
        <v>7787.39</v>
      </c>
      <c r="E15" s="29"/>
    </row>
    <row r="16" spans="1:9" ht="15.75">
      <c r="A16" s="27" t="s">
        <v>17</v>
      </c>
      <c r="B16" s="28">
        <v>135</v>
      </c>
      <c r="C16" s="28" t="s">
        <v>47</v>
      </c>
      <c r="D16" s="29">
        <v>3422.1</v>
      </c>
      <c r="E16" s="29"/>
      <c r="F16" s="32" t="s">
        <v>27</v>
      </c>
      <c r="G16" s="32" t="s">
        <v>28</v>
      </c>
      <c r="H16" s="32" t="s">
        <v>29</v>
      </c>
      <c r="I16" s="33" t="s">
        <v>30</v>
      </c>
    </row>
    <row r="17" spans="1:9">
      <c r="A17" s="27" t="s">
        <v>17</v>
      </c>
      <c r="B17" s="28">
        <v>146</v>
      </c>
      <c r="C17" s="28" t="s">
        <v>33</v>
      </c>
      <c r="D17" s="29">
        <v>2992.09</v>
      </c>
      <c r="E17" s="29"/>
      <c r="F17" s="27" t="s">
        <v>21</v>
      </c>
      <c r="G17" s="28">
        <v>365</v>
      </c>
      <c r="H17" s="28" t="s">
        <v>48</v>
      </c>
      <c r="I17" s="29">
        <v>7359189.9500000002</v>
      </c>
    </row>
    <row r="18" spans="1:9">
      <c r="A18" s="27" t="s">
        <v>17</v>
      </c>
      <c r="B18" s="28">
        <v>166</v>
      </c>
      <c r="C18" s="28" t="s">
        <v>49</v>
      </c>
      <c r="D18" s="29">
        <v>154.76</v>
      </c>
      <c r="E18" s="29"/>
      <c r="F18" s="27" t="s">
        <v>21</v>
      </c>
      <c r="G18" s="28">
        <v>369</v>
      </c>
      <c r="H18" s="28" t="s">
        <v>50</v>
      </c>
      <c r="I18" s="29">
        <v>7292687.96</v>
      </c>
    </row>
    <row r="19" spans="1:9" ht="15.75" thickBot="1">
      <c r="A19" s="27" t="s">
        <v>17</v>
      </c>
      <c r="B19" s="28">
        <v>118</v>
      </c>
      <c r="C19" s="28" t="s">
        <v>51</v>
      </c>
      <c r="D19" s="29">
        <v>9.2899999999999991</v>
      </c>
      <c r="E19" s="29"/>
      <c r="F19" s="27" t="s">
        <v>21</v>
      </c>
      <c r="G19" s="28">
        <v>339</v>
      </c>
      <c r="H19" s="28" t="s">
        <v>52</v>
      </c>
      <c r="I19" s="29">
        <v>110002.91</v>
      </c>
    </row>
    <row r="20" spans="1:9" ht="15.75" thickBot="1">
      <c r="A20" s="38" t="s">
        <v>53</v>
      </c>
      <c r="B20" s="36"/>
      <c r="C20" s="36"/>
      <c r="D20" s="37">
        <f>SUM(D4:D19)</f>
        <v>121881999.91000006</v>
      </c>
      <c r="E20" s="31"/>
      <c r="F20" s="27" t="s">
        <v>21</v>
      </c>
      <c r="G20" s="28">
        <v>926</v>
      </c>
      <c r="H20" s="28" t="s">
        <v>34</v>
      </c>
      <c r="I20" s="29">
        <v>19918.86</v>
      </c>
    </row>
    <row r="21" spans="1:9" ht="15.75" thickBot="1">
      <c r="D21" s="31"/>
      <c r="E21" s="31"/>
      <c r="F21" s="27" t="s">
        <v>21</v>
      </c>
      <c r="G21" s="28">
        <v>340</v>
      </c>
      <c r="H21" s="28" t="s">
        <v>54</v>
      </c>
      <c r="I21" s="29">
        <v>3574</v>
      </c>
    </row>
    <row r="22" spans="1:9" ht="16.5" thickBot="1">
      <c r="A22" s="32" t="s">
        <v>27</v>
      </c>
      <c r="B22" s="32" t="s">
        <v>28</v>
      </c>
      <c r="C22" s="32" t="s">
        <v>29</v>
      </c>
      <c r="D22" s="33" t="s">
        <v>30</v>
      </c>
      <c r="E22" s="33"/>
      <c r="F22" s="38" t="s">
        <v>55</v>
      </c>
      <c r="G22" s="36"/>
      <c r="H22" s="36"/>
      <c r="I22" s="37">
        <f>SUM(I17:I21)</f>
        <v>14785373.68</v>
      </c>
    </row>
    <row r="23" spans="1:9">
      <c r="A23" s="27" t="s">
        <v>56</v>
      </c>
      <c r="B23" s="28">
        <v>146</v>
      </c>
      <c r="C23" s="28" t="s">
        <v>33</v>
      </c>
      <c r="D23" s="29">
        <v>12975956.940000001</v>
      </c>
      <c r="E23" s="29"/>
    </row>
    <row r="24" spans="1:9">
      <c r="A24" s="27" t="s">
        <v>56</v>
      </c>
      <c r="B24" s="28">
        <v>926</v>
      </c>
      <c r="C24" s="28" t="s">
        <v>34</v>
      </c>
      <c r="D24" s="29">
        <v>7893357.0300000012</v>
      </c>
      <c r="E24" s="29"/>
    </row>
    <row r="25" spans="1:9" ht="15.75">
      <c r="A25" s="27" t="s">
        <v>56</v>
      </c>
      <c r="B25" s="28">
        <v>223</v>
      </c>
      <c r="C25" s="28" t="s">
        <v>57</v>
      </c>
      <c r="D25" s="29">
        <v>2013355.1099999999</v>
      </c>
      <c r="E25" s="29"/>
      <c r="F25" s="32" t="s">
        <v>27</v>
      </c>
      <c r="G25" s="32" t="s">
        <v>28</v>
      </c>
      <c r="H25" s="32" t="s">
        <v>29</v>
      </c>
      <c r="I25" s="33" t="s">
        <v>30</v>
      </c>
    </row>
    <row r="26" spans="1:9">
      <c r="A26" s="27" t="s">
        <v>56</v>
      </c>
      <c r="B26" s="28">
        <v>501</v>
      </c>
      <c r="C26" s="28" t="s">
        <v>32</v>
      </c>
      <c r="D26" s="29">
        <v>1887322.19</v>
      </c>
      <c r="E26" s="29"/>
      <c r="F26" s="27" t="s">
        <v>22</v>
      </c>
      <c r="G26" s="28">
        <v>833</v>
      </c>
      <c r="H26" s="28" t="s">
        <v>22</v>
      </c>
      <c r="I26" s="29">
        <v>2189820.8199999998</v>
      </c>
    </row>
    <row r="27" spans="1:9">
      <c r="A27" s="27" t="s">
        <v>56</v>
      </c>
      <c r="B27" s="28">
        <v>572</v>
      </c>
      <c r="C27" s="28" t="s">
        <v>58</v>
      </c>
      <c r="D27" s="29">
        <v>1436969.47</v>
      </c>
      <c r="E27" s="29"/>
      <c r="F27" s="27" t="s">
        <v>22</v>
      </c>
      <c r="G27" s="28">
        <v>146</v>
      </c>
      <c r="H27" s="28" t="s">
        <v>33</v>
      </c>
      <c r="I27" s="29">
        <v>271363.21999999997</v>
      </c>
    </row>
    <row r="28" spans="1:9">
      <c r="A28" s="27" t="s">
        <v>56</v>
      </c>
      <c r="B28" s="28">
        <v>366</v>
      </c>
      <c r="C28" s="28" t="s">
        <v>59</v>
      </c>
      <c r="D28" s="29">
        <v>874042.33</v>
      </c>
      <c r="E28" s="29"/>
      <c r="F28" s="27" t="s">
        <v>22</v>
      </c>
      <c r="G28" s="28">
        <v>926</v>
      </c>
      <c r="H28" s="28" t="s">
        <v>34</v>
      </c>
      <c r="I28" s="29">
        <v>12849.32</v>
      </c>
    </row>
    <row r="29" spans="1:9" ht="15.75" thickBot="1">
      <c r="A29" s="27" t="s">
        <v>56</v>
      </c>
      <c r="B29" s="28">
        <v>134</v>
      </c>
      <c r="C29" s="28" t="s">
        <v>60</v>
      </c>
      <c r="D29" s="29">
        <v>801044.04</v>
      </c>
      <c r="E29" s="29"/>
      <c r="F29" s="27" t="s">
        <v>22</v>
      </c>
      <c r="G29" s="28">
        <v>118</v>
      </c>
      <c r="H29" s="28" t="s">
        <v>51</v>
      </c>
      <c r="I29" s="29">
        <v>59</v>
      </c>
    </row>
    <row r="30" spans="1:9" ht="15.75" thickBot="1">
      <c r="A30" s="27" t="s">
        <v>56</v>
      </c>
      <c r="B30" s="28">
        <v>292</v>
      </c>
      <c r="C30" s="28" t="s">
        <v>61</v>
      </c>
      <c r="D30" s="29">
        <v>544492.65</v>
      </c>
      <c r="E30" s="29"/>
      <c r="F30" s="38" t="s">
        <v>62</v>
      </c>
      <c r="G30" s="36"/>
      <c r="H30" s="36"/>
      <c r="I30" s="37">
        <f>SUM(I26:I29)</f>
        <v>2474092.36</v>
      </c>
    </row>
    <row r="31" spans="1:9">
      <c r="A31" s="27" t="s">
        <v>56</v>
      </c>
      <c r="B31" s="28">
        <v>231</v>
      </c>
      <c r="C31" s="28" t="s">
        <v>35</v>
      </c>
      <c r="D31" s="29">
        <v>405213.23</v>
      </c>
      <c r="E31" s="29"/>
    </row>
    <row r="32" spans="1:9">
      <c r="A32" s="27" t="s">
        <v>56</v>
      </c>
      <c r="B32" s="28">
        <v>165</v>
      </c>
      <c r="C32" s="28" t="s">
        <v>39</v>
      </c>
      <c r="D32" s="29">
        <v>390807.63</v>
      </c>
      <c r="E32" s="29"/>
    </row>
    <row r="33" spans="1:9" ht="15.75">
      <c r="A33" s="27" t="s">
        <v>56</v>
      </c>
      <c r="B33" s="28">
        <v>185</v>
      </c>
      <c r="C33" s="28" t="s">
        <v>20</v>
      </c>
      <c r="D33" s="29">
        <v>389881.88</v>
      </c>
      <c r="E33" s="29"/>
      <c r="F33" s="32" t="s">
        <v>27</v>
      </c>
      <c r="G33" s="32" t="s">
        <v>28</v>
      </c>
      <c r="H33" s="32" t="s">
        <v>29</v>
      </c>
      <c r="I33" s="33" t="s">
        <v>30</v>
      </c>
    </row>
    <row r="34" spans="1:9">
      <c r="A34" s="27" t="s">
        <v>56</v>
      </c>
      <c r="B34" s="28">
        <v>181</v>
      </c>
      <c r="C34" s="28" t="s">
        <v>63</v>
      </c>
      <c r="D34" s="29">
        <v>371385.32</v>
      </c>
      <c r="E34" s="29"/>
      <c r="F34" s="27" t="s">
        <v>17</v>
      </c>
      <c r="G34" s="28">
        <v>148</v>
      </c>
      <c r="H34" s="28" t="s">
        <v>31</v>
      </c>
      <c r="I34" s="29">
        <f>D4+D5</f>
        <v>118976873.96000001</v>
      </c>
    </row>
    <row r="35" spans="1:9">
      <c r="A35" s="27" t="s">
        <v>56</v>
      </c>
      <c r="B35" s="28">
        <v>851</v>
      </c>
      <c r="C35" s="28" t="s">
        <v>64</v>
      </c>
      <c r="D35" s="29">
        <v>353656.06</v>
      </c>
      <c r="E35" s="29"/>
      <c r="F35" s="27" t="s">
        <v>17</v>
      </c>
      <c r="G35" s="28">
        <v>926</v>
      </c>
      <c r="H35" s="28" t="s">
        <v>34</v>
      </c>
      <c r="I35" s="29">
        <v>932179.26</v>
      </c>
    </row>
    <row r="36" spans="1:9">
      <c r="A36" s="27" t="s">
        <v>56</v>
      </c>
      <c r="B36" s="28">
        <v>108</v>
      </c>
      <c r="C36" s="28" t="s">
        <v>65</v>
      </c>
      <c r="D36" s="29">
        <v>280447.65999999997</v>
      </c>
      <c r="E36" s="29"/>
      <c r="F36" s="27" t="s">
        <v>17</v>
      </c>
      <c r="G36" s="28">
        <v>231</v>
      </c>
      <c r="H36" s="28" t="s">
        <v>35</v>
      </c>
      <c r="I36" s="29">
        <v>853384.09</v>
      </c>
    </row>
    <row r="37" spans="1:9">
      <c r="A37" s="27" t="s">
        <v>56</v>
      </c>
      <c r="B37" s="28">
        <v>232</v>
      </c>
      <c r="C37" s="28" t="s">
        <v>41</v>
      </c>
      <c r="D37" s="29">
        <v>201437.6</v>
      </c>
      <c r="E37" s="29"/>
      <c r="F37" s="27" t="s">
        <v>17</v>
      </c>
      <c r="G37" s="28">
        <v>585</v>
      </c>
      <c r="H37" s="28" t="s">
        <v>37</v>
      </c>
      <c r="I37" s="29">
        <v>296923.12</v>
      </c>
    </row>
    <row r="38" spans="1:9">
      <c r="A38" s="27" t="s">
        <v>56</v>
      </c>
      <c r="B38" s="28">
        <v>184</v>
      </c>
      <c r="C38" s="28" t="s">
        <v>32</v>
      </c>
      <c r="D38" s="29">
        <v>201122.33</v>
      </c>
      <c r="E38" s="29"/>
      <c r="F38" s="27" t="s">
        <v>17</v>
      </c>
      <c r="G38" s="28">
        <v>165</v>
      </c>
      <c r="H38" s="28" t="s">
        <v>39</v>
      </c>
      <c r="I38" s="29">
        <v>285817.36</v>
      </c>
    </row>
    <row r="39" spans="1:9">
      <c r="A39" s="27" t="s">
        <v>56</v>
      </c>
      <c r="B39" s="28">
        <v>99</v>
      </c>
      <c r="C39" s="28" t="s">
        <v>66</v>
      </c>
      <c r="D39" s="29">
        <v>164069.51999999999</v>
      </c>
      <c r="E39" s="29"/>
      <c r="F39" s="27" t="s">
        <v>17</v>
      </c>
      <c r="G39" s="28">
        <v>145</v>
      </c>
      <c r="H39" s="28" t="s">
        <v>40</v>
      </c>
      <c r="I39" s="29">
        <v>182145.18</v>
      </c>
    </row>
    <row r="40" spans="1:9">
      <c r="A40" s="27" t="s">
        <v>56</v>
      </c>
      <c r="B40" s="28">
        <v>189</v>
      </c>
      <c r="C40" s="28" t="s">
        <v>67</v>
      </c>
      <c r="D40" s="29">
        <v>145400.07</v>
      </c>
      <c r="E40" s="29"/>
      <c r="F40" s="27" t="s">
        <v>17</v>
      </c>
      <c r="G40" s="28">
        <v>232</v>
      </c>
      <c r="H40" s="28" t="s">
        <v>41</v>
      </c>
      <c r="I40" s="29">
        <v>163334.54</v>
      </c>
    </row>
    <row r="41" spans="1:9">
      <c r="A41" s="27" t="s">
        <v>56</v>
      </c>
      <c r="B41" s="28">
        <v>92</v>
      </c>
      <c r="C41" s="28" t="s">
        <v>68</v>
      </c>
      <c r="D41" s="29">
        <v>123548.37</v>
      </c>
      <c r="E41" s="29"/>
      <c r="F41" s="27" t="s">
        <v>17</v>
      </c>
      <c r="G41" s="28">
        <v>588</v>
      </c>
      <c r="H41" s="28" t="s">
        <v>42</v>
      </c>
      <c r="I41" s="29">
        <v>155477.37</v>
      </c>
    </row>
    <row r="42" spans="1:9">
      <c r="A42" s="27" t="s">
        <v>56</v>
      </c>
      <c r="B42" s="28">
        <v>357</v>
      </c>
      <c r="C42" s="28" t="s">
        <v>69</v>
      </c>
      <c r="D42" s="29">
        <v>115444.96</v>
      </c>
      <c r="E42" s="29"/>
      <c r="F42" s="27" t="s">
        <v>17</v>
      </c>
      <c r="G42" s="28">
        <v>586</v>
      </c>
      <c r="H42" s="28" t="s">
        <v>43</v>
      </c>
      <c r="I42" s="29">
        <v>11997</v>
      </c>
    </row>
    <row r="43" spans="1:9">
      <c r="A43" s="27" t="s">
        <v>56</v>
      </c>
      <c r="B43" s="28">
        <v>138</v>
      </c>
      <c r="C43" s="28" t="s">
        <v>70</v>
      </c>
      <c r="D43" s="29">
        <v>112990.09</v>
      </c>
      <c r="E43" s="29"/>
      <c r="F43" s="27" t="s">
        <v>17</v>
      </c>
      <c r="G43" s="28">
        <v>164</v>
      </c>
      <c r="H43" s="28" t="s">
        <v>44</v>
      </c>
      <c r="I43" s="29">
        <v>9502.4</v>
      </c>
    </row>
    <row r="44" spans="1:9">
      <c r="A44" s="27" t="s">
        <v>56</v>
      </c>
      <c r="B44" s="28">
        <v>120</v>
      </c>
      <c r="C44" s="28" t="s">
        <v>71</v>
      </c>
      <c r="D44" s="29">
        <v>112732.79</v>
      </c>
      <c r="E44" s="29"/>
      <c r="F44" s="27" t="s">
        <v>17</v>
      </c>
      <c r="G44" s="28">
        <v>560</v>
      </c>
      <c r="H44" s="28" t="s">
        <v>46</v>
      </c>
      <c r="I44" s="29">
        <v>7787.39</v>
      </c>
    </row>
    <row r="45" spans="1:9">
      <c r="A45" s="27" t="s">
        <v>56</v>
      </c>
      <c r="B45" s="28">
        <v>113</v>
      </c>
      <c r="C45" s="28" t="s">
        <v>72</v>
      </c>
      <c r="D45" s="29">
        <v>104004.95</v>
      </c>
      <c r="E45" s="29"/>
      <c r="F45" s="27" t="s">
        <v>17</v>
      </c>
      <c r="G45" s="28">
        <v>135</v>
      </c>
      <c r="H45" s="28" t="s">
        <v>47</v>
      </c>
      <c r="I45" s="29">
        <v>3422.1</v>
      </c>
    </row>
    <row r="46" spans="1:9">
      <c r="A46" s="27" t="s">
        <v>56</v>
      </c>
      <c r="B46" s="28">
        <v>129</v>
      </c>
      <c r="C46" s="28" t="s">
        <v>73</v>
      </c>
      <c r="D46" s="29">
        <v>84116.82</v>
      </c>
      <c r="E46" s="29"/>
      <c r="F46" s="27" t="s">
        <v>17</v>
      </c>
      <c r="G46" s="28">
        <v>146</v>
      </c>
      <c r="H46" s="28" t="s">
        <v>33</v>
      </c>
      <c r="I46" s="29">
        <v>2992.09</v>
      </c>
    </row>
    <row r="47" spans="1:9">
      <c r="A47" s="27" t="s">
        <v>56</v>
      </c>
      <c r="B47" s="28">
        <v>398</v>
      </c>
      <c r="C47" s="28" t="s">
        <v>74</v>
      </c>
      <c r="D47" s="29">
        <v>76348.149999999994</v>
      </c>
      <c r="E47" s="29"/>
      <c r="F47" s="27" t="s">
        <v>17</v>
      </c>
      <c r="G47" s="28">
        <v>166</v>
      </c>
      <c r="H47" s="28" t="s">
        <v>49</v>
      </c>
      <c r="I47" s="29">
        <v>154.76</v>
      </c>
    </row>
    <row r="48" spans="1:9" ht="15.75" thickBot="1">
      <c r="A48" s="27" t="s">
        <v>56</v>
      </c>
      <c r="B48" s="28">
        <v>930</v>
      </c>
      <c r="C48" s="28" t="s">
        <v>75</v>
      </c>
      <c r="D48" s="29">
        <v>71288.509999999995</v>
      </c>
      <c r="E48" s="29"/>
      <c r="F48" s="27" t="s">
        <v>17</v>
      </c>
      <c r="G48" s="28">
        <v>118</v>
      </c>
      <c r="H48" s="28" t="s">
        <v>51</v>
      </c>
      <c r="I48" s="29">
        <v>9.2899999999999991</v>
      </c>
    </row>
    <row r="49" spans="1:9" ht="15.75" thickBot="1">
      <c r="A49" s="27" t="s">
        <v>56</v>
      </c>
      <c r="B49" s="28">
        <v>157</v>
      </c>
      <c r="C49" s="28" t="s">
        <v>76</v>
      </c>
      <c r="D49" s="29">
        <v>66086.53</v>
      </c>
      <c r="E49" s="29"/>
      <c r="F49" s="38" t="s">
        <v>53</v>
      </c>
      <c r="G49" s="36"/>
      <c r="H49" s="36"/>
      <c r="I49" s="39">
        <f>SUM(I34:I48)</f>
        <v>121881999.91000006</v>
      </c>
    </row>
    <row r="50" spans="1:9">
      <c r="A50" s="27" t="s">
        <v>56</v>
      </c>
      <c r="B50" s="28">
        <v>135</v>
      </c>
      <c r="C50" s="28" t="s">
        <v>47</v>
      </c>
      <c r="D50" s="29">
        <v>59308.36</v>
      </c>
      <c r="E50" s="29"/>
    </row>
    <row r="51" spans="1:9">
      <c r="A51" s="27" t="s">
        <v>56</v>
      </c>
      <c r="B51" s="28">
        <v>911</v>
      </c>
      <c r="C51" s="28" t="s">
        <v>77</v>
      </c>
      <c r="D51" s="29">
        <v>56492.54</v>
      </c>
      <c r="E51" s="29"/>
    </row>
    <row r="52" spans="1:9">
      <c r="A52" s="27" t="s">
        <v>56</v>
      </c>
      <c r="B52" s="28">
        <v>833</v>
      </c>
      <c r="C52" s="28" t="s">
        <v>22</v>
      </c>
      <c r="D52" s="29">
        <v>53100.52</v>
      </c>
      <c r="E52" s="29"/>
    </row>
    <row r="53" spans="1:9">
      <c r="A53" s="27" t="s">
        <v>56</v>
      </c>
      <c r="B53" s="28">
        <v>144</v>
      </c>
      <c r="C53" s="28" t="s">
        <v>78</v>
      </c>
      <c r="D53" s="29">
        <v>50826.44</v>
      </c>
      <c r="E53" s="29"/>
    </row>
    <row r="54" spans="1:9">
      <c r="A54" s="27" t="s">
        <v>56</v>
      </c>
      <c r="B54" s="28">
        <v>307</v>
      </c>
      <c r="C54" s="28" t="s">
        <v>79</v>
      </c>
      <c r="D54" s="29">
        <v>48271.32</v>
      </c>
      <c r="E54" s="29"/>
    </row>
    <row r="55" spans="1:9">
      <c r="A55" s="27" t="s">
        <v>56</v>
      </c>
      <c r="B55" s="28">
        <v>195</v>
      </c>
      <c r="C55" s="28" t="s">
        <v>80</v>
      </c>
      <c r="D55" s="29">
        <v>30879.77</v>
      </c>
      <c r="E55" s="29"/>
    </row>
    <row r="56" spans="1:9">
      <c r="A56" s="27" t="s">
        <v>56</v>
      </c>
      <c r="B56" s="28">
        <v>922</v>
      </c>
      <c r="C56" s="28" t="s">
        <v>81</v>
      </c>
      <c r="D56" s="29">
        <v>25013.99</v>
      </c>
      <c r="E56" s="29"/>
    </row>
    <row r="57" spans="1:9">
      <c r="A57" s="27" t="s">
        <v>56</v>
      </c>
      <c r="B57" s="28">
        <v>832</v>
      </c>
      <c r="C57" s="28" t="s">
        <v>82</v>
      </c>
      <c r="D57" s="29">
        <v>21908.93</v>
      </c>
      <c r="E57" s="29"/>
    </row>
    <row r="58" spans="1:9">
      <c r="A58" s="27" t="s">
        <v>56</v>
      </c>
      <c r="B58" s="28">
        <v>151</v>
      </c>
      <c r="C58" s="28" t="s">
        <v>83</v>
      </c>
      <c r="D58" s="29">
        <v>20646.490000000002</v>
      </c>
      <c r="E58" s="29"/>
    </row>
    <row r="59" spans="1:9">
      <c r="A59" s="27" t="s">
        <v>56</v>
      </c>
      <c r="B59" s="28">
        <v>190</v>
      </c>
      <c r="C59" s="28" t="s">
        <v>84</v>
      </c>
      <c r="D59" s="29">
        <v>15694.36</v>
      </c>
      <c r="E59" s="29"/>
    </row>
    <row r="60" spans="1:9">
      <c r="A60" s="27" t="s">
        <v>56</v>
      </c>
      <c r="B60" s="28">
        <v>981</v>
      </c>
      <c r="C60" s="28" t="s">
        <v>85</v>
      </c>
      <c r="D60" s="29">
        <v>14011.91</v>
      </c>
      <c r="E60" s="29"/>
    </row>
    <row r="61" spans="1:9">
      <c r="A61" s="27" t="s">
        <v>56</v>
      </c>
      <c r="B61" s="28">
        <v>309</v>
      </c>
      <c r="C61" s="28" t="s">
        <v>86</v>
      </c>
      <c r="D61" s="29">
        <v>12855.25</v>
      </c>
      <c r="E61" s="29"/>
    </row>
    <row r="62" spans="1:9">
      <c r="A62" s="27" t="s">
        <v>56</v>
      </c>
      <c r="B62" s="28">
        <v>18</v>
      </c>
      <c r="C62" s="28" t="s">
        <v>87</v>
      </c>
      <c r="D62" s="29">
        <v>11567.87</v>
      </c>
      <c r="E62" s="29"/>
    </row>
    <row r="63" spans="1:9">
      <c r="A63" s="27" t="s">
        <v>56</v>
      </c>
      <c r="B63" s="28">
        <v>927</v>
      </c>
      <c r="C63" s="28" t="s">
        <v>88</v>
      </c>
      <c r="D63" s="29">
        <v>10625.53</v>
      </c>
      <c r="E63" s="29"/>
    </row>
    <row r="64" spans="1:9">
      <c r="A64" s="27" t="s">
        <v>56</v>
      </c>
      <c r="B64" s="28">
        <v>139</v>
      </c>
      <c r="C64" s="28" t="s">
        <v>89</v>
      </c>
      <c r="D64" s="29">
        <v>10043.58</v>
      </c>
      <c r="E64" s="29"/>
    </row>
    <row r="65" spans="1:5">
      <c r="A65" s="27" t="s">
        <v>56</v>
      </c>
      <c r="B65" s="28">
        <v>278</v>
      </c>
      <c r="C65" s="28" t="s">
        <v>90</v>
      </c>
      <c r="D65" s="29">
        <v>9240.2000000000007</v>
      </c>
      <c r="E65" s="29"/>
    </row>
    <row r="66" spans="1:5">
      <c r="A66" s="27" t="s">
        <v>56</v>
      </c>
      <c r="B66" s="28">
        <v>938</v>
      </c>
      <c r="C66" s="28" t="s">
        <v>91</v>
      </c>
      <c r="D66" s="29">
        <v>8419.91</v>
      </c>
      <c r="E66" s="29"/>
    </row>
    <row r="67" spans="1:5">
      <c r="A67" s="27" t="s">
        <v>56</v>
      </c>
      <c r="B67" s="28">
        <v>524</v>
      </c>
      <c r="C67" s="28" t="s">
        <v>92</v>
      </c>
      <c r="D67" s="29">
        <v>6976.6</v>
      </c>
      <c r="E67" s="29"/>
    </row>
    <row r="68" spans="1:5">
      <c r="A68" s="27" t="s">
        <v>56</v>
      </c>
      <c r="B68" s="28">
        <v>137</v>
      </c>
      <c r="C68" s="28" t="s">
        <v>93</v>
      </c>
      <c r="D68" s="29">
        <v>6653.82</v>
      </c>
      <c r="E68" s="29"/>
    </row>
    <row r="69" spans="1:5">
      <c r="A69" s="27" t="s">
        <v>56</v>
      </c>
      <c r="B69" s="28">
        <v>302</v>
      </c>
      <c r="C69" s="28" t="s">
        <v>94</v>
      </c>
      <c r="D69" s="29">
        <v>6000</v>
      </c>
      <c r="E69" s="29"/>
    </row>
    <row r="70" spans="1:5">
      <c r="A70" s="27" t="s">
        <v>56</v>
      </c>
      <c r="B70" s="28">
        <v>299</v>
      </c>
      <c r="C70" s="28" t="s">
        <v>95</v>
      </c>
      <c r="D70" s="29">
        <v>5163.96</v>
      </c>
      <c r="E70" s="29"/>
    </row>
    <row r="71" spans="1:5">
      <c r="A71" s="27" t="s">
        <v>56</v>
      </c>
      <c r="B71" s="28">
        <v>506</v>
      </c>
      <c r="C71" s="28" t="s">
        <v>96</v>
      </c>
      <c r="D71" s="29">
        <v>4475.6400000000003</v>
      </c>
      <c r="E71" s="29"/>
    </row>
    <row r="72" spans="1:5">
      <c r="A72" s="27" t="s">
        <v>56</v>
      </c>
      <c r="B72" s="28">
        <v>180</v>
      </c>
      <c r="C72" s="28" t="s">
        <v>97</v>
      </c>
      <c r="D72" s="29">
        <v>4032.77</v>
      </c>
      <c r="E72" s="29"/>
    </row>
    <row r="73" spans="1:5">
      <c r="A73" s="27" t="s">
        <v>56</v>
      </c>
      <c r="B73" s="28">
        <v>188</v>
      </c>
      <c r="C73" s="28" t="s">
        <v>98</v>
      </c>
      <c r="D73" s="29">
        <v>3408.16</v>
      </c>
      <c r="E73" s="29"/>
    </row>
    <row r="74" spans="1:5">
      <c r="A74" s="27" t="s">
        <v>56</v>
      </c>
      <c r="B74" s="28">
        <v>826</v>
      </c>
      <c r="C74" s="28" t="s">
        <v>99</v>
      </c>
      <c r="D74" s="29">
        <v>3201.96</v>
      </c>
      <c r="E74" s="29"/>
    </row>
    <row r="75" spans="1:5">
      <c r="A75" s="27" t="s">
        <v>56</v>
      </c>
      <c r="B75" s="28">
        <v>356</v>
      </c>
      <c r="C75" s="28" t="s">
        <v>100</v>
      </c>
      <c r="D75" s="29">
        <v>3142.5</v>
      </c>
      <c r="E75" s="29"/>
    </row>
    <row r="76" spans="1:5">
      <c r="A76" s="27" t="s">
        <v>56</v>
      </c>
      <c r="B76" s="28">
        <v>72</v>
      </c>
      <c r="C76" s="28" t="s">
        <v>101</v>
      </c>
      <c r="D76" s="29">
        <v>3034.82</v>
      </c>
      <c r="E76" s="29"/>
    </row>
    <row r="77" spans="1:5">
      <c r="A77" s="27" t="s">
        <v>56</v>
      </c>
      <c r="B77" s="28">
        <v>311</v>
      </c>
      <c r="C77" s="28" t="s">
        <v>102</v>
      </c>
      <c r="D77" s="29">
        <v>2888.27</v>
      </c>
      <c r="E77" s="29"/>
    </row>
    <row r="78" spans="1:5">
      <c r="A78" s="27" t="s">
        <v>56</v>
      </c>
      <c r="B78" s="28">
        <v>987</v>
      </c>
      <c r="C78" s="28" t="s">
        <v>103</v>
      </c>
      <c r="D78" s="29">
        <v>2530.04</v>
      </c>
      <c r="E78" s="29"/>
    </row>
    <row r="79" spans="1:5">
      <c r="A79" s="27" t="s">
        <v>56</v>
      </c>
      <c r="B79" s="28">
        <v>802</v>
      </c>
      <c r="C79" s="28" t="s">
        <v>104</v>
      </c>
      <c r="D79" s="29">
        <v>2525.91</v>
      </c>
      <c r="E79" s="29"/>
    </row>
    <row r="80" spans="1:5">
      <c r="A80" s="27" t="s">
        <v>56</v>
      </c>
      <c r="B80" s="28">
        <v>827</v>
      </c>
      <c r="C80" s="28" t="s">
        <v>105</v>
      </c>
      <c r="D80" s="29">
        <v>2372.06</v>
      </c>
      <c r="E80" s="29"/>
    </row>
    <row r="81" spans="1:5">
      <c r="A81" s="27" t="s">
        <v>56</v>
      </c>
      <c r="B81" s="28">
        <v>812</v>
      </c>
      <c r="C81" s="28" t="s">
        <v>106</v>
      </c>
      <c r="D81" s="29">
        <v>1999.9699999999998</v>
      </c>
      <c r="E81" s="29"/>
    </row>
    <row r="82" spans="1:5">
      <c r="A82" s="27" t="s">
        <v>56</v>
      </c>
      <c r="B82" s="28">
        <v>127</v>
      </c>
      <c r="C82" s="28" t="s">
        <v>107</v>
      </c>
      <c r="D82" s="29">
        <v>1785.56</v>
      </c>
      <c r="E82" s="29"/>
    </row>
    <row r="83" spans="1:5">
      <c r="A83" s="27" t="s">
        <v>56</v>
      </c>
      <c r="B83" s="28">
        <v>806</v>
      </c>
      <c r="C83" s="28" t="s">
        <v>108</v>
      </c>
      <c r="D83" s="29">
        <v>1669.42</v>
      </c>
      <c r="E83" s="29"/>
    </row>
    <row r="84" spans="1:5">
      <c r="A84" s="27" t="s">
        <v>56</v>
      </c>
      <c r="B84" s="28">
        <v>166</v>
      </c>
      <c r="C84" s="28" t="s">
        <v>49</v>
      </c>
      <c r="D84" s="29">
        <v>1462.13</v>
      </c>
      <c r="E84" s="29"/>
    </row>
    <row r="85" spans="1:5">
      <c r="A85" s="27" t="s">
        <v>56</v>
      </c>
      <c r="B85" s="28">
        <v>923</v>
      </c>
      <c r="C85" s="28" t="s">
        <v>109</v>
      </c>
      <c r="D85" s="29">
        <v>1352.64</v>
      </c>
      <c r="E85" s="29"/>
    </row>
    <row r="86" spans="1:5">
      <c r="A86" s="27" t="s">
        <v>56</v>
      </c>
      <c r="B86" s="28">
        <v>523</v>
      </c>
      <c r="C86" s="28" t="s">
        <v>110</v>
      </c>
      <c r="D86" s="29">
        <v>1204</v>
      </c>
      <c r="E86" s="29"/>
    </row>
    <row r="87" spans="1:5">
      <c r="A87" s="27" t="s">
        <v>56</v>
      </c>
      <c r="B87" s="28">
        <v>149</v>
      </c>
      <c r="C87" s="28" t="s">
        <v>111</v>
      </c>
      <c r="D87" s="29">
        <v>1190.4000000000001</v>
      </c>
      <c r="E87" s="29"/>
    </row>
    <row r="88" spans="1:5">
      <c r="A88" s="27" t="s">
        <v>56</v>
      </c>
      <c r="B88" s="28">
        <v>68</v>
      </c>
      <c r="C88" s="28" t="s">
        <v>39</v>
      </c>
      <c r="D88" s="29">
        <v>1083.05</v>
      </c>
      <c r="E88" s="29"/>
    </row>
    <row r="89" spans="1:5">
      <c r="A89" s="27" t="s">
        <v>56</v>
      </c>
      <c r="B89" s="28">
        <v>78</v>
      </c>
      <c r="C89" s="28" t="s">
        <v>112</v>
      </c>
      <c r="D89" s="29">
        <v>1067.71</v>
      </c>
      <c r="E89" s="29"/>
    </row>
    <row r="90" spans="1:5">
      <c r="A90" s="27" t="s">
        <v>56</v>
      </c>
      <c r="B90" s="28">
        <v>163</v>
      </c>
      <c r="C90" s="28" t="s">
        <v>113</v>
      </c>
      <c r="D90" s="29">
        <v>1052.9000000000001</v>
      </c>
      <c r="E90" s="29"/>
    </row>
    <row r="91" spans="1:5">
      <c r="A91" s="27" t="s">
        <v>56</v>
      </c>
      <c r="B91" s="28">
        <v>803</v>
      </c>
      <c r="C91" s="28" t="s">
        <v>114</v>
      </c>
      <c r="D91" s="29">
        <v>1039.97</v>
      </c>
      <c r="E91" s="29"/>
    </row>
    <row r="92" spans="1:5">
      <c r="A92" s="27" t="s">
        <v>56</v>
      </c>
      <c r="B92" s="28">
        <v>298</v>
      </c>
      <c r="C92" s="28" t="s">
        <v>115</v>
      </c>
      <c r="D92" s="29">
        <v>1019.99</v>
      </c>
      <c r="E92" s="29"/>
    </row>
    <row r="93" spans="1:5">
      <c r="A93" s="27" t="s">
        <v>56</v>
      </c>
      <c r="B93" s="28">
        <v>164</v>
      </c>
      <c r="C93" s="28" t="s">
        <v>44</v>
      </c>
      <c r="D93" s="29">
        <v>956.92</v>
      </c>
      <c r="E93" s="29"/>
    </row>
    <row r="94" spans="1:5">
      <c r="A94" s="27" t="s">
        <v>56</v>
      </c>
      <c r="B94" s="28">
        <v>247</v>
      </c>
      <c r="C94" s="28" t="s">
        <v>116</v>
      </c>
      <c r="D94" s="29">
        <v>801.88</v>
      </c>
      <c r="E94" s="29"/>
    </row>
    <row r="95" spans="1:5">
      <c r="A95" s="27" t="s">
        <v>56</v>
      </c>
      <c r="B95" s="28">
        <v>82</v>
      </c>
      <c r="C95" s="28" t="s">
        <v>117</v>
      </c>
      <c r="D95" s="29">
        <v>762.24</v>
      </c>
      <c r="E95" s="29"/>
    </row>
    <row r="96" spans="1:5">
      <c r="A96" s="27" t="s">
        <v>56</v>
      </c>
      <c r="B96" s="28">
        <v>801</v>
      </c>
      <c r="C96" s="28" t="s">
        <v>118</v>
      </c>
      <c r="D96" s="29">
        <v>660.81</v>
      </c>
      <c r="E96" s="29"/>
    </row>
    <row r="97" spans="1:5">
      <c r="A97" s="27" t="s">
        <v>56</v>
      </c>
      <c r="B97" s="28">
        <v>807</v>
      </c>
      <c r="C97" s="28" t="s">
        <v>119</v>
      </c>
      <c r="D97" s="29">
        <v>652.09</v>
      </c>
      <c r="E97" s="29"/>
    </row>
    <row r="98" spans="1:5">
      <c r="A98" s="27" t="s">
        <v>56</v>
      </c>
      <c r="B98" s="28">
        <v>983</v>
      </c>
      <c r="C98" s="28" t="s">
        <v>120</v>
      </c>
      <c r="D98" s="29">
        <v>625.55999999999995</v>
      </c>
      <c r="E98" s="29"/>
    </row>
    <row r="99" spans="1:5">
      <c r="A99" s="27" t="s">
        <v>56</v>
      </c>
      <c r="B99" s="28">
        <v>2</v>
      </c>
      <c r="C99" s="28" t="s">
        <v>121</v>
      </c>
      <c r="D99" s="29">
        <v>509.83</v>
      </c>
      <c r="E99" s="29"/>
    </row>
    <row r="100" spans="1:5">
      <c r="A100" s="27" t="s">
        <v>56</v>
      </c>
      <c r="B100" s="28">
        <v>214</v>
      </c>
      <c r="C100" s="28" t="s">
        <v>122</v>
      </c>
      <c r="D100" s="29">
        <v>479.65</v>
      </c>
      <c r="E100" s="29"/>
    </row>
    <row r="101" spans="1:5">
      <c r="A101" s="27" t="s">
        <v>56</v>
      </c>
      <c r="B101" s="28">
        <v>89</v>
      </c>
      <c r="C101" s="28" t="s">
        <v>123</v>
      </c>
      <c r="D101" s="29">
        <v>453.98</v>
      </c>
      <c r="E101" s="29"/>
    </row>
    <row r="102" spans="1:5">
      <c r="A102" s="27" t="s">
        <v>56</v>
      </c>
      <c r="B102" s="28">
        <v>156</v>
      </c>
      <c r="C102" s="28" t="s">
        <v>124</v>
      </c>
      <c r="D102" s="29">
        <v>406.44</v>
      </c>
      <c r="E102" s="29"/>
    </row>
    <row r="103" spans="1:5">
      <c r="A103" s="27" t="s">
        <v>56</v>
      </c>
      <c r="B103" s="28">
        <v>805</v>
      </c>
      <c r="C103" s="28" t="s">
        <v>125</v>
      </c>
      <c r="D103" s="29">
        <v>395.42</v>
      </c>
      <c r="E103" s="29"/>
    </row>
    <row r="104" spans="1:5">
      <c r="A104" s="27" t="s">
        <v>56</v>
      </c>
      <c r="B104" s="28">
        <v>81</v>
      </c>
      <c r="C104" s="28" t="s">
        <v>126</v>
      </c>
      <c r="D104" s="29">
        <v>395.38</v>
      </c>
      <c r="E104" s="29"/>
    </row>
    <row r="105" spans="1:5">
      <c r="A105" s="27" t="s">
        <v>56</v>
      </c>
      <c r="B105" s="28">
        <v>808</v>
      </c>
      <c r="C105" s="28" t="s">
        <v>127</v>
      </c>
      <c r="D105" s="29">
        <v>394.81</v>
      </c>
      <c r="E105" s="29"/>
    </row>
    <row r="106" spans="1:5">
      <c r="A106" s="27" t="s">
        <v>56</v>
      </c>
      <c r="B106" s="28">
        <v>118</v>
      </c>
      <c r="C106" s="28" t="s">
        <v>51</v>
      </c>
      <c r="D106" s="29">
        <v>373.95</v>
      </c>
      <c r="E106" s="29"/>
    </row>
    <row r="107" spans="1:5">
      <c r="A107" s="27" t="s">
        <v>56</v>
      </c>
      <c r="B107" s="28">
        <v>84</v>
      </c>
      <c r="C107" s="28" t="s">
        <v>128</v>
      </c>
      <c r="D107" s="29">
        <v>316</v>
      </c>
      <c r="E107" s="29"/>
    </row>
    <row r="108" spans="1:5">
      <c r="A108" s="27" t="s">
        <v>56</v>
      </c>
      <c r="B108" s="28">
        <v>15</v>
      </c>
      <c r="C108" s="28" t="s">
        <v>129</v>
      </c>
      <c r="D108" s="29">
        <v>300</v>
      </c>
      <c r="E108" s="29"/>
    </row>
    <row r="109" spans="1:5">
      <c r="A109" s="27" t="s">
        <v>56</v>
      </c>
      <c r="B109" s="28">
        <v>355</v>
      </c>
      <c r="C109" s="28" t="s">
        <v>130</v>
      </c>
      <c r="D109" s="29">
        <v>289.25</v>
      </c>
      <c r="E109" s="29"/>
    </row>
    <row r="110" spans="1:5">
      <c r="A110" s="27" t="s">
        <v>56</v>
      </c>
      <c r="B110" s="28">
        <v>168</v>
      </c>
      <c r="C110" s="28" t="s">
        <v>131</v>
      </c>
      <c r="D110" s="29">
        <v>273</v>
      </c>
      <c r="E110" s="29"/>
    </row>
    <row r="111" spans="1:5">
      <c r="A111" s="27" t="s">
        <v>56</v>
      </c>
      <c r="B111" s="28">
        <v>530</v>
      </c>
      <c r="C111" s="28" t="s">
        <v>132</v>
      </c>
      <c r="D111" s="29">
        <v>264.74</v>
      </c>
      <c r="E111" s="29"/>
    </row>
    <row r="112" spans="1:5">
      <c r="A112" s="27" t="s">
        <v>56</v>
      </c>
      <c r="B112" s="28">
        <v>813</v>
      </c>
      <c r="C112" s="28" t="s">
        <v>133</v>
      </c>
      <c r="D112" s="29">
        <v>262.89</v>
      </c>
      <c r="E112" s="29"/>
    </row>
    <row r="113" spans="1:5">
      <c r="A113" s="27" t="s">
        <v>56</v>
      </c>
      <c r="B113" s="28">
        <v>12</v>
      </c>
      <c r="C113" s="28" t="s">
        <v>134</v>
      </c>
      <c r="D113" s="29">
        <v>217.1</v>
      </c>
      <c r="E113" s="29"/>
    </row>
    <row r="114" spans="1:5">
      <c r="A114" s="27" t="s">
        <v>56</v>
      </c>
      <c r="B114" s="28">
        <v>800</v>
      </c>
      <c r="C114" s="28" t="s">
        <v>135</v>
      </c>
      <c r="D114" s="29">
        <v>202.2</v>
      </c>
      <c r="E114" s="29"/>
    </row>
    <row r="115" spans="1:5">
      <c r="A115" s="27" t="s">
        <v>56</v>
      </c>
      <c r="B115" s="28">
        <v>87</v>
      </c>
      <c r="C115" s="28" t="s">
        <v>136</v>
      </c>
      <c r="D115" s="29">
        <v>200</v>
      </c>
      <c r="E115" s="29"/>
    </row>
    <row r="116" spans="1:5">
      <c r="A116" s="27" t="s">
        <v>56</v>
      </c>
      <c r="B116" s="28">
        <v>265</v>
      </c>
      <c r="C116" s="28" t="s">
        <v>137</v>
      </c>
      <c r="D116" s="29">
        <v>189.89</v>
      </c>
      <c r="E116" s="29"/>
    </row>
    <row r="117" spans="1:5">
      <c r="A117" s="27" t="s">
        <v>56</v>
      </c>
      <c r="B117" s="28">
        <v>83</v>
      </c>
      <c r="C117" s="28" t="s">
        <v>138</v>
      </c>
      <c r="D117" s="29">
        <v>155</v>
      </c>
      <c r="E117" s="29"/>
    </row>
    <row r="118" spans="1:5">
      <c r="A118" s="27" t="s">
        <v>56</v>
      </c>
      <c r="B118" s="28">
        <v>119</v>
      </c>
      <c r="C118" s="28" t="s">
        <v>139</v>
      </c>
      <c r="D118" s="29">
        <v>133.69999999999999</v>
      </c>
      <c r="E118" s="29"/>
    </row>
    <row r="119" spans="1:5">
      <c r="A119" s="27" t="s">
        <v>56</v>
      </c>
      <c r="B119" s="28">
        <v>920</v>
      </c>
      <c r="C119" s="28" t="s">
        <v>140</v>
      </c>
      <c r="D119" s="29">
        <v>133.30000000000001</v>
      </c>
      <c r="E119" s="29"/>
    </row>
    <row r="120" spans="1:5">
      <c r="A120" s="27" t="s">
        <v>56</v>
      </c>
      <c r="B120" s="28">
        <v>809</v>
      </c>
      <c r="C120" s="28" t="s">
        <v>141</v>
      </c>
      <c r="D120" s="29">
        <v>123.45</v>
      </c>
      <c r="E120" s="29"/>
    </row>
    <row r="121" spans="1:5">
      <c r="A121" s="27" t="s">
        <v>56</v>
      </c>
      <c r="B121" s="28">
        <v>852</v>
      </c>
      <c r="C121" s="28" t="s">
        <v>142</v>
      </c>
      <c r="D121" s="29">
        <v>117</v>
      </c>
      <c r="E121" s="29"/>
    </row>
    <row r="122" spans="1:5">
      <c r="A122" s="27" t="s">
        <v>56</v>
      </c>
      <c r="B122" s="28">
        <v>520</v>
      </c>
      <c r="C122" s="28" t="s">
        <v>143</v>
      </c>
      <c r="D122" s="29">
        <v>100</v>
      </c>
      <c r="E122" s="29"/>
    </row>
    <row r="123" spans="1:5">
      <c r="A123" s="27" t="s">
        <v>56</v>
      </c>
      <c r="B123" s="28">
        <v>202</v>
      </c>
      <c r="C123" s="28" t="s">
        <v>144</v>
      </c>
      <c r="D123" s="29">
        <v>92</v>
      </c>
      <c r="E123" s="29"/>
    </row>
    <row r="124" spans="1:5">
      <c r="A124" s="27" t="s">
        <v>56</v>
      </c>
      <c r="B124" s="28">
        <v>174</v>
      </c>
      <c r="C124" s="28" t="s">
        <v>145</v>
      </c>
      <c r="D124" s="29">
        <v>91.32</v>
      </c>
      <c r="E124" s="29"/>
    </row>
    <row r="125" spans="1:5">
      <c r="A125" s="27" t="s">
        <v>56</v>
      </c>
      <c r="B125" s="28">
        <v>186</v>
      </c>
      <c r="C125" s="28" t="s">
        <v>146</v>
      </c>
      <c r="D125" s="29">
        <v>86.06</v>
      </c>
      <c r="E125" s="29"/>
    </row>
    <row r="126" spans="1:5">
      <c r="A126" s="27" t="s">
        <v>56</v>
      </c>
      <c r="B126" s="28">
        <v>504</v>
      </c>
      <c r="C126" s="28" t="s">
        <v>147</v>
      </c>
      <c r="D126" s="29">
        <v>85.72</v>
      </c>
      <c r="E126" s="29"/>
    </row>
    <row r="127" spans="1:5">
      <c r="A127" s="27" t="s">
        <v>56</v>
      </c>
      <c r="B127" s="28">
        <v>182</v>
      </c>
      <c r="C127" s="28" t="s">
        <v>148</v>
      </c>
      <c r="D127" s="29">
        <v>71.099999999999994</v>
      </c>
      <c r="E127" s="29"/>
    </row>
    <row r="128" spans="1:5">
      <c r="A128" s="27" t="s">
        <v>56</v>
      </c>
      <c r="B128" s="28">
        <v>804</v>
      </c>
      <c r="C128" s="28" t="s">
        <v>149</v>
      </c>
      <c r="D128" s="29">
        <v>69.83</v>
      </c>
      <c r="E128" s="29"/>
    </row>
    <row r="129" spans="1:5">
      <c r="A129" s="27" t="s">
        <v>56</v>
      </c>
      <c r="B129" s="28">
        <v>122</v>
      </c>
      <c r="C129" s="28" t="s">
        <v>150</v>
      </c>
      <c r="D129" s="29">
        <v>63.46</v>
      </c>
      <c r="E129" s="29"/>
    </row>
    <row r="130" spans="1:5">
      <c r="A130" s="27" t="s">
        <v>56</v>
      </c>
      <c r="B130" s="28">
        <v>235</v>
      </c>
      <c r="C130" s="28" t="s">
        <v>151</v>
      </c>
      <c r="D130" s="29">
        <v>52.8</v>
      </c>
      <c r="E130" s="29"/>
    </row>
    <row r="131" spans="1:5">
      <c r="A131" s="27" t="s">
        <v>56</v>
      </c>
      <c r="B131" s="28">
        <v>206</v>
      </c>
      <c r="C131" s="28" t="s">
        <v>152</v>
      </c>
      <c r="D131" s="29">
        <v>52</v>
      </c>
      <c r="E131" s="29"/>
    </row>
    <row r="132" spans="1:5">
      <c r="A132" s="27" t="s">
        <v>56</v>
      </c>
      <c r="B132" s="28">
        <v>160</v>
      </c>
      <c r="C132" s="28" t="s">
        <v>153</v>
      </c>
      <c r="D132" s="29">
        <v>45</v>
      </c>
      <c r="E132" s="29"/>
    </row>
    <row r="133" spans="1:5">
      <c r="A133" s="27" t="s">
        <v>56</v>
      </c>
      <c r="B133" s="28">
        <v>985</v>
      </c>
      <c r="C133" s="28" t="s">
        <v>154</v>
      </c>
      <c r="D133" s="29">
        <v>40.44</v>
      </c>
      <c r="E133" s="29"/>
    </row>
    <row r="134" spans="1:5">
      <c r="A134" s="27" t="s">
        <v>56</v>
      </c>
      <c r="B134" s="28">
        <v>829</v>
      </c>
      <c r="C134" s="28" t="s">
        <v>155</v>
      </c>
      <c r="D134" s="29">
        <v>40</v>
      </c>
      <c r="E134" s="29"/>
    </row>
    <row r="135" spans="1:5">
      <c r="A135" s="27" t="s">
        <v>56</v>
      </c>
      <c r="B135" s="28">
        <v>522</v>
      </c>
      <c r="C135" s="28" t="s">
        <v>156</v>
      </c>
      <c r="D135" s="29">
        <v>36</v>
      </c>
      <c r="E135" s="29"/>
    </row>
    <row r="136" spans="1:5">
      <c r="A136" s="27" t="s">
        <v>56</v>
      </c>
      <c r="B136" s="28">
        <v>140</v>
      </c>
      <c r="C136" s="28" t="s">
        <v>157</v>
      </c>
      <c r="D136" s="29">
        <v>33.97</v>
      </c>
      <c r="E136" s="29"/>
    </row>
    <row r="137" spans="1:5">
      <c r="A137" s="27" t="s">
        <v>56</v>
      </c>
      <c r="B137" s="28">
        <v>178</v>
      </c>
      <c r="C137" s="28" t="s">
        <v>158</v>
      </c>
      <c r="D137" s="29">
        <v>28.49</v>
      </c>
      <c r="E137" s="29"/>
    </row>
    <row r="138" spans="1:5">
      <c r="A138" s="27" t="s">
        <v>56</v>
      </c>
      <c r="B138" s="28">
        <v>519</v>
      </c>
      <c r="C138" s="28" t="s">
        <v>159</v>
      </c>
      <c r="D138" s="29">
        <v>24</v>
      </c>
      <c r="E138" s="29"/>
    </row>
    <row r="139" spans="1:5">
      <c r="A139" s="27" t="s">
        <v>56</v>
      </c>
      <c r="B139" s="28">
        <v>88</v>
      </c>
      <c r="C139" s="28" t="s">
        <v>160</v>
      </c>
      <c r="D139" s="29">
        <v>19.48</v>
      </c>
      <c r="E139" s="29"/>
    </row>
    <row r="140" spans="1:5">
      <c r="A140" s="27" t="s">
        <v>56</v>
      </c>
      <c r="B140" s="28">
        <v>308</v>
      </c>
      <c r="C140" s="28" t="s">
        <v>161</v>
      </c>
      <c r="D140" s="29">
        <v>17.88</v>
      </c>
      <c r="E140" s="29"/>
    </row>
    <row r="141" spans="1:5">
      <c r="A141" s="27" t="s">
        <v>56</v>
      </c>
      <c r="B141" s="28">
        <v>908</v>
      </c>
      <c r="C141" s="28" t="s">
        <v>162</v>
      </c>
      <c r="D141" s="29">
        <v>15.48</v>
      </c>
      <c r="E141" s="29"/>
    </row>
    <row r="142" spans="1:5">
      <c r="A142" s="27" t="s">
        <v>56</v>
      </c>
      <c r="B142" s="28">
        <v>171</v>
      </c>
      <c r="C142" s="28" t="s">
        <v>163</v>
      </c>
      <c r="D142" s="29">
        <v>11.04</v>
      </c>
      <c r="E142" s="29"/>
    </row>
    <row r="143" spans="1:5">
      <c r="A143" s="27" t="s">
        <v>56</v>
      </c>
      <c r="B143" s="28">
        <v>526</v>
      </c>
      <c r="C143" s="28" t="s">
        <v>164</v>
      </c>
      <c r="D143" s="29">
        <v>9</v>
      </c>
      <c r="E143" s="29"/>
    </row>
    <row r="144" spans="1:5">
      <c r="A144" s="27" t="s">
        <v>56</v>
      </c>
      <c r="B144" s="28">
        <v>169</v>
      </c>
      <c r="C144" s="28" t="s">
        <v>165</v>
      </c>
      <c r="D144" s="29">
        <v>8.6999999999999993</v>
      </c>
      <c r="E144" s="29"/>
    </row>
    <row r="145" spans="1:5">
      <c r="A145" s="27" t="s">
        <v>56</v>
      </c>
      <c r="B145" s="28">
        <v>187</v>
      </c>
      <c r="C145" s="28" t="s">
        <v>166</v>
      </c>
      <c r="D145" s="29">
        <v>7.71</v>
      </c>
      <c r="E145" s="29"/>
    </row>
    <row r="146" spans="1:5">
      <c r="A146" s="27" t="s">
        <v>56</v>
      </c>
      <c r="B146" s="28">
        <v>128</v>
      </c>
      <c r="C146" s="28" t="s">
        <v>167</v>
      </c>
      <c r="D146" s="29">
        <v>7.53</v>
      </c>
      <c r="E146" s="29"/>
    </row>
    <row r="147" spans="1:5">
      <c r="A147" s="27" t="s">
        <v>56</v>
      </c>
      <c r="B147" s="28">
        <v>150</v>
      </c>
      <c r="C147" s="28" t="s">
        <v>168</v>
      </c>
      <c r="D147" s="29">
        <v>5</v>
      </c>
      <c r="E147" s="29"/>
    </row>
    <row r="148" spans="1:5">
      <c r="A148" s="27" t="s">
        <v>56</v>
      </c>
      <c r="B148" s="28">
        <v>931</v>
      </c>
      <c r="C148" s="28" t="s">
        <v>169</v>
      </c>
      <c r="D148" s="29">
        <v>3.86</v>
      </c>
      <c r="E148" s="29"/>
    </row>
    <row r="149" spans="1:5">
      <c r="A149" s="27" t="s">
        <v>56</v>
      </c>
      <c r="B149" s="28">
        <v>525</v>
      </c>
      <c r="C149" s="28" t="s">
        <v>170</v>
      </c>
      <c r="D149" s="29">
        <v>3</v>
      </c>
      <c r="E149" s="29"/>
    </row>
    <row r="150" spans="1:5">
      <c r="A150" s="27" t="s">
        <v>56</v>
      </c>
      <c r="B150" s="28">
        <v>711</v>
      </c>
      <c r="C150" s="28" t="s">
        <v>171</v>
      </c>
      <c r="D150" s="29">
        <v>2.2599999999999998</v>
      </c>
      <c r="E150" s="29"/>
    </row>
    <row r="151" spans="1:5">
      <c r="A151" s="27" t="s">
        <v>56</v>
      </c>
      <c r="B151" s="28">
        <v>944</v>
      </c>
      <c r="C151" s="28" t="s">
        <v>172</v>
      </c>
      <c r="D151" s="29">
        <v>2</v>
      </c>
      <c r="E151" s="29"/>
    </row>
    <row r="152" spans="1:5">
      <c r="A152" s="27" t="s">
        <v>56</v>
      </c>
      <c r="B152" s="28">
        <v>811</v>
      </c>
      <c r="C152" s="28" t="s">
        <v>173</v>
      </c>
      <c r="D152" s="29">
        <v>2</v>
      </c>
      <c r="E152" s="29"/>
    </row>
    <row r="153" spans="1:5">
      <c r="A153" s="27" t="s">
        <v>56</v>
      </c>
      <c r="B153" s="28">
        <v>80</v>
      </c>
      <c r="C153" s="28" t="s">
        <v>174</v>
      </c>
      <c r="D153" s="29">
        <v>1.8</v>
      </c>
      <c r="E153" s="29"/>
    </row>
    <row r="154" spans="1:5">
      <c r="A154" s="27" t="s">
        <v>56</v>
      </c>
      <c r="B154" s="28">
        <v>205</v>
      </c>
      <c r="C154" s="28" t="s">
        <v>175</v>
      </c>
      <c r="D154" s="29">
        <v>1.2</v>
      </c>
      <c r="E154" s="29"/>
    </row>
    <row r="155" spans="1:5">
      <c r="A155" s="27" t="s">
        <v>56</v>
      </c>
      <c r="B155" s="28">
        <v>121</v>
      </c>
      <c r="C155" s="28" t="s">
        <v>176</v>
      </c>
      <c r="D155" s="29">
        <v>0.66</v>
      </c>
      <c r="E155" s="29"/>
    </row>
    <row r="156" spans="1:5">
      <c r="A156" s="27" t="s">
        <v>56</v>
      </c>
      <c r="B156" s="28">
        <v>136</v>
      </c>
      <c r="C156" s="28" t="s">
        <v>177</v>
      </c>
      <c r="D156" s="29">
        <v>0.6</v>
      </c>
      <c r="E156" s="29"/>
    </row>
    <row r="157" spans="1:5">
      <c r="A157" s="27" t="s">
        <v>56</v>
      </c>
      <c r="B157" s="28">
        <v>709</v>
      </c>
      <c r="C157" s="28" t="s">
        <v>178</v>
      </c>
      <c r="D157" s="29">
        <v>0.16</v>
      </c>
      <c r="E157" s="29"/>
    </row>
    <row r="158" spans="1:5" ht="15.75" thickBot="1">
      <c r="A158" s="27" t="s">
        <v>56</v>
      </c>
      <c r="B158" s="28">
        <v>818</v>
      </c>
      <c r="C158" s="28" t="s">
        <v>179</v>
      </c>
      <c r="D158" s="29">
        <v>0.01</v>
      </c>
      <c r="E158" s="29"/>
    </row>
    <row r="159" spans="1:5" ht="15.75" thickBot="1">
      <c r="A159" s="38" t="s">
        <v>180</v>
      </c>
      <c r="B159" s="36"/>
      <c r="C159" s="36"/>
      <c r="D159" s="37">
        <f>SUM(D23:D158)</f>
        <v>32739941.489999983</v>
      </c>
      <c r="E159" s="31"/>
    </row>
  </sheetData>
  <autoFilter ref="A109:F165" xr:uid="{00000000-0009-0000-0000-000001000000}">
    <sortState xmlns:xlrd2="http://schemas.microsoft.com/office/spreadsheetml/2017/richdata2" ref="A80:E232">
      <sortCondition sortBy="cellColor" ref="D79:D232" dxfId="0"/>
    </sortState>
  </autoFilter>
  <mergeCells count="2">
    <mergeCell ref="A1:D1"/>
    <mergeCell ref="F1:I1"/>
  </mergeCells>
  <pageMargins left="0.7" right="0.7" top="0.75" bottom="0.75" header="0.3" footer="0.3"/>
  <pageSetup paperSize="9" scale="90"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3"/>
  <sheetViews>
    <sheetView workbookViewId="0">
      <selection sqref="A1:D1"/>
    </sheetView>
  </sheetViews>
  <sheetFormatPr defaultColWidth="11.42578125" defaultRowHeight="15"/>
  <cols>
    <col min="1" max="1" width="15.85546875" style="30" bestFit="1" customWidth="1"/>
    <col min="2" max="2" width="10.5703125" style="30" bestFit="1" customWidth="1"/>
    <col min="3" max="3" width="44.85546875" style="30" bestFit="1" customWidth="1"/>
    <col min="4" max="4" width="13.140625" style="30" bestFit="1" customWidth="1"/>
  </cols>
  <sheetData>
    <row r="1" spans="1:4" ht="18.75">
      <c r="A1" s="56" t="s">
        <v>181</v>
      </c>
      <c r="B1" s="56"/>
      <c r="C1" s="56"/>
      <c r="D1" s="56"/>
    </row>
    <row r="3" spans="1:4" ht="15.75">
      <c r="A3" s="32" t="s">
        <v>27</v>
      </c>
      <c r="B3" s="32" t="s">
        <v>28</v>
      </c>
      <c r="C3" s="32" t="s">
        <v>29</v>
      </c>
      <c r="D3" s="33" t="s">
        <v>30</v>
      </c>
    </row>
    <row r="4" spans="1:4">
      <c r="A4" s="30" t="s">
        <v>182</v>
      </c>
      <c r="B4" s="41">
        <v>825</v>
      </c>
      <c r="C4" s="41" t="s">
        <v>183</v>
      </c>
      <c r="D4" s="42">
        <v>2947950.04</v>
      </c>
    </row>
    <row r="5" spans="1:4">
      <c r="A5" s="30" t="s">
        <v>182</v>
      </c>
      <c r="B5" s="41">
        <v>146</v>
      </c>
      <c r="C5" s="41" t="s">
        <v>33</v>
      </c>
      <c r="D5" s="42">
        <v>1561157.93</v>
      </c>
    </row>
    <row r="6" spans="1:4">
      <c r="A6" s="30" t="s">
        <v>182</v>
      </c>
      <c r="B6" s="41">
        <v>580</v>
      </c>
      <c r="C6" s="41" t="s">
        <v>184</v>
      </c>
      <c r="D6" s="42">
        <v>704904.9</v>
      </c>
    </row>
    <row r="7" spans="1:4">
      <c r="A7" s="30" t="s">
        <v>182</v>
      </c>
      <c r="B7" s="41">
        <v>146</v>
      </c>
      <c r="C7" s="41" t="s">
        <v>33</v>
      </c>
      <c r="D7" s="42">
        <v>515625.47</v>
      </c>
    </row>
    <row r="8" spans="1:4">
      <c r="A8" s="30" t="s">
        <v>182</v>
      </c>
      <c r="B8" s="41">
        <v>989</v>
      </c>
      <c r="C8" s="41" t="s">
        <v>185</v>
      </c>
      <c r="D8" s="42">
        <v>143704.01</v>
      </c>
    </row>
    <row r="9" spans="1:4">
      <c r="A9" s="30" t="s">
        <v>182</v>
      </c>
      <c r="B9" s="41">
        <v>146</v>
      </c>
      <c r="C9" s="41" t="s">
        <v>33</v>
      </c>
      <c r="D9" s="42">
        <v>61330.080000000002</v>
      </c>
    </row>
    <row r="10" spans="1:4">
      <c r="A10" s="30" t="s">
        <v>182</v>
      </c>
      <c r="B10" s="41">
        <v>926</v>
      </c>
      <c r="C10" s="41" t="s">
        <v>34</v>
      </c>
      <c r="D10" s="42">
        <v>42926.43</v>
      </c>
    </row>
    <row r="11" spans="1:4">
      <c r="A11" s="30" t="s">
        <v>182</v>
      </c>
      <c r="B11" s="41">
        <v>146</v>
      </c>
      <c r="C11" s="41" t="s">
        <v>33</v>
      </c>
      <c r="D11" s="42">
        <v>23979.81</v>
      </c>
    </row>
    <row r="12" spans="1:4">
      <c r="A12" s="30" t="s">
        <v>182</v>
      </c>
      <c r="B12" s="41">
        <v>138</v>
      </c>
      <c r="C12" s="41" t="s">
        <v>70</v>
      </c>
      <c r="D12" s="42">
        <v>21771.64</v>
      </c>
    </row>
    <row r="13" spans="1:4">
      <c r="A13" s="30" t="s">
        <v>182</v>
      </c>
      <c r="B13" s="41">
        <v>135</v>
      </c>
      <c r="C13" s="41" t="s">
        <v>47</v>
      </c>
      <c r="D13" s="42">
        <v>8246.4699999999993</v>
      </c>
    </row>
    <row r="14" spans="1:4">
      <c r="A14" s="41" t="s">
        <v>182</v>
      </c>
      <c r="B14" s="41">
        <v>832</v>
      </c>
      <c r="C14" s="41" t="s">
        <v>82</v>
      </c>
      <c r="D14" s="42">
        <v>3349.88</v>
      </c>
    </row>
    <row r="15" spans="1:4">
      <c r="A15" s="30" t="s">
        <v>182</v>
      </c>
      <c r="B15" s="41">
        <v>926</v>
      </c>
      <c r="C15" s="41" t="s">
        <v>34</v>
      </c>
      <c r="D15" s="42">
        <v>1079.74</v>
      </c>
    </row>
    <row r="16" spans="1:4">
      <c r="A16" s="30" t="s">
        <v>182</v>
      </c>
      <c r="B16" s="41">
        <v>926</v>
      </c>
      <c r="C16" s="41" t="s">
        <v>34</v>
      </c>
      <c r="D16" s="42">
        <v>651</v>
      </c>
    </row>
    <row r="17" spans="1:4">
      <c r="A17" s="41" t="s">
        <v>182</v>
      </c>
      <c r="B17" s="41">
        <v>119</v>
      </c>
      <c r="C17" s="41" t="s">
        <v>139</v>
      </c>
      <c r="D17" s="42">
        <v>180.14</v>
      </c>
    </row>
    <row r="18" spans="1:4">
      <c r="A18" s="30" t="s">
        <v>182</v>
      </c>
      <c r="B18" s="41">
        <v>146</v>
      </c>
      <c r="C18" s="41" t="s">
        <v>33</v>
      </c>
      <c r="D18" s="42">
        <v>132.44999999999999</v>
      </c>
    </row>
    <row r="19" spans="1:4">
      <c r="A19" s="30" t="s">
        <v>182</v>
      </c>
      <c r="B19" s="41">
        <v>188</v>
      </c>
      <c r="C19" s="41" t="s">
        <v>98</v>
      </c>
      <c r="D19" s="42">
        <v>114.48</v>
      </c>
    </row>
    <row r="20" spans="1:4">
      <c r="A20" s="30" t="s">
        <v>182</v>
      </c>
      <c r="B20" s="41">
        <v>926</v>
      </c>
      <c r="C20" s="41" t="s">
        <v>34</v>
      </c>
      <c r="D20" s="42">
        <v>23.25</v>
      </c>
    </row>
    <row r="21" spans="1:4">
      <c r="A21" s="41" t="s">
        <v>182</v>
      </c>
      <c r="B21" s="41">
        <v>146</v>
      </c>
      <c r="C21" s="41" t="s">
        <v>33</v>
      </c>
      <c r="D21" s="42">
        <v>22.24</v>
      </c>
    </row>
    <row r="22" spans="1:4">
      <c r="A22" s="30" t="s">
        <v>182</v>
      </c>
      <c r="B22" s="41">
        <v>139</v>
      </c>
      <c r="C22" s="41" t="s">
        <v>89</v>
      </c>
      <c r="D22" s="42">
        <v>16.98</v>
      </c>
    </row>
    <row r="23" spans="1:4">
      <c r="A23" s="41" t="s">
        <v>182</v>
      </c>
      <c r="B23" s="41">
        <v>852</v>
      </c>
      <c r="C23" s="41" t="s">
        <v>142</v>
      </c>
      <c r="D23" s="42">
        <v>16</v>
      </c>
    </row>
    <row r="24" spans="1:4">
      <c r="A24" s="41" t="s">
        <v>182</v>
      </c>
      <c r="B24" s="41">
        <v>120</v>
      </c>
      <c r="C24" s="41" t="s">
        <v>71</v>
      </c>
      <c r="D24" s="42">
        <v>8</v>
      </c>
    </row>
    <row r="25" spans="1:4">
      <c r="A25" s="41" t="s">
        <v>182</v>
      </c>
      <c r="B25" s="41">
        <v>921</v>
      </c>
      <c r="C25" s="41" t="s">
        <v>186</v>
      </c>
      <c r="D25" s="42">
        <v>6</v>
      </c>
    </row>
    <row r="26" spans="1:4">
      <c r="A26" s="41" t="s">
        <v>182</v>
      </c>
      <c r="B26" s="28">
        <v>978</v>
      </c>
      <c r="C26" s="28" t="s">
        <v>187</v>
      </c>
      <c r="D26" s="29">
        <v>348441.72</v>
      </c>
    </row>
    <row r="27" spans="1:4">
      <c r="A27" s="41" t="s">
        <v>182</v>
      </c>
      <c r="B27" s="28">
        <v>145</v>
      </c>
      <c r="C27" s="28" t="s">
        <v>40</v>
      </c>
      <c r="D27" s="29">
        <v>57875.63</v>
      </c>
    </row>
    <row r="28" spans="1:4">
      <c r="A28" s="41" t="s">
        <v>182</v>
      </c>
      <c r="B28" s="28">
        <v>933</v>
      </c>
      <c r="C28" s="28" t="s">
        <v>188</v>
      </c>
      <c r="D28" s="29">
        <v>17742.03</v>
      </c>
    </row>
    <row r="29" spans="1:4">
      <c r="A29" s="41" t="s">
        <v>182</v>
      </c>
      <c r="B29" s="28">
        <v>133</v>
      </c>
      <c r="C29" s="28" t="s">
        <v>189</v>
      </c>
      <c r="D29" s="29">
        <v>16256.220000000001</v>
      </c>
    </row>
    <row r="30" spans="1:4">
      <c r="A30" s="41" t="s">
        <v>182</v>
      </c>
      <c r="B30" s="28">
        <v>941</v>
      </c>
      <c r="C30" s="28" t="s">
        <v>190</v>
      </c>
      <c r="D30" s="29">
        <v>16220.23</v>
      </c>
    </row>
    <row r="31" spans="1:4">
      <c r="A31" s="41" t="s">
        <v>182</v>
      </c>
      <c r="B31" s="28">
        <v>105</v>
      </c>
      <c r="C31" s="28" t="s">
        <v>191</v>
      </c>
      <c r="D31" s="29">
        <v>15281.16</v>
      </c>
    </row>
    <row r="32" spans="1:4">
      <c r="A32" s="41" t="s">
        <v>182</v>
      </c>
      <c r="B32" s="28">
        <v>580</v>
      </c>
      <c r="C32" s="28" t="s">
        <v>184</v>
      </c>
      <c r="D32" s="29">
        <v>11414.66</v>
      </c>
    </row>
    <row r="33" spans="1:4">
      <c r="A33" s="41" t="s">
        <v>182</v>
      </c>
      <c r="B33" s="28">
        <v>980</v>
      </c>
      <c r="C33" s="28" t="s">
        <v>192</v>
      </c>
      <c r="D33" s="29">
        <v>6473.68</v>
      </c>
    </row>
    <row r="34" spans="1:4">
      <c r="A34" s="41" t="s">
        <v>182</v>
      </c>
      <c r="B34" s="28">
        <v>977</v>
      </c>
      <c r="C34" s="28" t="s">
        <v>193</v>
      </c>
      <c r="D34" s="29">
        <v>5635.69</v>
      </c>
    </row>
    <row r="35" spans="1:4">
      <c r="A35" s="41" t="s">
        <v>182</v>
      </c>
      <c r="B35" s="28">
        <v>159</v>
      </c>
      <c r="C35" s="28" t="s">
        <v>194</v>
      </c>
      <c r="D35" s="29">
        <v>2340.41</v>
      </c>
    </row>
    <row r="36" spans="1:4">
      <c r="A36" s="41" t="s">
        <v>182</v>
      </c>
      <c r="B36" s="28">
        <v>281</v>
      </c>
      <c r="C36" s="28" t="s">
        <v>195</v>
      </c>
      <c r="D36" s="29">
        <v>572.61</v>
      </c>
    </row>
    <row r="37" spans="1:4">
      <c r="A37" s="41" t="s">
        <v>182</v>
      </c>
      <c r="B37" s="28">
        <v>828</v>
      </c>
      <c r="C37" s="28" t="s">
        <v>196</v>
      </c>
      <c r="D37" s="29">
        <v>209.56</v>
      </c>
    </row>
    <row r="38" spans="1:4">
      <c r="A38" s="41" t="s">
        <v>182</v>
      </c>
      <c r="B38" s="28">
        <v>935</v>
      </c>
      <c r="C38" s="28" t="s">
        <v>197</v>
      </c>
      <c r="D38" s="29">
        <v>73.260000000000005</v>
      </c>
    </row>
    <row r="39" spans="1:4">
      <c r="A39" s="41" t="s">
        <v>182</v>
      </c>
      <c r="B39" s="28">
        <v>282</v>
      </c>
      <c r="C39" s="28" t="s">
        <v>198</v>
      </c>
      <c r="D39" s="29">
        <v>30</v>
      </c>
    </row>
    <row r="40" spans="1:4">
      <c r="A40" s="41" t="s">
        <v>182</v>
      </c>
      <c r="B40" s="28">
        <v>158</v>
      </c>
      <c r="C40" s="28" t="s">
        <v>199</v>
      </c>
      <c r="D40" s="29">
        <v>20</v>
      </c>
    </row>
    <row r="41" spans="1:4">
      <c r="A41" s="41" t="s">
        <v>182</v>
      </c>
      <c r="B41" s="28">
        <v>979</v>
      </c>
      <c r="C41" s="28" t="s">
        <v>200</v>
      </c>
      <c r="D41" s="29">
        <v>16.28</v>
      </c>
    </row>
    <row r="42" spans="1:4" ht="15.75" thickBot="1">
      <c r="A42" s="41" t="s">
        <v>182</v>
      </c>
      <c r="B42" s="28">
        <v>116</v>
      </c>
      <c r="C42" s="28" t="s">
        <v>201</v>
      </c>
      <c r="D42" s="29">
        <v>4.72</v>
      </c>
    </row>
    <row r="43" spans="1:4" ht="15.75" thickBot="1">
      <c r="A43" s="43" t="s">
        <v>202</v>
      </c>
      <c r="B43" s="36"/>
      <c r="C43" s="36"/>
      <c r="D43" s="37">
        <f>SUM(D4:D42)</f>
        <v>6535804.7999999998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"/>
  <sheetViews>
    <sheetView workbookViewId="0">
      <selection sqref="A1:C1"/>
    </sheetView>
  </sheetViews>
  <sheetFormatPr defaultColWidth="11.42578125" defaultRowHeight="15"/>
  <cols>
    <col min="1" max="1" width="27.85546875" customWidth="1"/>
    <col min="2" max="2" width="40.140625" customWidth="1"/>
    <col min="3" max="3" width="38.42578125" customWidth="1"/>
  </cols>
  <sheetData>
    <row r="1" spans="1:3" ht="18.75">
      <c r="A1" s="57" t="s">
        <v>203</v>
      </c>
      <c r="B1" s="57"/>
      <c r="C1" s="57"/>
    </row>
    <row r="2" spans="1:3" ht="15.75" thickBot="1"/>
    <row r="3" spans="1:3" ht="15.75" thickBot="1">
      <c r="A3" s="50" t="s">
        <v>204</v>
      </c>
      <c r="B3" s="51" t="s">
        <v>205</v>
      </c>
      <c r="C3" s="52" t="s">
        <v>206</v>
      </c>
    </row>
    <row r="4" spans="1:3" ht="60.75" thickBot="1">
      <c r="A4" s="44" t="s">
        <v>207</v>
      </c>
      <c r="B4" s="45" t="s">
        <v>208</v>
      </c>
      <c r="C4" s="46" t="s">
        <v>209</v>
      </c>
    </row>
    <row r="5" spans="1:3" ht="60.75" thickBot="1">
      <c r="A5" s="47" t="s">
        <v>210</v>
      </c>
      <c r="B5" s="48" t="s">
        <v>208</v>
      </c>
      <c r="C5" s="49" t="s">
        <v>209</v>
      </c>
    </row>
    <row r="6" spans="1:3" ht="60.75" thickBot="1">
      <c r="A6" s="44" t="s">
        <v>211</v>
      </c>
      <c r="B6" s="45" t="s">
        <v>208</v>
      </c>
      <c r="C6" s="46" t="s">
        <v>209</v>
      </c>
    </row>
    <row r="7" spans="1:3" ht="60.75" thickBot="1">
      <c r="A7" s="47" t="s">
        <v>212</v>
      </c>
      <c r="B7" s="48" t="s">
        <v>213</v>
      </c>
      <c r="C7" s="49" t="s">
        <v>214</v>
      </c>
    </row>
    <row r="8" spans="1:3" ht="30.75" thickBot="1">
      <c r="A8" s="44" t="s">
        <v>215</v>
      </c>
      <c r="B8" s="45" t="s">
        <v>216</v>
      </c>
      <c r="C8" s="46" t="s">
        <v>217</v>
      </c>
    </row>
    <row r="9" spans="1:3" ht="30.75" thickBot="1">
      <c r="A9" s="47" t="s">
        <v>218</v>
      </c>
      <c r="B9" s="48" t="s">
        <v>219</v>
      </c>
      <c r="C9" s="49" t="s">
        <v>217</v>
      </c>
    </row>
    <row r="10" spans="1:3" ht="60.75" thickBot="1">
      <c r="A10" s="44" t="s">
        <v>220</v>
      </c>
      <c r="B10" s="45" t="s">
        <v>208</v>
      </c>
      <c r="C10" s="46" t="s">
        <v>209</v>
      </c>
    </row>
  </sheetData>
  <mergeCells count="1">
    <mergeCell ref="A1:C1"/>
  </mergeCells>
  <pageMargins left="0.7" right="0.7" top="0.75" bottom="0.75" header="0.3" footer="0.3"/>
  <pageSetup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9"/>
  <sheetViews>
    <sheetView tabSelected="1" workbookViewId="0">
      <selection sqref="A1:G1"/>
    </sheetView>
  </sheetViews>
  <sheetFormatPr defaultColWidth="11.42578125" defaultRowHeight="15"/>
  <sheetData>
    <row r="1" spans="1:9" ht="18.75">
      <c r="A1" s="57" t="s">
        <v>221</v>
      </c>
      <c r="B1" s="57"/>
      <c r="C1" s="57"/>
      <c r="D1" s="57"/>
      <c r="E1" s="57"/>
      <c r="F1" s="57"/>
      <c r="G1" s="57"/>
    </row>
    <row r="3" spans="1:9" ht="15" customHeight="1">
      <c r="A3" s="74" t="s">
        <v>222</v>
      </c>
      <c r="B3" s="74"/>
      <c r="C3" s="74"/>
      <c r="D3" s="74"/>
      <c r="E3" s="74"/>
      <c r="F3" s="74"/>
      <c r="G3" s="74"/>
      <c r="H3" s="53"/>
      <c r="I3" s="53"/>
    </row>
    <row r="4" spans="1:9">
      <c r="A4" s="74"/>
      <c r="B4" s="74"/>
      <c r="C4" s="74"/>
      <c r="D4" s="74"/>
      <c r="E4" s="74"/>
      <c r="F4" s="74"/>
      <c r="G4" s="74"/>
    </row>
    <row r="5" spans="1:9">
      <c r="A5" s="74"/>
      <c r="B5" s="74"/>
      <c r="C5" s="74"/>
      <c r="D5" s="74"/>
      <c r="E5" s="74"/>
      <c r="F5" s="74"/>
      <c r="G5" s="74"/>
    </row>
    <row r="6" spans="1:9">
      <c r="A6" s="74"/>
      <c r="B6" s="74"/>
      <c r="C6" s="74"/>
      <c r="D6" s="74"/>
      <c r="E6" s="74"/>
      <c r="F6" s="74"/>
      <c r="G6" s="74"/>
    </row>
    <row r="7" spans="1:9">
      <c r="A7" s="74"/>
      <c r="B7" s="74"/>
      <c r="C7" s="74"/>
      <c r="D7" s="74"/>
      <c r="E7" s="74"/>
      <c r="F7" s="74"/>
      <c r="G7" s="74"/>
    </row>
    <row r="8" spans="1:9">
      <c r="A8" s="74"/>
      <c r="B8" s="74"/>
      <c r="C8" s="74"/>
      <c r="D8" s="74"/>
      <c r="E8" s="74"/>
      <c r="F8" s="74"/>
      <c r="G8" s="74"/>
    </row>
    <row r="9" spans="1:9" ht="15.75" thickBot="1"/>
    <row r="10" spans="1:9" ht="45.75" customHeight="1" thickTop="1">
      <c r="B10" s="59" t="s">
        <v>223</v>
      </c>
      <c r="C10" s="60"/>
      <c r="D10" s="60" t="s">
        <v>224</v>
      </c>
      <c r="E10" s="67"/>
    </row>
    <row r="11" spans="1:9">
      <c r="B11" s="61">
        <v>0.4</v>
      </c>
      <c r="C11" s="62"/>
      <c r="D11" s="68">
        <v>68962428.329999998</v>
      </c>
      <c r="E11" s="69"/>
    </row>
    <row r="12" spans="1:9">
      <c r="B12" s="63">
        <v>0.3</v>
      </c>
      <c r="C12" s="64"/>
      <c r="D12" s="70">
        <v>51721821.25</v>
      </c>
      <c r="E12" s="71"/>
    </row>
    <row r="13" spans="1:9">
      <c r="B13" s="61">
        <v>0.2</v>
      </c>
      <c r="C13" s="62"/>
      <c r="D13" s="68">
        <v>34481214.170000002</v>
      </c>
      <c r="E13" s="69"/>
    </row>
    <row r="14" spans="1:9" ht="15.75" thickBot="1">
      <c r="B14" s="65">
        <v>0.1</v>
      </c>
      <c r="C14" s="66"/>
      <c r="D14" s="72">
        <v>17240607.079999998</v>
      </c>
      <c r="E14" s="73"/>
    </row>
    <row r="15" spans="1:9" ht="15.75" thickTop="1"/>
    <row r="16" spans="1:9" ht="33.75" customHeight="1">
      <c r="A16" s="58" t="s">
        <v>225</v>
      </c>
      <c r="B16" s="58"/>
      <c r="C16" s="58"/>
      <c r="D16" s="58"/>
      <c r="E16" s="58"/>
      <c r="F16" s="58"/>
      <c r="G16" s="58"/>
    </row>
    <row r="17" spans="1:7" ht="21" customHeight="1">
      <c r="A17" s="58" t="s">
        <v>226</v>
      </c>
      <c r="B17" s="58"/>
      <c r="C17" s="58"/>
      <c r="D17" s="58"/>
      <c r="E17" s="58"/>
      <c r="F17" s="58"/>
      <c r="G17" s="58"/>
    </row>
    <row r="18" spans="1:7" ht="32.25" customHeight="1">
      <c r="A18" s="58" t="s">
        <v>227</v>
      </c>
      <c r="B18" s="58"/>
      <c r="C18" s="58"/>
      <c r="D18" s="58"/>
      <c r="E18" s="58"/>
      <c r="F18" s="58"/>
      <c r="G18" s="58"/>
    </row>
    <row r="19" spans="1:7" ht="30" customHeight="1">
      <c r="A19" s="58" t="s">
        <v>228</v>
      </c>
      <c r="B19" s="58"/>
      <c r="C19" s="58"/>
      <c r="D19" s="58"/>
      <c r="E19" s="58"/>
      <c r="F19" s="58"/>
      <c r="G19" s="58"/>
    </row>
  </sheetData>
  <mergeCells count="16">
    <mergeCell ref="A1:G1"/>
    <mergeCell ref="A3:G8"/>
    <mergeCell ref="A16:G16"/>
    <mergeCell ref="A17:G17"/>
    <mergeCell ref="A18:G18"/>
    <mergeCell ref="A19:G19"/>
    <mergeCell ref="B10:C10"/>
    <mergeCell ref="B11:C11"/>
    <mergeCell ref="B12:C12"/>
    <mergeCell ref="B13:C13"/>
    <mergeCell ref="B14:C14"/>
    <mergeCell ref="D10:E10"/>
    <mergeCell ref="D11:E11"/>
    <mergeCell ref="D12:E12"/>
    <mergeCell ref="D13:E13"/>
    <mergeCell ref="D14:E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Raúl Patricio Puruncajas Maza</dc:creator>
  <cp:keywords/>
  <dc:description/>
  <cp:lastModifiedBy>Daniela Beatriz Palacios Navarrete</cp:lastModifiedBy>
  <cp:revision/>
  <dcterms:created xsi:type="dcterms:W3CDTF">2024-01-17T17:40:11Z</dcterms:created>
  <dcterms:modified xsi:type="dcterms:W3CDTF">2024-01-20T19:29:02Z</dcterms:modified>
  <cp:category/>
  <cp:contentStatus/>
</cp:coreProperties>
</file>