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7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Sesiones de Concejo\"/>
    </mc:Choice>
  </mc:AlternateContent>
  <xr:revisionPtr revIDLastSave="0" documentId="11_8DFD1A4C593F0969E0E4A39AF446FF4EB5F414A0" xr6:coauthVersionLast="46" xr6:coauthVersionMax="46" xr10:uidLastSave="{00000000-0000-0000-0000-000000000000}"/>
  <bookViews>
    <workbookView xWindow="0" yWindow="0" windowWidth="20490" windowHeight="8205" xr2:uid="{00000000-000D-0000-FFFF-FFFF00000000}"/>
  </bookViews>
  <sheets>
    <sheet name="2019" sheetId="13" r:id="rId1"/>
  </sheets>
  <definedNames>
    <definedName name="_xlnm._FilterDatabase" localSheetId="0" hidden="1">'2019'!$A$2:$BG$69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6" i="13" l="1"/>
  <c r="P66" i="13"/>
  <c r="Q66" i="13"/>
  <c r="N66" i="13"/>
  <c r="N68" i="13" l="1"/>
  <c r="P68" i="13"/>
  <c r="E65" i="13"/>
  <c r="P62" i="13"/>
  <c r="H62" i="13" l="1"/>
  <c r="Q70" i="13" l="1"/>
  <c r="O62" i="13" l="1"/>
  <c r="Q62" i="13"/>
  <c r="P64" i="13" s="1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AM62" i="13"/>
  <c r="AN62" i="13"/>
  <c r="AO62" i="13"/>
  <c r="AP62" i="13"/>
  <c r="AQ62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N62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N74" i="13"/>
  <c r="AO64" i="13" l="1"/>
  <c r="AI64" i="13"/>
  <c r="AK64" i="13"/>
  <c r="AS64" i="13"/>
  <c r="AG64" i="13"/>
  <c r="AQ64" i="13"/>
  <c r="AC64" i="13"/>
  <c r="V64" i="13"/>
  <c r="BF64" i="13"/>
  <c r="AW64" i="13"/>
  <c r="Z64" i="13"/>
  <c r="R64" i="13"/>
  <c r="BD64" i="13"/>
  <c r="AZ64" i="13"/>
  <c r="AM64" i="13"/>
  <c r="X64" i="13"/>
  <c r="N64" i="13"/>
  <c r="T64" i="13"/>
  <c r="AU64" i="13"/>
  <c r="AE64" i="13"/>
  <c r="BB64" i="13"/>
  <c r="E64" i="13"/>
  <c r="P75" i="13" s="1"/>
  <c r="AW75" i="13" l="1"/>
  <c r="AJ75" i="13"/>
  <c r="AM75" i="13"/>
  <c r="BB75" i="13"/>
  <c r="AS75" i="13"/>
  <c r="Z75" i="13"/>
  <c r="AR75" i="13"/>
  <c r="BA75" i="13"/>
  <c r="R75" i="13"/>
  <c r="AN75" i="13"/>
  <c r="AU75" i="13"/>
  <c r="AX75" i="13"/>
  <c r="AZ75" i="13"/>
  <c r="AP75" i="13"/>
  <c r="AG75" i="13"/>
  <c r="BC75" i="13"/>
  <c r="N75" i="13"/>
  <c r="AD75" i="13"/>
  <c r="BE75" i="13"/>
  <c r="E66" i="13"/>
  <c r="S75" i="13"/>
  <c r="O75" i="13"/>
  <c r="W75" i="13"/>
  <c r="AE75" i="13"/>
  <c r="AQ75" i="13"/>
  <c r="AY75" i="13"/>
  <c r="AI75" i="13"/>
  <c r="BG75" i="13"/>
  <c r="T75" i="13"/>
  <c r="AB75" i="13"/>
  <c r="AA75" i="13"/>
  <c r="AH75" i="13"/>
  <c r="X75" i="13"/>
  <c r="AK75" i="13"/>
  <c r="BF75" i="13"/>
  <c r="BD75" i="13"/>
  <c r="AT75" i="13"/>
  <c r="AF75" i="13"/>
  <c r="U75" i="13"/>
  <c r="AV75" i="13"/>
  <c r="V75" i="13"/>
  <c r="Y75" i="13"/>
  <c r="AC75" i="13"/>
  <c r="Q75" i="13"/>
  <c r="AL75" i="13"/>
  <c r="AO75" i="13"/>
  <c r="N70" i="13"/>
  <c r="K62" i="13"/>
  <c r="N69" i="13" l="1"/>
  <c r="O67" i="13"/>
  <c r="Q67" i="13"/>
  <c r="P67" i="13"/>
  <c r="P69" i="13"/>
  <c r="N67" i="13"/>
  <c r="Z63" i="13"/>
  <c r="AO63" i="13"/>
  <c r="AC63" i="13"/>
  <c r="AS63" i="13"/>
  <c r="Q63" i="13"/>
  <c r="AD63" i="13"/>
  <c r="AW63" i="13"/>
  <c r="V63" i="13"/>
  <c r="AK63" i="13"/>
  <c r="BE63" i="13"/>
  <c r="AG63" i="13"/>
  <c r="Y63" i="13"/>
  <c r="AL63" i="13"/>
  <c r="BA63" i="13"/>
  <c r="BD63" i="13"/>
  <c r="BB63" i="13"/>
  <c r="AR63" i="13"/>
  <c r="AP63" i="13"/>
  <c r="AX63" i="13"/>
  <c r="U63" i="13"/>
  <c r="AV63" i="13"/>
  <c r="AT63" i="13"/>
  <c r="AJ63" i="13"/>
  <c r="AH63" i="13"/>
  <c r="BG63" i="13"/>
  <c r="AA63" i="13"/>
  <c r="BC63" i="13"/>
  <c r="AY63" i="13"/>
  <c r="AN63" i="13"/>
  <c r="AB63" i="13"/>
  <c r="AF63" i="13"/>
  <c r="T63" i="13"/>
  <c r="AI63" i="13"/>
  <c r="S63" i="13"/>
  <c r="X63" i="13"/>
  <c r="AM63" i="13"/>
  <c r="W63" i="13"/>
  <c r="AE63" i="13"/>
  <c r="R63" i="13"/>
  <c r="N63" i="13"/>
  <c r="P63" i="13"/>
  <c r="AQ63" i="13"/>
  <c r="AU63" i="13"/>
  <c r="O63" i="13"/>
  <c r="BF63" i="13"/>
  <c r="AZ63" i="13"/>
  <c r="AZ65" i="13" s="1"/>
  <c r="N71" i="13"/>
  <c r="AX70" i="13"/>
  <c r="T65" i="13" l="1"/>
  <c r="Z65" i="13"/>
  <c r="X65" i="13"/>
  <c r="AU65" i="13"/>
  <c r="AQ65" i="13"/>
  <c r="AW65" i="13"/>
  <c r="AG65" i="13"/>
  <c r="AC65" i="13"/>
  <c r="AK65" i="13"/>
  <c r="AO65" i="13"/>
  <c r="AX71" i="13"/>
  <c r="AI65" i="13"/>
  <c r="BB65" i="13"/>
  <c r="V65" i="13"/>
  <c r="R65" i="13"/>
  <c r="BD65" i="13"/>
  <c r="AE65" i="13"/>
  <c r="BF65" i="13"/>
  <c r="P65" i="13"/>
  <c r="N65" i="13"/>
  <c r="AM65" i="13"/>
  <c r="AS65" i="13"/>
  <c r="AB70" i="13"/>
  <c r="AB71" i="13" l="1"/>
  <c r="BF76" i="13"/>
  <c r="BD76" i="13"/>
  <c r="BB76" i="13"/>
  <c r="AZ76" i="13"/>
  <c r="AW76" i="13"/>
  <c r="AU76" i="13"/>
  <c r="AS76" i="13"/>
  <c r="AQ76" i="13"/>
  <c r="AO76" i="13"/>
  <c r="AM76" i="13"/>
  <c r="AK76" i="13"/>
  <c r="AI76" i="13"/>
  <c r="AG76" i="13"/>
  <c r="AE76" i="13"/>
  <c r="AC76" i="13"/>
  <c r="Z76" i="13"/>
  <c r="X76" i="13"/>
  <c r="V76" i="13"/>
  <c r="T76" i="13"/>
  <c r="R76" i="13"/>
  <c r="P76" i="13"/>
  <c r="AK77" i="13"/>
  <c r="AC77" i="13"/>
  <c r="T77" i="13"/>
  <c r="BG70" i="13"/>
  <c r="BF70" i="13"/>
  <c r="BE70" i="13"/>
  <c r="BD70" i="13"/>
  <c r="BC70" i="13"/>
  <c r="BB70" i="13"/>
  <c r="BA70" i="13"/>
  <c r="AZ70" i="13"/>
  <c r="AY70" i="13"/>
  <c r="AW70" i="13"/>
  <c r="AV70" i="13"/>
  <c r="AU70" i="13"/>
  <c r="AT70" i="13"/>
  <c r="AS70" i="13"/>
  <c r="AR70" i="13"/>
  <c r="AQ70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A70" i="13"/>
  <c r="Z70" i="13"/>
  <c r="Y70" i="13"/>
  <c r="X70" i="13"/>
  <c r="W70" i="13"/>
  <c r="V70" i="13"/>
  <c r="U70" i="13"/>
  <c r="T70" i="13"/>
  <c r="S70" i="13"/>
  <c r="R70" i="13"/>
  <c r="P70" i="13"/>
  <c r="O70" i="13"/>
  <c r="J62" i="13"/>
  <c r="F62" i="13"/>
  <c r="E62" i="13"/>
  <c r="Z71" i="13" l="1"/>
  <c r="Z72" i="13"/>
  <c r="T71" i="13"/>
  <c r="AC71" i="13"/>
  <c r="AK71" i="13"/>
  <c r="AS71" i="13"/>
  <c r="BB71" i="13"/>
  <c r="U71" i="13"/>
  <c r="AD71" i="13"/>
  <c r="AL71" i="13"/>
  <c r="AT71" i="13"/>
  <c r="BC71" i="13"/>
  <c r="R71" i="13"/>
  <c r="AZ71" i="13"/>
  <c r="V71" i="13"/>
  <c r="AU71" i="13"/>
  <c r="AF71" i="13"/>
  <c r="AI71" i="13"/>
  <c r="AE71" i="13"/>
  <c r="AM71" i="13"/>
  <c r="BD71" i="13"/>
  <c r="O71" i="13"/>
  <c r="N73" i="13" s="1"/>
  <c r="W71" i="13"/>
  <c r="AN71" i="13"/>
  <c r="AV71" i="13"/>
  <c r="BE71" i="13"/>
  <c r="P71" i="13"/>
  <c r="X71" i="13"/>
  <c r="AG71" i="13"/>
  <c r="AO71" i="13"/>
  <c r="AW71" i="13"/>
  <c r="BF71" i="13"/>
  <c r="Q71" i="13"/>
  <c r="Y71" i="13"/>
  <c r="AH71" i="13"/>
  <c r="AP71" i="13"/>
  <c r="AY71" i="13"/>
  <c r="BG71" i="13"/>
  <c r="AQ71" i="13"/>
  <c r="S71" i="13"/>
  <c r="AA71" i="13"/>
  <c r="AJ71" i="13"/>
  <c r="AR71" i="13"/>
  <c r="BA71" i="13"/>
  <c r="I63" i="13"/>
  <c r="I64" i="13" s="1"/>
  <c r="V77" i="13"/>
  <c r="AE77" i="13"/>
  <c r="AM77" i="13"/>
  <c r="AU77" i="13"/>
  <c r="AS77" i="13"/>
  <c r="BD77" i="13"/>
  <c r="BB77" i="13"/>
  <c r="R77" i="13"/>
  <c r="AI77" i="13"/>
  <c r="AZ77" i="13"/>
  <c r="AC72" i="13"/>
  <c r="AK72" i="13"/>
  <c r="AS72" i="13"/>
  <c r="T72" i="13"/>
  <c r="AE72" i="13"/>
  <c r="AM72" i="13"/>
  <c r="AU72" i="13"/>
  <c r="BD72" i="13"/>
  <c r="AO77" i="13"/>
  <c r="BF77" i="13"/>
  <c r="X77" i="13"/>
  <c r="N72" i="13"/>
  <c r="BB72" i="13"/>
  <c r="Z77" i="13"/>
  <c r="AQ77" i="13"/>
  <c r="P77" i="13"/>
  <c r="AG77" i="13"/>
  <c r="AW77" i="13"/>
  <c r="V72" i="13"/>
  <c r="E63" i="13"/>
  <c r="P72" i="13"/>
  <c r="AW72" i="13"/>
  <c r="AI72" i="13"/>
  <c r="AO72" i="13"/>
  <c r="AG72" i="13"/>
  <c r="R72" i="13"/>
  <c r="AZ72" i="13"/>
  <c r="X72" i="13"/>
  <c r="BF72" i="13"/>
  <c r="AQ72" i="13"/>
  <c r="T73" i="13" l="1"/>
  <c r="BD73" i="13"/>
  <c r="AS73" i="13"/>
  <c r="AI73" i="13"/>
  <c r="AC73" i="13"/>
  <c r="BF73" i="13"/>
  <c r="AZ73" i="13"/>
  <c r="AO73" i="13"/>
  <c r="BB73" i="13"/>
  <c r="AG73" i="13"/>
  <c r="AQ73" i="13"/>
  <c r="AW73" i="13"/>
  <c r="AE73" i="13"/>
  <c r="R73" i="13"/>
  <c r="AK73" i="13"/>
  <c r="X73" i="13"/>
  <c r="AM73" i="13"/>
  <c r="AU73" i="13"/>
  <c r="P73" i="13"/>
  <c r="V73" i="13"/>
  <c r="Z73" i="13"/>
  <c r="N76" i="13"/>
  <c r="N77" i="13"/>
  <c r="AL66" i="13"/>
  <c r="AL67" i="13"/>
  <c r="AM69" i="13"/>
  <c r="AM67" i="13"/>
  <c r="Z69" i="13"/>
  <c r="Z67" i="13"/>
  <c r="AA66" i="13"/>
  <c r="AA67" i="13"/>
  <c r="AV66" i="13"/>
  <c r="AV67" i="13"/>
  <c r="AU69" i="13"/>
  <c r="AU67" i="13"/>
  <c r="S66" i="13"/>
  <c r="S67" i="13"/>
  <c r="AW69" i="13"/>
  <c r="AW67" i="13"/>
  <c r="BF69" i="13"/>
  <c r="BF67" i="13"/>
  <c r="AN66" i="13"/>
  <c r="AN67" i="13"/>
  <c r="AT66" i="13"/>
  <c r="AT67" i="13"/>
  <c r="W66" i="13"/>
  <c r="W67" i="13"/>
  <c r="U67" i="13"/>
  <c r="U66" i="13"/>
  <c r="AW66" i="13"/>
  <c r="AW68" i="13"/>
  <c r="BE67" i="13"/>
  <c r="BE66" i="13"/>
  <c r="AC69" i="13"/>
  <c r="AC67" i="13"/>
  <c r="Y66" i="13"/>
  <c r="Y67" i="13"/>
  <c r="AS69" i="13"/>
  <c r="AS67" i="13"/>
  <c r="Z66" i="13"/>
  <c r="Z68" i="13"/>
  <c r="AZ69" i="13"/>
  <c r="AZ67" i="13"/>
  <c r="AB67" i="13"/>
  <c r="AB66" i="13"/>
  <c r="BA66" i="13"/>
  <c r="BA67" i="13"/>
  <c r="AH67" i="13"/>
  <c r="AH66" i="13"/>
  <c r="AR66" i="13"/>
  <c r="AR67" i="13"/>
  <c r="AM66" i="13"/>
  <c r="AM68" i="13"/>
  <c r="R68" i="13"/>
  <c r="R66" i="13"/>
  <c r="R67" i="13"/>
  <c r="R69" i="13"/>
  <c r="AF66" i="13"/>
  <c r="AF67" i="13"/>
  <c r="V68" i="13"/>
  <c r="V66" i="13"/>
  <c r="V67" i="13"/>
  <c r="V69" i="13"/>
  <c r="X68" i="13"/>
  <c r="X66" i="13"/>
  <c r="X67" i="13"/>
  <c r="X69" i="13"/>
  <c r="AC66" i="13"/>
  <c r="AC68" i="13"/>
  <c r="T68" i="13"/>
  <c r="T66" i="13"/>
  <c r="T67" i="13"/>
  <c r="T69" i="13"/>
  <c r="AZ66" i="13"/>
  <c r="AZ68" i="13"/>
  <c r="AD66" i="13"/>
  <c r="AD67" i="13"/>
  <c r="BF66" i="13"/>
  <c r="BF68" i="13"/>
  <c r="AQ68" i="13"/>
  <c r="AQ66" i="13"/>
  <c r="AQ67" i="13"/>
  <c r="AQ69" i="13"/>
  <c r="AJ67" i="13"/>
  <c r="AJ66" i="13"/>
  <c r="AP67" i="13"/>
  <c r="AP66" i="13"/>
  <c r="AG68" i="13"/>
  <c r="AG66" i="13"/>
  <c r="AG67" i="13"/>
  <c r="AG69" i="13"/>
  <c r="BG66" i="13"/>
  <c r="BG67" i="13"/>
  <c r="AU66" i="13"/>
  <c r="AU68" i="13"/>
  <c r="AK68" i="13"/>
  <c r="AK66" i="13"/>
  <c r="AK67" i="13"/>
  <c r="AK69" i="13"/>
  <c r="BB68" i="13"/>
  <c r="BB66" i="13"/>
  <c r="BB67" i="13"/>
  <c r="BB69" i="13"/>
  <c r="AX67" i="13"/>
  <c r="AX66" i="13"/>
  <c r="AY67" i="13"/>
  <c r="AY66" i="13"/>
  <c r="BC67" i="13"/>
  <c r="BC66" i="13"/>
  <c r="AS66" i="13"/>
  <c r="AS68" i="13"/>
  <c r="BD68" i="13"/>
  <c r="BD66" i="13"/>
  <c r="BD67" i="13"/>
  <c r="BD69" i="13"/>
  <c r="AO68" i="13"/>
  <c r="AO66" i="13"/>
  <c r="AO67" i="13"/>
  <c r="AO69" i="13"/>
  <c r="AE68" i="13"/>
  <c r="AE66" i="13"/>
  <c r="AE67" i="13"/>
  <c r="AE69" i="13"/>
  <c r="AI68" i="13"/>
  <c r="AI66" i="13"/>
  <c r="AI67" i="13"/>
  <c r="AI69" i="13"/>
</calcChain>
</file>

<file path=xl/sharedStrings.xml><?xml version="1.0" encoding="utf-8"?>
<sst xmlns="http://schemas.openxmlformats.org/spreadsheetml/2006/main" count="431" uniqueCount="144">
  <si>
    <t>ASISTENCIAS CONCEJO METROPOLITANO DE QUITO 2019</t>
  </si>
  <si>
    <t>P</t>
  </si>
  <si>
    <t>A</t>
  </si>
  <si>
    <t xml:space="preserve">P </t>
  </si>
  <si>
    <t>S</t>
  </si>
  <si>
    <t>No. Convocatorias</t>
  </si>
  <si>
    <t>Sesiones No.</t>
  </si>
  <si>
    <t>Fecha</t>
  </si>
  <si>
    <t>Lugar</t>
  </si>
  <si>
    <t>Ordinaria</t>
  </si>
  <si>
    <t>Extraordinaria</t>
  </si>
  <si>
    <t>Inaugural / Conmemorativa</t>
  </si>
  <si>
    <t>No efectuadas</t>
  </si>
  <si>
    <t>Se clausura por falta de quórum / sin finalizar</t>
  </si>
  <si>
    <t>Se suspende sin abordar todos los puntos del orden del día</t>
  </si>
  <si>
    <t>Se despacha orden del día</t>
  </si>
  <si>
    <t>Sr. Bernardo Abad</t>
  </si>
  <si>
    <t>Sra. Jenny Almeida (Juramento sesión 21/05/2019)</t>
  </si>
  <si>
    <t>Dr. René Bedón</t>
  </si>
  <si>
    <t>Sra. Mercy Lara Rivera</t>
  </si>
  <si>
    <t>Dra. Soledad Benítez</t>
  </si>
  <si>
    <t>Sr. Carlos Jaramillo (Juramento sesión 28/05/2019)</t>
  </si>
  <si>
    <t>Sr. Juan Manuel Carrión</t>
  </si>
  <si>
    <t>Srta. Gabriela Caicedo Espinosa</t>
  </si>
  <si>
    <t>Sr. Omar Cevallos</t>
  </si>
  <si>
    <t>Sra. Laura Altamirano</t>
  </si>
  <si>
    <t>Sra. Gissela Chalá</t>
  </si>
  <si>
    <t>Sr. Carlos Arturo Corella</t>
  </si>
  <si>
    <t>Sra. Luz Elena Coloma</t>
  </si>
  <si>
    <t>Abg. Diego Carrasco</t>
  </si>
  <si>
    <t>Sr. Jorge Pinto</t>
  </si>
  <si>
    <t>Dr. Marco Collaguazo</t>
  </si>
  <si>
    <t>Lcda. Jenny Ortiz Guachamín</t>
  </si>
  <si>
    <t>Abg. Eduardo Del Pozo</t>
  </si>
  <si>
    <t>Sra. María José Plaza Gomez de la Torre</t>
  </si>
  <si>
    <t>Mgs. Juan Carlos Fiallo</t>
  </si>
  <si>
    <t>Srta. Joseline Delgado</t>
  </si>
  <si>
    <t>Dr. Mario Granda</t>
  </si>
  <si>
    <t>Srta. Paulina Izurieta</t>
  </si>
  <si>
    <t>Dr. Santiago Guarderas</t>
  </si>
  <si>
    <t>Sra. Mónica Delgado</t>
  </si>
  <si>
    <t>Ing. Andrea Hidalgo</t>
  </si>
  <si>
    <t>Sr. Hugo Dávila Huertas</t>
  </si>
  <si>
    <t>Mba. Analía Ledesma</t>
  </si>
  <si>
    <t>Sr. Darío Cahueñas Apunte</t>
  </si>
  <si>
    <t>Abg. Fernando Morales</t>
  </si>
  <si>
    <t>Sr. Víctor de la Cadena Flores</t>
  </si>
  <si>
    <t>Sr. Orlando Núñez</t>
  </si>
  <si>
    <t>Sra. Alicia Molin Ayala</t>
  </si>
  <si>
    <t>Lcda. Blanca Paucar</t>
  </si>
  <si>
    <t>Sr. Milton Chantera Morales (Juramento sesión 30/07/2019)</t>
  </si>
  <si>
    <t>Eco. Luis Reina</t>
  </si>
  <si>
    <t>Srta. Nathaly Erazo Carvajal</t>
  </si>
  <si>
    <t>Sr. Erick Erazo</t>
  </si>
  <si>
    <t>Sr. Luis Robles</t>
  </si>
  <si>
    <t>Sra. María Méndez Viteri</t>
  </si>
  <si>
    <t>Dra. Mónica Sandoval</t>
  </si>
  <si>
    <t>Abg. Miguel Coro Chimbolema</t>
  </si>
  <si>
    <t>Abg. Brith Vaca Chicaiza</t>
  </si>
  <si>
    <t>Sr. Bryan García Rosado</t>
  </si>
  <si>
    <t>Dr. Jorge Yunda Machado</t>
  </si>
  <si>
    <t>Inaugural</t>
  </si>
  <si>
    <t>Palacio Municipal</t>
  </si>
  <si>
    <t>001-O</t>
  </si>
  <si>
    <t>N/A</t>
  </si>
  <si>
    <t>002-O</t>
  </si>
  <si>
    <t>Auditorio de la Administración Zonal Los Chillos</t>
  </si>
  <si>
    <t>003-O</t>
  </si>
  <si>
    <t>004-O</t>
  </si>
  <si>
    <t>005-E</t>
  </si>
  <si>
    <t>006-O</t>
  </si>
  <si>
    <t>Auditorio de la Administración Zonal Quitumbe</t>
  </si>
  <si>
    <t>007-O</t>
  </si>
  <si>
    <t>008-O</t>
  </si>
  <si>
    <t>Unidad Educativa Municipal Calderón</t>
  </si>
  <si>
    <t>009-O</t>
  </si>
  <si>
    <t>Gobierno Parroquial de Amaguaña</t>
  </si>
  <si>
    <t>010-O</t>
  </si>
  <si>
    <t>011-O</t>
  </si>
  <si>
    <t>012-O</t>
  </si>
  <si>
    <t>Coliseo Parroquial de Nayón</t>
  </si>
  <si>
    <t>013-C</t>
  </si>
  <si>
    <t>Asume Alcaldía, no principaliza concejal  alterno</t>
  </si>
  <si>
    <t>014-O</t>
  </si>
  <si>
    <t>015-C</t>
  </si>
  <si>
    <t>Plaza de Santo Domingo</t>
  </si>
  <si>
    <t>016-O</t>
  </si>
  <si>
    <t>017-O</t>
  </si>
  <si>
    <t>Teatro México</t>
  </si>
  <si>
    <t>018-O</t>
  </si>
  <si>
    <t>019-E</t>
  </si>
  <si>
    <t>020-O</t>
  </si>
  <si>
    <t>021-E</t>
  </si>
  <si>
    <t>022-O</t>
  </si>
  <si>
    <t>Coliseo Parroquial de Pomasqui</t>
  </si>
  <si>
    <t>023-O</t>
  </si>
  <si>
    <t>024-O</t>
  </si>
  <si>
    <t>025-O</t>
  </si>
  <si>
    <t>Coliseo Parroquial de Guayllabamba</t>
  </si>
  <si>
    <t>026-O</t>
  </si>
  <si>
    <t>Palacio Municipal Cancelada</t>
  </si>
  <si>
    <t>Cancelada</t>
  </si>
  <si>
    <t>027-E</t>
  </si>
  <si>
    <t>Auditorio de la Empresa
Pública Metropolitana de Agua Potable y Saneamiento Cancelada</t>
  </si>
  <si>
    <t>028-E</t>
  </si>
  <si>
    <t>029-E</t>
  </si>
  <si>
    <t>030-O</t>
  </si>
  <si>
    <t>031-O</t>
  </si>
  <si>
    <t>032-O</t>
  </si>
  <si>
    <t>Coliseo de la Unidad Educativa Municipal Quitumbe</t>
  </si>
  <si>
    <t>033-O</t>
  </si>
  <si>
    <t>034-O</t>
  </si>
  <si>
    <t>035-O</t>
  </si>
  <si>
    <t>036-O</t>
  </si>
  <si>
    <t>Universidad Politécnica Salesiana</t>
  </si>
  <si>
    <t>Palacio Municipal  Cancelada</t>
  </si>
  <si>
    <t>037-O</t>
  </si>
  <si>
    <t>Unidad Educativa Iberoamericana</t>
  </si>
  <si>
    <t>038-E</t>
  </si>
  <si>
    <t>Palacio Municipal / Cancelada</t>
  </si>
  <si>
    <t>039-E</t>
  </si>
  <si>
    <t>040-C</t>
  </si>
  <si>
    <t>Teatro Nacional Sucre</t>
  </si>
  <si>
    <t>041-O</t>
  </si>
  <si>
    <t>042-E</t>
  </si>
  <si>
    <t>043-O</t>
  </si>
  <si>
    <t>Palacio Municiapl</t>
  </si>
  <si>
    <t>044-E</t>
  </si>
  <si>
    <t>045-E</t>
  </si>
  <si>
    <t>046-O</t>
  </si>
  <si>
    <t xml:space="preserve">Total Sesiones </t>
  </si>
  <si>
    <t>Asistencia Total sobre Sesiones Efectuadas</t>
  </si>
  <si>
    <t xml:space="preserve">Asistencias </t>
  </si>
  <si>
    <t>Total Reuniones</t>
  </si>
  <si>
    <t>%</t>
  </si>
  <si>
    <t>Total de Convocatorias</t>
  </si>
  <si>
    <t xml:space="preserve">Curul </t>
  </si>
  <si>
    <t>Total Reuniones no efectuadas</t>
  </si>
  <si>
    <t>Total %</t>
  </si>
  <si>
    <t>Total Reuniones Realizadas</t>
  </si>
  <si>
    <t>Ausencias</t>
  </si>
  <si>
    <t>Curul</t>
  </si>
  <si>
    <t>Asistencia Total sobre las Sesiones Convocadas</t>
  </si>
  <si>
    <t>Asistencias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</si>
</sst>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b/>
      <sz val="9"/>
      <color theme="0"/>
      <name val="Palatino Linotype"/>
      <family val="1"/>
    </font>
  </fonts>
  <fills count="2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4" fontId="1" fillId="7" borderId="0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1" fillId="7" borderId="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7" borderId="3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2" fillId="7" borderId="4" xfId="0" applyNumberFormat="1" applyFont="1" applyFill="1" applyBorder="1" applyAlignment="1">
      <alignment horizontal="center" vertical="center"/>
    </xf>
    <xf numFmtId="0" fontId="2" fillId="7" borderId="23" xfId="0" applyNumberFormat="1" applyFont="1" applyFill="1" applyBorder="1" applyAlignment="1">
      <alignment horizontal="center" vertical="center"/>
    </xf>
    <xf numFmtId="0" fontId="2" fillId="7" borderId="18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7" borderId="16" xfId="0" applyNumberFormat="1" applyFont="1" applyFill="1" applyBorder="1" applyAlignment="1">
      <alignment horizontal="center" vertical="center"/>
    </xf>
    <xf numFmtId="21" fontId="2" fillId="7" borderId="0" xfId="0" applyNumberFormat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5" xfId="0" applyNumberFormat="1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2" fillId="7" borderId="19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21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2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2" fillId="7" borderId="48" xfId="0" applyNumberFormat="1" applyFont="1" applyFill="1" applyBorder="1" applyAlignment="1">
      <alignment horizontal="center" vertical="center"/>
    </xf>
    <xf numFmtId="0" fontId="2" fillId="7" borderId="49" xfId="0" applyNumberFormat="1" applyFont="1" applyFill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7" borderId="51" xfId="0" applyNumberFormat="1" applyFont="1" applyFill="1" applyBorder="1" applyAlignment="1">
      <alignment horizontal="center" vertical="center"/>
    </xf>
    <xf numFmtId="0" fontId="2" fillId="7" borderId="52" xfId="0" applyNumberFormat="1" applyFont="1" applyFill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0" fontId="1" fillId="14" borderId="48" xfId="0" applyFont="1" applyFill="1" applyBorder="1" applyAlignment="1">
      <alignment horizontal="center" vertical="center" wrapText="1"/>
    </xf>
    <xf numFmtId="0" fontId="1" fillId="14" borderId="50" xfId="0" applyFont="1" applyFill="1" applyBorder="1" applyAlignment="1">
      <alignment horizontal="center" vertical="center" wrapText="1"/>
    </xf>
    <xf numFmtId="1" fontId="1" fillId="11" borderId="48" xfId="0" applyNumberFormat="1" applyFont="1" applyFill="1" applyBorder="1" applyAlignment="1">
      <alignment horizontal="center" vertical="center" wrapText="1"/>
    </xf>
    <xf numFmtId="0" fontId="1" fillId="11" borderId="56" xfId="0" applyFont="1" applyFill="1" applyBorder="1" applyAlignment="1">
      <alignment horizontal="center" vertical="center"/>
    </xf>
    <xf numFmtId="0" fontId="1" fillId="11" borderId="51" xfId="0" applyFont="1" applyFill="1" applyBorder="1" applyAlignment="1">
      <alignment horizontal="center" vertical="center"/>
    </xf>
    <xf numFmtId="1" fontId="1" fillId="11" borderId="50" xfId="0" applyNumberFormat="1" applyFont="1" applyFill="1" applyBorder="1" applyAlignment="1">
      <alignment horizontal="center" vertical="center" wrapText="1"/>
    </xf>
    <xf numFmtId="4" fontId="1" fillId="11" borderId="57" xfId="0" applyNumberFormat="1" applyFont="1" applyFill="1" applyBorder="1" applyAlignment="1">
      <alignment horizontal="center" vertical="center"/>
    </xf>
    <xf numFmtId="4" fontId="1" fillId="11" borderId="53" xfId="0" applyNumberFormat="1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 wrapText="1"/>
    </xf>
    <xf numFmtId="0" fontId="1" fillId="9" borderId="56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1" fontId="1" fillId="9" borderId="50" xfId="0" applyNumberFormat="1" applyFont="1" applyFill="1" applyBorder="1" applyAlignment="1">
      <alignment horizontal="center" vertical="center" wrapText="1"/>
    </xf>
    <xf numFmtId="4" fontId="1" fillId="9" borderId="57" xfId="0" applyNumberFormat="1" applyFont="1" applyFill="1" applyBorder="1" applyAlignment="1">
      <alignment horizontal="center" vertical="center"/>
    </xf>
    <xf numFmtId="4" fontId="1" fillId="9" borderId="53" xfId="0" applyNumberFormat="1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 wrapText="1"/>
    </xf>
    <xf numFmtId="0" fontId="1" fillId="10" borderId="50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13" borderId="35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1" fontId="1" fillId="16" borderId="48" xfId="0" applyNumberFormat="1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/>
    </xf>
    <xf numFmtId="0" fontId="1" fillId="17" borderId="48" xfId="0" applyFont="1" applyFill="1" applyBorder="1" applyAlignment="1">
      <alignment horizontal="center" vertical="center" wrapText="1"/>
    </xf>
    <xf numFmtId="0" fontId="1" fillId="17" borderId="56" xfId="0" applyFont="1" applyFill="1" applyBorder="1" applyAlignment="1">
      <alignment horizontal="center" vertical="center"/>
    </xf>
    <xf numFmtId="0" fontId="1" fillId="17" borderId="51" xfId="0" applyFont="1" applyFill="1" applyBorder="1" applyAlignment="1">
      <alignment horizontal="center" vertical="center"/>
    </xf>
    <xf numFmtId="1" fontId="1" fillId="17" borderId="50" xfId="0" applyNumberFormat="1" applyFont="1" applyFill="1" applyBorder="1" applyAlignment="1">
      <alignment horizontal="center" vertical="center" wrapText="1"/>
    </xf>
    <xf numFmtId="4" fontId="1" fillId="17" borderId="57" xfId="0" applyNumberFormat="1" applyFont="1" applyFill="1" applyBorder="1" applyAlignment="1">
      <alignment horizontal="center" vertical="center"/>
    </xf>
    <xf numFmtId="4" fontId="1" fillId="17" borderId="53" xfId="0" applyNumberFormat="1" applyFont="1" applyFill="1" applyBorder="1" applyAlignment="1">
      <alignment horizontal="center" vertical="center"/>
    </xf>
    <xf numFmtId="1" fontId="1" fillId="19" borderId="48" xfId="0" applyNumberFormat="1" applyFont="1" applyFill="1" applyBorder="1" applyAlignment="1">
      <alignment horizontal="center" vertical="center" wrapText="1"/>
    </xf>
    <xf numFmtId="0" fontId="1" fillId="19" borderId="56" xfId="0" applyFont="1" applyFill="1" applyBorder="1" applyAlignment="1">
      <alignment horizontal="center" vertical="center"/>
    </xf>
    <xf numFmtId="0" fontId="1" fillId="19" borderId="51" xfId="0" applyFont="1" applyFill="1" applyBorder="1" applyAlignment="1">
      <alignment horizontal="center" vertical="center"/>
    </xf>
    <xf numFmtId="1" fontId="1" fillId="19" borderId="50" xfId="0" applyNumberFormat="1" applyFont="1" applyFill="1" applyBorder="1" applyAlignment="1">
      <alignment horizontal="center" vertical="center" wrapText="1"/>
    </xf>
    <xf numFmtId="4" fontId="1" fillId="19" borderId="57" xfId="0" applyNumberFormat="1" applyFont="1" applyFill="1" applyBorder="1" applyAlignment="1">
      <alignment horizontal="center" vertical="center"/>
    </xf>
    <xf numFmtId="4" fontId="1" fillId="19" borderId="53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2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20" borderId="5" xfId="0" applyNumberFormat="1" applyFont="1" applyFill="1" applyBorder="1" applyAlignment="1">
      <alignment horizontal="center" vertical="center"/>
    </xf>
    <xf numFmtId="0" fontId="2" fillId="7" borderId="54" xfId="0" applyNumberFormat="1" applyFont="1" applyFill="1" applyBorder="1" applyAlignment="1">
      <alignment horizontal="center" vertical="center"/>
    </xf>
    <xf numFmtId="1" fontId="1" fillId="10" borderId="56" xfId="0" applyNumberFormat="1" applyFont="1" applyFill="1" applyBorder="1" applyAlignment="1">
      <alignment horizontal="center" vertical="center" wrapText="1"/>
    </xf>
    <xf numFmtId="0" fontId="1" fillId="10" borderId="56" xfId="0" applyFont="1" applyFill="1" applyBorder="1" applyAlignment="1">
      <alignment horizontal="center" vertical="center" wrapText="1"/>
    </xf>
    <xf numFmtId="4" fontId="1" fillId="10" borderId="57" xfId="0" applyNumberFormat="1" applyFont="1" applyFill="1" applyBorder="1" applyAlignment="1">
      <alignment horizontal="center" vertical="center" wrapText="1"/>
    </xf>
    <xf numFmtId="1" fontId="1" fillId="10" borderId="58" xfId="0" applyNumberFormat="1" applyFont="1" applyFill="1" applyBorder="1" applyAlignment="1">
      <alignment horizontal="center" vertical="center" wrapText="1"/>
    </xf>
    <xf numFmtId="4" fontId="1" fillId="10" borderId="61" xfId="0" applyNumberFormat="1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4" fontId="1" fillId="10" borderId="53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7" borderId="40" xfId="0" applyNumberFormat="1" applyFont="1" applyFill="1" applyBorder="1" applyAlignment="1">
      <alignment horizontal="center" vertical="center"/>
    </xf>
    <xf numFmtId="0" fontId="2" fillId="7" borderId="55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1" fillId="3" borderId="7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7" borderId="26" xfId="0" applyNumberFormat="1" applyFont="1" applyFill="1" applyBorder="1" applyAlignment="1">
      <alignment horizontal="center" vertical="center"/>
    </xf>
    <xf numFmtId="14" fontId="2" fillId="7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7" borderId="26" xfId="0" applyNumberFormat="1" applyFont="1" applyFill="1" applyBorder="1" applyAlignment="1">
      <alignment horizontal="center" vertical="center"/>
    </xf>
    <xf numFmtId="14" fontId="2" fillId="7" borderId="26" xfId="0" applyNumberFormat="1" applyFont="1" applyFill="1" applyBorder="1" applyAlignment="1">
      <alignment horizontal="center" vertical="center" wrapText="1"/>
    </xf>
    <xf numFmtId="14" fontId="2" fillId="20" borderId="26" xfId="0" applyNumberFormat="1" applyFont="1" applyFill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 wrapText="1"/>
    </xf>
    <xf numFmtId="3" fontId="1" fillId="16" borderId="58" xfId="0" applyNumberFormat="1" applyFont="1" applyFill="1" applyBorder="1" applyAlignment="1">
      <alignment horizontal="center" vertical="center"/>
    </xf>
    <xf numFmtId="3" fontId="1" fillId="16" borderId="59" xfId="0" applyNumberFormat="1" applyFont="1" applyFill="1" applyBorder="1" applyAlignment="1">
      <alignment horizontal="center" vertical="center"/>
    </xf>
    <xf numFmtId="4" fontId="1" fillId="16" borderId="60" xfId="0" applyNumberFormat="1" applyFont="1" applyFill="1" applyBorder="1" applyAlignment="1">
      <alignment horizontal="center" vertical="center"/>
    </xf>
    <xf numFmtId="4" fontId="1" fillId="16" borderId="61" xfId="0" applyNumberFormat="1" applyFont="1" applyFill="1" applyBorder="1" applyAlignment="1">
      <alignment horizontal="center" vertical="center"/>
    </xf>
    <xf numFmtId="3" fontId="1" fillId="16" borderId="44" xfId="0" applyNumberFormat="1" applyFont="1" applyFill="1" applyBorder="1" applyAlignment="1">
      <alignment horizontal="center" vertical="center"/>
    </xf>
    <xf numFmtId="4" fontId="1" fillId="16" borderId="64" xfId="0" applyNumberFormat="1" applyFont="1" applyFill="1" applyBorder="1" applyAlignment="1">
      <alignment horizontal="center" vertical="center"/>
    </xf>
    <xf numFmtId="3" fontId="1" fillId="16" borderId="43" xfId="0" applyNumberFormat="1" applyFont="1" applyFill="1" applyBorder="1" applyAlignment="1">
      <alignment horizontal="center" vertical="center"/>
    </xf>
    <xf numFmtId="4" fontId="1" fillId="16" borderId="62" xfId="0" applyNumberFormat="1" applyFont="1" applyFill="1" applyBorder="1" applyAlignment="1">
      <alignment horizontal="center" vertical="center"/>
    </xf>
    <xf numFmtId="4" fontId="1" fillId="10" borderId="37" xfId="0" applyNumberFormat="1" applyFont="1" applyFill="1" applyBorder="1" applyAlignment="1">
      <alignment horizontal="center" vertical="center" wrapText="1"/>
    </xf>
    <xf numFmtId="4" fontId="1" fillId="10" borderId="57" xfId="0" applyNumberFormat="1" applyFont="1" applyFill="1" applyBorder="1" applyAlignment="1">
      <alignment horizontal="center" vertical="center" wrapText="1"/>
    </xf>
    <xf numFmtId="4" fontId="1" fillId="6" borderId="66" xfId="0" applyNumberFormat="1" applyFont="1" applyFill="1" applyBorder="1" applyAlignment="1">
      <alignment horizontal="center" vertical="center" wrapText="1"/>
    </xf>
    <xf numFmtId="4" fontId="1" fillId="6" borderId="67" xfId="0" applyNumberFormat="1" applyFont="1" applyFill="1" applyBorder="1" applyAlignment="1">
      <alignment horizontal="center" vertical="center" wrapText="1"/>
    </xf>
    <xf numFmtId="4" fontId="1" fillId="6" borderId="68" xfId="0" applyNumberFormat="1" applyFont="1" applyFill="1" applyBorder="1" applyAlignment="1">
      <alignment horizontal="center" vertical="center" wrapText="1"/>
    </xf>
    <xf numFmtId="4" fontId="1" fillId="14" borderId="57" xfId="0" applyNumberFormat="1" applyFont="1" applyFill="1" applyBorder="1" applyAlignment="1">
      <alignment horizontal="center" vertical="center" wrapText="1"/>
    </xf>
    <xf numFmtId="1" fontId="1" fillId="10" borderId="56" xfId="0" applyNumberFormat="1" applyFont="1" applyFill="1" applyBorder="1" applyAlignment="1">
      <alignment horizontal="center" vertical="center" wrapText="1"/>
    </xf>
    <xf numFmtId="0" fontId="1" fillId="10" borderId="56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1" fillId="18" borderId="33" xfId="0" applyFont="1" applyFill="1" applyBorder="1" applyAlignment="1">
      <alignment horizontal="center" vertical="center" wrapText="1"/>
    </xf>
    <xf numFmtId="0" fontId="1" fillId="18" borderId="34" xfId="0" applyFont="1" applyFill="1" applyBorder="1" applyAlignment="1">
      <alignment horizontal="center" vertical="center" wrapText="1"/>
    </xf>
    <xf numFmtId="0" fontId="1" fillId="18" borderId="35" xfId="0" applyFont="1" applyFill="1" applyBorder="1" applyAlignment="1">
      <alignment horizontal="center" vertical="center" wrapText="1"/>
    </xf>
    <xf numFmtId="3" fontId="1" fillId="16" borderId="58" xfId="0" applyNumberFormat="1" applyFont="1" applyFill="1" applyBorder="1" applyAlignment="1">
      <alignment horizontal="center" vertical="center" wrapText="1"/>
    </xf>
    <xf numFmtId="3" fontId="1" fillId="16" borderId="59" xfId="0" applyNumberFormat="1" applyFont="1" applyFill="1" applyBorder="1" applyAlignment="1">
      <alignment horizontal="center" vertical="center" wrapText="1"/>
    </xf>
    <xf numFmtId="4" fontId="1" fillId="16" borderId="60" xfId="0" applyNumberFormat="1" applyFont="1" applyFill="1" applyBorder="1" applyAlignment="1">
      <alignment horizontal="center" vertical="center" wrapText="1"/>
    </xf>
    <xf numFmtId="4" fontId="1" fillId="16" borderId="61" xfId="0" applyNumberFormat="1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6" borderId="63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1" fontId="1" fillId="14" borderId="56" xfId="0" applyNumberFormat="1" applyFont="1" applyFill="1" applyBorder="1" applyAlignment="1">
      <alignment horizontal="center" vertical="center" wrapText="1"/>
    </xf>
    <xf numFmtId="0" fontId="1" fillId="14" borderId="56" xfId="0" applyFont="1" applyFill="1" applyBorder="1" applyAlignment="1">
      <alignment horizontal="center" vertical="center" wrapText="1"/>
    </xf>
    <xf numFmtId="0" fontId="2" fillId="7" borderId="2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Border="1" applyAlignment="1">
      <alignment horizontal="center" vertical="center" wrapText="1"/>
    </xf>
    <xf numFmtId="14" fontId="2" fillId="7" borderId="26" xfId="0" applyNumberFormat="1" applyFont="1" applyFill="1" applyBorder="1" applyAlignment="1">
      <alignment horizontal="center" vertical="center" wrapText="1"/>
    </xf>
    <xf numFmtId="0" fontId="2" fillId="7" borderId="69" xfId="0" applyNumberFormat="1" applyFont="1" applyFill="1" applyBorder="1" applyAlignment="1">
      <alignment horizontal="center" vertical="center"/>
    </xf>
    <xf numFmtId="0" fontId="2" fillId="7" borderId="38" xfId="0" applyNumberFormat="1" applyFont="1" applyFill="1" applyBorder="1" applyAlignment="1">
      <alignment horizontal="center" vertical="center"/>
    </xf>
    <xf numFmtId="0" fontId="2" fillId="7" borderId="30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 wrapText="1"/>
    </xf>
    <xf numFmtId="0" fontId="1" fillId="13" borderId="43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2" borderId="45" xfId="0" applyFont="1" applyFill="1" applyBorder="1" applyAlignment="1">
      <alignment horizontal="center" vertical="center" wrapText="1"/>
    </xf>
    <xf numFmtId="0" fontId="1" fillId="12" borderId="41" xfId="0" applyFont="1" applyFill="1" applyBorder="1" applyAlignment="1">
      <alignment horizontal="center" vertical="center" wrapText="1"/>
    </xf>
    <xf numFmtId="0" fontId="1" fillId="12" borderId="46" xfId="0" applyFont="1" applyFill="1" applyBorder="1" applyAlignment="1">
      <alignment horizontal="center" vertical="center" wrapText="1"/>
    </xf>
    <xf numFmtId="0" fontId="1" fillId="8" borderId="65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15" borderId="33" xfId="0" applyFont="1" applyFill="1" applyBorder="1" applyAlignment="1">
      <alignment horizontal="center" vertical="center" wrapText="1"/>
    </xf>
    <xf numFmtId="0" fontId="1" fillId="15" borderId="34" xfId="0" applyFont="1" applyFill="1" applyBorder="1" applyAlignment="1">
      <alignment horizontal="center" vertical="center" wrapText="1"/>
    </xf>
    <xf numFmtId="0" fontId="1" fillId="14" borderId="51" xfId="0" applyFont="1" applyFill="1" applyBorder="1" applyAlignment="1">
      <alignment horizontal="center" vertical="center" wrapText="1"/>
    </xf>
    <xf numFmtId="4" fontId="1" fillId="14" borderId="53" xfId="0" applyNumberFormat="1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4" fontId="1" fillId="10" borderId="53" xfId="0" applyNumberFormat="1" applyFont="1" applyFill="1" applyBorder="1" applyAlignment="1">
      <alignment horizontal="center" vertical="center" wrapText="1"/>
    </xf>
    <xf numFmtId="1" fontId="1" fillId="10" borderId="58" xfId="0" applyNumberFormat="1" applyFont="1" applyFill="1" applyBorder="1" applyAlignment="1">
      <alignment horizontal="center" vertical="center" wrapText="1"/>
    </xf>
    <xf numFmtId="1" fontId="1" fillId="10" borderId="43" xfId="0" applyNumberFormat="1" applyFont="1" applyFill="1" applyBorder="1" applyAlignment="1">
      <alignment horizontal="center" vertical="center" wrapText="1"/>
    </xf>
    <xf numFmtId="1" fontId="1" fillId="10" borderId="59" xfId="0" applyNumberFormat="1" applyFont="1" applyFill="1" applyBorder="1" applyAlignment="1">
      <alignment horizontal="center" vertical="center" wrapText="1"/>
    </xf>
    <xf numFmtId="4" fontId="1" fillId="10" borderId="60" xfId="0" applyNumberFormat="1" applyFont="1" applyFill="1" applyBorder="1" applyAlignment="1">
      <alignment horizontal="center" vertical="center" wrapText="1"/>
    </xf>
    <xf numFmtId="4" fontId="1" fillId="10" borderId="62" xfId="0" applyNumberFormat="1" applyFont="1" applyFill="1" applyBorder="1" applyAlignment="1">
      <alignment horizontal="center" vertical="center" wrapText="1"/>
    </xf>
    <xf numFmtId="4" fontId="1" fillId="10" borderId="6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67</xdr:row>
      <xdr:rowOff>56029</xdr:rowOff>
    </xdr:from>
    <xdr:to>
      <xdr:col>5</xdr:col>
      <xdr:colOff>750794</xdr:colOff>
      <xdr:row>77</xdr:row>
      <xdr:rowOff>156882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265" y="17133794"/>
          <a:ext cx="6051176" cy="638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latin typeface="Palatino Linotype" panose="02040502050505030304" pitchFamily="18" charset="0"/>
            </a:rPr>
            <a:t>Nota</a:t>
          </a:r>
          <a:r>
            <a:rPr lang="es-ES" sz="900" b="1" baseline="0">
              <a:latin typeface="Palatino Linotype" panose="02040502050505030304" pitchFamily="18" charset="0"/>
            </a:rPr>
            <a:t> explicativa: </a:t>
          </a:r>
          <a:r>
            <a:rPr lang="es-ES" sz="900" baseline="0">
              <a:latin typeface="Palatino Linotype" panose="02040502050505030304" pitchFamily="18" charset="0"/>
            </a:rPr>
            <a:t>Se consideran para el número del total de reuniones no instaladas las reuniones que se cancelaron por falta de quórum o por previa cancelación de la convocatoria, las mismas que se encuentran subrayadas en el detalle de sesiones. </a:t>
          </a:r>
        </a:p>
        <a:p>
          <a:endParaRPr lang="es-ES" sz="900" baseline="0">
            <a:latin typeface="Palatino Linotype" panose="02040502050505030304" pitchFamily="18" charset="0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V249"/>
  <sheetViews>
    <sheetView tabSelected="1" zoomScale="83" zoomScaleNormal="83" workbookViewId="0">
      <pane xSplit="13" ySplit="2" topLeftCell="N47" activePane="bottomRight" state="frozen"/>
      <selection pane="bottomRight" activeCell="H63" sqref="H63"/>
      <selection pane="bottomLeft" activeCell="A3" sqref="A3"/>
      <selection pane="topRight" activeCell="K1" sqref="K1"/>
    </sheetView>
  </sheetViews>
  <sheetFormatPr defaultColWidth="11.42578125" defaultRowHeight="14.25"/>
  <cols>
    <col min="1" max="1" width="12.7109375" style="20" customWidth="1"/>
    <col min="2" max="2" width="10.7109375" style="20" customWidth="1"/>
    <col min="3" max="3" width="10" style="20" customWidth="1"/>
    <col min="4" max="4" width="30.5703125" style="20" customWidth="1"/>
    <col min="5" max="5" width="11.42578125" style="20"/>
    <col min="6" max="6" width="12.140625" style="20" customWidth="1"/>
    <col min="7" max="7" width="13.42578125" style="20" customWidth="1"/>
    <col min="8" max="8" width="15.85546875" style="20" customWidth="1"/>
    <col min="9" max="11" width="11.42578125" style="20"/>
    <col min="12" max="12" width="15.7109375" style="62" customWidth="1"/>
    <col min="13" max="13" width="12.28515625" style="32" bestFit="1" customWidth="1"/>
    <col min="14" max="14" width="11.42578125" style="62"/>
    <col min="15" max="59" width="11.42578125" style="20"/>
    <col min="60" max="60" width="11.42578125" style="32" hidden="1" customWidth="1"/>
    <col min="61" max="16384" width="11.42578125" style="20"/>
  </cols>
  <sheetData>
    <row r="1" spans="1:60" ht="15.75" thickTop="1" thickBot="1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6"/>
      <c r="N1" s="61" t="s">
        <v>1</v>
      </c>
      <c r="O1" s="22" t="s">
        <v>2</v>
      </c>
      <c r="P1" s="23" t="s">
        <v>1</v>
      </c>
      <c r="Q1" s="24" t="s">
        <v>2</v>
      </c>
      <c r="R1" s="25" t="s">
        <v>1</v>
      </c>
      <c r="S1" s="26" t="s">
        <v>2</v>
      </c>
      <c r="T1" s="27" t="s">
        <v>1</v>
      </c>
      <c r="U1" s="23" t="s">
        <v>2</v>
      </c>
      <c r="V1" s="28" t="s">
        <v>1</v>
      </c>
      <c r="W1" s="28" t="s">
        <v>2</v>
      </c>
      <c r="X1" s="24" t="s">
        <v>1</v>
      </c>
      <c r="Y1" s="29" t="s">
        <v>2</v>
      </c>
      <c r="Z1" s="26" t="s">
        <v>1</v>
      </c>
      <c r="AA1" s="22" t="s">
        <v>2</v>
      </c>
      <c r="AB1" s="22" t="s">
        <v>2</v>
      </c>
      <c r="AC1" s="27" t="s">
        <v>1</v>
      </c>
      <c r="AD1" s="23" t="s">
        <v>2</v>
      </c>
      <c r="AE1" s="26" t="s">
        <v>1</v>
      </c>
      <c r="AF1" s="22" t="s">
        <v>2</v>
      </c>
      <c r="AG1" s="23" t="s">
        <v>1</v>
      </c>
      <c r="AH1" s="30" t="s">
        <v>2</v>
      </c>
      <c r="AI1" s="26" t="s">
        <v>1</v>
      </c>
      <c r="AJ1" s="22" t="s">
        <v>2</v>
      </c>
      <c r="AK1" s="27" t="s">
        <v>1</v>
      </c>
      <c r="AL1" s="23" t="s">
        <v>2</v>
      </c>
      <c r="AM1" s="26" t="s">
        <v>3</v>
      </c>
      <c r="AN1" s="22" t="s">
        <v>2</v>
      </c>
      <c r="AO1" s="23" t="s">
        <v>1</v>
      </c>
      <c r="AP1" s="30" t="s">
        <v>2</v>
      </c>
      <c r="AQ1" s="26" t="s">
        <v>1</v>
      </c>
      <c r="AR1" s="22" t="s">
        <v>2</v>
      </c>
      <c r="AS1" s="27" t="s">
        <v>1</v>
      </c>
      <c r="AT1" s="23" t="s">
        <v>2</v>
      </c>
      <c r="AU1" s="26" t="s">
        <v>1</v>
      </c>
      <c r="AV1" s="22" t="s">
        <v>2</v>
      </c>
      <c r="AW1" s="27" t="s">
        <v>1</v>
      </c>
      <c r="AX1" s="23" t="s">
        <v>2</v>
      </c>
      <c r="AY1" s="23" t="s">
        <v>2</v>
      </c>
      <c r="AZ1" s="26" t="s">
        <v>1</v>
      </c>
      <c r="BA1" s="22" t="s">
        <v>2</v>
      </c>
      <c r="BB1" s="23" t="s">
        <v>1</v>
      </c>
      <c r="BC1" s="30" t="s">
        <v>2</v>
      </c>
      <c r="BD1" s="31" t="s">
        <v>1</v>
      </c>
      <c r="BE1" s="26" t="s">
        <v>2</v>
      </c>
      <c r="BF1" s="23" t="s">
        <v>1</v>
      </c>
      <c r="BG1" s="23" t="s">
        <v>4</v>
      </c>
    </row>
    <row r="2" spans="1:60" ht="115.5" customHeight="1" thickTop="1" thickBot="1">
      <c r="A2" s="134" t="s">
        <v>5</v>
      </c>
      <c r="B2" s="64" t="s">
        <v>6</v>
      </c>
      <c r="C2" s="64" t="s">
        <v>7</v>
      </c>
      <c r="D2" s="64" t="s">
        <v>8</v>
      </c>
      <c r="E2" s="135" t="s">
        <v>9</v>
      </c>
      <c r="F2" s="136" t="s">
        <v>10</v>
      </c>
      <c r="G2" s="137" t="s">
        <v>11</v>
      </c>
      <c r="H2" s="12" t="s">
        <v>12</v>
      </c>
      <c r="I2" s="12" t="s">
        <v>13</v>
      </c>
      <c r="J2" s="12" t="s">
        <v>14</v>
      </c>
      <c r="K2" s="18" t="s">
        <v>15</v>
      </c>
      <c r="L2" s="63"/>
      <c r="M2" s="19"/>
      <c r="N2" s="65" t="s">
        <v>16</v>
      </c>
      <c r="O2" s="13" t="s">
        <v>17</v>
      </c>
      <c r="P2" s="7" t="s">
        <v>18</v>
      </c>
      <c r="Q2" s="8" t="s">
        <v>19</v>
      </c>
      <c r="R2" s="1" t="s">
        <v>20</v>
      </c>
      <c r="S2" s="2" t="s">
        <v>21</v>
      </c>
      <c r="T2" s="8" t="s">
        <v>22</v>
      </c>
      <c r="U2" s="7" t="s">
        <v>23</v>
      </c>
      <c r="V2" s="1" t="s">
        <v>24</v>
      </c>
      <c r="W2" s="1" t="s">
        <v>25</v>
      </c>
      <c r="X2" s="9" t="s">
        <v>26</v>
      </c>
      <c r="Y2" s="15" t="s">
        <v>27</v>
      </c>
      <c r="Z2" s="14" t="s">
        <v>28</v>
      </c>
      <c r="AA2" s="1" t="s">
        <v>29</v>
      </c>
      <c r="AB2" s="1" t="s">
        <v>30</v>
      </c>
      <c r="AC2" s="8" t="s">
        <v>31</v>
      </c>
      <c r="AD2" s="8" t="s">
        <v>32</v>
      </c>
      <c r="AE2" s="4" t="s">
        <v>33</v>
      </c>
      <c r="AF2" s="1" t="s">
        <v>34</v>
      </c>
      <c r="AG2" s="7" t="s">
        <v>35</v>
      </c>
      <c r="AH2" s="8" t="s">
        <v>36</v>
      </c>
      <c r="AI2" s="5" t="s">
        <v>37</v>
      </c>
      <c r="AJ2" s="6" t="s">
        <v>38</v>
      </c>
      <c r="AK2" s="8" t="s">
        <v>39</v>
      </c>
      <c r="AL2" s="8" t="s">
        <v>40</v>
      </c>
      <c r="AM2" s="3" t="s">
        <v>41</v>
      </c>
      <c r="AN2" s="1" t="s">
        <v>42</v>
      </c>
      <c r="AO2" s="11" t="s">
        <v>43</v>
      </c>
      <c r="AP2" s="11" t="s">
        <v>44</v>
      </c>
      <c r="AQ2" s="5" t="s">
        <v>45</v>
      </c>
      <c r="AR2" s="6" t="s">
        <v>46</v>
      </c>
      <c r="AS2" s="8" t="s">
        <v>47</v>
      </c>
      <c r="AT2" s="8" t="s">
        <v>48</v>
      </c>
      <c r="AU2" s="6" t="s">
        <v>49</v>
      </c>
      <c r="AV2" s="6" t="s">
        <v>50</v>
      </c>
      <c r="AW2" s="8" t="s">
        <v>51</v>
      </c>
      <c r="AX2" s="10" t="s">
        <v>52</v>
      </c>
      <c r="AY2" s="10" t="s">
        <v>53</v>
      </c>
      <c r="AZ2" s="1" t="s">
        <v>54</v>
      </c>
      <c r="BA2" s="2" t="s">
        <v>55</v>
      </c>
      <c r="BB2" s="11" t="s">
        <v>56</v>
      </c>
      <c r="BC2" s="11" t="s">
        <v>57</v>
      </c>
      <c r="BD2" s="1" t="s">
        <v>58</v>
      </c>
      <c r="BE2" s="5" t="s">
        <v>59</v>
      </c>
      <c r="BF2" s="8" t="s">
        <v>60</v>
      </c>
      <c r="BG2" s="8" t="s">
        <v>39</v>
      </c>
    </row>
    <row r="3" spans="1:60" s="41" customFormat="1" ht="21" customHeight="1" thickTop="1">
      <c r="A3" s="140">
        <v>1</v>
      </c>
      <c r="B3" s="147" t="s">
        <v>61</v>
      </c>
      <c r="C3" s="141">
        <v>43601</v>
      </c>
      <c r="D3" s="148" t="s">
        <v>62</v>
      </c>
      <c r="E3" s="147"/>
      <c r="F3" s="147"/>
      <c r="G3" s="147">
        <v>1</v>
      </c>
      <c r="H3" s="147"/>
      <c r="I3" s="147"/>
      <c r="J3" s="147"/>
      <c r="K3" s="147">
        <v>1</v>
      </c>
      <c r="L3" s="194"/>
      <c r="M3" s="187"/>
      <c r="N3" s="66">
        <v>1</v>
      </c>
      <c r="O3" s="70"/>
      <c r="P3" s="34">
        <v>1</v>
      </c>
      <c r="Q3" s="35"/>
      <c r="R3" s="36">
        <v>1</v>
      </c>
      <c r="S3" s="35"/>
      <c r="T3" s="33">
        <v>1</v>
      </c>
      <c r="U3" s="35"/>
      <c r="V3" s="34">
        <v>1</v>
      </c>
      <c r="W3" s="37"/>
      <c r="X3" s="34">
        <v>1</v>
      </c>
      <c r="Y3" s="38"/>
      <c r="Z3" s="34"/>
      <c r="AA3" s="37">
        <v>1</v>
      </c>
      <c r="AB3" s="37"/>
      <c r="AC3" s="33">
        <v>1</v>
      </c>
      <c r="AD3" s="37"/>
      <c r="AE3" s="33">
        <v>1</v>
      </c>
      <c r="AF3" s="35"/>
      <c r="AG3" s="33">
        <v>1</v>
      </c>
      <c r="AH3" s="37"/>
      <c r="AI3" s="34">
        <v>1</v>
      </c>
      <c r="AJ3" s="35"/>
      <c r="AK3" s="33">
        <v>1</v>
      </c>
      <c r="AL3" s="35"/>
      <c r="AM3" s="33">
        <v>1</v>
      </c>
      <c r="AN3" s="35"/>
      <c r="AO3" s="33">
        <v>1</v>
      </c>
      <c r="AP3" s="35"/>
      <c r="AQ3" s="34">
        <v>1</v>
      </c>
      <c r="AR3" s="35"/>
      <c r="AS3" s="33">
        <v>1</v>
      </c>
      <c r="AT3" s="35"/>
      <c r="AU3" s="37">
        <v>1</v>
      </c>
      <c r="AV3" s="35"/>
      <c r="AW3" s="34">
        <v>1</v>
      </c>
      <c r="AX3" s="35"/>
      <c r="AY3" s="35"/>
      <c r="AZ3" s="33">
        <v>1</v>
      </c>
      <c r="BA3" s="39"/>
      <c r="BB3" s="33">
        <v>1</v>
      </c>
      <c r="BC3" s="35"/>
      <c r="BD3" s="33">
        <v>1</v>
      </c>
      <c r="BE3" s="37"/>
      <c r="BF3" s="33">
        <v>1</v>
      </c>
      <c r="BG3" s="39"/>
      <c r="BH3" s="40"/>
    </row>
    <row r="4" spans="1:60" s="41" customFormat="1">
      <c r="A4" s="140">
        <v>2</v>
      </c>
      <c r="B4" s="147" t="s">
        <v>63</v>
      </c>
      <c r="C4" s="141">
        <v>43606</v>
      </c>
      <c r="D4" s="148" t="s">
        <v>62</v>
      </c>
      <c r="E4" s="147">
        <v>1</v>
      </c>
      <c r="F4" s="147"/>
      <c r="G4" s="147"/>
      <c r="H4" s="147"/>
      <c r="I4" s="147"/>
      <c r="J4" s="147"/>
      <c r="K4" s="147">
        <v>1</v>
      </c>
      <c r="L4" s="195"/>
      <c r="M4" s="188"/>
      <c r="N4" s="67"/>
      <c r="O4" s="71">
        <v>1</v>
      </c>
      <c r="P4" s="120">
        <v>1</v>
      </c>
      <c r="Q4" s="38"/>
      <c r="R4" s="119">
        <v>1</v>
      </c>
      <c r="S4" s="38"/>
      <c r="T4" s="42">
        <v>1</v>
      </c>
      <c r="U4" s="38"/>
      <c r="V4" s="120">
        <v>1</v>
      </c>
      <c r="W4" s="43"/>
      <c r="X4" s="120">
        <v>1</v>
      </c>
      <c r="Y4" s="38"/>
      <c r="Z4" s="120"/>
      <c r="AA4" s="43">
        <v>1</v>
      </c>
      <c r="AB4" s="43"/>
      <c r="AC4" s="42">
        <v>1</v>
      </c>
      <c r="AD4" s="43"/>
      <c r="AE4" s="42">
        <v>1</v>
      </c>
      <c r="AF4" s="38"/>
      <c r="AG4" s="42">
        <v>1</v>
      </c>
      <c r="AH4" s="43"/>
      <c r="AI4" s="120">
        <v>1</v>
      </c>
      <c r="AJ4" s="38"/>
      <c r="AK4" s="42">
        <v>1</v>
      </c>
      <c r="AL4" s="38"/>
      <c r="AM4" s="42">
        <v>1</v>
      </c>
      <c r="AN4" s="38"/>
      <c r="AO4" s="42">
        <v>1</v>
      </c>
      <c r="AP4" s="38"/>
      <c r="AQ4" s="120">
        <v>1</v>
      </c>
      <c r="AR4" s="38"/>
      <c r="AS4" s="42">
        <v>1</v>
      </c>
      <c r="AT4" s="38"/>
      <c r="AU4" s="43">
        <v>1</v>
      </c>
      <c r="AV4" s="38"/>
      <c r="AW4" s="120">
        <v>1</v>
      </c>
      <c r="AX4" s="38"/>
      <c r="AY4" s="38"/>
      <c r="AZ4" s="42">
        <v>1</v>
      </c>
      <c r="BA4" s="44"/>
      <c r="BB4" s="42">
        <v>1</v>
      </c>
      <c r="BC4" s="38"/>
      <c r="BD4" s="42">
        <v>1</v>
      </c>
      <c r="BE4" s="43"/>
      <c r="BF4" s="42">
        <v>1</v>
      </c>
      <c r="BG4" s="44"/>
      <c r="BH4" s="45" t="s">
        <v>64</v>
      </c>
    </row>
    <row r="5" spans="1:60" s="41" customFormat="1" ht="28.5">
      <c r="A5" s="140">
        <v>3</v>
      </c>
      <c r="B5" s="147" t="s">
        <v>65</v>
      </c>
      <c r="C5" s="141">
        <v>43613</v>
      </c>
      <c r="D5" s="148" t="s">
        <v>66</v>
      </c>
      <c r="E5" s="147">
        <v>1</v>
      </c>
      <c r="F5" s="147"/>
      <c r="G5" s="147"/>
      <c r="H5" s="147"/>
      <c r="I5" s="147"/>
      <c r="J5" s="147"/>
      <c r="K5" s="147">
        <v>1</v>
      </c>
      <c r="L5" s="195"/>
      <c r="M5" s="188"/>
      <c r="N5" s="67">
        <v>1</v>
      </c>
      <c r="O5" s="71"/>
      <c r="P5" s="120">
        <v>1</v>
      </c>
      <c r="Q5" s="38"/>
      <c r="R5" s="119"/>
      <c r="S5" s="38">
        <v>1</v>
      </c>
      <c r="T5" s="42">
        <v>1</v>
      </c>
      <c r="U5" s="38"/>
      <c r="V5" s="120">
        <v>1</v>
      </c>
      <c r="W5" s="43"/>
      <c r="X5" s="120">
        <v>1</v>
      </c>
      <c r="Y5" s="38"/>
      <c r="Z5" s="120"/>
      <c r="AA5" s="43">
        <v>1</v>
      </c>
      <c r="AB5" s="43"/>
      <c r="AC5" s="42">
        <v>1</v>
      </c>
      <c r="AD5" s="43"/>
      <c r="AE5" s="42">
        <v>1</v>
      </c>
      <c r="AF5" s="38"/>
      <c r="AG5" s="42">
        <v>1</v>
      </c>
      <c r="AH5" s="43"/>
      <c r="AI5" s="120">
        <v>1</v>
      </c>
      <c r="AJ5" s="38"/>
      <c r="AK5" s="42">
        <v>1</v>
      </c>
      <c r="AL5" s="38"/>
      <c r="AM5" s="42">
        <v>1</v>
      </c>
      <c r="AN5" s="38"/>
      <c r="AO5" s="42">
        <v>1</v>
      </c>
      <c r="AP5" s="38"/>
      <c r="AQ5" s="120">
        <v>1</v>
      </c>
      <c r="AR5" s="38"/>
      <c r="AS5" s="42">
        <v>1</v>
      </c>
      <c r="AT5" s="38"/>
      <c r="AU5" s="43">
        <v>1</v>
      </c>
      <c r="AV5" s="38"/>
      <c r="AW5" s="120">
        <v>1</v>
      </c>
      <c r="AX5" s="38"/>
      <c r="AY5" s="38"/>
      <c r="AZ5" s="42">
        <v>1</v>
      </c>
      <c r="BA5" s="44"/>
      <c r="BB5" s="42">
        <v>1</v>
      </c>
      <c r="BC5" s="38"/>
      <c r="BD5" s="42">
        <v>1</v>
      </c>
      <c r="BE5" s="43"/>
      <c r="BF5" s="42">
        <v>1</v>
      </c>
      <c r="BG5" s="44"/>
      <c r="BH5" s="40"/>
    </row>
    <row r="6" spans="1:60">
      <c r="A6" s="140">
        <v>4</v>
      </c>
      <c r="B6" s="131" t="s">
        <v>67</v>
      </c>
      <c r="C6" s="142">
        <v>43620</v>
      </c>
      <c r="D6" s="143" t="s">
        <v>62</v>
      </c>
      <c r="E6" s="131">
        <v>1</v>
      </c>
      <c r="F6" s="131"/>
      <c r="G6" s="131"/>
      <c r="H6" s="131"/>
      <c r="I6" s="131"/>
      <c r="J6" s="131"/>
      <c r="K6" s="131">
        <v>1</v>
      </c>
      <c r="L6" s="195"/>
      <c r="M6" s="188"/>
      <c r="N6" s="68">
        <v>1</v>
      </c>
      <c r="O6" s="72"/>
      <c r="P6" s="46">
        <v>1</v>
      </c>
      <c r="Q6" s="47"/>
      <c r="R6" s="48">
        <v>1</v>
      </c>
      <c r="S6" s="47"/>
      <c r="T6" s="45">
        <v>1</v>
      </c>
      <c r="U6" s="47"/>
      <c r="V6" s="46">
        <v>1</v>
      </c>
      <c r="W6" s="49"/>
      <c r="X6" s="46">
        <v>1</v>
      </c>
      <c r="Y6" s="47"/>
      <c r="Z6" s="46">
        <v>1</v>
      </c>
      <c r="AA6" s="49"/>
      <c r="AB6" s="49"/>
      <c r="AC6" s="45">
        <v>1</v>
      </c>
      <c r="AD6" s="49"/>
      <c r="AE6" s="45">
        <v>1</v>
      </c>
      <c r="AF6" s="47"/>
      <c r="AG6" s="45">
        <v>1</v>
      </c>
      <c r="AH6" s="49"/>
      <c r="AI6" s="46">
        <v>1</v>
      </c>
      <c r="AJ6" s="47"/>
      <c r="AK6" s="45">
        <v>1</v>
      </c>
      <c r="AL6" s="47"/>
      <c r="AM6" s="45">
        <v>1</v>
      </c>
      <c r="AN6" s="47"/>
      <c r="AO6" s="45">
        <v>1</v>
      </c>
      <c r="AP6" s="47"/>
      <c r="AQ6" s="46">
        <v>1</v>
      </c>
      <c r="AR6" s="47"/>
      <c r="AS6" s="45">
        <v>1</v>
      </c>
      <c r="AT6" s="47"/>
      <c r="AU6" s="49">
        <v>1</v>
      </c>
      <c r="AV6" s="47"/>
      <c r="AW6" s="46">
        <v>1</v>
      </c>
      <c r="AX6" s="47"/>
      <c r="AY6" s="47"/>
      <c r="AZ6" s="45">
        <v>1</v>
      </c>
      <c r="BA6" s="50"/>
      <c r="BB6" s="45">
        <v>1</v>
      </c>
      <c r="BC6" s="47"/>
      <c r="BD6" s="45">
        <v>1</v>
      </c>
      <c r="BE6" s="49"/>
      <c r="BF6" s="45">
        <v>1</v>
      </c>
      <c r="BG6" s="50"/>
      <c r="BH6" s="51"/>
    </row>
    <row r="7" spans="1:60">
      <c r="A7" s="140">
        <v>5</v>
      </c>
      <c r="B7" s="167" t="s">
        <v>68</v>
      </c>
      <c r="C7" s="142">
        <v>43627</v>
      </c>
      <c r="D7" s="192" t="s">
        <v>62</v>
      </c>
      <c r="E7" s="167">
        <v>1</v>
      </c>
      <c r="F7" s="131"/>
      <c r="G7" s="131"/>
      <c r="H7" s="131"/>
      <c r="I7" s="131"/>
      <c r="J7" s="131"/>
      <c r="K7" s="131">
        <v>1</v>
      </c>
      <c r="L7" s="195"/>
      <c r="M7" s="188"/>
      <c r="N7" s="68">
        <v>1</v>
      </c>
      <c r="O7" s="72"/>
      <c r="P7" s="46">
        <v>1</v>
      </c>
      <c r="Q7" s="47"/>
      <c r="R7" s="48">
        <v>1</v>
      </c>
      <c r="S7" s="47"/>
      <c r="T7" s="45">
        <v>1</v>
      </c>
      <c r="U7" s="47"/>
      <c r="V7" s="46">
        <v>1</v>
      </c>
      <c r="W7" s="49"/>
      <c r="X7" s="46">
        <v>1</v>
      </c>
      <c r="Y7" s="47"/>
      <c r="Z7" s="46">
        <v>1</v>
      </c>
      <c r="AA7" s="49"/>
      <c r="AB7" s="49"/>
      <c r="AC7" s="45">
        <v>1</v>
      </c>
      <c r="AD7" s="49"/>
      <c r="AE7" s="45">
        <v>1</v>
      </c>
      <c r="AF7" s="47"/>
      <c r="AG7" s="45">
        <v>1</v>
      </c>
      <c r="AH7" s="49"/>
      <c r="AI7" s="46">
        <v>1</v>
      </c>
      <c r="AJ7" s="47"/>
      <c r="AK7" s="45">
        <v>1</v>
      </c>
      <c r="AL7" s="47"/>
      <c r="AM7" s="45">
        <v>1</v>
      </c>
      <c r="AN7" s="47"/>
      <c r="AO7" s="45">
        <v>1</v>
      </c>
      <c r="AP7" s="47"/>
      <c r="AQ7" s="46">
        <v>1</v>
      </c>
      <c r="AR7" s="47"/>
      <c r="AS7" s="45">
        <v>1</v>
      </c>
      <c r="AT7" s="47"/>
      <c r="AU7" s="49">
        <v>1</v>
      </c>
      <c r="AV7" s="47"/>
      <c r="AW7" s="46">
        <v>1</v>
      </c>
      <c r="AX7" s="47"/>
      <c r="AY7" s="47"/>
      <c r="AZ7" s="45">
        <v>1</v>
      </c>
      <c r="BA7" s="50"/>
      <c r="BB7" s="45">
        <v>1</v>
      </c>
      <c r="BC7" s="47"/>
      <c r="BD7" s="45">
        <v>1</v>
      </c>
      <c r="BE7" s="49"/>
      <c r="BF7" s="45">
        <v>1</v>
      </c>
      <c r="BG7" s="50"/>
      <c r="BH7" s="51"/>
    </row>
    <row r="8" spans="1:60">
      <c r="A8" s="140">
        <v>6</v>
      </c>
      <c r="B8" s="167"/>
      <c r="C8" s="142">
        <v>43629</v>
      </c>
      <c r="D8" s="192"/>
      <c r="E8" s="167"/>
      <c r="F8" s="131"/>
      <c r="G8" s="131"/>
      <c r="H8" s="131"/>
      <c r="I8" s="131"/>
      <c r="J8" s="131"/>
      <c r="K8" s="131">
        <v>1</v>
      </c>
      <c r="L8" s="195"/>
      <c r="M8" s="188"/>
      <c r="N8" s="68">
        <v>1</v>
      </c>
      <c r="O8" s="72"/>
      <c r="P8" s="46">
        <v>1</v>
      </c>
      <c r="Q8" s="47"/>
      <c r="R8" s="48">
        <v>1</v>
      </c>
      <c r="S8" s="47"/>
      <c r="T8" s="45" t="s">
        <v>64</v>
      </c>
      <c r="U8" s="47"/>
      <c r="V8" s="46">
        <v>1</v>
      </c>
      <c r="W8" s="49"/>
      <c r="X8" s="46">
        <v>1</v>
      </c>
      <c r="Y8" s="47"/>
      <c r="Z8" s="46">
        <v>1</v>
      </c>
      <c r="AA8" s="49"/>
      <c r="AB8" s="49"/>
      <c r="AC8" s="45">
        <v>1</v>
      </c>
      <c r="AD8" s="49"/>
      <c r="AE8" s="45">
        <v>1</v>
      </c>
      <c r="AF8" s="47"/>
      <c r="AG8" s="45">
        <v>1</v>
      </c>
      <c r="AH8" s="49"/>
      <c r="AI8" s="46" t="s">
        <v>64</v>
      </c>
      <c r="AJ8" s="47"/>
      <c r="AK8" s="45">
        <v>1</v>
      </c>
      <c r="AL8" s="47"/>
      <c r="AM8" s="45">
        <v>1</v>
      </c>
      <c r="AN8" s="47"/>
      <c r="AO8" s="45">
        <v>1</v>
      </c>
      <c r="AP8" s="47"/>
      <c r="AQ8" s="46">
        <v>1</v>
      </c>
      <c r="AR8" s="47"/>
      <c r="AS8" s="45">
        <v>1</v>
      </c>
      <c r="AT8" s="47"/>
      <c r="AU8" s="49">
        <v>1</v>
      </c>
      <c r="AV8" s="47"/>
      <c r="AW8" s="46">
        <v>1</v>
      </c>
      <c r="AX8" s="47"/>
      <c r="AY8" s="47"/>
      <c r="AZ8" s="45">
        <v>1</v>
      </c>
      <c r="BA8" s="50"/>
      <c r="BB8" s="45">
        <v>1</v>
      </c>
      <c r="BC8" s="47"/>
      <c r="BD8" s="45">
        <v>1</v>
      </c>
      <c r="BE8" s="49"/>
      <c r="BF8" s="45">
        <v>1</v>
      </c>
      <c r="BG8" s="50"/>
      <c r="BH8" s="51"/>
    </row>
    <row r="9" spans="1:60">
      <c r="A9" s="140">
        <v>7</v>
      </c>
      <c r="B9" s="131" t="s">
        <v>69</v>
      </c>
      <c r="C9" s="142">
        <v>43629</v>
      </c>
      <c r="D9" s="143" t="s">
        <v>62</v>
      </c>
      <c r="E9" s="131"/>
      <c r="F9" s="131">
        <v>1</v>
      </c>
      <c r="G9" s="131"/>
      <c r="H9" s="131"/>
      <c r="I9" s="131"/>
      <c r="J9" s="131"/>
      <c r="K9" s="131">
        <v>1</v>
      </c>
      <c r="L9" s="195"/>
      <c r="M9" s="188"/>
      <c r="N9" s="68">
        <v>1</v>
      </c>
      <c r="O9" s="72"/>
      <c r="P9" s="46">
        <v>1</v>
      </c>
      <c r="Q9" s="47"/>
      <c r="R9" s="48">
        <v>1</v>
      </c>
      <c r="S9" s="47"/>
      <c r="T9" s="45" t="s">
        <v>64</v>
      </c>
      <c r="U9" s="47"/>
      <c r="V9" s="46">
        <v>1</v>
      </c>
      <c r="W9" s="49"/>
      <c r="X9" s="46">
        <v>1</v>
      </c>
      <c r="Y9" s="47"/>
      <c r="Z9" s="46">
        <v>1</v>
      </c>
      <c r="AA9" s="49"/>
      <c r="AB9" s="49"/>
      <c r="AC9" s="45">
        <v>1</v>
      </c>
      <c r="AD9" s="49"/>
      <c r="AE9" s="45">
        <v>1</v>
      </c>
      <c r="AF9" s="47"/>
      <c r="AG9" s="45">
        <v>1</v>
      </c>
      <c r="AH9" s="49"/>
      <c r="AI9" s="46" t="s">
        <v>64</v>
      </c>
      <c r="AJ9" s="47"/>
      <c r="AK9" s="45">
        <v>1</v>
      </c>
      <c r="AL9" s="47"/>
      <c r="AM9" s="45">
        <v>1</v>
      </c>
      <c r="AN9" s="47"/>
      <c r="AO9" s="45">
        <v>1</v>
      </c>
      <c r="AP9" s="47"/>
      <c r="AQ9" s="46">
        <v>1</v>
      </c>
      <c r="AR9" s="47"/>
      <c r="AS9" s="45">
        <v>1</v>
      </c>
      <c r="AT9" s="47"/>
      <c r="AU9" s="49">
        <v>1</v>
      </c>
      <c r="AV9" s="47"/>
      <c r="AW9" s="46">
        <v>1</v>
      </c>
      <c r="AX9" s="47"/>
      <c r="AY9" s="47"/>
      <c r="AZ9" s="45">
        <v>1</v>
      </c>
      <c r="BA9" s="50"/>
      <c r="BB9" s="45">
        <v>1</v>
      </c>
      <c r="BC9" s="47"/>
      <c r="BD9" s="45">
        <v>1</v>
      </c>
      <c r="BE9" s="49"/>
      <c r="BF9" s="45"/>
      <c r="BG9" s="50">
        <v>1</v>
      </c>
      <c r="BH9" s="51"/>
    </row>
    <row r="10" spans="1:60" ht="28.5">
      <c r="A10" s="140">
        <v>8</v>
      </c>
      <c r="B10" s="131" t="s">
        <v>70</v>
      </c>
      <c r="C10" s="142">
        <v>43634</v>
      </c>
      <c r="D10" s="143" t="s">
        <v>71</v>
      </c>
      <c r="E10" s="131">
        <v>1</v>
      </c>
      <c r="F10" s="131"/>
      <c r="G10" s="131"/>
      <c r="H10" s="131"/>
      <c r="I10" s="131"/>
      <c r="J10" s="131"/>
      <c r="K10" s="131">
        <v>1</v>
      </c>
      <c r="L10" s="195"/>
      <c r="M10" s="188"/>
      <c r="N10" s="68">
        <v>1</v>
      </c>
      <c r="O10" s="72"/>
      <c r="P10" s="46">
        <v>1</v>
      </c>
      <c r="Q10" s="47"/>
      <c r="R10" s="48">
        <v>1</v>
      </c>
      <c r="S10" s="47"/>
      <c r="T10" s="45">
        <v>1</v>
      </c>
      <c r="U10" s="47"/>
      <c r="V10" s="46">
        <v>1</v>
      </c>
      <c r="W10" s="49"/>
      <c r="X10" s="46">
        <v>1</v>
      </c>
      <c r="Y10" s="47"/>
      <c r="Z10" s="46">
        <v>1</v>
      </c>
      <c r="AA10" s="49"/>
      <c r="AB10" s="49"/>
      <c r="AC10" s="45">
        <v>1</v>
      </c>
      <c r="AD10" s="49"/>
      <c r="AE10" s="45">
        <v>1</v>
      </c>
      <c r="AF10" s="47"/>
      <c r="AG10" s="45">
        <v>1</v>
      </c>
      <c r="AH10" s="49"/>
      <c r="AI10" s="46">
        <v>1</v>
      </c>
      <c r="AJ10" s="47"/>
      <c r="AK10" s="45">
        <v>1</v>
      </c>
      <c r="AL10" s="47"/>
      <c r="AM10" s="45">
        <v>1</v>
      </c>
      <c r="AN10" s="47"/>
      <c r="AO10" s="45">
        <v>1</v>
      </c>
      <c r="AP10" s="47"/>
      <c r="AQ10" s="46">
        <v>1</v>
      </c>
      <c r="AR10" s="47"/>
      <c r="AS10" s="45">
        <v>1</v>
      </c>
      <c r="AT10" s="47"/>
      <c r="AU10" s="49">
        <v>1</v>
      </c>
      <c r="AV10" s="47"/>
      <c r="AW10" s="46">
        <v>1</v>
      </c>
      <c r="AX10" s="47"/>
      <c r="AY10" s="47"/>
      <c r="AZ10" s="45">
        <v>1</v>
      </c>
      <c r="BA10" s="50"/>
      <c r="BB10" s="45">
        <v>1</v>
      </c>
      <c r="BC10" s="47"/>
      <c r="BD10" s="45">
        <v>1</v>
      </c>
      <c r="BE10" s="49"/>
      <c r="BF10" s="45">
        <v>1</v>
      </c>
      <c r="BG10" s="50"/>
      <c r="BH10" s="51"/>
    </row>
    <row r="11" spans="1:60">
      <c r="A11" s="140">
        <v>9</v>
      </c>
      <c r="B11" s="167" t="s">
        <v>72</v>
      </c>
      <c r="C11" s="142">
        <v>43641</v>
      </c>
      <c r="D11" s="143" t="s">
        <v>62</v>
      </c>
      <c r="E11" s="167">
        <v>1</v>
      </c>
      <c r="F11" s="131"/>
      <c r="G11" s="131"/>
      <c r="H11" s="131"/>
      <c r="I11" s="131"/>
      <c r="J11" s="131"/>
      <c r="K11" s="131">
        <v>1</v>
      </c>
      <c r="L11" s="195"/>
      <c r="M11" s="188"/>
      <c r="N11" s="68">
        <v>1</v>
      </c>
      <c r="O11" s="72"/>
      <c r="P11" s="46">
        <v>1</v>
      </c>
      <c r="Q11" s="47"/>
      <c r="R11" s="48">
        <v>1</v>
      </c>
      <c r="S11" s="47"/>
      <c r="T11" s="45">
        <v>1</v>
      </c>
      <c r="U11" s="47"/>
      <c r="V11" s="46">
        <v>1</v>
      </c>
      <c r="W11" s="49"/>
      <c r="X11" s="46">
        <v>1</v>
      </c>
      <c r="Y11" s="47"/>
      <c r="Z11" s="46">
        <v>1</v>
      </c>
      <c r="AA11" s="49"/>
      <c r="AB11" s="49"/>
      <c r="AC11" s="45">
        <v>1</v>
      </c>
      <c r="AD11" s="49"/>
      <c r="AE11" s="45">
        <v>1</v>
      </c>
      <c r="AF11" s="47"/>
      <c r="AG11" s="45">
        <v>1</v>
      </c>
      <c r="AH11" s="49"/>
      <c r="AI11" s="46">
        <v>1</v>
      </c>
      <c r="AJ11" s="47"/>
      <c r="AK11" s="45">
        <v>1</v>
      </c>
      <c r="AL11" s="47"/>
      <c r="AM11" s="45">
        <v>1</v>
      </c>
      <c r="AN11" s="47"/>
      <c r="AO11" s="45">
        <v>1</v>
      </c>
      <c r="AP11" s="47"/>
      <c r="AQ11" s="46">
        <v>1</v>
      </c>
      <c r="AR11" s="47"/>
      <c r="AS11" s="45">
        <v>1</v>
      </c>
      <c r="AT11" s="47"/>
      <c r="AU11" s="49">
        <v>1</v>
      </c>
      <c r="AV11" s="47"/>
      <c r="AW11" s="46">
        <v>1</v>
      </c>
      <c r="AX11" s="47"/>
      <c r="AY11" s="47"/>
      <c r="AZ11" s="45">
        <v>1</v>
      </c>
      <c r="BA11" s="50"/>
      <c r="BB11" s="45">
        <v>1</v>
      </c>
      <c r="BC11" s="47"/>
      <c r="BD11" s="45">
        <v>1</v>
      </c>
      <c r="BE11" s="49"/>
      <c r="BF11" s="45"/>
      <c r="BG11" s="50">
        <v>1</v>
      </c>
      <c r="BH11" s="51"/>
    </row>
    <row r="12" spans="1:60">
      <c r="A12" s="140">
        <v>10</v>
      </c>
      <c r="B12" s="167"/>
      <c r="C12" s="142">
        <v>43643</v>
      </c>
      <c r="D12" s="143" t="s">
        <v>62</v>
      </c>
      <c r="E12" s="167"/>
      <c r="F12" s="131"/>
      <c r="G12" s="131"/>
      <c r="H12" s="131"/>
      <c r="I12" s="131"/>
      <c r="J12" s="131"/>
      <c r="K12" s="131">
        <v>1</v>
      </c>
      <c r="L12" s="195"/>
      <c r="M12" s="188"/>
      <c r="N12" s="68">
        <v>1</v>
      </c>
      <c r="O12" s="72"/>
      <c r="P12" s="46">
        <v>1</v>
      </c>
      <c r="Q12" s="47"/>
      <c r="R12" s="48">
        <v>1</v>
      </c>
      <c r="S12" s="47"/>
      <c r="T12" s="45">
        <v>1</v>
      </c>
      <c r="U12" s="47"/>
      <c r="V12" s="46">
        <v>1</v>
      </c>
      <c r="W12" s="49"/>
      <c r="X12" s="46">
        <v>1</v>
      </c>
      <c r="Y12" s="47"/>
      <c r="Z12" s="46">
        <v>1</v>
      </c>
      <c r="AA12" s="49"/>
      <c r="AB12" s="49"/>
      <c r="AC12" s="45">
        <v>1</v>
      </c>
      <c r="AD12" s="49"/>
      <c r="AE12" s="45">
        <v>1</v>
      </c>
      <c r="AF12" s="47"/>
      <c r="AG12" s="45">
        <v>1</v>
      </c>
      <c r="AH12" s="49"/>
      <c r="AI12" s="46">
        <v>1</v>
      </c>
      <c r="AJ12" s="47"/>
      <c r="AK12" s="45">
        <v>1</v>
      </c>
      <c r="AL12" s="47"/>
      <c r="AM12" s="45">
        <v>1</v>
      </c>
      <c r="AN12" s="47"/>
      <c r="AO12" s="45">
        <v>1</v>
      </c>
      <c r="AP12" s="47"/>
      <c r="AQ12" s="46">
        <v>1</v>
      </c>
      <c r="AR12" s="47"/>
      <c r="AS12" s="45">
        <v>1</v>
      </c>
      <c r="AT12" s="47"/>
      <c r="AU12" s="49">
        <v>1</v>
      </c>
      <c r="AV12" s="47"/>
      <c r="AW12" s="46">
        <v>1</v>
      </c>
      <c r="AX12" s="47"/>
      <c r="AY12" s="47"/>
      <c r="AZ12" s="45">
        <v>1</v>
      </c>
      <c r="BA12" s="50"/>
      <c r="BB12" s="45">
        <v>1</v>
      </c>
      <c r="BC12" s="47"/>
      <c r="BD12" s="45">
        <v>1</v>
      </c>
      <c r="BE12" s="49"/>
      <c r="BF12" s="45">
        <v>1</v>
      </c>
      <c r="BG12" s="50"/>
      <c r="BH12" s="51"/>
    </row>
    <row r="13" spans="1:60" ht="28.5">
      <c r="A13" s="140">
        <v>11</v>
      </c>
      <c r="B13" s="167" t="s">
        <v>73</v>
      </c>
      <c r="C13" s="142">
        <v>43648</v>
      </c>
      <c r="D13" s="143" t="s">
        <v>74</v>
      </c>
      <c r="E13" s="167">
        <v>1</v>
      </c>
      <c r="F13" s="131"/>
      <c r="G13" s="131"/>
      <c r="H13" s="131"/>
      <c r="I13" s="131"/>
      <c r="J13" s="131"/>
      <c r="K13" s="131">
        <v>1</v>
      </c>
      <c r="L13" s="195"/>
      <c r="M13" s="188"/>
      <c r="N13" s="68">
        <v>1</v>
      </c>
      <c r="O13" s="72"/>
      <c r="P13" s="46">
        <v>1</v>
      </c>
      <c r="Q13" s="47"/>
      <c r="R13" s="48">
        <v>1</v>
      </c>
      <c r="S13" s="47"/>
      <c r="T13" s="45">
        <v>1</v>
      </c>
      <c r="U13" s="47"/>
      <c r="V13" s="46">
        <v>1</v>
      </c>
      <c r="W13" s="49"/>
      <c r="X13" s="46">
        <v>1</v>
      </c>
      <c r="Y13" s="47"/>
      <c r="Z13" s="46">
        <v>1</v>
      </c>
      <c r="AA13" s="49"/>
      <c r="AB13" s="49"/>
      <c r="AC13" s="45">
        <v>1</v>
      </c>
      <c r="AD13" s="49"/>
      <c r="AE13" s="45">
        <v>1</v>
      </c>
      <c r="AF13" s="47"/>
      <c r="AG13" s="45" t="s">
        <v>64</v>
      </c>
      <c r="AH13" s="49"/>
      <c r="AI13" s="46">
        <v>1</v>
      </c>
      <c r="AJ13" s="47"/>
      <c r="AK13" s="45" t="s">
        <v>64</v>
      </c>
      <c r="AL13" s="47"/>
      <c r="AM13" s="45">
        <v>1</v>
      </c>
      <c r="AN13" s="47"/>
      <c r="AO13" s="45">
        <v>1</v>
      </c>
      <c r="AP13" s="47"/>
      <c r="AQ13" s="46">
        <v>1</v>
      </c>
      <c r="AR13" s="47"/>
      <c r="AS13" s="45">
        <v>1</v>
      </c>
      <c r="AT13" s="47"/>
      <c r="AU13" s="49">
        <v>1</v>
      </c>
      <c r="AV13" s="47"/>
      <c r="AW13" s="46">
        <v>1</v>
      </c>
      <c r="AX13" s="47"/>
      <c r="AY13" s="47"/>
      <c r="AZ13" s="45"/>
      <c r="BA13" s="50">
        <v>1</v>
      </c>
      <c r="BB13" s="45">
        <v>1</v>
      </c>
      <c r="BC13" s="47"/>
      <c r="BD13" s="45">
        <v>1</v>
      </c>
      <c r="BE13" s="49"/>
      <c r="BF13" s="45">
        <v>1</v>
      </c>
      <c r="BG13" s="50"/>
      <c r="BH13" s="51"/>
    </row>
    <row r="14" spans="1:60">
      <c r="A14" s="140">
        <v>12</v>
      </c>
      <c r="B14" s="167"/>
      <c r="C14" s="142">
        <v>43651</v>
      </c>
      <c r="D14" s="143" t="s">
        <v>62</v>
      </c>
      <c r="E14" s="167"/>
      <c r="F14" s="131"/>
      <c r="G14" s="131"/>
      <c r="H14" s="131"/>
      <c r="I14" s="131"/>
      <c r="J14" s="131"/>
      <c r="K14" s="131">
        <v>1</v>
      </c>
      <c r="L14" s="195"/>
      <c r="M14" s="188"/>
      <c r="N14" s="68" t="s">
        <v>64</v>
      </c>
      <c r="O14" s="72"/>
      <c r="P14" s="46">
        <v>1</v>
      </c>
      <c r="Q14" s="47"/>
      <c r="R14" s="48">
        <v>1</v>
      </c>
      <c r="S14" s="47"/>
      <c r="T14" s="45">
        <v>1</v>
      </c>
      <c r="U14" s="47"/>
      <c r="V14" s="46">
        <v>1</v>
      </c>
      <c r="W14" s="49"/>
      <c r="X14" s="46">
        <v>1</v>
      </c>
      <c r="Y14" s="47"/>
      <c r="Z14" s="46">
        <v>1</v>
      </c>
      <c r="AA14" s="49"/>
      <c r="AB14" s="49"/>
      <c r="AC14" s="45">
        <v>1</v>
      </c>
      <c r="AD14" s="49"/>
      <c r="AE14" s="45">
        <v>1</v>
      </c>
      <c r="AF14" s="47"/>
      <c r="AG14" s="45">
        <v>1</v>
      </c>
      <c r="AH14" s="49"/>
      <c r="AI14" s="46">
        <v>1</v>
      </c>
      <c r="AJ14" s="47"/>
      <c r="AK14" s="45">
        <v>1</v>
      </c>
      <c r="AL14" s="47"/>
      <c r="AM14" s="45">
        <v>0</v>
      </c>
      <c r="AN14" s="47"/>
      <c r="AO14" s="45"/>
      <c r="AP14" s="47">
        <v>1</v>
      </c>
      <c r="AQ14" s="46">
        <v>1</v>
      </c>
      <c r="AR14" s="47"/>
      <c r="AS14" s="45">
        <v>1</v>
      </c>
      <c r="AT14" s="47"/>
      <c r="AU14" s="49">
        <v>1</v>
      </c>
      <c r="AV14" s="47"/>
      <c r="AW14" s="46">
        <v>1</v>
      </c>
      <c r="AX14" s="47"/>
      <c r="AY14" s="47"/>
      <c r="AZ14" s="45">
        <v>1</v>
      </c>
      <c r="BA14" s="50"/>
      <c r="BB14" s="45">
        <v>1</v>
      </c>
      <c r="BC14" s="47"/>
      <c r="BD14" s="45">
        <v>1</v>
      </c>
      <c r="BE14" s="49"/>
      <c r="BF14" s="45">
        <v>1</v>
      </c>
      <c r="BG14" s="50"/>
      <c r="BH14" s="51"/>
    </row>
    <row r="15" spans="1:60">
      <c r="A15" s="140">
        <v>13</v>
      </c>
      <c r="B15" s="167" t="s">
        <v>75</v>
      </c>
      <c r="C15" s="142">
        <v>43655</v>
      </c>
      <c r="D15" s="143" t="s">
        <v>62</v>
      </c>
      <c r="E15" s="167">
        <v>1</v>
      </c>
      <c r="F15" s="131"/>
      <c r="G15" s="131"/>
      <c r="H15" s="131"/>
      <c r="I15" s="131"/>
      <c r="J15" s="131"/>
      <c r="K15" s="131">
        <v>1</v>
      </c>
      <c r="L15" s="195"/>
      <c r="M15" s="188"/>
      <c r="N15" s="68">
        <v>1</v>
      </c>
      <c r="O15" s="72"/>
      <c r="P15" s="46">
        <v>1</v>
      </c>
      <c r="Q15" s="47"/>
      <c r="R15" s="48">
        <v>1</v>
      </c>
      <c r="S15" s="47"/>
      <c r="T15" s="45">
        <v>1</v>
      </c>
      <c r="U15" s="47"/>
      <c r="V15" s="46">
        <v>1</v>
      </c>
      <c r="W15" s="49"/>
      <c r="X15" s="46">
        <v>1</v>
      </c>
      <c r="Y15" s="47"/>
      <c r="Z15" s="46">
        <v>1</v>
      </c>
      <c r="AA15" s="49"/>
      <c r="AB15" s="49"/>
      <c r="AC15" s="45">
        <v>1</v>
      </c>
      <c r="AD15" s="49"/>
      <c r="AE15" s="45">
        <v>1</v>
      </c>
      <c r="AF15" s="47"/>
      <c r="AG15" s="45">
        <v>1</v>
      </c>
      <c r="AH15" s="49"/>
      <c r="AI15" s="46">
        <v>1</v>
      </c>
      <c r="AJ15" s="47"/>
      <c r="AK15" s="45">
        <v>1</v>
      </c>
      <c r="AL15" s="47"/>
      <c r="AM15" s="45">
        <v>1</v>
      </c>
      <c r="AN15" s="47"/>
      <c r="AO15" s="45"/>
      <c r="AP15" s="47">
        <v>1</v>
      </c>
      <c r="AQ15" s="46">
        <v>1</v>
      </c>
      <c r="AR15" s="47"/>
      <c r="AS15" s="45">
        <v>1</v>
      </c>
      <c r="AT15" s="47"/>
      <c r="AU15" s="49">
        <v>1</v>
      </c>
      <c r="AV15" s="47"/>
      <c r="AW15" s="46">
        <v>1</v>
      </c>
      <c r="AX15" s="47"/>
      <c r="AY15" s="47"/>
      <c r="AZ15" s="45">
        <v>1</v>
      </c>
      <c r="BA15" s="50"/>
      <c r="BB15" s="45">
        <v>1</v>
      </c>
      <c r="BC15" s="47"/>
      <c r="BD15" s="45" t="s">
        <v>64</v>
      </c>
      <c r="BE15" s="49"/>
      <c r="BF15" s="45">
        <v>1</v>
      </c>
      <c r="BG15" s="50"/>
      <c r="BH15" s="51"/>
    </row>
    <row r="16" spans="1:60">
      <c r="A16" s="140">
        <v>14</v>
      </c>
      <c r="B16" s="167"/>
      <c r="C16" s="142">
        <v>43662</v>
      </c>
      <c r="D16" s="143" t="s">
        <v>76</v>
      </c>
      <c r="E16" s="167"/>
      <c r="F16" s="131"/>
      <c r="G16" s="131"/>
      <c r="H16" s="131"/>
      <c r="I16" s="131"/>
      <c r="J16" s="131"/>
      <c r="K16" s="131">
        <v>1</v>
      </c>
      <c r="L16" s="195"/>
      <c r="M16" s="188"/>
      <c r="N16" s="68">
        <v>1</v>
      </c>
      <c r="O16" s="72"/>
      <c r="P16" s="46">
        <v>1</v>
      </c>
      <c r="Q16" s="47"/>
      <c r="R16" s="48">
        <v>1</v>
      </c>
      <c r="S16" s="47"/>
      <c r="T16" s="45"/>
      <c r="U16" s="47">
        <v>1</v>
      </c>
      <c r="V16" s="46" t="s">
        <v>64</v>
      </c>
      <c r="W16" s="49"/>
      <c r="X16" s="46">
        <v>1</v>
      </c>
      <c r="Y16" s="47"/>
      <c r="Z16" s="46">
        <v>1</v>
      </c>
      <c r="AA16" s="49"/>
      <c r="AB16" s="49"/>
      <c r="AC16" s="45">
        <v>1</v>
      </c>
      <c r="AD16" s="49"/>
      <c r="AE16" s="45">
        <v>1</v>
      </c>
      <c r="AF16" s="47"/>
      <c r="AG16" s="45">
        <v>1</v>
      </c>
      <c r="AH16" s="49"/>
      <c r="AI16" s="46">
        <v>1</v>
      </c>
      <c r="AJ16" s="47"/>
      <c r="AK16" s="45">
        <v>1</v>
      </c>
      <c r="AL16" s="47"/>
      <c r="AM16" s="45">
        <v>1</v>
      </c>
      <c r="AN16" s="47"/>
      <c r="AO16" s="45">
        <v>1</v>
      </c>
      <c r="AP16" s="47"/>
      <c r="AQ16" s="46">
        <v>1</v>
      </c>
      <c r="AR16" s="47"/>
      <c r="AS16" s="45">
        <v>1</v>
      </c>
      <c r="AT16" s="47"/>
      <c r="AU16" s="49">
        <v>1</v>
      </c>
      <c r="AV16" s="47"/>
      <c r="AW16" s="46">
        <v>1</v>
      </c>
      <c r="AX16" s="47"/>
      <c r="AY16" s="47"/>
      <c r="AZ16" s="45">
        <v>1</v>
      </c>
      <c r="BA16" s="50"/>
      <c r="BB16" s="45">
        <v>1</v>
      </c>
      <c r="BC16" s="47"/>
      <c r="BD16" s="45">
        <v>1</v>
      </c>
      <c r="BE16" s="49"/>
      <c r="BF16" s="45">
        <v>1</v>
      </c>
      <c r="BG16" s="50"/>
      <c r="BH16" s="51"/>
    </row>
    <row r="17" spans="1:60">
      <c r="A17" s="140">
        <v>15</v>
      </c>
      <c r="B17" s="131" t="s">
        <v>77</v>
      </c>
      <c r="C17" s="142">
        <v>43662</v>
      </c>
      <c r="D17" s="143" t="s">
        <v>76</v>
      </c>
      <c r="E17" s="131">
        <v>1</v>
      </c>
      <c r="F17" s="131"/>
      <c r="G17" s="131"/>
      <c r="H17" s="131"/>
      <c r="I17" s="131"/>
      <c r="J17" s="131"/>
      <c r="K17" s="131">
        <v>1</v>
      </c>
      <c r="L17" s="195"/>
      <c r="M17" s="188"/>
      <c r="N17" s="68">
        <v>1</v>
      </c>
      <c r="O17" s="72"/>
      <c r="P17" s="46">
        <v>1</v>
      </c>
      <c r="Q17" s="47"/>
      <c r="R17" s="48">
        <v>1</v>
      </c>
      <c r="S17" s="47"/>
      <c r="T17" s="45"/>
      <c r="U17" s="47">
        <v>1</v>
      </c>
      <c r="V17" s="46">
        <v>1</v>
      </c>
      <c r="W17" s="49"/>
      <c r="X17" s="46">
        <v>1</v>
      </c>
      <c r="Y17" s="47"/>
      <c r="Z17" s="46">
        <v>1</v>
      </c>
      <c r="AA17" s="49"/>
      <c r="AB17" s="49"/>
      <c r="AC17" s="45">
        <v>1</v>
      </c>
      <c r="AD17" s="49"/>
      <c r="AE17" s="45">
        <v>1</v>
      </c>
      <c r="AF17" s="47"/>
      <c r="AG17" s="45">
        <v>1</v>
      </c>
      <c r="AH17" s="49"/>
      <c r="AI17" s="46">
        <v>1</v>
      </c>
      <c r="AJ17" s="47"/>
      <c r="AK17" s="45">
        <v>1</v>
      </c>
      <c r="AL17" s="47"/>
      <c r="AM17" s="45">
        <v>1</v>
      </c>
      <c r="AN17" s="47"/>
      <c r="AO17" s="45">
        <v>1</v>
      </c>
      <c r="AP17" s="47"/>
      <c r="AQ17" s="46">
        <v>1</v>
      </c>
      <c r="AR17" s="47"/>
      <c r="AS17" s="45">
        <v>1</v>
      </c>
      <c r="AT17" s="47"/>
      <c r="AU17" s="49">
        <v>1</v>
      </c>
      <c r="AV17" s="47"/>
      <c r="AW17" s="46">
        <v>1</v>
      </c>
      <c r="AX17" s="47"/>
      <c r="AY17" s="47"/>
      <c r="AZ17" s="45">
        <v>1</v>
      </c>
      <c r="BA17" s="50"/>
      <c r="BB17" s="45">
        <v>1</v>
      </c>
      <c r="BC17" s="47"/>
      <c r="BD17" s="45">
        <v>1</v>
      </c>
      <c r="BE17" s="49"/>
      <c r="BF17" s="45">
        <v>1</v>
      </c>
      <c r="BG17" s="50"/>
      <c r="BH17" s="51"/>
    </row>
    <row r="18" spans="1:60">
      <c r="A18" s="140">
        <v>16</v>
      </c>
      <c r="B18" s="131" t="s">
        <v>78</v>
      </c>
      <c r="C18" s="142">
        <v>43669</v>
      </c>
      <c r="D18" s="143" t="s">
        <v>62</v>
      </c>
      <c r="E18" s="131">
        <v>1</v>
      </c>
      <c r="F18" s="131"/>
      <c r="G18" s="131"/>
      <c r="H18" s="131"/>
      <c r="I18" s="131"/>
      <c r="J18" s="131"/>
      <c r="K18" s="131">
        <v>1</v>
      </c>
      <c r="L18" s="195"/>
      <c r="M18" s="188"/>
      <c r="N18" s="68">
        <v>1</v>
      </c>
      <c r="O18" s="72"/>
      <c r="P18" s="46">
        <v>1</v>
      </c>
      <c r="Q18" s="47"/>
      <c r="R18" s="48">
        <v>1</v>
      </c>
      <c r="S18" s="47"/>
      <c r="T18" s="45">
        <v>1</v>
      </c>
      <c r="U18" s="47"/>
      <c r="V18" s="46">
        <v>1</v>
      </c>
      <c r="W18" s="49"/>
      <c r="X18" s="46">
        <v>1</v>
      </c>
      <c r="Y18" s="47"/>
      <c r="Z18" s="46">
        <v>1</v>
      </c>
      <c r="AA18" s="49"/>
      <c r="AB18" s="49"/>
      <c r="AC18" s="45">
        <v>1</v>
      </c>
      <c r="AD18" s="49"/>
      <c r="AE18" s="45">
        <v>1</v>
      </c>
      <c r="AF18" s="47"/>
      <c r="AG18" s="45">
        <v>1</v>
      </c>
      <c r="AH18" s="49"/>
      <c r="AI18" s="46">
        <v>1</v>
      </c>
      <c r="AJ18" s="47"/>
      <c r="AK18" s="45">
        <v>1</v>
      </c>
      <c r="AL18" s="47"/>
      <c r="AM18" s="45">
        <v>1</v>
      </c>
      <c r="AN18" s="47"/>
      <c r="AO18" s="45" t="s">
        <v>64</v>
      </c>
      <c r="AP18" s="47"/>
      <c r="AQ18" s="46">
        <v>1</v>
      </c>
      <c r="AR18" s="47"/>
      <c r="AS18" s="45">
        <v>1</v>
      </c>
      <c r="AT18" s="47"/>
      <c r="AU18" s="49">
        <v>1</v>
      </c>
      <c r="AV18" s="47"/>
      <c r="AW18" s="46">
        <v>1</v>
      </c>
      <c r="AX18" s="47"/>
      <c r="AY18" s="47"/>
      <c r="AZ18" s="45">
        <v>1</v>
      </c>
      <c r="BA18" s="50"/>
      <c r="BB18" s="45">
        <v>1</v>
      </c>
      <c r="BC18" s="47"/>
      <c r="BD18" s="45">
        <v>1</v>
      </c>
      <c r="BE18" s="49"/>
      <c r="BF18" s="45">
        <v>1</v>
      </c>
      <c r="BG18" s="50"/>
      <c r="BH18" s="51"/>
    </row>
    <row r="19" spans="1:60">
      <c r="A19" s="140">
        <v>17</v>
      </c>
      <c r="B19" s="131" t="s">
        <v>79</v>
      </c>
      <c r="C19" s="142">
        <v>43676</v>
      </c>
      <c r="D19" s="143" t="s">
        <v>80</v>
      </c>
      <c r="E19" s="131">
        <v>1</v>
      </c>
      <c r="F19" s="131"/>
      <c r="G19" s="131"/>
      <c r="H19" s="131"/>
      <c r="I19" s="131"/>
      <c r="J19" s="131"/>
      <c r="K19" s="131">
        <v>1</v>
      </c>
      <c r="L19" s="195"/>
      <c r="M19" s="188"/>
      <c r="N19" s="68">
        <v>1</v>
      </c>
      <c r="O19" s="72"/>
      <c r="P19" s="46">
        <v>1</v>
      </c>
      <c r="Q19" s="47"/>
      <c r="R19" s="48">
        <v>1</v>
      </c>
      <c r="S19" s="47"/>
      <c r="T19" s="45">
        <v>1</v>
      </c>
      <c r="U19" s="47"/>
      <c r="V19" s="46">
        <v>1</v>
      </c>
      <c r="W19" s="49"/>
      <c r="X19" s="46">
        <v>1</v>
      </c>
      <c r="Y19" s="47"/>
      <c r="Z19" s="46">
        <v>1</v>
      </c>
      <c r="AA19" s="49"/>
      <c r="AB19" s="49"/>
      <c r="AC19" s="45">
        <v>1</v>
      </c>
      <c r="AD19" s="49"/>
      <c r="AE19" s="45">
        <v>1</v>
      </c>
      <c r="AF19" s="47"/>
      <c r="AG19" s="45">
        <v>1</v>
      </c>
      <c r="AH19" s="49"/>
      <c r="AI19" s="46">
        <v>1</v>
      </c>
      <c r="AJ19" s="47"/>
      <c r="AK19" s="45">
        <v>1</v>
      </c>
      <c r="AL19" s="47"/>
      <c r="AM19" s="45">
        <v>1</v>
      </c>
      <c r="AN19" s="47"/>
      <c r="AO19" s="45">
        <v>1</v>
      </c>
      <c r="AP19" s="47"/>
      <c r="AQ19" s="46">
        <v>1</v>
      </c>
      <c r="AR19" s="47"/>
      <c r="AS19" s="45">
        <v>1</v>
      </c>
      <c r="AT19" s="47"/>
      <c r="AU19" s="49"/>
      <c r="AV19" s="47">
        <v>1</v>
      </c>
      <c r="AW19" s="46">
        <v>1</v>
      </c>
      <c r="AX19" s="47"/>
      <c r="AY19" s="47"/>
      <c r="AZ19" s="45">
        <v>1</v>
      </c>
      <c r="BA19" s="50"/>
      <c r="BB19" s="45">
        <v>1</v>
      </c>
      <c r="BC19" s="47"/>
      <c r="BD19" s="45">
        <v>1</v>
      </c>
      <c r="BE19" s="49"/>
      <c r="BF19" s="45">
        <v>1</v>
      </c>
      <c r="BG19" s="50"/>
      <c r="BH19" s="51"/>
    </row>
    <row r="20" spans="1:60" s="59" customFormat="1">
      <c r="A20" s="140">
        <v>18</v>
      </c>
      <c r="B20" s="145" t="s">
        <v>81</v>
      </c>
      <c r="C20" s="144">
        <v>43679</v>
      </c>
      <c r="D20" s="146" t="s">
        <v>62</v>
      </c>
      <c r="E20" s="145"/>
      <c r="F20" s="145"/>
      <c r="G20" s="145">
        <v>1</v>
      </c>
      <c r="H20" s="145"/>
      <c r="I20" s="145"/>
      <c r="J20" s="145"/>
      <c r="K20" s="145">
        <v>1</v>
      </c>
      <c r="L20" s="195"/>
      <c r="M20" s="188"/>
      <c r="N20" s="69">
        <v>1</v>
      </c>
      <c r="O20" s="73"/>
      <c r="P20" s="53">
        <v>1</v>
      </c>
      <c r="Q20" s="54"/>
      <c r="R20" s="55">
        <v>1</v>
      </c>
      <c r="S20" s="54"/>
      <c r="T20" s="52">
        <v>1</v>
      </c>
      <c r="U20" s="54"/>
      <c r="V20" s="53">
        <v>1</v>
      </c>
      <c r="W20" s="56"/>
      <c r="X20" s="53">
        <v>1</v>
      </c>
      <c r="Y20" s="54"/>
      <c r="Z20" s="53">
        <v>1</v>
      </c>
      <c r="AA20" s="56"/>
      <c r="AB20" s="56"/>
      <c r="AC20" s="52">
        <v>1</v>
      </c>
      <c r="AD20" s="56"/>
      <c r="AE20" s="52">
        <v>1</v>
      </c>
      <c r="AF20" s="54"/>
      <c r="AG20" s="52">
        <v>1</v>
      </c>
      <c r="AH20" s="56"/>
      <c r="AI20" s="53">
        <v>1</v>
      </c>
      <c r="AJ20" s="54"/>
      <c r="AK20" s="52" t="s">
        <v>82</v>
      </c>
      <c r="AL20" s="54"/>
      <c r="AM20" s="52">
        <v>1</v>
      </c>
      <c r="AN20" s="54"/>
      <c r="AO20" s="52">
        <v>1</v>
      </c>
      <c r="AP20" s="54"/>
      <c r="AQ20" s="53">
        <v>1</v>
      </c>
      <c r="AR20" s="54"/>
      <c r="AS20" s="52">
        <v>1</v>
      </c>
      <c r="AT20" s="54"/>
      <c r="AU20" s="56">
        <v>1</v>
      </c>
      <c r="AV20" s="54"/>
      <c r="AW20" s="53">
        <v>1</v>
      </c>
      <c r="AX20" s="54"/>
      <c r="AY20" s="54"/>
      <c r="AZ20" s="52">
        <v>1</v>
      </c>
      <c r="BA20" s="57"/>
      <c r="BB20" s="52">
        <v>1</v>
      </c>
      <c r="BC20" s="54"/>
      <c r="BD20" s="52">
        <v>1</v>
      </c>
      <c r="BE20" s="56"/>
      <c r="BF20" s="52"/>
      <c r="BG20" s="57">
        <v>1</v>
      </c>
      <c r="BH20" s="58"/>
    </row>
    <row r="21" spans="1:60" s="59" customFormat="1">
      <c r="A21" s="140">
        <v>19</v>
      </c>
      <c r="B21" s="145" t="s">
        <v>83</v>
      </c>
      <c r="C21" s="144">
        <v>43683</v>
      </c>
      <c r="D21" s="146" t="s">
        <v>62</v>
      </c>
      <c r="E21" s="145">
        <v>1</v>
      </c>
      <c r="F21" s="145"/>
      <c r="G21" s="145"/>
      <c r="H21" s="145"/>
      <c r="I21" s="145"/>
      <c r="J21" s="145"/>
      <c r="K21" s="145">
        <v>1</v>
      </c>
      <c r="L21" s="195"/>
      <c r="M21" s="188"/>
      <c r="N21" s="69">
        <v>1</v>
      </c>
      <c r="O21" s="73"/>
      <c r="P21" s="53">
        <v>1</v>
      </c>
      <c r="Q21" s="54"/>
      <c r="R21" s="55">
        <v>1</v>
      </c>
      <c r="S21" s="54"/>
      <c r="T21" s="52">
        <v>1</v>
      </c>
      <c r="U21" s="54"/>
      <c r="V21" s="53">
        <v>1</v>
      </c>
      <c r="W21" s="56"/>
      <c r="X21" s="53">
        <v>1</v>
      </c>
      <c r="Y21" s="54"/>
      <c r="Z21" s="53">
        <v>1</v>
      </c>
      <c r="AA21" s="56"/>
      <c r="AB21" s="56"/>
      <c r="AC21" s="52">
        <v>1</v>
      </c>
      <c r="AD21" s="56"/>
      <c r="AE21" s="52">
        <v>1</v>
      </c>
      <c r="AF21" s="54"/>
      <c r="AG21" s="52">
        <v>1</v>
      </c>
      <c r="AH21" s="56"/>
      <c r="AI21" s="53">
        <v>1</v>
      </c>
      <c r="AJ21" s="54"/>
      <c r="AK21" s="52">
        <v>1</v>
      </c>
      <c r="AL21" s="54"/>
      <c r="AM21" s="52">
        <v>1</v>
      </c>
      <c r="AN21" s="54"/>
      <c r="AO21" s="52">
        <v>1</v>
      </c>
      <c r="AP21" s="54"/>
      <c r="AQ21" s="53">
        <v>1</v>
      </c>
      <c r="AR21" s="54"/>
      <c r="AS21" s="52">
        <v>1</v>
      </c>
      <c r="AT21" s="54"/>
      <c r="AU21" s="56">
        <v>1</v>
      </c>
      <c r="AV21" s="54"/>
      <c r="AW21" s="53">
        <v>1</v>
      </c>
      <c r="AX21" s="54"/>
      <c r="AY21" s="54"/>
      <c r="AZ21" s="52">
        <v>1</v>
      </c>
      <c r="BA21" s="57"/>
      <c r="BB21" s="52">
        <v>1</v>
      </c>
      <c r="BC21" s="54"/>
      <c r="BD21" s="52"/>
      <c r="BE21" s="56" t="s">
        <v>64</v>
      </c>
      <c r="BF21" s="52">
        <v>1</v>
      </c>
      <c r="BG21" s="57"/>
      <c r="BH21" s="58"/>
    </row>
    <row r="22" spans="1:60" s="59" customFormat="1">
      <c r="A22" s="140">
        <v>20</v>
      </c>
      <c r="B22" s="145" t="s">
        <v>84</v>
      </c>
      <c r="C22" s="144">
        <v>43687</v>
      </c>
      <c r="D22" s="146" t="s">
        <v>85</v>
      </c>
      <c r="E22" s="145"/>
      <c r="F22" s="145"/>
      <c r="G22" s="145">
        <v>1</v>
      </c>
      <c r="H22" s="145"/>
      <c r="I22" s="145"/>
      <c r="J22" s="145"/>
      <c r="K22" s="145">
        <v>1</v>
      </c>
      <c r="L22" s="195"/>
      <c r="M22" s="188"/>
      <c r="N22" s="69">
        <v>1</v>
      </c>
      <c r="O22" s="73"/>
      <c r="P22" s="53">
        <v>1</v>
      </c>
      <c r="Q22" s="54"/>
      <c r="R22" s="55" t="s">
        <v>64</v>
      </c>
      <c r="S22" s="54"/>
      <c r="T22" s="52"/>
      <c r="U22" s="54">
        <v>1</v>
      </c>
      <c r="V22" s="53">
        <v>1</v>
      </c>
      <c r="W22" s="56"/>
      <c r="X22" s="53">
        <v>1</v>
      </c>
      <c r="Y22" s="54"/>
      <c r="Z22" s="53"/>
      <c r="AA22" s="56">
        <v>1</v>
      </c>
      <c r="AB22" s="56"/>
      <c r="AC22" s="52">
        <v>1</v>
      </c>
      <c r="AD22" s="56"/>
      <c r="AE22" s="52"/>
      <c r="AF22" s="54">
        <v>1</v>
      </c>
      <c r="AG22" s="52">
        <v>1</v>
      </c>
      <c r="AH22" s="56"/>
      <c r="AI22" s="53">
        <v>1</v>
      </c>
      <c r="AJ22" s="54"/>
      <c r="AK22" s="52" t="s">
        <v>64</v>
      </c>
      <c r="AL22" s="54"/>
      <c r="AM22" s="52">
        <v>0</v>
      </c>
      <c r="AN22" s="54"/>
      <c r="AO22" s="52">
        <v>1</v>
      </c>
      <c r="AP22" s="54"/>
      <c r="AQ22" s="53">
        <v>1</v>
      </c>
      <c r="AR22" s="54"/>
      <c r="AS22" s="52">
        <v>1</v>
      </c>
      <c r="AT22" s="54"/>
      <c r="AU22" s="56" t="s">
        <v>64</v>
      </c>
      <c r="AV22" s="54"/>
      <c r="AW22" s="53">
        <v>1</v>
      </c>
      <c r="AX22" s="54"/>
      <c r="AY22" s="54"/>
      <c r="AZ22" s="52" t="s">
        <v>64</v>
      </c>
      <c r="BA22" s="57"/>
      <c r="BB22" s="52">
        <v>1</v>
      </c>
      <c r="BC22" s="54"/>
      <c r="BD22" s="52">
        <v>1</v>
      </c>
      <c r="BE22" s="56"/>
      <c r="BF22" s="52">
        <v>1</v>
      </c>
      <c r="BG22" s="57"/>
      <c r="BH22" s="58"/>
    </row>
    <row r="23" spans="1:60" s="59" customFormat="1">
      <c r="A23" s="140">
        <v>21</v>
      </c>
      <c r="B23" s="190" t="s">
        <v>86</v>
      </c>
      <c r="C23" s="144">
        <v>43690</v>
      </c>
      <c r="D23" s="191" t="s">
        <v>62</v>
      </c>
      <c r="E23" s="190">
        <v>1</v>
      </c>
      <c r="F23" s="145"/>
      <c r="G23" s="145"/>
      <c r="H23" s="145"/>
      <c r="I23" s="145"/>
      <c r="J23" s="145"/>
      <c r="K23" s="131">
        <v>1</v>
      </c>
      <c r="L23" s="195"/>
      <c r="M23" s="188"/>
      <c r="N23" s="69">
        <v>1</v>
      </c>
      <c r="O23" s="73"/>
      <c r="P23" s="53">
        <v>1</v>
      </c>
      <c r="Q23" s="54"/>
      <c r="R23" s="55">
        <v>1</v>
      </c>
      <c r="S23" s="54"/>
      <c r="T23" s="52">
        <v>1</v>
      </c>
      <c r="U23" s="54"/>
      <c r="V23" s="53">
        <v>1</v>
      </c>
      <c r="W23" s="56"/>
      <c r="X23" s="53">
        <v>1</v>
      </c>
      <c r="Y23" s="54"/>
      <c r="Z23" s="53">
        <v>1</v>
      </c>
      <c r="AA23" s="56"/>
      <c r="AB23" s="56"/>
      <c r="AC23" s="52">
        <v>1</v>
      </c>
      <c r="AD23" s="56"/>
      <c r="AE23" s="52">
        <v>1</v>
      </c>
      <c r="AF23" s="54"/>
      <c r="AG23" s="52">
        <v>1</v>
      </c>
      <c r="AH23" s="56"/>
      <c r="AI23" s="53">
        <v>1</v>
      </c>
      <c r="AJ23" s="54"/>
      <c r="AK23" s="52">
        <v>1</v>
      </c>
      <c r="AL23" s="54"/>
      <c r="AM23" s="52">
        <v>1</v>
      </c>
      <c r="AN23" s="54"/>
      <c r="AO23" s="52">
        <v>1</v>
      </c>
      <c r="AP23" s="54"/>
      <c r="AQ23" s="53">
        <v>1</v>
      </c>
      <c r="AR23" s="54"/>
      <c r="AS23" s="52">
        <v>1</v>
      </c>
      <c r="AT23" s="54"/>
      <c r="AU23" s="56">
        <v>1</v>
      </c>
      <c r="AV23" s="54"/>
      <c r="AW23" s="53">
        <v>1</v>
      </c>
      <c r="AX23" s="54"/>
      <c r="AY23" s="54"/>
      <c r="AZ23" s="52">
        <v>1</v>
      </c>
      <c r="BA23" s="57"/>
      <c r="BB23" s="52">
        <v>1</v>
      </c>
      <c r="BC23" s="54"/>
      <c r="BD23" s="52">
        <v>1</v>
      </c>
      <c r="BE23" s="56"/>
      <c r="BF23" s="52">
        <v>1</v>
      </c>
      <c r="BG23" s="57"/>
      <c r="BH23" s="58"/>
    </row>
    <row r="24" spans="1:60" s="59" customFormat="1">
      <c r="A24" s="140">
        <v>22</v>
      </c>
      <c r="B24" s="190"/>
      <c r="C24" s="144">
        <v>43703</v>
      </c>
      <c r="D24" s="191"/>
      <c r="E24" s="190"/>
      <c r="F24" s="145"/>
      <c r="G24" s="145"/>
      <c r="H24" s="145"/>
      <c r="I24" s="145"/>
      <c r="J24" s="145"/>
      <c r="K24" s="131">
        <v>1</v>
      </c>
      <c r="L24" s="195"/>
      <c r="M24" s="188"/>
      <c r="N24" s="69">
        <v>1</v>
      </c>
      <c r="O24" s="73"/>
      <c r="P24" s="53">
        <v>1</v>
      </c>
      <c r="Q24" s="54"/>
      <c r="R24" s="55"/>
      <c r="S24" s="54">
        <v>1</v>
      </c>
      <c r="T24" s="52">
        <v>1</v>
      </c>
      <c r="U24" s="54"/>
      <c r="V24" s="53">
        <v>1</v>
      </c>
      <c r="W24" s="56"/>
      <c r="X24" s="53" t="s">
        <v>64</v>
      </c>
      <c r="Y24" s="54"/>
      <c r="Z24" s="53">
        <v>1</v>
      </c>
      <c r="AA24" s="56"/>
      <c r="AB24" s="56"/>
      <c r="AC24" s="52">
        <v>1</v>
      </c>
      <c r="AD24" s="56"/>
      <c r="AE24" s="52">
        <v>1</v>
      </c>
      <c r="AF24" s="54"/>
      <c r="AG24" s="52">
        <v>1</v>
      </c>
      <c r="AH24" s="56"/>
      <c r="AI24" s="53">
        <v>1</v>
      </c>
      <c r="AJ24" s="54"/>
      <c r="AK24" s="52">
        <v>1</v>
      </c>
      <c r="AL24" s="54"/>
      <c r="AM24" s="52">
        <v>1</v>
      </c>
      <c r="AN24" s="54"/>
      <c r="AO24" s="52">
        <v>1</v>
      </c>
      <c r="AP24" s="54"/>
      <c r="AQ24" s="53">
        <v>1</v>
      </c>
      <c r="AR24" s="54"/>
      <c r="AS24" s="52">
        <v>1</v>
      </c>
      <c r="AT24" s="54"/>
      <c r="AU24" s="56">
        <v>1</v>
      </c>
      <c r="AV24" s="54"/>
      <c r="AW24" s="53" t="s">
        <v>64</v>
      </c>
      <c r="AX24" s="54"/>
      <c r="AY24" s="54"/>
      <c r="AZ24" s="52">
        <v>1</v>
      </c>
      <c r="BA24" s="57"/>
      <c r="BB24" s="52">
        <v>1</v>
      </c>
      <c r="BC24" s="54"/>
      <c r="BD24" s="52">
        <v>1</v>
      </c>
      <c r="BE24" s="56"/>
      <c r="BF24" s="52">
        <v>1</v>
      </c>
      <c r="BG24" s="57"/>
      <c r="BH24" s="58"/>
    </row>
    <row r="25" spans="1:60" s="59" customFormat="1">
      <c r="A25" s="140">
        <v>23</v>
      </c>
      <c r="B25" s="190" t="s">
        <v>87</v>
      </c>
      <c r="C25" s="144">
        <v>43697</v>
      </c>
      <c r="D25" s="146" t="s">
        <v>88</v>
      </c>
      <c r="E25" s="190">
        <v>1</v>
      </c>
      <c r="F25" s="145"/>
      <c r="G25" s="145"/>
      <c r="H25" s="145"/>
      <c r="I25" s="145"/>
      <c r="J25" s="145"/>
      <c r="K25" s="131">
        <v>1</v>
      </c>
      <c r="L25" s="195"/>
      <c r="M25" s="188"/>
      <c r="N25" s="69">
        <v>1</v>
      </c>
      <c r="O25" s="73"/>
      <c r="P25" s="53">
        <v>1</v>
      </c>
      <c r="Q25" s="54"/>
      <c r="R25" s="55">
        <v>1</v>
      </c>
      <c r="S25" s="54"/>
      <c r="T25" s="52">
        <v>1</v>
      </c>
      <c r="U25" s="54"/>
      <c r="V25" s="53">
        <v>1</v>
      </c>
      <c r="W25" s="56"/>
      <c r="X25" s="53">
        <v>1</v>
      </c>
      <c r="Y25" s="54"/>
      <c r="Z25" s="53">
        <v>1</v>
      </c>
      <c r="AA25" s="56"/>
      <c r="AB25" s="56"/>
      <c r="AC25" s="52">
        <v>1</v>
      </c>
      <c r="AD25" s="56"/>
      <c r="AE25" s="52">
        <v>1</v>
      </c>
      <c r="AF25" s="54"/>
      <c r="AG25" s="52">
        <v>1</v>
      </c>
      <c r="AH25" s="56"/>
      <c r="AI25" s="53">
        <v>1</v>
      </c>
      <c r="AJ25" s="54"/>
      <c r="AK25" s="52">
        <v>1</v>
      </c>
      <c r="AL25" s="54"/>
      <c r="AM25" s="52">
        <v>1</v>
      </c>
      <c r="AN25" s="54"/>
      <c r="AO25" s="52">
        <v>1</v>
      </c>
      <c r="AP25" s="54"/>
      <c r="AQ25" s="53">
        <v>1</v>
      </c>
      <c r="AR25" s="54"/>
      <c r="AS25" s="52">
        <v>1</v>
      </c>
      <c r="AT25" s="54"/>
      <c r="AU25" s="56">
        <v>1</v>
      </c>
      <c r="AV25" s="54"/>
      <c r="AW25" s="53">
        <v>1</v>
      </c>
      <c r="AX25" s="54"/>
      <c r="AY25" s="54"/>
      <c r="AZ25" s="52">
        <v>1</v>
      </c>
      <c r="BA25" s="57"/>
      <c r="BB25" s="52">
        <v>1</v>
      </c>
      <c r="BC25" s="54"/>
      <c r="BD25" s="52">
        <v>1</v>
      </c>
      <c r="BE25" s="56"/>
      <c r="BF25" s="52">
        <v>1</v>
      </c>
      <c r="BG25" s="57"/>
      <c r="BH25" s="58"/>
    </row>
    <row r="26" spans="1:60" s="59" customFormat="1">
      <c r="A26" s="140">
        <v>24</v>
      </c>
      <c r="B26" s="190"/>
      <c r="C26" s="144">
        <v>43704</v>
      </c>
      <c r="D26" s="146" t="s">
        <v>62</v>
      </c>
      <c r="E26" s="190"/>
      <c r="F26" s="145"/>
      <c r="G26" s="145"/>
      <c r="H26" s="145"/>
      <c r="I26" s="145"/>
      <c r="J26" s="145"/>
      <c r="K26" s="131">
        <v>1</v>
      </c>
      <c r="L26" s="195"/>
      <c r="M26" s="188"/>
      <c r="N26" s="69">
        <v>1</v>
      </c>
      <c r="O26" s="73"/>
      <c r="P26" s="53">
        <v>1</v>
      </c>
      <c r="Q26" s="54"/>
      <c r="R26" s="55"/>
      <c r="S26" s="54">
        <v>1</v>
      </c>
      <c r="T26" s="52">
        <v>1</v>
      </c>
      <c r="U26" s="54"/>
      <c r="V26" s="53">
        <v>1</v>
      </c>
      <c r="W26" s="56"/>
      <c r="X26" s="53">
        <v>1</v>
      </c>
      <c r="Y26" s="54"/>
      <c r="Z26" s="53">
        <v>1</v>
      </c>
      <c r="AA26" s="56"/>
      <c r="AB26" s="56"/>
      <c r="AC26" s="52">
        <v>1</v>
      </c>
      <c r="AD26" s="56"/>
      <c r="AE26" s="52">
        <v>1</v>
      </c>
      <c r="AF26" s="54"/>
      <c r="AG26" s="52" t="s">
        <v>64</v>
      </c>
      <c r="AH26" s="56"/>
      <c r="AI26" s="53">
        <v>1</v>
      </c>
      <c r="AJ26" s="54"/>
      <c r="AK26" s="52">
        <v>1</v>
      </c>
      <c r="AL26" s="54"/>
      <c r="AM26" s="52">
        <v>1</v>
      </c>
      <c r="AN26" s="54"/>
      <c r="AO26" s="52">
        <v>1</v>
      </c>
      <c r="AP26" s="54"/>
      <c r="AQ26" s="53">
        <v>1</v>
      </c>
      <c r="AR26" s="54"/>
      <c r="AS26" s="52">
        <v>1</v>
      </c>
      <c r="AT26" s="54"/>
      <c r="AU26" s="56">
        <v>1</v>
      </c>
      <c r="AV26" s="54"/>
      <c r="AW26" s="53">
        <v>1</v>
      </c>
      <c r="AX26" s="54"/>
      <c r="AY26" s="54"/>
      <c r="AZ26" s="52">
        <v>1</v>
      </c>
      <c r="BA26" s="57"/>
      <c r="BB26" s="52">
        <v>1</v>
      </c>
      <c r="BC26" s="54"/>
      <c r="BD26" s="52">
        <v>1</v>
      </c>
      <c r="BE26" s="56"/>
      <c r="BF26" s="52">
        <v>1</v>
      </c>
      <c r="BG26" s="57"/>
      <c r="BH26" s="58"/>
    </row>
    <row r="27" spans="1:60" s="59" customFormat="1">
      <c r="A27" s="140">
        <v>25</v>
      </c>
      <c r="B27" s="145" t="s">
        <v>89</v>
      </c>
      <c r="C27" s="144">
        <v>43704</v>
      </c>
      <c r="D27" s="146" t="s">
        <v>62</v>
      </c>
      <c r="E27" s="145">
        <v>1</v>
      </c>
      <c r="F27" s="145"/>
      <c r="G27" s="145"/>
      <c r="H27" s="145"/>
      <c r="I27" s="145"/>
      <c r="J27" s="145"/>
      <c r="K27" s="145">
        <v>1</v>
      </c>
      <c r="L27" s="195"/>
      <c r="M27" s="188"/>
      <c r="N27" s="69">
        <v>1</v>
      </c>
      <c r="O27" s="73"/>
      <c r="P27" s="53">
        <v>1</v>
      </c>
      <c r="Q27" s="54"/>
      <c r="R27" s="55"/>
      <c r="S27" s="54">
        <v>1</v>
      </c>
      <c r="T27" s="52">
        <v>1</v>
      </c>
      <c r="U27" s="54"/>
      <c r="V27" s="53">
        <v>1</v>
      </c>
      <c r="W27" s="56"/>
      <c r="X27" s="53">
        <v>1</v>
      </c>
      <c r="Y27" s="54"/>
      <c r="Z27" s="53">
        <v>1</v>
      </c>
      <c r="AA27" s="56"/>
      <c r="AB27" s="56"/>
      <c r="AC27" s="52">
        <v>1</v>
      </c>
      <c r="AD27" s="56"/>
      <c r="AE27" s="52">
        <v>1</v>
      </c>
      <c r="AF27" s="54"/>
      <c r="AG27" s="52">
        <v>1</v>
      </c>
      <c r="AH27" s="56"/>
      <c r="AI27" s="53">
        <v>1</v>
      </c>
      <c r="AJ27" s="54"/>
      <c r="AK27" s="52">
        <v>1</v>
      </c>
      <c r="AL27" s="54"/>
      <c r="AM27" s="52">
        <v>1</v>
      </c>
      <c r="AN27" s="54"/>
      <c r="AO27" s="52">
        <v>1</v>
      </c>
      <c r="AP27" s="54"/>
      <c r="AQ27" s="53">
        <v>1</v>
      </c>
      <c r="AR27" s="54"/>
      <c r="AS27" s="52">
        <v>1</v>
      </c>
      <c r="AT27" s="54"/>
      <c r="AU27" s="56">
        <v>1</v>
      </c>
      <c r="AV27" s="54"/>
      <c r="AW27" s="53">
        <v>1</v>
      </c>
      <c r="AX27" s="54"/>
      <c r="AY27" s="54"/>
      <c r="AZ27" s="52">
        <v>1</v>
      </c>
      <c r="BA27" s="57"/>
      <c r="BB27" s="52">
        <v>1</v>
      </c>
      <c r="BC27" s="54"/>
      <c r="BD27" s="52">
        <v>1</v>
      </c>
      <c r="BE27" s="56"/>
      <c r="BF27" s="52">
        <v>1</v>
      </c>
      <c r="BG27" s="57"/>
      <c r="BH27" s="58"/>
    </row>
    <row r="28" spans="1:60" s="59" customFormat="1">
      <c r="A28" s="140">
        <v>26</v>
      </c>
      <c r="B28" s="145" t="s">
        <v>90</v>
      </c>
      <c r="C28" s="144">
        <v>43707</v>
      </c>
      <c r="D28" s="146" t="s">
        <v>62</v>
      </c>
      <c r="E28" s="145">
        <v>1</v>
      </c>
      <c r="F28" s="145"/>
      <c r="G28" s="145"/>
      <c r="H28" s="145"/>
      <c r="I28" s="145"/>
      <c r="J28" s="145"/>
      <c r="K28" s="145">
        <v>1</v>
      </c>
      <c r="L28" s="195"/>
      <c r="M28" s="188"/>
      <c r="N28" s="69">
        <v>1</v>
      </c>
      <c r="O28" s="73"/>
      <c r="P28" s="53">
        <v>1</v>
      </c>
      <c r="Q28" s="54"/>
      <c r="R28" s="55">
        <v>1</v>
      </c>
      <c r="S28" s="54"/>
      <c r="T28" s="52">
        <v>1</v>
      </c>
      <c r="U28" s="54"/>
      <c r="V28" s="53">
        <v>1</v>
      </c>
      <c r="W28" s="56"/>
      <c r="X28" s="53">
        <v>1</v>
      </c>
      <c r="Y28" s="54"/>
      <c r="Z28" s="53">
        <v>1</v>
      </c>
      <c r="AA28" s="56"/>
      <c r="AB28" s="56"/>
      <c r="AC28" s="52">
        <v>1</v>
      </c>
      <c r="AD28" s="56"/>
      <c r="AE28" s="52">
        <v>1</v>
      </c>
      <c r="AF28" s="54"/>
      <c r="AG28" s="52">
        <v>1</v>
      </c>
      <c r="AH28" s="56"/>
      <c r="AI28" s="53">
        <v>1</v>
      </c>
      <c r="AJ28" s="54"/>
      <c r="AK28" s="52">
        <v>1</v>
      </c>
      <c r="AL28" s="54"/>
      <c r="AM28" s="52"/>
      <c r="AN28" s="54">
        <v>1</v>
      </c>
      <c r="AO28" s="52">
        <v>1</v>
      </c>
      <c r="AP28" s="54"/>
      <c r="AQ28" s="53">
        <v>1</v>
      </c>
      <c r="AR28" s="54"/>
      <c r="AS28" s="52">
        <v>1</v>
      </c>
      <c r="AT28" s="54"/>
      <c r="AU28" s="56">
        <v>1</v>
      </c>
      <c r="AV28" s="54"/>
      <c r="AW28" s="53">
        <v>1</v>
      </c>
      <c r="AX28" s="54"/>
      <c r="AY28" s="54"/>
      <c r="AZ28" s="52">
        <v>1</v>
      </c>
      <c r="BA28" s="57"/>
      <c r="BB28" s="52">
        <v>1</v>
      </c>
      <c r="BC28" s="54"/>
      <c r="BD28" s="52">
        <v>1</v>
      </c>
      <c r="BE28" s="56"/>
      <c r="BF28" s="52">
        <v>1</v>
      </c>
      <c r="BG28" s="57"/>
      <c r="BH28" s="58"/>
    </row>
    <row r="29" spans="1:60" s="41" customFormat="1">
      <c r="A29" s="140">
        <v>27</v>
      </c>
      <c r="B29" s="147" t="s">
        <v>91</v>
      </c>
      <c r="C29" s="141">
        <v>43711</v>
      </c>
      <c r="D29" s="148" t="s">
        <v>62</v>
      </c>
      <c r="E29" s="147">
        <v>1</v>
      </c>
      <c r="F29" s="147"/>
      <c r="G29" s="147"/>
      <c r="H29" s="147"/>
      <c r="I29" s="147"/>
      <c r="J29" s="147"/>
      <c r="K29" s="147">
        <v>1</v>
      </c>
      <c r="L29" s="195"/>
      <c r="M29" s="188"/>
      <c r="N29" s="67">
        <v>1</v>
      </c>
      <c r="O29" s="71"/>
      <c r="P29" s="120">
        <v>1</v>
      </c>
      <c r="Q29" s="38"/>
      <c r="R29" s="119">
        <v>1</v>
      </c>
      <c r="S29" s="38"/>
      <c r="T29" s="42">
        <v>1</v>
      </c>
      <c r="U29" s="38"/>
      <c r="V29" s="120">
        <v>1</v>
      </c>
      <c r="W29" s="43"/>
      <c r="X29" s="120">
        <v>1</v>
      </c>
      <c r="Y29" s="38"/>
      <c r="Z29" s="120">
        <v>1</v>
      </c>
      <c r="AA29" s="43"/>
      <c r="AB29" s="43"/>
      <c r="AC29" s="42">
        <v>1</v>
      </c>
      <c r="AD29" s="43"/>
      <c r="AE29" s="42">
        <v>1</v>
      </c>
      <c r="AF29" s="38"/>
      <c r="AG29" s="42">
        <v>1</v>
      </c>
      <c r="AH29" s="43"/>
      <c r="AI29" s="120">
        <v>1</v>
      </c>
      <c r="AJ29" s="38"/>
      <c r="AK29" s="42">
        <v>1</v>
      </c>
      <c r="AL29" s="38"/>
      <c r="AM29" s="42">
        <v>1</v>
      </c>
      <c r="AN29" s="38"/>
      <c r="AO29" s="42">
        <v>1</v>
      </c>
      <c r="AP29" s="38"/>
      <c r="AQ29" s="120">
        <v>1</v>
      </c>
      <c r="AR29" s="38"/>
      <c r="AS29" s="42">
        <v>1</v>
      </c>
      <c r="AT29" s="38"/>
      <c r="AU29" s="43">
        <v>1</v>
      </c>
      <c r="AV29" s="38"/>
      <c r="AW29" s="120">
        <v>1</v>
      </c>
      <c r="AX29" s="38"/>
      <c r="AY29" s="38"/>
      <c r="AZ29" s="42">
        <v>1</v>
      </c>
      <c r="BA29" s="44"/>
      <c r="BB29" s="42">
        <v>1</v>
      </c>
      <c r="BC29" s="38"/>
      <c r="BD29" s="42">
        <v>1</v>
      </c>
      <c r="BE29" s="43"/>
      <c r="BF29" s="42">
        <v>1</v>
      </c>
      <c r="BG29" s="44"/>
      <c r="BH29" s="40"/>
    </row>
    <row r="30" spans="1:60" s="41" customFormat="1">
      <c r="A30" s="140">
        <v>28</v>
      </c>
      <c r="B30" s="147" t="s">
        <v>92</v>
      </c>
      <c r="C30" s="141">
        <v>43717</v>
      </c>
      <c r="D30" s="148" t="s">
        <v>62</v>
      </c>
      <c r="E30" s="147"/>
      <c r="F30" s="147">
        <v>1</v>
      </c>
      <c r="G30" s="147"/>
      <c r="H30" s="147"/>
      <c r="I30" s="147"/>
      <c r="J30" s="147"/>
      <c r="K30" s="147">
        <v>1</v>
      </c>
      <c r="L30" s="195"/>
      <c r="M30" s="188"/>
      <c r="N30" s="67">
        <v>1</v>
      </c>
      <c r="O30" s="71"/>
      <c r="P30" s="120">
        <v>1</v>
      </c>
      <c r="Q30" s="38"/>
      <c r="R30" s="119">
        <v>1</v>
      </c>
      <c r="S30" s="38"/>
      <c r="T30" s="42">
        <v>1</v>
      </c>
      <c r="U30" s="38"/>
      <c r="V30" s="120">
        <v>1</v>
      </c>
      <c r="W30" s="43"/>
      <c r="X30" s="120">
        <v>1</v>
      </c>
      <c r="Y30" s="38"/>
      <c r="Z30" s="120">
        <v>1</v>
      </c>
      <c r="AA30" s="43"/>
      <c r="AB30" s="43"/>
      <c r="AC30" s="42">
        <v>1</v>
      </c>
      <c r="AD30" s="43"/>
      <c r="AE30" s="42">
        <v>1</v>
      </c>
      <c r="AF30" s="38"/>
      <c r="AG30" s="42">
        <v>1</v>
      </c>
      <c r="AH30" s="43"/>
      <c r="AI30" s="120"/>
      <c r="AJ30" s="38">
        <v>1</v>
      </c>
      <c r="AK30" s="42">
        <v>1</v>
      </c>
      <c r="AL30" s="38"/>
      <c r="AM30" s="42">
        <v>1</v>
      </c>
      <c r="AN30" s="38"/>
      <c r="AO30" s="42">
        <v>1</v>
      </c>
      <c r="AP30" s="38"/>
      <c r="AQ30" s="120">
        <v>1</v>
      </c>
      <c r="AR30" s="38"/>
      <c r="AS30" s="42">
        <v>1</v>
      </c>
      <c r="AT30" s="38"/>
      <c r="AU30" s="43" t="s">
        <v>64</v>
      </c>
      <c r="AV30" s="38"/>
      <c r="AW30" s="120">
        <v>1</v>
      </c>
      <c r="AX30" s="38"/>
      <c r="AY30" s="38"/>
      <c r="AZ30" s="42">
        <v>1</v>
      </c>
      <c r="BA30" s="44"/>
      <c r="BB30" s="42">
        <v>1</v>
      </c>
      <c r="BC30" s="38"/>
      <c r="BD30" s="42">
        <v>1</v>
      </c>
      <c r="BE30" s="43"/>
      <c r="BF30" s="42">
        <v>1</v>
      </c>
      <c r="BG30" s="44"/>
      <c r="BH30" s="40"/>
    </row>
    <row r="31" spans="1:60" s="41" customFormat="1">
      <c r="A31" s="140">
        <v>29</v>
      </c>
      <c r="B31" s="183" t="s">
        <v>93</v>
      </c>
      <c r="C31" s="141">
        <v>43718</v>
      </c>
      <c r="D31" s="148" t="s">
        <v>94</v>
      </c>
      <c r="E31" s="183">
        <v>1</v>
      </c>
      <c r="F31" s="147"/>
      <c r="G31" s="147"/>
      <c r="H31" s="147"/>
      <c r="I31" s="147"/>
      <c r="J31" s="147"/>
      <c r="K31" s="131">
        <v>1</v>
      </c>
      <c r="L31" s="195"/>
      <c r="M31" s="188"/>
      <c r="N31" s="67">
        <v>1</v>
      </c>
      <c r="O31" s="71"/>
      <c r="P31" s="120">
        <v>1</v>
      </c>
      <c r="Q31" s="38"/>
      <c r="R31" s="119">
        <v>1</v>
      </c>
      <c r="S31" s="38"/>
      <c r="T31" s="42">
        <v>1</v>
      </c>
      <c r="U31" s="38"/>
      <c r="V31" s="120">
        <v>1</v>
      </c>
      <c r="W31" s="43"/>
      <c r="X31" s="120">
        <v>1</v>
      </c>
      <c r="Y31" s="38"/>
      <c r="Z31" s="120">
        <v>1</v>
      </c>
      <c r="AA31" s="43"/>
      <c r="AB31" s="43"/>
      <c r="AC31" s="42">
        <v>1</v>
      </c>
      <c r="AD31" s="43"/>
      <c r="AE31" s="42">
        <v>1</v>
      </c>
      <c r="AF31" s="38"/>
      <c r="AG31" s="42">
        <v>1</v>
      </c>
      <c r="AH31" s="43"/>
      <c r="AI31" s="120"/>
      <c r="AJ31" s="38">
        <v>1</v>
      </c>
      <c r="AK31" s="42">
        <v>1</v>
      </c>
      <c r="AL31" s="38"/>
      <c r="AM31" s="42">
        <v>1</v>
      </c>
      <c r="AN31" s="38"/>
      <c r="AO31" s="42">
        <v>1</v>
      </c>
      <c r="AP31" s="38"/>
      <c r="AQ31" s="120">
        <v>1</v>
      </c>
      <c r="AR31" s="38"/>
      <c r="AS31" s="42">
        <v>1</v>
      </c>
      <c r="AT31" s="38"/>
      <c r="AU31" s="43">
        <v>1</v>
      </c>
      <c r="AV31" s="38"/>
      <c r="AW31" s="120">
        <v>1</v>
      </c>
      <c r="AX31" s="38"/>
      <c r="AY31" s="38"/>
      <c r="AZ31" s="42">
        <v>1</v>
      </c>
      <c r="BA31" s="44"/>
      <c r="BB31" s="42">
        <v>1</v>
      </c>
      <c r="BC31" s="38"/>
      <c r="BD31" s="42">
        <v>1</v>
      </c>
      <c r="BE31" s="43"/>
      <c r="BF31" s="42">
        <v>1</v>
      </c>
      <c r="BG31" s="44"/>
      <c r="BH31" s="40"/>
    </row>
    <row r="32" spans="1:60" s="41" customFormat="1">
      <c r="A32" s="140">
        <v>30</v>
      </c>
      <c r="B32" s="183"/>
      <c r="C32" s="141">
        <v>43725</v>
      </c>
      <c r="D32" s="148" t="s">
        <v>62</v>
      </c>
      <c r="E32" s="183"/>
      <c r="F32" s="147"/>
      <c r="G32" s="147"/>
      <c r="H32" s="147"/>
      <c r="I32" s="147"/>
      <c r="J32" s="147"/>
      <c r="K32" s="131">
        <v>1</v>
      </c>
      <c r="L32" s="195"/>
      <c r="M32" s="188"/>
      <c r="N32" s="67">
        <v>1</v>
      </c>
      <c r="O32" s="71"/>
      <c r="P32" s="120">
        <v>1</v>
      </c>
      <c r="Q32" s="38"/>
      <c r="R32" s="119">
        <v>1</v>
      </c>
      <c r="S32" s="38"/>
      <c r="T32" s="42">
        <v>1</v>
      </c>
      <c r="U32" s="38"/>
      <c r="V32" s="120">
        <v>1</v>
      </c>
      <c r="W32" s="43"/>
      <c r="X32" s="120">
        <v>1</v>
      </c>
      <c r="Y32" s="38"/>
      <c r="Z32" s="120">
        <v>1</v>
      </c>
      <c r="AA32" s="43"/>
      <c r="AB32" s="43"/>
      <c r="AC32" s="42">
        <v>1</v>
      </c>
      <c r="AD32" s="43"/>
      <c r="AE32" s="42"/>
      <c r="AF32" s="38">
        <v>1</v>
      </c>
      <c r="AG32" s="42">
        <v>1</v>
      </c>
      <c r="AH32" s="43"/>
      <c r="AI32" s="120">
        <v>1</v>
      </c>
      <c r="AJ32" s="38"/>
      <c r="AK32" s="42">
        <v>1</v>
      </c>
      <c r="AL32" s="38"/>
      <c r="AM32" s="42">
        <v>1</v>
      </c>
      <c r="AN32" s="38"/>
      <c r="AO32" s="42">
        <v>1</v>
      </c>
      <c r="AP32" s="38"/>
      <c r="AQ32" s="120">
        <v>1</v>
      </c>
      <c r="AR32" s="38"/>
      <c r="AS32" s="42">
        <v>1</v>
      </c>
      <c r="AT32" s="38"/>
      <c r="AU32" s="43">
        <v>1</v>
      </c>
      <c r="AV32" s="38"/>
      <c r="AW32" s="120">
        <v>1</v>
      </c>
      <c r="AX32" s="38"/>
      <c r="AY32" s="38"/>
      <c r="AZ32" s="42"/>
      <c r="BA32" s="44">
        <v>1</v>
      </c>
      <c r="BB32" s="42">
        <v>1</v>
      </c>
      <c r="BC32" s="38"/>
      <c r="BD32" s="42">
        <v>1</v>
      </c>
      <c r="BE32" s="43"/>
      <c r="BF32" s="42">
        <v>1</v>
      </c>
      <c r="BG32" s="44"/>
      <c r="BH32" s="40"/>
    </row>
    <row r="33" spans="1:60" s="41" customFormat="1">
      <c r="A33" s="140">
        <v>31</v>
      </c>
      <c r="B33" s="183" t="s">
        <v>95</v>
      </c>
      <c r="C33" s="141">
        <v>43725</v>
      </c>
      <c r="D33" s="193" t="s">
        <v>62</v>
      </c>
      <c r="E33" s="183">
        <v>1</v>
      </c>
      <c r="F33" s="147"/>
      <c r="G33" s="147"/>
      <c r="H33" s="147"/>
      <c r="I33" s="147"/>
      <c r="J33" s="147"/>
      <c r="K33" s="131">
        <v>1</v>
      </c>
      <c r="L33" s="195"/>
      <c r="M33" s="188"/>
      <c r="N33" s="67">
        <v>1</v>
      </c>
      <c r="O33" s="71"/>
      <c r="P33" s="120">
        <v>1</v>
      </c>
      <c r="Q33" s="38"/>
      <c r="R33" s="119">
        <v>1</v>
      </c>
      <c r="S33" s="38"/>
      <c r="T33" s="42">
        <v>1</v>
      </c>
      <c r="U33" s="38"/>
      <c r="V33" s="120">
        <v>1</v>
      </c>
      <c r="W33" s="43"/>
      <c r="X33" s="120">
        <v>1</v>
      </c>
      <c r="Y33" s="38"/>
      <c r="Z33" s="120">
        <v>1</v>
      </c>
      <c r="AA33" s="43"/>
      <c r="AB33" s="43"/>
      <c r="AC33" s="42">
        <v>1</v>
      </c>
      <c r="AD33" s="43"/>
      <c r="AE33" s="42"/>
      <c r="AF33" s="38">
        <v>1</v>
      </c>
      <c r="AG33" s="42">
        <v>1</v>
      </c>
      <c r="AH33" s="43"/>
      <c r="AI33" s="120">
        <v>1</v>
      </c>
      <c r="AJ33" s="38"/>
      <c r="AK33" s="42">
        <v>1</v>
      </c>
      <c r="AL33" s="38"/>
      <c r="AM33" s="42">
        <v>1</v>
      </c>
      <c r="AN33" s="38"/>
      <c r="AO33" s="42" t="s">
        <v>64</v>
      </c>
      <c r="AP33" s="38"/>
      <c r="AQ33" s="120">
        <v>1</v>
      </c>
      <c r="AR33" s="38"/>
      <c r="AS33" s="42">
        <v>1</v>
      </c>
      <c r="AT33" s="38"/>
      <c r="AU33" s="43">
        <v>1</v>
      </c>
      <c r="AV33" s="38"/>
      <c r="AW33" s="120">
        <v>1</v>
      </c>
      <c r="AX33" s="38"/>
      <c r="AY33" s="38"/>
      <c r="AZ33" s="42"/>
      <c r="BA33" s="44">
        <v>1</v>
      </c>
      <c r="BB33" s="42">
        <v>1</v>
      </c>
      <c r="BC33" s="38"/>
      <c r="BD33" s="42">
        <v>1</v>
      </c>
      <c r="BE33" s="43"/>
      <c r="BF33" s="42">
        <v>1</v>
      </c>
      <c r="BG33" s="44"/>
      <c r="BH33" s="40"/>
    </row>
    <row r="34" spans="1:60" s="41" customFormat="1">
      <c r="A34" s="140">
        <v>32</v>
      </c>
      <c r="B34" s="183"/>
      <c r="C34" s="141">
        <v>43732</v>
      </c>
      <c r="D34" s="193"/>
      <c r="E34" s="183"/>
      <c r="F34" s="147"/>
      <c r="G34" s="147"/>
      <c r="H34" s="147"/>
      <c r="I34" s="147"/>
      <c r="J34" s="147"/>
      <c r="K34" s="131">
        <v>1</v>
      </c>
      <c r="L34" s="195"/>
      <c r="M34" s="188"/>
      <c r="N34" s="67">
        <v>1</v>
      </c>
      <c r="O34" s="71"/>
      <c r="P34" s="120">
        <v>1</v>
      </c>
      <c r="Q34" s="38"/>
      <c r="R34" s="119">
        <v>1</v>
      </c>
      <c r="S34" s="38"/>
      <c r="T34" s="42">
        <v>1</v>
      </c>
      <c r="U34" s="38"/>
      <c r="V34" s="120">
        <v>1</v>
      </c>
      <c r="W34" s="43"/>
      <c r="X34" s="120">
        <v>1</v>
      </c>
      <c r="Y34" s="38"/>
      <c r="Z34" s="120">
        <v>1</v>
      </c>
      <c r="AA34" s="43"/>
      <c r="AB34" s="43"/>
      <c r="AC34" s="42">
        <v>1</v>
      </c>
      <c r="AD34" s="43"/>
      <c r="AE34" s="42">
        <v>1</v>
      </c>
      <c r="AF34" s="38"/>
      <c r="AG34" s="42"/>
      <c r="AH34" s="43">
        <v>1</v>
      </c>
      <c r="AI34" s="120">
        <v>1</v>
      </c>
      <c r="AJ34" s="38"/>
      <c r="AK34" s="42">
        <v>1</v>
      </c>
      <c r="AL34" s="38"/>
      <c r="AM34" s="42">
        <v>1</v>
      </c>
      <c r="AN34" s="38"/>
      <c r="AO34" s="42">
        <v>1</v>
      </c>
      <c r="AP34" s="38"/>
      <c r="AQ34" s="120">
        <v>1</v>
      </c>
      <c r="AR34" s="38"/>
      <c r="AS34" s="42">
        <v>1</v>
      </c>
      <c r="AT34" s="38"/>
      <c r="AU34" s="43">
        <v>1</v>
      </c>
      <c r="AV34" s="38"/>
      <c r="AW34" s="120">
        <v>1</v>
      </c>
      <c r="AX34" s="38"/>
      <c r="AY34" s="38"/>
      <c r="AZ34" s="42">
        <v>1</v>
      </c>
      <c r="BA34" s="44"/>
      <c r="BB34" s="42">
        <v>1</v>
      </c>
      <c r="BC34" s="38"/>
      <c r="BD34" s="42">
        <v>1</v>
      </c>
      <c r="BE34" s="43"/>
      <c r="BF34" s="42">
        <v>1</v>
      </c>
      <c r="BG34" s="44"/>
      <c r="BH34" s="40"/>
    </row>
    <row r="35" spans="1:60">
      <c r="A35" s="140">
        <v>33</v>
      </c>
      <c r="B35" s="131" t="s">
        <v>96</v>
      </c>
      <c r="C35" s="142">
        <v>43732</v>
      </c>
      <c r="D35" s="143" t="s">
        <v>62</v>
      </c>
      <c r="E35" s="131">
        <v>1</v>
      </c>
      <c r="F35" s="131"/>
      <c r="G35" s="131"/>
      <c r="H35" s="131"/>
      <c r="I35" s="131"/>
      <c r="J35" s="131"/>
      <c r="K35" s="131">
        <v>1</v>
      </c>
      <c r="L35" s="195"/>
      <c r="M35" s="188"/>
      <c r="N35" s="68">
        <v>1</v>
      </c>
      <c r="O35" s="72"/>
      <c r="P35" s="46">
        <v>1</v>
      </c>
      <c r="Q35" s="47"/>
      <c r="R35" s="48">
        <v>1</v>
      </c>
      <c r="S35" s="47"/>
      <c r="T35" s="45">
        <v>1</v>
      </c>
      <c r="U35" s="47"/>
      <c r="V35" s="46">
        <v>1</v>
      </c>
      <c r="W35" s="49"/>
      <c r="X35" s="46">
        <v>1</v>
      </c>
      <c r="Y35" s="47"/>
      <c r="Z35" s="46">
        <v>1</v>
      </c>
      <c r="AA35" s="49"/>
      <c r="AB35" s="49"/>
      <c r="AC35" s="45">
        <v>1</v>
      </c>
      <c r="AD35" s="49"/>
      <c r="AE35" s="45">
        <v>1</v>
      </c>
      <c r="AF35" s="47"/>
      <c r="AG35" s="45"/>
      <c r="AH35" s="49">
        <v>1</v>
      </c>
      <c r="AI35" s="46">
        <v>1</v>
      </c>
      <c r="AJ35" s="47"/>
      <c r="AK35" s="45">
        <v>1</v>
      </c>
      <c r="AL35" s="47"/>
      <c r="AM35" s="45">
        <v>1</v>
      </c>
      <c r="AN35" s="47"/>
      <c r="AO35" s="45">
        <v>1</v>
      </c>
      <c r="AP35" s="47"/>
      <c r="AQ35" s="46">
        <v>1</v>
      </c>
      <c r="AR35" s="47"/>
      <c r="AS35" s="45">
        <v>1</v>
      </c>
      <c r="AT35" s="47"/>
      <c r="AU35" s="49">
        <v>1</v>
      </c>
      <c r="AV35" s="47"/>
      <c r="AW35" s="46">
        <v>1</v>
      </c>
      <c r="AX35" s="47"/>
      <c r="AY35" s="47"/>
      <c r="AZ35" s="45">
        <v>1</v>
      </c>
      <c r="BA35" s="50"/>
      <c r="BB35" s="45">
        <v>1</v>
      </c>
      <c r="BC35" s="47"/>
      <c r="BD35" s="45">
        <v>1</v>
      </c>
      <c r="BE35" s="49"/>
      <c r="BF35" s="45">
        <v>1</v>
      </c>
      <c r="BG35" s="50"/>
      <c r="BH35" s="51"/>
    </row>
    <row r="36" spans="1:60" ht="28.5">
      <c r="A36" s="140">
        <v>34</v>
      </c>
      <c r="B36" s="131" t="s">
        <v>97</v>
      </c>
      <c r="C36" s="142">
        <v>43739</v>
      </c>
      <c r="D36" s="143" t="s">
        <v>98</v>
      </c>
      <c r="E36" s="131">
        <v>1</v>
      </c>
      <c r="F36" s="131"/>
      <c r="G36" s="131"/>
      <c r="H36" s="131"/>
      <c r="I36" s="131"/>
      <c r="J36" s="131"/>
      <c r="K36" s="131">
        <v>1</v>
      </c>
      <c r="L36" s="195"/>
      <c r="M36" s="188"/>
      <c r="N36" s="68">
        <v>1</v>
      </c>
      <c r="O36" s="72"/>
      <c r="P36" s="46">
        <v>1</v>
      </c>
      <c r="Q36" s="47"/>
      <c r="R36" s="48">
        <v>1</v>
      </c>
      <c r="S36" s="47"/>
      <c r="T36" s="45">
        <v>1</v>
      </c>
      <c r="U36" s="47"/>
      <c r="V36" s="46">
        <v>1</v>
      </c>
      <c r="W36" s="49"/>
      <c r="X36" s="46">
        <v>1</v>
      </c>
      <c r="Y36" s="47"/>
      <c r="Z36" s="46">
        <v>1</v>
      </c>
      <c r="AA36" s="49"/>
      <c r="AB36" s="49"/>
      <c r="AC36" s="45">
        <v>1</v>
      </c>
      <c r="AD36" s="49"/>
      <c r="AE36" s="45">
        <v>1</v>
      </c>
      <c r="AF36" s="47"/>
      <c r="AG36" s="45">
        <v>1</v>
      </c>
      <c r="AH36" s="49"/>
      <c r="AI36" s="46">
        <v>1</v>
      </c>
      <c r="AJ36" s="47"/>
      <c r="AK36" s="45">
        <v>1</v>
      </c>
      <c r="AL36" s="47"/>
      <c r="AM36" s="45">
        <v>1</v>
      </c>
      <c r="AN36" s="47"/>
      <c r="AO36" s="45">
        <v>1</v>
      </c>
      <c r="AP36" s="47"/>
      <c r="AQ36" s="46">
        <v>1</v>
      </c>
      <c r="AR36" s="47"/>
      <c r="AS36" s="45">
        <v>1</v>
      </c>
      <c r="AT36" s="47"/>
      <c r="AU36" s="49">
        <v>1</v>
      </c>
      <c r="AV36" s="47"/>
      <c r="AW36" s="46"/>
      <c r="AX36" s="47"/>
      <c r="AY36" s="47">
        <v>1</v>
      </c>
      <c r="AZ36" s="45" t="s">
        <v>64</v>
      </c>
      <c r="BA36" s="50"/>
      <c r="BB36" s="45">
        <v>1</v>
      </c>
      <c r="BC36" s="47"/>
      <c r="BD36" s="45">
        <v>1</v>
      </c>
      <c r="BE36" s="49"/>
      <c r="BF36" s="45">
        <v>1</v>
      </c>
      <c r="BG36" s="50"/>
      <c r="BH36" s="51"/>
    </row>
    <row r="37" spans="1:60" ht="23.25" customHeight="1">
      <c r="A37" s="140">
        <v>35</v>
      </c>
      <c r="B37" s="131" t="s">
        <v>99</v>
      </c>
      <c r="C37" s="149">
        <v>43746</v>
      </c>
      <c r="D37" s="150" t="s">
        <v>100</v>
      </c>
      <c r="E37" s="131">
        <v>1</v>
      </c>
      <c r="F37" s="131"/>
      <c r="G37" s="131"/>
      <c r="H37" s="131">
        <v>1</v>
      </c>
      <c r="I37" s="131"/>
      <c r="J37" s="131"/>
      <c r="K37" s="131"/>
      <c r="L37" s="195"/>
      <c r="M37" s="188"/>
      <c r="N37" s="68" t="s">
        <v>101</v>
      </c>
      <c r="O37" s="72"/>
      <c r="P37" s="46" t="s">
        <v>101</v>
      </c>
      <c r="Q37" s="47"/>
      <c r="R37" s="48" t="s">
        <v>64</v>
      </c>
      <c r="S37" s="47"/>
      <c r="T37" s="45" t="s">
        <v>64</v>
      </c>
      <c r="U37" s="47"/>
      <c r="V37" s="46" t="s">
        <v>64</v>
      </c>
      <c r="W37" s="49"/>
      <c r="X37" s="46" t="s">
        <v>64</v>
      </c>
      <c r="Y37" s="47"/>
      <c r="Z37" s="46" t="s">
        <v>64</v>
      </c>
      <c r="AA37" s="49"/>
      <c r="AB37" s="49"/>
      <c r="AC37" s="45" t="s">
        <v>64</v>
      </c>
      <c r="AD37" s="49"/>
      <c r="AE37" s="45" t="s">
        <v>64</v>
      </c>
      <c r="AF37" s="47"/>
      <c r="AG37" s="45" t="s">
        <v>64</v>
      </c>
      <c r="AH37" s="49"/>
      <c r="AI37" s="46" t="s">
        <v>64</v>
      </c>
      <c r="AJ37" s="47"/>
      <c r="AK37" s="45" t="s">
        <v>64</v>
      </c>
      <c r="AL37" s="47"/>
      <c r="AM37" s="122">
        <v>0</v>
      </c>
      <c r="AN37" s="47"/>
      <c r="AO37" s="45" t="s">
        <v>64</v>
      </c>
      <c r="AP37" s="47"/>
      <c r="AQ37" s="46" t="s">
        <v>64</v>
      </c>
      <c r="AR37" s="47"/>
      <c r="AS37" s="45" t="s">
        <v>64</v>
      </c>
      <c r="AT37" s="47"/>
      <c r="AU37" s="49" t="s">
        <v>64</v>
      </c>
      <c r="AV37" s="47"/>
      <c r="AW37" s="46" t="s">
        <v>64</v>
      </c>
      <c r="AX37" s="47"/>
      <c r="AY37" s="47"/>
      <c r="AZ37" s="45" t="s">
        <v>64</v>
      </c>
      <c r="BA37" s="50"/>
      <c r="BB37" s="45" t="s">
        <v>64</v>
      </c>
      <c r="BC37" s="47"/>
      <c r="BD37" s="45" t="s">
        <v>64</v>
      </c>
      <c r="BE37" s="49"/>
      <c r="BF37" s="45" t="s">
        <v>64</v>
      </c>
      <c r="BG37" s="50"/>
      <c r="BH37" s="51"/>
    </row>
    <row r="38" spans="1:60" ht="62.25" customHeight="1">
      <c r="A38" s="140">
        <v>36</v>
      </c>
      <c r="B38" s="131" t="s">
        <v>102</v>
      </c>
      <c r="C38" s="149">
        <v>43745</v>
      </c>
      <c r="D38" s="150" t="s">
        <v>103</v>
      </c>
      <c r="E38" s="131"/>
      <c r="F38" s="131">
        <v>1</v>
      </c>
      <c r="G38" s="131"/>
      <c r="H38" s="131">
        <v>1</v>
      </c>
      <c r="I38" s="131"/>
      <c r="J38" s="131"/>
      <c r="K38" s="131"/>
      <c r="L38" s="195"/>
      <c r="M38" s="188"/>
      <c r="N38" s="68" t="s">
        <v>101</v>
      </c>
      <c r="O38" s="72"/>
      <c r="P38" s="46" t="s">
        <v>101</v>
      </c>
      <c r="Q38" s="47"/>
      <c r="R38" s="45" t="s">
        <v>64</v>
      </c>
      <c r="S38" s="47"/>
      <c r="T38" s="45" t="s">
        <v>64</v>
      </c>
      <c r="U38" s="47"/>
      <c r="V38" s="45" t="s">
        <v>64</v>
      </c>
      <c r="W38" s="49"/>
      <c r="X38" s="45" t="s">
        <v>64</v>
      </c>
      <c r="Y38" s="47"/>
      <c r="Z38" s="45" t="s">
        <v>64</v>
      </c>
      <c r="AA38" s="49"/>
      <c r="AB38" s="49"/>
      <c r="AC38" s="45" t="s">
        <v>64</v>
      </c>
      <c r="AD38" s="49"/>
      <c r="AE38" s="45" t="s">
        <v>64</v>
      </c>
      <c r="AF38" s="47"/>
      <c r="AG38" s="45" t="s">
        <v>64</v>
      </c>
      <c r="AH38" s="49"/>
      <c r="AI38" s="45" t="s">
        <v>64</v>
      </c>
      <c r="AJ38" s="47"/>
      <c r="AK38" s="45" t="s">
        <v>64</v>
      </c>
      <c r="AL38" s="47"/>
      <c r="AM38" s="122">
        <v>0</v>
      </c>
      <c r="AN38" s="47"/>
      <c r="AO38" s="45" t="s">
        <v>64</v>
      </c>
      <c r="AP38" s="47"/>
      <c r="AQ38" s="45" t="s">
        <v>64</v>
      </c>
      <c r="AR38" s="47"/>
      <c r="AS38" s="45" t="s">
        <v>64</v>
      </c>
      <c r="AT38" s="47"/>
      <c r="AU38" s="45" t="s">
        <v>64</v>
      </c>
      <c r="AV38" s="47"/>
      <c r="AW38" s="45" t="s">
        <v>64</v>
      </c>
      <c r="AX38" s="47"/>
      <c r="AY38" s="47"/>
      <c r="AZ38" s="45" t="s">
        <v>64</v>
      </c>
      <c r="BA38" s="50"/>
      <c r="BB38" s="45" t="s">
        <v>64</v>
      </c>
      <c r="BC38" s="47"/>
      <c r="BD38" s="45" t="s">
        <v>64</v>
      </c>
      <c r="BE38" s="49"/>
      <c r="BF38" s="45" t="s">
        <v>64</v>
      </c>
      <c r="BG38" s="50"/>
      <c r="BH38" s="51"/>
    </row>
    <row r="39" spans="1:60" ht="56.25" customHeight="1">
      <c r="A39" s="140">
        <v>37</v>
      </c>
      <c r="B39" s="131" t="s">
        <v>104</v>
      </c>
      <c r="C39" s="149">
        <v>43747</v>
      </c>
      <c r="D39" s="150" t="s">
        <v>103</v>
      </c>
      <c r="E39" s="131"/>
      <c r="F39" s="131">
        <v>1</v>
      </c>
      <c r="G39" s="131"/>
      <c r="H39" s="131">
        <v>1</v>
      </c>
      <c r="I39" s="131"/>
      <c r="J39" s="131"/>
      <c r="K39" s="131"/>
      <c r="L39" s="195"/>
      <c r="M39" s="188"/>
      <c r="N39" s="68" t="s">
        <v>101</v>
      </c>
      <c r="O39" s="72"/>
      <c r="P39" s="46" t="s">
        <v>101</v>
      </c>
      <c r="Q39" s="47"/>
      <c r="R39" s="45" t="s">
        <v>64</v>
      </c>
      <c r="S39" s="47"/>
      <c r="T39" s="45" t="s">
        <v>64</v>
      </c>
      <c r="U39" s="47"/>
      <c r="V39" s="45" t="s">
        <v>64</v>
      </c>
      <c r="W39" s="49"/>
      <c r="X39" s="45" t="s">
        <v>64</v>
      </c>
      <c r="Y39" s="47"/>
      <c r="Z39" s="45" t="s">
        <v>64</v>
      </c>
      <c r="AA39" s="49"/>
      <c r="AB39" s="49"/>
      <c r="AC39" s="45" t="s">
        <v>64</v>
      </c>
      <c r="AD39" s="49"/>
      <c r="AE39" s="45" t="s">
        <v>64</v>
      </c>
      <c r="AF39" s="47"/>
      <c r="AG39" s="45" t="s">
        <v>64</v>
      </c>
      <c r="AH39" s="49"/>
      <c r="AI39" s="45" t="s">
        <v>64</v>
      </c>
      <c r="AJ39" s="47"/>
      <c r="AK39" s="45" t="s">
        <v>64</v>
      </c>
      <c r="AL39" s="47"/>
      <c r="AM39" s="122">
        <v>0</v>
      </c>
      <c r="AN39" s="47"/>
      <c r="AO39" s="45" t="s">
        <v>64</v>
      </c>
      <c r="AP39" s="47"/>
      <c r="AQ39" s="45" t="s">
        <v>64</v>
      </c>
      <c r="AR39" s="47"/>
      <c r="AS39" s="45" t="s">
        <v>64</v>
      </c>
      <c r="AT39" s="47"/>
      <c r="AU39" s="45" t="s">
        <v>64</v>
      </c>
      <c r="AV39" s="47"/>
      <c r="AW39" s="45" t="s">
        <v>64</v>
      </c>
      <c r="AX39" s="47"/>
      <c r="AY39" s="47"/>
      <c r="AZ39" s="45" t="s">
        <v>64</v>
      </c>
      <c r="BA39" s="50"/>
      <c r="BB39" s="45" t="s">
        <v>64</v>
      </c>
      <c r="BC39" s="47"/>
      <c r="BD39" s="45" t="s">
        <v>64</v>
      </c>
      <c r="BE39" s="49"/>
      <c r="BF39" s="45" t="s">
        <v>64</v>
      </c>
      <c r="BG39" s="50"/>
      <c r="BH39" s="51"/>
    </row>
    <row r="40" spans="1:60" ht="59.25" customHeight="1">
      <c r="A40" s="140">
        <v>38</v>
      </c>
      <c r="B40" s="131" t="s">
        <v>105</v>
      </c>
      <c r="C40" s="149">
        <v>43752</v>
      </c>
      <c r="D40" s="150" t="s">
        <v>103</v>
      </c>
      <c r="E40" s="131"/>
      <c r="F40" s="131">
        <v>1</v>
      </c>
      <c r="G40" s="131"/>
      <c r="H40" s="131">
        <v>1</v>
      </c>
      <c r="I40" s="131"/>
      <c r="J40" s="131"/>
      <c r="K40" s="131"/>
      <c r="L40" s="195"/>
      <c r="M40" s="188"/>
      <c r="N40" s="68" t="s">
        <v>101</v>
      </c>
      <c r="O40" s="72"/>
      <c r="P40" s="46" t="s">
        <v>101</v>
      </c>
      <c r="Q40" s="47"/>
      <c r="R40" s="45" t="s">
        <v>64</v>
      </c>
      <c r="S40" s="47"/>
      <c r="T40" s="45" t="s">
        <v>64</v>
      </c>
      <c r="U40" s="47"/>
      <c r="V40" s="45" t="s">
        <v>64</v>
      </c>
      <c r="W40" s="49"/>
      <c r="X40" s="45" t="s">
        <v>64</v>
      </c>
      <c r="Y40" s="47"/>
      <c r="Z40" s="45" t="s">
        <v>64</v>
      </c>
      <c r="AA40" s="49"/>
      <c r="AB40" s="49"/>
      <c r="AC40" s="45" t="s">
        <v>64</v>
      </c>
      <c r="AD40" s="49"/>
      <c r="AE40" s="45" t="s">
        <v>64</v>
      </c>
      <c r="AF40" s="47"/>
      <c r="AG40" s="45" t="s">
        <v>64</v>
      </c>
      <c r="AH40" s="49"/>
      <c r="AI40" s="45" t="s">
        <v>64</v>
      </c>
      <c r="AJ40" s="47"/>
      <c r="AK40" s="45" t="s">
        <v>64</v>
      </c>
      <c r="AL40" s="47"/>
      <c r="AM40" s="122">
        <v>0</v>
      </c>
      <c r="AN40" s="47"/>
      <c r="AO40" s="45" t="s">
        <v>64</v>
      </c>
      <c r="AP40" s="47"/>
      <c r="AQ40" s="45" t="s">
        <v>64</v>
      </c>
      <c r="AR40" s="47"/>
      <c r="AS40" s="45" t="s">
        <v>64</v>
      </c>
      <c r="AT40" s="47"/>
      <c r="AU40" s="45" t="s">
        <v>64</v>
      </c>
      <c r="AV40" s="47"/>
      <c r="AW40" s="45" t="s">
        <v>64</v>
      </c>
      <c r="AX40" s="47"/>
      <c r="AY40" s="47"/>
      <c r="AZ40" s="45" t="s">
        <v>64</v>
      </c>
      <c r="BA40" s="50"/>
      <c r="BB40" s="45" t="s">
        <v>64</v>
      </c>
      <c r="BC40" s="47"/>
      <c r="BD40" s="45" t="s">
        <v>64</v>
      </c>
      <c r="BE40" s="49"/>
      <c r="BF40" s="45" t="s">
        <v>64</v>
      </c>
      <c r="BG40" s="50"/>
      <c r="BH40" s="51"/>
    </row>
    <row r="41" spans="1:60" ht="66.75" customHeight="1">
      <c r="A41" s="140">
        <v>39</v>
      </c>
      <c r="B41" s="131" t="s">
        <v>106</v>
      </c>
      <c r="C41" s="149">
        <v>43753</v>
      </c>
      <c r="D41" s="150" t="s">
        <v>103</v>
      </c>
      <c r="E41" s="131">
        <v>1</v>
      </c>
      <c r="F41" s="131"/>
      <c r="G41" s="131"/>
      <c r="H41" s="131">
        <v>1</v>
      </c>
      <c r="I41" s="131"/>
      <c r="J41" s="131"/>
      <c r="K41" s="131"/>
      <c r="L41" s="195"/>
      <c r="M41" s="188"/>
      <c r="N41" s="68" t="s">
        <v>101</v>
      </c>
      <c r="O41" s="72"/>
      <c r="P41" s="46" t="s">
        <v>101</v>
      </c>
      <c r="Q41" s="47"/>
      <c r="R41" s="45" t="s">
        <v>64</v>
      </c>
      <c r="S41" s="47"/>
      <c r="T41" s="45" t="s">
        <v>64</v>
      </c>
      <c r="U41" s="47"/>
      <c r="V41" s="45" t="s">
        <v>64</v>
      </c>
      <c r="W41" s="49"/>
      <c r="X41" s="45" t="s">
        <v>64</v>
      </c>
      <c r="Y41" s="47"/>
      <c r="Z41" s="45" t="s">
        <v>64</v>
      </c>
      <c r="AA41" s="49"/>
      <c r="AB41" s="49"/>
      <c r="AC41" s="45" t="s">
        <v>64</v>
      </c>
      <c r="AD41" s="49"/>
      <c r="AE41" s="45" t="s">
        <v>64</v>
      </c>
      <c r="AF41" s="47"/>
      <c r="AG41" s="45" t="s">
        <v>64</v>
      </c>
      <c r="AH41" s="49"/>
      <c r="AI41" s="45" t="s">
        <v>64</v>
      </c>
      <c r="AJ41" s="47"/>
      <c r="AK41" s="45" t="s">
        <v>64</v>
      </c>
      <c r="AL41" s="47"/>
      <c r="AM41" s="122">
        <v>0</v>
      </c>
      <c r="AN41" s="47"/>
      <c r="AO41" s="45" t="s">
        <v>64</v>
      </c>
      <c r="AP41" s="47"/>
      <c r="AQ41" s="45" t="s">
        <v>64</v>
      </c>
      <c r="AR41" s="47"/>
      <c r="AS41" s="45" t="s">
        <v>64</v>
      </c>
      <c r="AT41" s="47"/>
      <c r="AU41" s="45" t="s">
        <v>64</v>
      </c>
      <c r="AV41" s="47"/>
      <c r="AW41" s="45" t="s">
        <v>64</v>
      </c>
      <c r="AX41" s="47"/>
      <c r="AY41" s="47"/>
      <c r="AZ41" s="45" t="s">
        <v>64</v>
      </c>
      <c r="BA41" s="50"/>
      <c r="BB41" s="45" t="s">
        <v>64</v>
      </c>
      <c r="BC41" s="47"/>
      <c r="BD41" s="45" t="s">
        <v>64</v>
      </c>
      <c r="BE41" s="49"/>
      <c r="BF41" s="45" t="s">
        <v>64</v>
      </c>
      <c r="BG41" s="50"/>
      <c r="BH41" s="51"/>
    </row>
    <row r="42" spans="1:60" ht="21" customHeight="1" thickBot="1">
      <c r="A42" s="140">
        <v>40</v>
      </c>
      <c r="B42" s="131" t="s">
        <v>107</v>
      </c>
      <c r="C42" s="142">
        <v>43760</v>
      </c>
      <c r="D42" s="143" t="s">
        <v>62</v>
      </c>
      <c r="E42" s="131">
        <v>1</v>
      </c>
      <c r="F42" s="131"/>
      <c r="G42" s="131"/>
      <c r="H42" s="131"/>
      <c r="I42" s="131"/>
      <c r="J42" s="131"/>
      <c r="K42" s="131">
        <v>1</v>
      </c>
      <c r="L42" s="195"/>
      <c r="M42" s="188"/>
      <c r="N42" s="68">
        <v>1</v>
      </c>
      <c r="O42" s="72"/>
      <c r="P42" s="46">
        <v>1</v>
      </c>
      <c r="Q42" s="47"/>
      <c r="R42" s="48">
        <v>1</v>
      </c>
      <c r="S42" s="47"/>
      <c r="T42" s="45">
        <v>1</v>
      </c>
      <c r="U42" s="47"/>
      <c r="V42" s="75">
        <v>1</v>
      </c>
      <c r="W42" s="76"/>
      <c r="X42" s="46">
        <v>1</v>
      </c>
      <c r="Y42" s="47"/>
      <c r="Z42" s="46"/>
      <c r="AA42" s="49"/>
      <c r="AB42" s="49">
        <v>1</v>
      </c>
      <c r="AC42" s="45">
        <v>1</v>
      </c>
      <c r="AD42" s="49"/>
      <c r="AE42" s="45">
        <v>1</v>
      </c>
      <c r="AF42" s="47"/>
      <c r="AG42" s="45" t="s">
        <v>64</v>
      </c>
      <c r="AH42" s="49"/>
      <c r="AI42" s="46">
        <v>1</v>
      </c>
      <c r="AJ42" s="47"/>
      <c r="AK42" s="45">
        <v>1</v>
      </c>
      <c r="AL42" s="47"/>
      <c r="AM42" s="45">
        <v>1</v>
      </c>
      <c r="AN42" s="47"/>
      <c r="AO42" s="45">
        <v>1</v>
      </c>
      <c r="AP42" s="47"/>
      <c r="AQ42" s="46">
        <v>1</v>
      </c>
      <c r="AR42" s="47"/>
      <c r="AS42" s="45">
        <v>1</v>
      </c>
      <c r="AT42" s="47"/>
      <c r="AU42" s="49">
        <v>1</v>
      </c>
      <c r="AV42" s="47"/>
      <c r="AW42" s="46">
        <v>1</v>
      </c>
      <c r="AX42" s="47"/>
      <c r="AY42" s="47"/>
      <c r="AZ42" s="45">
        <v>1</v>
      </c>
      <c r="BA42" s="50"/>
      <c r="BB42" s="45">
        <v>1</v>
      </c>
      <c r="BC42" s="47"/>
      <c r="BD42" s="45">
        <v>1</v>
      </c>
      <c r="BE42" s="49"/>
      <c r="BF42" s="45">
        <v>1</v>
      </c>
      <c r="BG42" s="50"/>
      <c r="BH42" s="51"/>
    </row>
    <row r="43" spans="1:60" ht="28.5">
      <c r="A43" s="140">
        <v>41</v>
      </c>
      <c r="B43" s="167" t="s">
        <v>108</v>
      </c>
      <c r="C43" s="142">
        <v>43767</v>
      </c>
      <c r="D43" s="143" t="s">
        <v>109</v>
      </c>
      <c r="E43" s="167">
        <v>1</v>
      </c>
      <c r="F43" s="131"/>
      <c r="G43" s="131"/>
      <c r="H43" s="131"/>
      <c r="I43" s="131"/>
      <c r="J43" s="131"/>
      <c r="K43" s="131">
        <v>1</v>
      </c>
      <c r="L43" s="195"/>
      <c r="M43" s="188"/>
      <c r="N43" s="68">
        <v>1</v>
      </c>
      <c r="O43" s="72"/>
      <c r="P43" s="46">
        <v>1</v>
      </c>
      <c r="Q43" s="47"/>
      <c r="R43" s="48"/>
      <c r="S43" s="47">
        <v>1</v>
      </c>
      <c r="T43" s="45">
        <v>1</v>
      </c>
      <c r="U43" s="74"/>
      <c r="V43" s="77">
        <v>1</v>
      </c>
      <c r="W43" s="78"/>
      <c r="X43" s="46">
        <v>1</v>
      </c>
      <c r="Y43" s="47"/>
      <c r="Z43" s="46">
        <v>1</v>
      </c>
      <c r="AA43" s="49"/>
      <c r="AB43" s="49"/>
      <c r="AC43" s="45">
        <v>1</v>
      </c>
      <c r="AD43" s="49"/>
      <c r="AE43" s="45">
        <v>1</v>
      </c>
      <c r="AF43" s="47"/>
      <c r="AG43" s="45">
        <v>1</v>
      </c>
      <c r="AH43" s="49"/>
      <c r="AI43" s="46">
        <v>1</v>
      </c>
      <c r="AJ43" s="47"/>
      <c r="AK43" s="45">
        <v>1</v>
      </c>
      <c r="AL43" s="47"/>
      <c r="AM43" s="45">
        <v>1</v>
      </c>
      <c r="AN43" s="47"/>
      <c r="AO43" s="45">
        <v>1</v>
      </c>
      <c r="AP43" s="47"/>
      <c r="AQ43" s="46" t="s">
        <v>64</v>
      </c>
      <c r="AR43" s="47"/>
      <c r="AS43" s="45">
        <v>1</v>
      </c>
      <c r="AT43" s="47"/>
      <c r="AU43" s="49" t="s">
        <v>64</v>
      </c>
      <c r="AV43" s="47"/>
      <c r="AW43" s="46">
        <v>1</v>
      </c>
      <c r="AX43" s="47"/>
      <c r="AY43" s="47"/>
      <c r="AZ43" s="45">
        <v>1</v>
      </c>
      <c r="BA43" s="50"/>
      <c r="BB43" s="45">
        <v>1</v>
      </c>
      <c r="BC43" s="47"/>
      <c r="BD43" s="45">
        <v>1</v>
      </c>
      <c r="BE43" s="49"/>
      <c r="BF43" s="45">
        <v>1</v>
      </c>
      <c r="BG43" s="50"/>
      <c r="BH43" s="51"/>
    </row>
    <row r="44" spans="1:60">
      <c r="A44" s="140">
        <v>42</v>
      </c>
      <c r="B44" s="167"/>
      <c r="C44" s="142">
        <v>43774</v>
      </c>
      <c r="D44" s="143" t="s">
        <v>62</v>
      </c>
      <c r="E44" s="167"/>
      <c r="F44" s="131"/>
      <c r="G44" s="131"/>
      <c r="H44" s="131"/>
      <c r="I44" s="131"/>
      <c r="J44" s="131"/>
      <c r="K44" s="131">
        <v>1</v>
      </c>
      <c r="L44" s="195"/>
      <c r="M44" s="188"/>
      <c r="N44" s="68">
        <v>1</v>
      </c>
      <c r="O44" s="72"/>
      <c r="P44" s="46">
        <v>1</v>
      </c>
      <c r="Q44" s="47"/>
      <c r="R44" s="48"/>
      <c r="S44" s="47">
        <v>1</v>
      </c>
      <c r="T44" s="45">
        <v>1</v>
      </c>
      <c r="U44" s="74"/>
      <c r="V44" s="79">
        <v>1</v>
      </c>
      <c r="W44" s="80"/>
      <c r="X44" s="46" t="s">
        <v>64</v>
      </c>
      <c r="Y44" s="47"/>
      <c r="Z44" s="46">
        <v>1</v>
      </c>
      <c r="AA44" s="49"/>
      <c r="AB44" s="49"/>
      <c r="AC44" s="45">
        <v>1</v>
      </c>
      <c r="AD44" s="49"/>
      <c r="AE44" s="45" t="s">
        <v>64</v>
      </c>
      <c r="AF44" s="47"/>
      <c r="AG44" s="45" t="s">
        <v>64</v>
      </c>
      <c r="AH44" s="49"/>
      <c r="AI44" s="46">
        <v>1</v>
      </c>
      <c r="AJ44" s="47"/>
      <c r="AK44" s="45">
        <v>1</v>
      </c>
      <c r="AL44" s="47"/>
      <c r="AM44" s="45">
        <v>1</v>
      </c>
      <c r="AN44" s="47"/>
      <c r="AO44" s="45">
        <v>1</v>
      </c>
      <c r="AP44" s="47"/>
      <c r="AQ44" s="46">
        <v>1</v>
      </c>
      <c r="AR44" s="47"/>
      <c r="AS44" s="45" t="s">
        <v>64</v>
      </c>
      <c r="AT44" s="47"/>
      <c r="AU44" s="49"/>
      <c r="AV44" s="47">
        <v>1</v>
      </c>
      <c r="AW44" s="46">
        <v>1</v>
      </c>
      <c r="AX44" s="47"/>
      <c r="AY44" s="47"/>
      <c r="AZ44" s="45">
        <v>1</v>
      </c>
      <c r="BA44" s="50"/>
      <c r="BB44" s="45">
        <v>1</v>
      </c>
      <c r="BC44" s="47"/>
      <c r="BD44" s="45">
        <v>1</v>
      </c>
      <c r="BE44" s="49"/>
      <c r="BF44" s="45">
        <v>1</v>
      </c>
      <c r="BG44" s="50"/>
      <c r="BH44" s="51"/>
    </row>
    <row r="45" spans="1:60">
      <c r="A45" s="140">
        <v>43</v>
      </c>
      <c r="B45" s="131" t="s">
        <v>110</v>
      </c>
      <c r="C45" s="142">
        <v>43774</v>
      </c>
      <c r="D45" s="143" t="s">
        <v>62</v>
      </c>
      <c r="E45" s="131">
        <v>1</v>
      </c>
      <c r="F45" s="131"/>
      <c r="G45" s="131"/>
      <c r="H45" s="131"/>
      <c r="I45" s="131"/>
      <c r="J45" s="131"/>
      <c r="K45" s="131">
        <v>1</v>
      </c>
      <c r="L45" s="195"/>
      <c r="M45" s="188"/>
      <c r="N45" s="68">
        <v>1</v>
      </c>
      <c r="O45" s="72"/>
      <c r="P45" s="46">
        <v>1</v>
      </c>
      <c r="Q45" s="47"/>
      <c r="R45" s="48"/>
      <c r="S45" s="47">
        <v>1</v>
      </c>
      <c r="T45" s="45">
        <v>1</v>
      </c>
      <c r="U45" s="74"/>
      <c r="V45" s="79">
        <v>1</v>
      </c>
      <c r="W45" s="80"/>
      <c r="X45" s="46" t="s">
        <v>64</v>
      </c>
      <c r="Y45" s="47"/>
      <c r="Z45" s="46">
        <v>1</v>
      </c>
      <c r="AA45" s="49"/>
      <c r="AB45" s="49"/>
      <c r="AC45" s="45">
        <v>1</v>
      </c>
      <c r="AD45" s="49"/>
      <c r="AE45" s="45" t="s">
        <v>64</v>
      </c>
      <c r="AF45" s="47"/>
      <c r="AG45" s="45">
        <v>1</v>
      </c>
      <c r="AH45" s="49"/>
      <c r="AI45" s="46">
        <v>1</v>
      </c>
      <c r="AJ45" s="47"/>
      <c r="AK45" s="45">
        <v>1</v>
      </c>
      <c r="AL45" s="47"/>
      <c r="AM45" s="45">
        <v>1</v>
      </c>
      <c r="AN45" s="47"/>
      <c r="AO45" s="45">
        <v>1</v>
      </c>
      <c r="AP45" s="47"/>
      <c r="AQ45" s="46">
        <v>1</v>
      </c>
      <c r="AR45" s="47"/>
      <c r="AS45" s="45" t="s">
        <v>64</v>
      </c>
      <c r="AT45" s="47"/>
      <c r="AU45" s="49"/>
      <c r="AV45" s="47">
        <v>1</v>
      </c>
      <c r="AW45" s="46">
        <v>1</v>
      </c>
      <c r="AX45" s="47"/>
      <c r="AY45" s="47"/>
      <c r="AZ45" s="45">
        <v>1</v>
      </c>
      <c r="BA45" s="50"/>
      <c r="BB45" s="45">
        <v>1</v>
      </c>
      <c r="BC45" s="47"/>
      <c r="BD45" s="45">
        <v>1</v>
      </c>
      <c r="BE45" s="49"/>
      <c r="BF45" s="45">
        <v>1</v>
      </c>
      <c r="BG45" s="50"/>
      <c r="BH45" s="51"/>
    </row>
    <row r="46" spans="1:60" s="32" customFormat="1">
      <c r="A46" s="140">
        <v>44</v>
      </c>
      <c r="B46" s="131" t="s">
        <v>111</v>
      </c>
      <c r="C46" s="142">
        <v>43781</v>
      </c>
      <c r="D46" s="143" t="s">
        <v>62</v>
      </c>
      <c r="E46" s="131">
        <v>1</v>
      </c>
      <c r="F46" s="131"/>
      <c r="G46" s="131"/>
      <c r="H46" s="131"/>
      <c r="I46" s="131"/>
      <c r="J46" s="62">
        <v>1</v>
      </c>
      <c r="K46" s="131"/>
      <c r="L46" s="195"/>
      <c r="M46" s="188"/>
      <c r="N46" s="68" t="s">
        <v>64</v>
      </c>
      <c r="O46" s="72"/>
      <c r="P46" s="46">
        <v>1</v>
      </c>
      <c r="Q46" s="47"/>
      <c r="R46" s="48"/>
      <c r="S46" s="47">
        <v>1</v>
      </c>
      <c r="T46" s="45"/>
      <c r="U46" s="74">
        <v>1</v>
      </c>
      <c r="V46" s="79">
        <v>1</v>
      </c>
      <c r="W46" s="80"/>
      <c r="X46" s="46">
        <v>1</v>
      </c>
      <c r="Y46" s="47"/>
      <c r="Z46" s="46">
        <v>1</v>
      </c>
      <c r="AA46" s="49"/>
      <c r="AB46" s="49"/>
      <c r="AC46" s="45">
        <v>1</v>
      </c>
      <c r="AD46" s="49"/>
      <c r="AE46" s="45">
        <v>1</v>
      </c>
      <c r="AF46" s="47"/>
      <c r="AG46" s="45">
        <v>1</v>
      </c>
      <c r="AH46" s="49"/>
      <c r="AI46" s="46">
        <v>1</v>
      </c>
      <c r="AJ46" s="47"/>
      <c r="AK46" s="45">
        <v>1</v>
      </c>
      <c r="AL46" s="47"/>
      <c r="AM46" s="45">
        <v>1</v>
      </c>
      <c r="AN46" s="47"/>
      <c r="AO46" s="45">
        <v>1</v>
      </c>
      <c r="AP46" s="47"/>
      <c r="AQ46" s="46">
        <v>1</v>
      </c>
      <c r="AR46" s="47"/>
      <c r="AS46" s="45">
        <v>1</v>
      </c>
      <c r="AT46" s="47"/>
      <c r="AU46" s="49">
        <v>1</v>
      </c>
      <c r="AV46" s="47"/>
      <c r="AW46" s="46">
        <v>1</v>
      </c>
      <c r="AX46" s="47"/>
      <c r="AY46" s="47"/>
      <c r="AZ46" s="45">
        <v>1</v>
      </c>
      <c r="BA46" s="50"/>
      <c r="BB46" s="45">
        <v>1</v>
      </c>
      <c r="BC46" s="47"/>
      <c r="BD46" s="45">
        <v>1</v>
      </c>
      <c r="BE46" s="49"/>
      <c r="BF46" s="45">
        <v>1</v>
      </c>
      <c r="BG46" s="50"/>
      <c r="BH46" s="51"/>
    </row>
    <row r="47" spans="1:60" ht="16.5" customHeight="1">
      <c r="A47" s="140">
        <v>45</v>
      </c>
      <c r="B47" s="167" t="s">
        <v>112</v>
      </c>
      <c r="C47" s="142">
        <v>43788</v>
      </c>
      <c r="D47" s="143" t="s">
        <v>62</v>
      </c>
      <c r="E47" s="167">
        <v>1</v>
      </c>
      <c r="F47" s="131"/>
      <c r="G47" s="131"/>
      <c r="H47" s="131"/>
      <c r="I47" s="131"/>
      <c r="J47" s="131"/>
      <c r="K47" s="131">
        <v>1</v>
      </c>
      <c r="L47" s="195"/>
      <c r="M47" s="188"/>
      <c r="N47" s="68">
        <v>1</v>
      </c>
      <c r="O47" s="72"/>
      <c r="P47" s="46">
        <v>1</v>
      </c>
      <c r="Q47" s="47"/>
      <c r="R47" s="48"/>
      <c r="S47" s="47">
        <v>1</v>
      </c>
      <c r="T47" s="45">
        <v>1</v>
      </c>
      <c r="U47" s="74"/>
      <c r="V47" s="79">
        <v>1</v>
      </c>
      <c r="W47" s="80"/>
      <c r="X47" s="46">
        <v>1</v>
      </c>
      <c r="Y47" s="47"/>
      <c r="Z47" s="46">
        <v>1</v>
      </c>
      <c r="AA47" s="49"/>
      <c r="AB47" s="49"/>
      <c r="AC47" s="45">
        <v>1</v>
      </c>
      <c r="AD47" s="49"/>
      <c r="AE47" s="45">
        <v>1</v>
      </c>
      <c r="AF47" s="47"/>
      <c r="AG47" s="45">
        <v>1</v>
      </c>
      <c r="AH47" s="49"/>
      <c r="AI47" s="46">
        <v>1</v>
      </c>
      <c r="AJ47" s="47"/>
      <c r="AK47" s="45">
        <v>1</v>
      </c>
      <c r="AL47" s="47"/>
      <c r="AM47" s="45">
        <v>1</v>
      </c>
      <c r="AN47" s="47"/>
      <c r="AO47" s="45">
        <v>1</v>
      </c>
      <c r="AP47" s="47"/>
      <c r="AQ47" s="46">
        <v>1</v>
      </c>
      <c r="AR47" s="47"/>
      <c r="AS47" s="45">
        <v>1</v>
      </c>
      <c r="AT47" s="47"/>
      <c r="AU47" s="49" t="s">
        <v>64</v>
      </c>
      <c r="AV47" s="47"/>
      <c r="AW47" s="46">
        <v>1</v>
      </c>
      <c r="AX47" s="47"/>
      <c r="AY47" s="47"/>
      <c r="AZ47" s="45"/>
      <c r="BA47" s="50">
        <v>1</v>
      </c>
      <c r="BB47" s="45">
        <v>1</v>
      </c>
      <c r="BC47" s="47"/>
      <c r="BD47" s="45">
        <v>1</v>
      </c>
      <c r="BE47" s="49"/>
      <c r="BF47" s="45">
        <v>1</v>
      </c>
      <c r="BG47" s="50"/>
      <c r="BH47" s="51"/>
    </row>
    <row r="48" spans="1:60">
      <c r="A48" s="140">
        <v>46</v>
      </c>
      <c r="B48" s="167"/>
      <c r="C48" s="142">
        <v>43790</v>
      </c>
      <c r="D48" s="143" t="s">
        <v>62</v>
      </c>
      <c r="E48" s="167"/>
      <c r="F48" s="131"/>
      <c r="G48" s="131"/>
      <c r="H48" s="131"/>
      <c r="I48" s="131"/>
      <c r="J48" s="131">
        <v>1</v>
      </c>
      <c r="K48" s="131"/>
      <c r="L48" s="195"/>
      <c r="M48" s="188"/>
      <c r="N48" s="68">
        <v>1</v>
      </c>
      <c r="O48" s="72"/>
      <c r="P48" s="46">
        <v>1</v>
      </c>
      <c r="Q48" s="47"/>
      <c r="R48" s="48">
        <v>1</v>
      </c>
      <c r="S48" s="47"/>
      <c r="T48" s="45">
        <v>1</v>
      </c>
      <c r="U48" s="74"/>
      <c r="V48" s="79">
        <v>1</v>
      </c>
      <c r="W48" s="80"/>
      <c r="X48" s="46">
        <v>1</v>
      </c>
      <c r="Y48" s="47"/>
      <c r="Z48" s="46">
        <v>1</v>
      </c>
      <c r="AA48" s="49"/>
      <c r="AB48" s="49"/>
      <c r="AC48" s="45">
        <v>1</v>
      </c>
      <c r="AD48" s="49"/>
      <c r="AE48" s="45">
        <v>1</v>
      </c>
      <c r="AF48" s="47"/>
      <c r="AG48" s="45">
        <v>1</v>
      </c>
      <c r="AH48" s="49"/>
      <c r="AI48" s="46">
        <v>1</v>
      </c>
      <c r="AJ48" s="47"/>
      <c r="AK48" s="45">
        <v>1</v>
      </c>
      <c r="AL48" s="47"/>
      <c r="AM48" s="45">
        <v>1</v>
      </c>
      <c r="AN48" s="47"/>
      <c r="AO48" s="45">
        <v>1</v>
      </c>
      <c r="AP48" s="47"/>
      <c r="AQ48" s="46">
        <v>1</v>
      </c>
      <c r="AR48" s="47"/>
      <c r="AS48" s="45">
        <v>1</v>
      </c>
      <c r="AT48" s="47"/>
      <c r="AU48" s="49">
        <v>1</v>
      </c>
      <c r="AV48" s="47"/>
      <c r="AW48" s="46">
        <v>1</v>
      </c>
      <c r="AX48" s="47"/>
      <c r="AY48" s="47"/>
      <c r="AZ48" s="45"/>
      <c r="BA48" s="50">
        <v>1</v>
      </c>
      <c r="BB48" s="45">
        <v>1</v>
      </c>
      <c r="BC48" s="47"/>
      <c r="BD48" s="45">
        <v>1</v>
      </c>
      <c r="BE48" s="49"/>
      <c r="BF48" s="45">
        <v>1</v>
      </c>
      <c r="BG48" s="50"/>
      <c r="BH48" s="51"/>
    </row>
    <row r="49" spans="1:412">
      <c r="A49" s="140">
        <v>47</v>
      </c>
      <c r="B49" s="167" t="s">
        <v>113</v>
      </c>
      <c r="C49" s="142">
        <v>43795</v>
      </c>
      <c r="D49" s="143" t="s">
        <v>114</v>
      </c>
      <c r="E49" s="167">
        <v>1</v>
      </c>
      <c r="F49" s="131"/>
      <c r="G49" s="131"/>
      <c r="H49" s="131"/>
      <c r="I49" s="131"/>
      <c r="J49" s="131"/>
      <c r="K49" s="131">
        <v>1</v>
      </c>
      <c r="L49" s="195"/>
      <c r="M49" s="188"/>
      <c r="N49" s="68">
        <v>1</v>
      </c>
      <c r="O49" s="72"/>
      <c r="P49" s="46">
        <v>1</v>
      </c>
      <c r="Q49" s="47"/>
      <c r="R49" s="48">
        <v>1</v>
      </c>
      <c r="S49" s="47"/>
      <c r="T49" s="45">
        <v>1</v>
      </c>
      <c r="U49" s="74"/>
      <c r="V49" s="79">
        <v>1</v>
      </c>
      <c r="W49" s="80"/>
      <c r="X49" s="46">
        <v>1</v>
      </c>
      <c r="Y49" s="47"/>
      <c r="Z49" s="46">
        <v>1</v>
      </c>
      <c r="AA49" s="49"/>
      <c r="AB49" s="49"/>
      <c r="AC49" s="45">
        <v>1</v>
      </c>
      <c r="AD49" s="49"/>
      <c r="AE49" s="45">
        <v>1</v>
      </c>
      <c r="AF49" s="47"/>
      <c r="AG49" s="45">
        <v>1</v>
      </c>
      <c r="AH49" s="49"/>
      <c r="AI49" s="46">
        <v>1</v>
      </c>
      <c r="AJ49" s="47"/>
      <c r="AK49" s="45">
        <v>1</v>
      </c>
      <c r="AL49" s="47"/>
      <c r="AM49" s="45">
        <v>1</v>
      </c>
      <c r="AN49" s="47"/>
      <c r="AO49" s="45">
        <v>1</v>
      </c>
      <c r="AP49" s="47"/>
      <c r="AQ49" s="46">
        <v>1</v>
      </c>
      <c r="AR49" s="47"/>
      <c r="AS49" s="45">
        <v>1</v>
      </c>
      <c r="AT49" s="47"/>
      <c r="AU49" s="49">
        <v>1</v>
      </c>
      <c r="AV49" s="47"/>
      <c r="AW49" s="46">
        <v>1</v>
      </c>
      <c r="AX49" s="47"/>
      <c r="AY49" s="47"/>
      <c r="AZ49" s="45">
        <v>1</v>
      </c>
      <c r="BA49" s="50"/>
      <c r="BB49" s="45">
        <v>1</v>
      </c>
      <c r="BC49" s="47"/>
      <c r="BD49" s="45">
        <v>1</v>
      </c>
      <c r="BE49" s="49"/>
      <c r="BF49" s="45">
        <v>1</v>
      </c>
      <c r="BG49" s="50"/>
      <c r="BH49" s="51"/>
    </row>
    <row r="50" spans="1:412">
      <c r="A50" s="140">
        <v>48</v>
      </c>
      <c r="B50" s="167"/>
      <c r="C50" s="149">
        <v>43804</v>
      </c>
      <c r="D50" s="150" t="s">
        <v>115</v>
      </c>
      <c r="E50" s="167"/>
      <c r="F50" s="131"/>
      <c r="G50" s="131"/>
      <c r="H50" s="131">
        <v>1</v>
      </c>
      <c r="I50" s="131"/>
      <c r="J50" s="131"/>
      <c r="K50" s="131"/>
      <c r="L50" s="195"/>
      <c r="M50" s="188"/>
      <c r="N50" s="68" t="s">
        <v>101</v>
      </c>
      <c r="O50" s="72"/>
      <c r="P50" s="46" t="s">
        <v>101</v>
      </c>
      <c r="Q50" s="47"/>
      <c r="R50" s="48" t="s">
        <v>64</v>
      </c>
      <c r="S50" s="47"/>
      <c r="T50" s="45" t="s">
        <v>64</v>
      </c>
      <c r="U50" s="74"/>
      <c r="V50" s="79" t="s">
        <v>64</v>
      </c>
      <c r="W50" s="80"/>
      <c r="X50" s="46" t="s">
        <v>64</v>
      </c>
      <c r="Y50" s="47"/>
      <c r="Z50" s="46" t="s">
        <v>64</v>
      </c>
      <c r="AA50" s="49"/>
      <c r="AB50" s="49"/>
      <c r="AC50" s="45" t="s">
        <v>64</v>
      </c>
      <c r="AD50" s="49"/>
      <c r="AE50" s="45" t="s">
        <v>64</v>
      </c>
      <c r="AF50" s="47"/>
      <c r="AG50" s="45" t="s">
        <v>64</v>
      </c>
      <c r="AH50" s="49"/>
      <c r="AI50" s="46" t="s">
        <v>64</v>
      </c>
      <c r="AJ50" s="47"/>
      <c r="AK50" s="45" t="s">
        <v>64</v>
      </c>
      <c r="AL50" s="47"/>
      <c r="AM50" s="122">
        <v>0</v>
      </c>
      <c r="AN50" s="47"/>
      <c r="AO50" s="45" t="s">
        <v>64</v>
      </c>
      <c r="AP50" s="47"/>
      <c r="AQ50" s="46" t="s">
        <v>64</v>
      </c>
      <c r="AR50" s="47"/>
      <c r="AS50" s="45" t="s">
        <v>64</v>
      </c>
      <c r="AT50" s="47"/>
      <c r="AU50" s="49" t="s">
        <v>64</v>
      </c>
      <c r="AV50" s="47"/>
      <c r="AW50" s="46" t="s">
        <v>64</v>
      </c>
      <c r="AX50" s="47"/>
      <c r="AY50" s="47"/>
      <c r="AZ50" s="45" t="s">
        <v>64</v>
      </c>
      <c r="BA50" s="50"/>
      <c r="BB50" s="45" t="s">
        <v>64</v>
      </c>
      <c r="BC50" s="47"/>
      <c r="BD50" s="45" t="s">
        <v>64</v>
      </c>
      <c r="BE50" s="49"/>
      <c r="BF50" s="45" t="s">
        <v>64</v>
      </c>
      <c r="BG50" s="50"/>
      <c r="BH50" s="51"/>
    </row>
    <row r="51" spans="1:412">
      <c r="A51" s="140">
        <v>49</v>
      </c>
      <c r="B51" s="167"/>
      <c r="C51" s="142">
        <v>43808</v>
      </c>
      <c r="D51" s="143" t="s">
        <v>62</v>
      </c>
      <c r="E51" s="167"/>
      <c r="F51" s="131"/>
      <c r="G51" s="131"/>
      <c r="H51" s="131"/>
      <c r="I51" s="131"/>
      <c r="J51" s="131"/>
      <c r="K51" s="131">
        <v>1</v>
      </c>
      <c r="L51" s="195"/>
      <c r="M51" s="188"/>
      <c r="N51" s="68">
        <v>1</v>
      </c>
      <c r="O51" s="72"/>
      <c r="P51" s="46">
        <v>1</v>
      </c>
      <c r="Q51" s="47"/>
      <c r="R51" s="48">
        <v>1</v>
      </c>
      <c r="S51" s="47"/>
      <c r="T51" s="45">
        <v>1</v>
      </c>
      <c r="U51" s="74"/>
      <c r="V51" s="79">
        <v>1</v>
      </c>
      <c r="W51" s="80"/>
      <c r="X51" s="46">
        <v>1</v>
      </c>
      <c r="Y51" s="47"/>
      <c r="Z51" s="46">
        <v>1</v>
      </c>
      <c r="AA51" s="49"/>
      <c r="AB51" s="49"/>
      <c r="AC51" s="45">
        <v>1</v>
      </c>
      <c r="AD51" s="49"/>
      <c r="AE51" s="45" t="s">
        <v>64</v>
      </c>
      <c r="AF51" s="47"/>
      <c r="AG51" s="45">
        <v>1</v>
      </c>
      <c r="AH51" s="49"/>
      <c r="AI51" s="46">
        <v>1</v>
      </c>
      <c r="AJ51" s="47"/>
      <c r="AK51" s="45" t="s">
        <v>82</v>
      </c>
      <c r="AL51" s="47"/>
      <c r="AM51" s="45">
        <v>1</v>
      </c>
      <c r="AN51" s="47"/>
      <c r="AO51" s="45">
        <v>1</v>
      </c>
      <c r="AP51" s="47"/>
      <c r="AQ51" s="46" t="s">
        <v>64</v>
      </c>
      <c r="AR51" s="47"/>
      <c r="AS51" s="45">
        <v>1</v>
      </c>
      <c r="AT51" s="47"/>
      <c r="AU51" s="49">
        <v>1</v>
      </c>
      <c r="AV51" s="47"/>
      <c r="AW51" s="46">
        <v>1</v>
      </c>
      <c r="AX51" s="47"/>
      <c r="AY51" s="47"/>
      <c r="AZ51" s="45">
        <v>1</v>
      </c>
      <c r="BA51" s="50"/>
      <c r="BB51" s="45">
        <v>1</v>
      </c>
      <c r="BC51" s="47"/>
      <c r="BD51" s="45">
        <v>1</v>
      </c>
      <c r="BE51" s="49"/>
      <c r="BF51" s="45"/>
      <c r="BG51" s="50">
        <v>1</v>
      </c>
      <c r="BH51" s="51"/>
    </row>
    <row r="52" spans="1:412">
      <c r="A52" s="140">
        <v>50</v>
      </c>
      <c r="B52" s="131" t="s">
        <v>116</v>
      </c>
      <c r="C52" s="142">
        <v>43802</v>
      </c>
      <c r="D52" s="143" t="s">
        <v>117</v>
      </c>
      <c r="E52" s="131">
        <v>1</v>
      </c>
      <c r="F52" s="131"/>
      <c r="G52" s="131"/>
      <c r="H52" s="131"/>
      <c r="I52" s="131"/>
      <c r="J52" s="131"/>
      <c r="K52" s="131">
        <v>1</v>
      </c>
      <c r="L52" s="195"/>
      <c r="M52" s="188"/>
      <c r="N52" s="68">
        <v>1</v>
      </c>
      <c r="O52" s="72"/>
      <c r="P52" s="46">
        <v>1</v>
      </c>
      <c r="Q52" s="47"/>
      <c r="R52" s="48">
        <v>1</v>
      </c>
      <c r="S52" s="47"/>
      <c r="T52" s="45">
        <v>1</v>
      </c>
      <c r="U52" s="74"/>
      <c r="V52" s="79">
        <v>1</v>
      </c>
      <c r="W52" s="80"/>
      <c r="X52" s="46">
        <v>1</v>
      </c>
      <c r="Y52" s="47"/>
      <c r="Z52" s="46">
        <v>1</v>
      </c>
      <c r="AA52" s="49"/>
      <c r="AB52" s="49"/>
      <c r="AC52" s="45">
        <v>1</v>
      </c>
      <c r="AD52" s="49"/>
      <c r="AE52" s="45">
        <v>1</v>
      </c>
      <c r="AF52" s="47"/>
      <c r="AG52" s="45" t="s">
        <v>64</v>
      </c>
      <c r="AH52" s="49"/>
      <c r="AI52" s="46">
        <v>1</v>
      </c>
      <c r="AJ52" s="47"/>
      <c r="AK52" s="45">
        <v>1</v>
      </c>
      <c r="AL52" s="47"/>
      <c r="AM52" s="45">
        <v>1</v>
      </c>
      <c r="AN52" s="47"/>
      <c r="AO52" s="45">
        <v>1</v>
      </c>
      <c r="AP52" s="47"/>
      <c r="AQ52" s="46">
        <v>1</v>
      </c>
      <c r="AR52" s="47"/>
      <c r="AS52" s="45">
        <v>1</v>
      </c>
      <c r="AT52" s="47"/>
      <c r="AU52" s="49">
        <v>1</v>
      </c>
      <c r="AV52" s="47"/>
      <c r="AW52" s="46">
        <v>1</v>
      </c>
      <c r="AX52" s="47"/>
      <c r="AY52" s="47"/>
      <c r="AZ52" s="45">
        <v>1</v>
      </c>
      <c r="BA52" s="50"/>
      <c r="BB52" s="45">
        <v>1</v>
      </c>
      <c r="BC52" s="47"/>
      <c r="BD52" s="45">
        <v>1</v>
      </c>
      <c r="BE52" s="49"/>
      <c r="BF52" s="45">
        <v>1</v>
      </c>
      <c r="BG52" s="50"/>
      <c r="BH52" s="51"/>
    </row>
    <row r="53" spans="1:412">
      <c r="A53" s="140">
        <v>51</v>
      </c>
      <c r="B53" s="131" t="s">
        <v>118</v>
      </c>
      <c r="C53" s="149">
        <v>43804</v>
      </c>
      <c r="D53" s="150" t="s">
        <v>119</v>
      </c>
      <c r="E53" s="131"/>
      <c r="F53" s="131">
        <v>1</v>
      </c>
      <c r="G53" s="131"/>
      <c r="H53" s="131">
        <v>1</v>
      </c>
      <c r="I53" s="131"/>
      <c r="J53" s="131"/>
      <c r="K53" s="131"/>
      <c r="L53" s="195"/>
      <c r="M53" s="188"/>
      <c r="N53" s="68" t="s">
        <v>101</v>
      </c>
      <c r="O53" s="72"/>
      <c r="P53" s="46" t="s">
        <v>101</v>
      </c>
      <c r="Q53" s="47"/>
      <c r="R53" s="48" t="s">
        <v>64</v>
      </c>
      <c r="S53" s="47"/>
      <c r="T53" s="45" t="s">
        <v>64</v>
      </c>
      <c r="U53" s="74"/>
      <c r="V53" s="79" t="s">
        <v>64</v>
      </c>
      <c r="W53" s="80"/>
      <c r="X53" s="46" t="s">
        <v>64</v>
      </c>
      <c r="Y53" s="47"/>
      <c r="Z53" s="46" t="s">
        <v>64</v>
      </c>
      <c r="AA53" s="49"/>
      <c r="AB53" s="49"/>
      <c r="AC53" s="45" t="s">
        <v>64</v>
      </c>
      <c r="AD53" s="49"/>
      <c r="AE53" s="45" t="s">
        <v>64</v>
      </c>
      <c r="AF53" s="47"/>
      <c r="AG53" s="45" t="s">
        <v>64</v>
      </c>
      <c r="AH53" s="49"/>
      <c r="AI53" s="46" t="s">
        <v>64</v>
      </c>
      <c r="AJ53" s="47"/>
      <c r="AK53" s="45" t="s">
        <v>64</v>
      </c>
      <c r="AL53" s="47"/>
      <c r="AM53" s="122">
        <v>0</v>
      </c>
      <c r="AN53" s="47"/>
      <c r="AO53" s="45" t="s">
        <v>64</v>
      </c>
      <c r="AP53" s="47"/>
      <c r="AQ53" s="46" t="s">
        <v>64</v>
      </c>
      <c r="AR53" s="47"/>
      <c r="AS53" s="45" t="s">
        <v>64</v>
      </c>
      <c r="AT53" s="47"/>
      <c r="AU53" s="49" t="s">
        <v>64</v>
      </c>
      <c r="AV53" s="47"/>
      <c r="AW53" s="46" t="s">
        <v>64</v>
      </c>
      <c r="AX53" s="47"/>
      <c r="AY53" s="47"/>
      <c r="AZ53" s="45" t="s">
        <v>64</v>
      </c>
      <c r="BA53" s="50"/>
      <c r="BB53" s="45" t="s">
        <v>64</v>
      </c>
      <c r="BC53" s="47"/>
      <c r="BD53" s="45" t="s">
        <v>64</v>
      </c>
      <c r="BE53" s="49"/>
      <c r="BF53" s="45" t="s">
        <v>64</v>
      </c>
      <c r="BG53" s="50"/>
      <c r="BH53" s="51"/>
    </row>
    <row r="54" spans="1:412">
      <c r="A54" s="140">
        <v>52</v>
      </c>
      <c r="B54" s="131" t="s">
        <v>120</v>
      </c>
      <c r="C54" s="142">
        <v>43804</v>
      </c>
      <c r="D54" s="143" t="s">
        <v>62</v>
      </c>
      <c r="E54" s="131"/>
      <c r="F54" s="131">
        <v>1</v>
      </c>
      <c r="G54" s="131"/>
      <c r="H54" s="131"/>
      <c r="I54" s="131"/>
      <c r="J54" s="131"/>
      <c r="K54" s="131">
        <v>1</v>
      </c>
      <c r="L54" s="195"/>
      <c r="M54" s="188"/>
      <c r="N54" s="68">
        <v>1</v>
      </c>
      <c r="O54" s="72"/>
      <c r="P54" s="46">
        <v>1</v>
      </c>
      <c r="Q54" s="47"/>
      <c r="R54" s="48">
        <v>1</v>
      </c>
      <c r="S54" s="47"/>
      <c r="T54" s="45">
        <v>1</v>
      </c>
      <c r="U54" s="74"/>
      <c r="V54" s="79">
        <v>1</v>
      </c>
      <c r="W54" s="80"/>
      <c r="X54" s="46">
        <v>1</v>
      </c>
      <c r="Y54" s="47"/>
      <c r="Z54" s="46">
        <v>1</v>
      </c>
      <c r="AA54" s="49"/>
      <c r="AB54" s="49"/>
      <c r="AC54" s="45">
        <v>1</v>
      </c>
      <c r="AD54" s="49"/>
      <c r="AE54" s="45">
        <v>1</v>
      </c>
      <c r="AF54" s="47"/>
      <c r="AG54" s="45">
        <v>1</v>
      </c>
      <c r="AH54" s="49"/>
      <c r="AI54" s="46">
        <v>1</v>
      </c>
      <c r="AJ54" s="47"/>
      <c r="AK54" s="45">
        <v>1</v>
      </c>
      <c r="AL54" s="47"/>
      <c r="AM54" s="45">
        <v>1</v>
      </c>
      <c r="AN54" s="47"/>
      <c r="AO54" s="45">
        <v>1</v>
      </c>
      <c r="AP54" s="47"/>
      <c r="AQ54" s="46">
        <v>1</v>
      </c>
      <c r="AR54" s="47"/>
      <c r="AS54" s="45">
        <v>1</v>
      </c>
      <c r="AT54" s="47"/>
      <c r="AU54" s="49">
        <v>1</v>
      </c>
      <c r="AV54" s="47"/>
      <c r="AW54" s="46">
        <v>1</v>
      </c>
      <c r="AX54" s="47"/>
      <c r="AY54" s="47"/>
      <c r="AZ54" s="45">
        <v>1</v>
      </c>
      <c r="BA54" s="50"/>
      <c r="BB54" s="45">
        <v>1</v>
      </c>
      <c r="BC54" s="47"/>
      <c r="BD54" s="45">
        <v>1</v>
      </c>
      <c r="BE54" s="49"/>
      <c r="BF54" s="45">
        <v>1</v>
      </c>
      <c r="BG54" s="50"/>
      <c r="BH54" s="51"/>
    </row>
    <row r="55" spans="1:412">
      <c r="A55" s="140">
        <v>53</v>
      </c>
      <c r="B55" s="131" t="s">
        <v>121</v>
      </c>
      <c r="C55" s="142">
        <v>43805</v>
      </c>
      <c r="D55" s="143" t="s">
        <v>122</v>
      </c>
      <c r="E55" s="131"/>
      <c r="F55" s="131"/>
      <c r="G55" s="131">
        <v>1</v>
      </c>
      <c r="H55" s="131"/>
      <c r="I55" s="131"/>
      <c r="J55" s="131"/>
      <c r="K55" s="131">
        <v>1</v>
      </c>
      <c r="L55" s="195"/>
      <c r="M55" s="188"/>
      <c r="N55" s="68">
        <v>1</v>
      </c>
      <c r="O55" s="72"/>
      <c r="P55" s="46">
        <v>1</v>
      </c>
      <c r="Q55" s="47"/>
      <c r="R55" s="48">
        <v>1</v>
      </c>
      <c r="S55" s="47"/>
      <c r="T55" s="45">
        <v>1</v>
      </c>
      <c r="U55" s="74"/>
      <c r="V55" s="79">
        <v>1</v>
      </c>
      <c r="W55" s="80"/>
      <c r="X55" s="46">
        <v>1</v>
      </c>
      <c r="Y55" s="47"/>
      <c r="Z55" s="46">
        <v>1</v>
      </c>
      <c r="AA55" s="49"/>
      <c r="AB55" s="49"/>
      <c r="AC55" s="45">
        <v>1</v>
      </c>
      <c r="AD55" s="49"/>
      <c r="AE55" s="45">
        <v>1</v>
      </c>
      <c r="AF55" s="47"/>
      <c r="AG55" s="45" t="s">
        <v>64</v>
      </c>
      <c r="AH55" s="49"/>
      <c r="AI55" s="46">
        <v>1</v>
      </c>
      <c r="AJ55" s="47"/>
      <c r="AK55" s="45">
        <v>1</v>
      </c>
      <c r="AL55" s="47"/>
      <c r="AM55" s="45">
        <v>1</v>
      </c>
      <c r="AN55" s="47"/>
      <c r="AO55" s="45">
        <v>1</v>
      </c>
      <c r="AP55" s="47"/>
      <c r="AQ55" s="46">
        <v>1</v>
      </c>
      <c r="AR55" s="47"/>
      <c r="AS55" s="45">
        <v>1</v>
      </c>
      <c r="AT55" s="47"/>
      <c r="AU55" s="49">
        <v>1</v>
      </c>
      <c r="AV55" s="47"/>
      <c r="AW55" s="46">
        <v>1</v>
      </c>
      <c r="AX55" s="47"/>
      <c r="AY55" s="47"/>
      <c r="AZ55" s="45" t="s">
        <v>64</v>
      </c>
      <c r="BA55" s="50"/>
      <c r="BB55" s="45" t="s">
        <v>64</v>
      </c>
      <c r="BC55" s="47"/>
      <c r="BD55" s="45">
        <v>1</v>
      </c>
      <c r="BE55" s="49"/>
      <c r="BF55" s="45">
        <v>1</v>
      </c>
      <c r="BG55" s="50"/>
      <c r="BH55" s="51"/>
    </row>
    <row r="56" spans="1:412">
      <c r="A56" s="140">
        <v>54</v>
      </c>
      <c r="B56" s="131" t="s">
        <v>123</v>
      </c>
      <c r="C56" s="142">
        <v>43809</v>
      </c>
      <c r="D56" s="143" t="s">
        <v>62</v>
      </c>
      <c r="E56" s="131">
        <v>1</v>
      </c>
      <c r="F56" s="131"/>
      <c r="G56" s="131"/>
      <c r="H56" s="131"/>
      <c r="I56" s="131"/>
      <c r="J56" s="131"/>
      <c r="K56" s="131">
        <v>1</v>
      </c>
      <c r="L56" s="195"/>
      <c r="M56" s="188"/>
      <c r="N56" s="68">
        <v>1</v>
      </c>
      <c r="O56" s="72"/>
      <c r="P56" s="46">
        <v>1</v>
      </c>
      <c r="Q56" s="47"/>
      <c r="R56" s="48">
        <v>1</v>
      </c>
      <c r="S56" s="47"/>
      <c r="T56" s="45">
        <v>1</v>
      </c>
      <c r="U56" s="74"/>
      <c r="V56" s="79">
        <v>1</v>
      </c>
      <c r="W56" s="80"/>
      <c r="X56" s="46">
        <v>1</v>
      </c>
      <c r="Y56" s="47"/>
      <c r="Z56" s="46">
        <v>1</v>
      </c>
      <c r="AA56" s="49"/>
      <c r="AB56" s="49"/>
      <c r="AC56" s="45">
        <v>1</v>
      </c>
      <c r="AD56" s="49"/>
      <c r="AE56" s="45"/>
      <c r="AF56" s="47">
        <v>1</v>
      </c>
      <c r="AG56" s="45">
        <v>1</v>
      </c>
      <c r="AH56" s="49"/>
      <c r="AI56" s="46">
        <v>1</v>
      </c>
      <c r="AJ56" s="47"/>
      <c r="AK56" s="45" t="s">
        <v>82</v>
      </c>
      <c r="AL56" s="47"/>
      <c r="AM56" s="45">
        <v>0</v>
      </c>
      <c r="AN56" s="47"/>
      <c r="AO56" s="45">
        <v>1</v>
      </c>
      <c r="AP56" s="47"/>
      <c r="AQ56" s="46">
        <v>1</v>
      </c>
      <c r="AR56" s="47"/>
      <c r="AS56" s="45">
        <v>1</v>
      </c>
      <c r="AT56" s="47"/>
      <c r="AU56" s="49">
        <v>1</v>
      </c>
      <c r="AV56" s="47"/>
      <c r="AW56" s="46">
        <v>1</v>
      </c>
      <c r="AX56" s="47"/>
      <c r="AY56" s="47"/>
      <c r="AZ56" s="45">
        <v>1</v>
      </c>
      <c r="BA56" s="50"/>
      <c r="BB56" s="45">
        <v>1</v>
      </c>
      <c r="BC56" s="47"/>
      <c r="BD56" s="45">
        <v>1</v>
      </c>
      <c r="BE56" s="49"/>
      <c r="BF56" s="45"/>
      <c r="BG56" s="50">
        <v>1</v>
      </c>
      <c r="BH56" s="51"/>
    </row>
    <row r="57" spans="1:412">
      <c r="A57" s="140">
        <v>55</v>
      </c>
      <c r="B57" s="131" t="s">
        <v>124</v>
      </c>
      <c r="C57" s="142">
        <v>43811</v>
      </c>
      <c r="D57" s="143" t="s">
        <v>62</v>
      </c>
      <c r="E57" s="131"/>
      <c r="F57" s="131">
        <v>1</v>
      </c>
      <c r="G57" s="131"/>
      <c r="H57" s="131"/>
      <c r="I57" s="131"/>
      <c r="J57" s="131"/>
      <c r="K57" s="131">
        <v>1</v>
      </c>
      <c r="L57" s="195"/>
      <c r="M57" s="188"/>
      <c r="N57" s="68">
        <v>1</v>
      </c>
      <c r="O57" s="72"/>
      <c r="P57" s="46">
        <v>1</v>
      </c>
      <c r="Q57" s="47"/>
      <c r="R57" s="48">
        <v>1</v>
      </c>
      <c r="S57" s="47"/>
      <c r="T57" s="45">
        <v>1</v>
      </c>
      <c r="U57" s="74"/>
      <c r="V57" s="79" t="s">
        <v>64</v>
      </c>
      <c r="W57" s="80"/>
      <c r="X57" s="46" t="s">
        <v>64</v>
      </c>
      <c r="Y57" s="47"/>
      <c r="Z57" s="46">
        <v>1</v>
      </c>
      <c r="AA57" s="49"/>
      <c r="AB57" s="49"/>
      <c r="AC57" s="45">
        <v>1</v>
      </c>
      <c r="AD57" s="49"/>
      <c r="AE57" s="45">
        <v>1</v>
      </c>
      <c r="AF57" s="47"/>
      <c r="AG57" s="45">
        <v>1</v>
      </c>
      <c r="AH57" s="49"/>
      <c r="AI57" s="46">
        <v>1</v>
      </c>
      <c r="AJ57" s="47"/>
      <c r="AK57" s="45">
        <v>1</v>
      </c>
      <c r="AL57" s="47"/>
      <c r="AM57" s="45">
        <v>0</v>
      </c>
      <c r="AN57" s="47"/>
      <c r="AO57" s="45">
        <v>1</v>
      </c>
      <c r="AP57" s="47"/>
      <c r="AQ57" s="46" t="s">
        <v>64</v>
      </c>
      <c r="AR57" s="47"/>
      <c r="AS57" s="45">
        <v>1</v>
      </c>
      <c r="AT57" s="47"/>
      <c r="AU57" s="49">
        <v>1</v>
      </c>
      <c r="AV57" s="47"/>
      <c r="AW57" s="46">
        <v>1</v>
      </c>
      <c r="AX57" s="47"/>
      <c r="AY57" s="47"/>
      <c r="AZ57" s="45">
        <v>1</v>
      </c>
      <c r="BA57" s="50"/>
      <c r="BB57" s="45">
        <v>1</v>
      </c>
      <c r="BC57" s="47"/>
      <c r="BD57" s="45">
        <v>1</v>
      </c>
      <c r="BE57" s="49"/>
      <c r="BF57" s="45">
        <v>1</v>
      </c>
      <c r="BG57" s="50"/>
      <c r="BH57" s="51"/>
    </row>
    <row r="58" spans="1:412">
      <c r="A58" s="140">
        <v>56</v>
      </c>
      <c r="B58" s="131" t="s">
        <v>125</v>
      </c>
      <c r="C58" s="142">
        <v>43816</v>
      </c>
      <c r="D58" s="143" t="s">
        <v>126</v>
      </c>
      <c r="E58" s="131">
        <v>1</v>
      </c>
      <c r="F58" s="131"/>
      <c r="G58" s="131"/>
      <c r="H58" s="131"/>
      <c r="I58" s="131"/>
      <c r="J58" s="131"/>
      <c r="K58" s="131">
        <v>1</v>
      </c>
      <c r="L58" s="195"/>
      <c r="M58" s="188"/>
      <c r="N58" s="68">
        <v>1</v>
      </c>
      <c r="O58" s="72"/>
      <c r="P58" s="46">
        <v>1</v>
      </c>
      <c r="Q58" s="47"/>
      <c r="R58" s="48">
        <v>1</v>
      </c>
      <c r="S58" s="47"/>
      <c r="T58" s="45">
        <v>1</v>
      </c>
      <c r="U58" s="74"/>
      <c r="V58" s="79">
        <v>1</v>
      </c>
      <c r="W58" s="80"/>
      <c r="X58" s="46">
        <v>1</v>
      </c>
      <c r="Y58" s="47"/>
      <c r="Z58" s="46">
        <v>1</v>
      </c>
      <c r="AA58" s="49"/>
      <c r="AB58" s="49"/>
      <c r="AC58" s="45">
        <v>1</v>
      </c>
      <c r="AD58" s="49"/>
      <c r="AE58" s="45">
        <v>1</v>
      </c>
      <c r="AF58" s="47"/>
      <c r="AG58" s="45">
        <v>1</v>
      </c>
      <c r="AH58" s="49"/>
      <c r="AI58" s="46">
        <v>1</v>
      </c>
      <c r="AJ58" s="47"/>
      <c r="AK58" s="45">
        <v>1</v>
      </c>
      <c r="AL58" s="47"/>
      <c r="AM58" s="45">
        <v>1</v>
      </c>
      <c r="AN58" s="47"/>
      <c r="AO58" s="45">
        <v>1</v>
      </c>
      <c r="AP58" s="47"/>
      <c r="AQ58" s="46">
        <v>1</v>
      </c>
      <c r="AR58" s="47"/>
      <c r="AS58" s="45">
        <v>1</v>
      </c>
      <c r="AT58" s="47"/>
      <c r="AU58" s="49">
        <v>1</v>
      </c>
      <c r="AV58" s="47"/>
      <c r="AW58" s="46">
        <v>1</v>
      </c>
      <c r="AX58" s="47"/>
      <c r="AY58" s="47"/>
      <c r="AZ58" s="45">
        <v>1</v>
      </c>
      <c r="BA58" s="50"/>
      <c r="BB58" s="45">
        <v>1</v>
      </c>
      <c r="BC58" s="47"/>
      <c r="BD58" s="45">
        <v>1</v>
      </c>
      <c r="BE58" s="49"/>
      <c r="BF58" s="45">
        <v>1</v>
      </c>
      <c r="BG58" s="50"/>
      <c r="BH58" s="51"/>
    </row>
    <row r="59" spans="1:412">
      <c r="A59" s="140">
        <v>57</v>
      </c>
      <c r="B59" s="131" t="s">
        <v>127</v>
      </c>
      <c r="C59" s="142">
        <v>43817</v>
      </c>
      <c r="D59" s="143" t="s">
        <v>62</v>
      </c>
      <c r="E59" s="131"/>
      <c r="F59" s="131">
        <v>1</v>
      </c>
      <c r="G59" s="131"/>
      <c r="H59" s="131"/>
      <c r="I59" s="131"/>
      <c r="J59" s="131"/>
      <c r="K59" s="131">
        <v>1</v>
      </c>
      <c r="L59" s="195"/>
      <c r="M59" s="188"/>
      <c r="N59" s="68">
        <v>1</v>
      </c>
      <c r="O59" s="72"/>
      <c r="P59" s="46">
        <v>1</v>
      </c>
      <c r="Q59" s="47"/>
      <c r="R59" s="48" t="s">
        <v>64</v>
      </c>
      <c r="S59" s="47"/>
      <c r="T59" s="45">
        <v>1</v>
      </c>
      <c r="U59" s="74"/>
      <c r="V59" s="79">
        <v>1</v>
      </c>
      <c r="W59" s="80"/>
      <c r="X59" s="46">
        <v>1</v>
      </c>
      <c r="Y59" s="47"/>
      <c r="Z59" s="46">
        <v>1</v>
      </c>
      <c r="AA59" s="49"/>
      <c r="AB59" s="49"/>
      <c r="AC59" s="45">
        <v>1</v>
      </c>
      <c r="AD59" s="49"/>
      <c r="AE59" s="45">
        <v>1</v>
      </c>
      <c r="AF59" s="47"/>
      <c r="AG59" s="45">
        <v>1</v>
      </c>
      <c r="AH59" s="49"/>
      <c r="AI59" s="46">
        <v>1</v>
      </c>
      <c r="AJ59" s="47"/>
      <c r="AK59" s="45">
        <v>1</v>
      </c>
      <c r="AL59" s="47"/>
      <c r="AM59" s="45">
        <v>1</v>
      </c>
      <c r="AN59" s="47"/>
      <c r="AO59" s="45">
        <v>1</v>
      </c>
      <c r="AP59" s="47"/>
      <c r="AQ59" s="46">
        <v>1</v>
      </c>
      <c r="AR59" s="47"/>
      <c r="AS59" s="45">
        <v>1</v>
      </c>
      <c r="AT59" s="47"/>
      <c r="AU59" s="49">
        <v>1</v>
      </c>
      <c r="AV59" s="47"/>
      <c r="AW59" s="46">
        <v>1</v>
      </c>
      <c r="AX59" s="47"/>
      <c r="AY59" s="47"/>
      <c r="AZ59" s="45">
        <v>1</v>
      </c>
      <c r="BA59" s="50"/>
      <c r="BB59" s="45">
        <v>1</v>
      </c>
      <c r="BC59" s="47"/>
      <c r="BD59" s="45">
        <v>1</v>
      </c>
      <c r="BE59" s="49"/>
      <c r="BF59" s="45">
        <v>1</v>
      </c>
      <c r="BG59" s="50"/>
      <c r="BH59" s="51"/>
    </row>
    <row r="60" spans="1:412">
      <c r="A60" s="140">
        <v>58</v>
      </c>
      <c r="B60" s="131" t="s">
        <v>128</v>
      </c>
      <c r="C60" s="142">
        <v>43822</v>
      </c>
      <c r="D60" s="143" t="s">
        <v>62</v>
      </c>
      <c r="E60" s="131"/>
      <c r="F60" s="131">
        <v>1</v>
      </c>
      <c r="G60" s="131"/>
      <c r="H60" s="131"/>
      <c r="I60" s="131"/>
      <c r="J60" s="131"/>
      <c r="K60" s="131">
        <v>1</v>
      </c>
      <c r="L60" s="195"/>
      <c r="M60" s="188"/>
      <c r="N60" s="68">
        <v>1</v>
      </c>
      <c r="O60" s="72"/>
      <c r="P60" s="46">
        <v>1</v>
      </c>
      <c r="Q60" s="47"/>
      <c r="R60" s="48">
        <v>1</v>
      </c>
      <c r="S60" s="47"/>
      <c r="T60" s="45">
        <v>1</v>
      </c>
      <c r="U60" s="74"/>
      <c r="V60" s="79">
        <v>1</v>
      </c>
      <c r="W60" s="80"/>
      <c r="X60" s="46">
        <v>1</v>
      </c>
      <c r="Y60" s="47"/>
      <c r="Z60" s="46">
        <v>1</v>
      </c>
      <c r="AA60" s="49"/>
      <c r="AB60" s="49"/>
      <c r="AC60" s="45">
        <v>1</v>
      </c>
      <c r="AD60" s="49"/>
      <c r="AE60" s="45">
        <v>1</v>
      </c>
      <c r="AF60" s="47"/>
      <c r="AG60" s="45"/>
      <c r="AH60" s="49">
        <v>1</v>
      </c>
      <c r="AI60" s="46">
        <v>1</v>
      </c>
      <c r="AJ60" s="47"/>
      <c r="AK60" s="45" t="s">
        <v>64</v>
      </c>
      <c r="AL60" s="47"/>
      <c r="AM60" s="45">
        <v>1</v>
      </c>
      <c r="AN60" s="47"/>
      <c r="AO60" s="45">
        <v>1</v>
      </c>
      <c r="AP60" s="47"/>
      <c r="AQ60" s="46" t="s">
        <v>64</v>
      </c>
      <c r="AR60" s="47"/>
      <c r="AS60" s="45">
        <v>1</v>
      </c>
      <c r="AT60" s="47"/>
      <c r="AU60" s="49">
        <v>1</v>
      </c>
      <c r="AV60" s="47"/>
      <c r="AW60" s="46">
        <v>1</v>
      </c>
      <c r="AX60" s="47"/>
      <c r="AY60" s="47"/>
      <c r="AZ60" s="45">
        <v>1</v>
      </c>
      <c r="BA60" s="50"/>
      <c r="BB60" s="45">
        <v>1</v>
      </c>
      <c r="BC60" s="47"/>
      <c r="BD60" s="45">
        <v>1</v>
      </c>
      <c r="BE60" s="49"/>
      <c r="BF60" s="45">
        <v>1</v>
      </c>
      <c r="BG60" s="50"/>
      <c r="BH60" s="51"/>
    </row>
    <row r="61" spans="1:412" s="121" customFormat="1" ht="15" thickBot="1">
      <c r="A61" s="140">
        <v>59</v>
      </c>
      <c r="B61" s="147" t="s">
        <v>129</v>
      </c>
      <c r="C61" s="141">
        <v>43823</v>
      </c>
      <c r="D61" s="148" t="s">
        <v>62</v>
      </c>
      <c r="E61" s="147">
        <v>1</v>
      </c>
      <c r="F61" s="147"/>
      <c r="G61" s="147"/>
      <c r="H61" s="147"/>
      <c r="I61" s="147"/>
      <c r="J61" s="147">
        <v>1</v>
      </c>
      <c r="K61" s="147"/>
      <c r="L61" s="196"/>
      <c r="M61" s="189"/>
      <c r="N61" s="67">
        <v>1</v>
      </c>
      <c r="O61" s="71"/>
      <c r="P61" s="120">
        <v>1</v>
      </c>
      <c r="Q61" s="38"/>
      <c r="R61" s="119" t="s">
        <v>64</v>
      </c>
      <c r="S61" s="38"/>
      <c r="T61" s="42">
        <v>1</v>
      </c>
      <c r="U61" s="132"/>
      <c r="V61" s="123" t="s">
        <v>64</v>
      </c>
      <c r="W61" s="133"/>
      <c r="X61" s="120">
        <v>1</v>
      </c>
      <c r="Y61" s="38"/>
      <c r="Z61" s="120">
        <v>1</v>
      </c>
      <c r="AA61" s="43"/>
      <c r="AB61" s="43"/>
      <c r="AC61" s="42">
        <v>1</v>
      </c>
      <c r="AD61" s="43"/>
      <c r="AE61" s="42">
        <v>1</v>
      </c>
      <c r="AF61" s="38"/>
      <c r="AG61" s="42"/>
      <c r="AH61" s="43">
        <v>1</v>
      </c>
      <c r="AI61" s="120">
        <v>1</v>
      </c>
      <c r="AJ61" s="38"/>
      <c r="AK61" s="42" t="s">
        <v>64</v>
      </c>
      <c r="AL61" s="38"/>
      <c r="AM61" s="42">
        <v>1</v>
      </c>
      <c r="AN61" s="38"/>
      <c r="AO61" s="42">
        <v>1</v>
      </c>
      <c r="AP61" s="38"/>
      <c r="AQ61" s="120">
        <v>1</v>
      </c>
      <c r="AR61" s="38"/>
      <c r="AS61" s="42">
        <v>1</v>
      </c>
      <c r="AT61" s="38"/>
      <c r="AU61" s="43">
        <v>1</v>
      </c>
      <c r="AV61" s="38"/>
      <c r="AW61" s="120" t="s">
        <v>64</v>
      </c>
      <c r="AX61" s="38"/>
      <c r="AY61" s="38"/>
      <c r="AZ61" s="42">
        <v>1</v>
      </c>
      <c r="BA61" s="44"/>
      <c r="BB61" s="42">
        <v>1</v>
      </c>
      <c r="BC61" s="38"/>
      <c r="BD61" s="42">
        <v>1</v>
      </c>
      <c r="BE61" s="43"/>
      <c r="BF61" s="42">
        <v>1</v>
      </c>
      <c r="BG61" s="44"/>
      <c r="BH61" s="40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  <c r="IW61" s="41"/>
      <c r="IX61" s="41"/>
      <c r="IY61" s="41"/>
      <c r="IZ61" s="41"/>
      <c r="JA61" s="41"/>
      <c r="JB61" s="41"/>
      <c r="JC61" s="41"/>
      <c r="JD61" s="41"/>
      <c r="JE61" s="41"/>
      <c r="JF61" s="41"/>
      <c r="JG61" s="41"/>
      <c r="JH61" s="41"/>
      <c r="JI61" s="41"/>
      <c r="JJ61" s="41"/>
      <c r="JK61" s="41"/>
      <c r="JL61" s="41"/>
      <c r="JM61" s="41"/>
      <c r="JN61" s="41"/>
      <c r="JO61" s="41"/>
      <c r="JP61" s="41"/>
      <c r="JQ61" s="41"/>
      <c r="JR61" s="41"/>
      <c r="JS61" s="41"/>
      <c r="JT61" s="41"/>
      <c r="JU61" s="41"/>
      <c r="JV61" s="41"/>
      <c r="JW61" s="41"/>
      <c r="JX61" s="41"/>
      <c r="JY61" s="41"/>
      <c r="JZ61" s="41"/>
      <c r="KA61" s="41"/>
      <c r="KB61" s="41"/>
      <c r="KC61" s="41"/>
      <c r="KD61" s="41"/>
      <c r="KE61" s="41"/>
      <c r="KF61" s="41"/>
      <c r="KG61" s="41"/>
      <c r="KH61" s="41"/>
      <c r="KI61" s="41"/>
      <c r="KJ61" s="41"/>
      <c r="KK61" s="41"/>
      <c r="KL61" s="41"/>
      <c r="KM61" s="41"/>
      <c r="KN61" s="41"/>
      <c r="KO61" s="41"/>
      <c r="KP61" s="41"/>
      <c r="KQ61" s="41"/>
      <c r="KR61" s="41"/>
      <c r="KS61" s="41"/>
      <c r="KT61" s="41"/>
      <c r="KU61" s="41"/>
      <c r="KV61" s="41"/>
      <c r="KW61" s="41"/>
      <c r="KX61" s="41"/>
      <c r="KY61" s="41"/>
      <c r="KZ61" s="41"/>
      <c r="LA61" s="41"/>
      <c r="LB61" s="41"/>
      <c r="LC61" s="41"/>
      <c r="LD61" s="41"/>
      <c r="LE61" s="41"/>
      <c r="LF61" s="41"/>
      <c r="LG61" s="41"/>
      <c r="LH61" s="41"/>
      <c r="LI61" s="41"/>
      <c r="LJ61" s="41"/>
      <c r="LK61" s="41"/>
      <c r="LL61" s="41"/>
      <c r="LM61" s="41"/>
      <c r="LN61" s="41"/>
      <c r="LO61" s="41"/>
      <c r="LP61" s="41"/>
      <c r="LQ61" s="41"/>
      <c r="LR61" s="41"/>
      <c r="LS61" s="41"/>
      <c r="LT61" s="41"/>
      <c r="LU61" s="41"/>
      <c r="LV61" s="41"/>
      <c r="LW61" s="41"/>
      <c r="LX61" s="41"/>
      <c r="LY61" s="41"/>
      <c r="LZ61" s="41"/>
      <c r="MA61" s="41"/>
      <c r="MB61" s="41"/>
      <c r="MC61" s="41"/>
      <c r="MD61" s="41"/>
      <c r="ME61" s="41"/>
      <c r="MF61" s="41"/>
      <c r="MG61" s="41"/>
      <c r="MH61" s="41"/>
      <c r="MI61" s="41"/>
      <c r="MJ61" s="41"/>
      <c r="MK61" s="41"/>
      <c r="ML61" s="41"/>
      <c r="MM61" s="41"/>
      <c r="MN61" s="41"/>
      <c r="MO61" s="41"/>
      <c r="MP61" s="41"/>
      <c r="MQ61" s="41"/>
      <c r="MR61" s="41"/>
      <c r="MS61" s="41"/>
      <c r="MT61" s="41"/>
      <c r="MU61" s="41"/>
      <c r="MV61" s="41"/>
      <c r="MW61" s="41"/>
      <c r="MX61" s="41"/>
      <c r="MY61" s="41"/>
      <c r="MZ61" s="41"/>
      <c r="NA61" s="41"/>
      <c r="NB61" s="41"/>
      <c r="NC61" s="41"/>
      <c r="ND61" s="41"/>
      <c r="NE61" s="41"/>
      <c r="NF61" s="41"/>
      <c r="NG61" s="41"/>
      <c r="NH61" s="41"/>
      <c r="NI61" s="41"/>
      <c r="NJ61" s="41"/>
      <c r="NK61" s="41"/>
      <c r="NL61" s="41"/>
      <c r="NM61" s="41"/>
      <c r="NN61" s="41"/>
      <c r="NO61" s="41"/>
      <c r="NP61" s="41"/>
      <c r="NQ61" s="41"/>
      <c r="NR61" s="41"/>
      <c r="NS61" s="41"/>
      <c r="NT61" s="41"/>
      <c r="NU61" s="41"/>
      <c r="NV61" s="41"/>
      <c r="NW61" s="41"/>
      <c r="NX61" s="41"/>
      <c r="NY61" s="41"/>
      <c r="NZ61" s="41"/>
      <c r="OA61" s="41"/>
      <c r="OB61" s="41"/>
      <c r="OC61" s="41"/>
      <c r="OD61" s="41"/>
      <c r="OE61" s="41"/>
      <c r="OF61" s="41"/>
      <c r="OG61" s="41"/>
      <c r="OH61" s="41"/>
      <c r="OI61" s="41"/>
      <c r="OJ61" s="41"/>
      <c r="OK61" s="41"/>
      <c r="OL61" s="41"/>
      <c r="OM61" s="41"/>
      <c r="ON61" s="41"/>
      <c r="OO61" s="41"/>
      <c r="OP61" s="41"/>
      <c r="OQ61" s="41"/>
      <c r="OR61" s="41"/>
      <c r="OS61" s="41"/>
      <c r="OT61" s="41"/>
      <c r="OU61" s="41"/>
      <c r="OV61" s="41"/>
    </row>
    <row r="62" spans="1:412" ht="15.75" customHeight="1" thickBot="1">
      <c r="A62" s="197" t="s">
        <v>130</v>
      </c>
      <c r="B62" s="198"/>
      <c r="C62" s="198"/>
      <c r="D62" s="199"/>
      <c r="E62" s="138">
        <f>SUM(E3:E61)</f>
        <v>33</v>
      </c>
      <c r="F62" s="138">
        <f>SUM(F3:F61)</f>
        <v>10</v>
      </c>
      <c r="G62" s="138">
        <v>4</v>
      </c>
      <c r="H62" s="139">
        <f>SUM(H3:H61)</f>
        <v>7</v>
      </c>
      <c r="I62" s="103">
        <v>0</v>
      </c>
      <c r="J62" s="103">
        <f>SUM(J3:J61)</f>
        <v>3</v>
      </c>
      <c r="K62" s="104">
        <f>SUM(K3:K61)</f>
        <v>49</v>
      </c>
      <c r="L62" s="168" t="s">
        <v>131</v>
      </c>
      <c r="M62" s="107" t="s">
        <v>132</v>
      </c>
      <c r="N62" s="108">
        <f>SUM(N3:N61)</f>
        <v>49</v>
      </c>
      <c r="O62" s="108">
        <f>SUM(O3:O61)</f>
        <v>1</v>
      </c>
      <c r="P62" s="108">
        <f>SUM(P3:P61)</f>
        <v>52</v>
      </c>
      <c r="Q62" s="108">
        <f>SUM(Q3:Q61)</f>
        <v>0</v>
      </c>
      <c r="R62" s="108">
        <f>SUM(R3:R61)</f>
        <v>40</v>
      </c>
      <c r="S62" s="108">
        <f>SUM(S3:S61)</f>
        <v>9</v>
      </c>
      <c r="T62" s="108">
        <f>SUM(T3:T61)</f>
        <v>46</v>
      </c>
      <c r="U62" s="108">
        <f>SUM(U3:U61)</f>
        <v>4</v>
      </c>
      <c r="V62" s="108">
        <f>SUM(V3:V61)</f>
        <v>49</v>
      </c>
      <c r="W62" s="108">
        <f>SUM(W3:W61)</f>
        <v>0</v>
      </c>
      <c r="X62" s="108">
        <f>SUM(X3:X61)</f>
        <v>48</v>
      </c>
      <c r="Y62" s="108">
        <f>SUM(Y3:Y61)</f>
        <v>0</v>
      </c>
      <c r="Z62" s="108">
        <f>SUM(Z3:Z61)</f>
        <v>47</v>
      </c>
      <c r="AA62" s="108">
        <f>SUM(AA3:AA61)</f>
        <v>4</v>
      </c>
      <c r="AB62" s="108">
        <f>SUM(AB3:AB61)</f>
        <v>1</v>
      </c>
      <c r="AC62" s="108">
        <f>SUM(AC3:AC61)</f>
        <v>52</v>
      </c>
      <c r="AD62" s="108">
        <f>SUM(AD3:AD61)</f>
        <v>0</v>
      </c>
      <c r="AE62" s="108">
        <f>SUM(AE3:AE61)</f>
        <v>45</v>
      </c>
      <c r="AF62" s="108">
        <f>SUM(AF3:AF61)</f>
        <v>4</v>
      </c>
      <c r="AG62" s="108">
        <f>SUM(AG3:AG61)</f>
        <v>42</v>
      </c>
      <c r="AH62" s="108">
        <f>SUM(AH3:AH61)</f>
        <v>4</v>
      </c>
      <c r="AI62" s="108">
        <f>SUM(AI3:AI61)</f>
        <v>48</v>
      </c>
      <c r="AJ62" s="108">
        <f>SUM(AJ3:AJ61)</f>
        <v>2</v>
      </c>
      <c r="AK62" s="108">
        <f>SUM(AK3:AK61)</f>
        <v>45</v>
      </c>
      <c r="AL62" s="108">
        <f>SUM(AL3:AL61)</f>
        <v>0</v>
      </c>
      <c r="AM62" s="108">
        <f>SUM(AM3:AM61)</f>
        <v>47</v>
      </c>
      <c r="AN62" s="108">
        <f>SUM(AN3:AN61)</f>
        <v>1</v>
      </c>
      <c r="AO62" s="108">
        <f>SUM(AO3:AO61)</f>
        <v>48</v>
      </c>
      <c r="AP62" s="108">
        <f>SUM(AP3:AP61)</f>
        <v>2</v>
      </c>
      <c r="AQ62" s="108">
        <f>SUM(AQ3:AQ61)</f>
        <v>48</v>
      </c>
      <c r="AR62" s="108">
        <f>SUM(AR3:AR61)</f>
        <v>0</v>
      </c>
      <c r="AS62" s="108">
        <f>SUM(AS3:AS61)</f>
        <v>50</v>
      </c>
      <c r="AT62" s="108">
        <f>SUM(AT3:AT61)</f>
        <v>0</v>
      </c>
      <c r="AU62" s="108">
        <f>SUM(AU3:AU61)</f>
        <v>45</v>
      </c>
      <c r="AV62" s="108">
        <f>SUM(AV3:AV61)</f>
        <v>3</v>
      </c>
      <c r="AW62" s="108">
        <f>SUM(AW3:AW61)</f>
        <v>49</v>
      </c>
      <c r="AX62" s="108">
        <f>SUM(AX3:AX61)</f>
        <v>0</v>
      </c>
      <c r="AY62" s="108">
        <f>SUM(AY3:AY61)</f>
        <v>1</v>
      </c>
      <c r="AZ62" s="108">
        <f>SUM(AZ3:AZ61)</f>
        <v>44</v>
      </c>
      <c r="BA62" s="108">
        <f>SUM(BA3:BA61)</f>
        <v>5</v>
      </c>
      <c r="BB62" s="108">
        <f>SUM(BB3:BB61)</f>
        <v>51</v>
      </c>
      <c r="BC62" s="108">
        <f>SUM(BC3:BC61)</f>
        <v>0</v>
      </c>
      <c r="BD62" s="108">
        <f>SUM(BD3:BD61)</f>
        <v>50</v>
      </c>
      <c r="BE62" s="108">
        <f>SUM(BE3:BE61)</f>
        <v>0</v>
      </c>
      <c r="BF62" s="108">
        <f>SUM(BF3:BF61)</f>
        <v>47</v>
      </c>
      <c r="BG62" s="109">
        <f>SUM(BG3:BG61)</f>
        <v>5</v>
      </c>
    </row>
    <row r="63" spans="1:412" ht="27.75" customHeight="1" thickTop="1" thickBot="1">
      <c r="A63" s="200"/>
      <c r="B63" s="201"/>
      <c r="C63" s="201"/>
      <c r="D63" s="202"/>
      <c r="E63" s="175">
        <f>SUM(E62:G62)</f>
        <v>47</v>
      </c>
      <c r="F63" s="176"/>
      <c r="G63" s="177"/>
      <c r="H63" s="102" t="s">
        <v>133</v>
      </c>
      <c r="I63" s="178">
        <f>(H62+I62+J62+K62)</f>
        <v>59</v>
      </c>
      <c r="J63" s="179"/>
      <c r="K63" s="180"/>
      <c r="L63" s="169"/>
      <c r="M63" s="110" t="s">
        <v>134</v>
      </c>
      <c r="N63" s="111">
        <f t="shared" ref="N63:BG63" si="0">(N62*100)/$E66</f>
        <v>94.230769230769226</v>
      </c>
      <c r="O63" s="111">
        <f t="shared" si="0"/>
        <v>1.9230769230769231</v>
      </c>
      <c r="P63" s="111">
        <f t="shared" si="0"/>
        <v>100</v>
      </c>
      <c r="Q63" s="111">
        <f t="shared" si="0"/>
        <v>0</v>
      </c>
      <c r="R63" s="111">
        <f t="shared" si="0"/>
        <v>76.92307692307692</v>
      </c>
      <c r="S63" s="111">
        <f t="shared" si="0"/>
        <v>17.307692307692307</v>
      </c>
      <c r="T63" s="111">
        <f t="shared" si="0"/>
        <v>88.461538461538467</v>
      </c>
      <c r="U63" s="111">
        <f t="shared" si="0"/>
        <v>7.6923076923076925</v>
      </c>
      <c r="V63" s="111">
        <f t="shared" si="0"/>
        <v>94.230769230769226</v>
      </c>
      <c r="W63" s="111">
        <f t="shared" si="0"/>
        <v>0</v>
      </c>
      <c r="X63" s="111">
        <f t="shared" si="0"/>
        <v>92.307692307692307</v>
      </c>
      <c r="Y63" s="111">
        <f t="shared" si="0"/>
        <v>0</v>
      </c>
      <c r="Z63" s="111">
        <f t="shared" si="0"/>
        <v>90.384615384615387</v>
      </c>
      <c r="AA63" s="111">
        <f t="shared" si="0"/>
        <v>7.6923076923076925</v>
      </c>
      <c r="AB63" s="111">
        <f t="shared" si="0"/>
        <v>1.9230769230769231</v>
      </c>
      <c r="AC63" s="111">
        <f t="shared" si="0"/>
        <v>100</v>
      </c>
      <c r="AD63" s="111">
        <f t="shared" si="0"/>
        <v>0</v>
      </c>
      <c r="AE63" s="111">
        <f t="shared" si="0"/>
        <v>86.538461538461533</v>
      </c>
      <c r="AF63" s="111">
        <f t="shared" si="0"/>
        <v>7.6923076923076925</v>
      </c>
      <c r="AG63" s="111">
        <f t="shared" si="0"/>
        <v>80.769230769230774</v>
      </c>
      <c r="AH63" s="111">
        <f t="shared" si="0"/>
        <v>7.6923076923076925</v>
      </c>
      <c r="AI63" s="111">
        <f t="shared" si="0"/>
        <v>92.307692307692307</v>
      </c>
      <c r="AJ63" s="111">
        <f t="shared" si="0"/>
        <v>3.8461538461538463</v>
      </c>
      <c r="AK63" s="111">
        <f t="shared" si="0"/>
        <v>86.538461538461533</v>
      </c>
      <c r="AL63" s="111">
        <f t="shared" si="0"/>
        <v>0</v>
      </c>
      <c r="AM63" s="111">
        <f t="shared" si="0"/>
        <v>90.384615384615387</v>
      </c>
      <c r="AN63" s="111">
        <f t="shared" si="0"/>
        <v>1.9230769230769231</v>
      </c>
      <c r="AO63" s="111">
        <f t="shared" si="0"/>
        <v>92.307692307692307</v>
      </c>
      <c r="AP63" s="111">
        <f t="shared" si="0"/>
        <v>3.8461538461538463</v>
      </c>
      <c r="AQ63" s="111">
        <f t="shared" si="0"/>
        <v>92.307692307692307</v>
      </c>
      <c r="AR63" s="111">
        <f t="shared" si="0"/>
        <v>0</v>
      </c>
      <c r="AS63" s="111">
        <f t="shared" si="0"/>
        <v>96.15384615384616</v>
      </c>
      <c r="AT63" s="111">
        <f t="shared" si="0"/>
        <v>0</v>
      </c>
      <c r="AU63" s="111">
        <f t="shared" si="0"/>
        <v>86.538461538461533</v>
      </c>
      <c r="AV63" s="111">
        <f t="shared" si="0"/>
        <v>5.7692307692307692</v>
      </c>
      <c r="AW63" s="111">
        <f t="shared" si="0"/>
        <v>94.230769230769226</v>
      </c>
      <c r="AX63" s="111">
        <f t="shared" si="0"/>
        <v>0</v>
      </c>
      <c r="AY63" s="111">
        <f t="shared" si="0"/>
        <v>1.9230769230769231</v>
      </c>
      <c r="AZ63" s="111">
        <f t="shared" si="0"/>
        <v>84.615384615384613</v>
      </c>
      <c r="BA63" s="111">
        <f t="shared" si="0"/>
        <v>9.615384615384615</v>
      </c>
      <c r="BB63" s="111">
        <f t="shared" si="0"/>
        <v>98.07692307692308</v>
      </c>
      <c r="BC63" s="111">
        <f t="shared" si="0"/>
        <v>0</v>
      </c>
      <c r="BD63" s="111">
        <f t="shared" si="0"/>
        <v>96.15384615384616</v>
      </c>
      <c r="BE63" s="111">
        <f t="shared" si="0"/>
        <v>0</v>
      </c>
      <c r="BF63" s="111">
        <f t="shared" si="0"/>
        <v>90.384615384615387</v>
      </c>
      <c r="BG63" s="112">
        <f t="shared" si="0"/>
        <v>9.615384615384615</v>
      </c>
    </row>
    <row r="64" spans="1:412" ht="15.75" customHeight="1" thickBot="1">
      <c r="A64" s="203" t="s">
        <v>135</v>
      </c>
      <c r="B64" s="204"/>
      <c r="C64" s="204"/>
      <c r="D64" s="205"/>
      <c r="E64" s="99">
        <f>COUNTA(C3:C61)</f>
        <v>59</v>
      </c>
      <c r="H64" s="100" t="s">
        <v>134</v>
      </c>
      <c r="I64" s="161">
        <f>(I63*100)/E64</f>
        <v>100</v>
      </c>
      <c r="J64" s="162"/>
      <c r="K64" s="163"/>
      <c r="L64" s="169"/>
      <c r="M64" s="105" t="s">
        <v>136</v>
      </c>
      <c r="N64" s="171">
        <f>+N62+O62</f>
        <v>50</v>
      </c>
      <c r="O64" s="172"/>
      <c r="P64" s="151">
        <f>+P62+Q62</f>
        <v>52</v>
      </c>
      <c r="Q64" s="152"/>
      <c r="R64" s="151">
        <f t="shared" ref="R64" si="1">+R62+S62</f>
        <v>49</v>
      </c>
      <c r="S64" s="152"/>
      <c r="T64" s="151">
        <f t="shared" ref="T64" si="2">+T62+U62</f>
        <v>50</v>
      </c>
      <c r="U64" s="152"/>
      <c r="V64" s="151">
        <f t="shared" ref="V64" si="3">+V62+W62</f>
        <v>49</v>
      </c>
      <c r="W64" s="152"/>
      <c r="X64" s="151">
        <f t="shared" ref="X64" si="4">+X62+Y62</f>
        <v>48</v>
      </c>
      <c r="Y64" s="152"/>
      <c r="Z64" s="151">
        <f>+Z62+AA62+AB62</f>
        <v>52</v>
      </c>
      <c r="AA64" s="157"/>
      <c r="AB64" s="152"/>
      <c r="AC64" s="151">
        <f>+AC62+AD62</f>
        <v>52</v>
      </c>
      <c r="AD64" s="152"/>
      <c r="AE64" s="151">
        <f t="shared" ref="AE64" si="5">+AE62+AF62</f>
        <v>49</v>
      </c>
      <c r="AF64" s="152"/>
      <c r="AG64" s="151">
        <f t="shared" ref="AG64" si="6">+AG62+AH62</f>
        <v>46</v>
      </c>
      <c r="AH64" s="152"/>
      <c r="AI64" s="151">
        <f t="shared" ref="AI64" si="7">+AI62+AJ62</f>
        <v>50</v>
      </c>
      <c r="AJ64" s="152"/>
      <c r="AK64" s="151">
        <f t="shared" ref="AK64" si="8">+AK62+AL62</f>
        <v>45</v>
      </c>
      <c r="AL64" s="152"/>
      <c r="AM64" s="151">
        <f t="shared" ref="AM64" si="9">+AM62+AN62</f>
        <v>48</v>
      </c>
      <c r="AN64" s="152"/>
      <c r="AO64" s="151">
        <f t="shared" ref="AO64" si="10">+AO62+AP62</f>
        <v>50</v>
      </c>
      <c r="AP64" s="152"/>
      <c r="AQ64" s="151">
        <f t="shared" ref="AQ64" si="11">+AQ62+AR62</f>
        <v>48</v>
      </c>
      <c r="AR64" s="152"/>
      <c r="AS64" s="151">
        <f t="shared" ref="AS64" si="12">+AS62+AT62</f>
        <v>50</v>
      </c>
      <c r="AT64" s="152"/>
      <c r="AU64" s="151">
        <f t="shared" ref="AU64" si="13">+AU62+AV62</f>
        <v>48</v>
      </c>
      <c r="AV64" s="152"/>
      <c r="AW64" s="151">
        <f>+AW62+AX62+AY62</f>
        <v>50</v>
      </c>
      <c r="AX64" s="157"/>
      <c r="AY64" s="152"/>
      <c r="AZ64" s="151">
        <f>+AZ62+BA62</f>
        <v>49</v>
      </c>
      <c r="BA64" s="152"/>
      <c r="BB64" s="151">
        <f t="shared" ref="BB64" si="14">+BB62+BC62</f>
        <v>51</v>
      </c>
      <c r="BC64" s="152"/>
      <c r="BD64" s="151">
        <f t="shared" ref="BD64" si="15">+BD62+BE62</f>
        <v>50</v>
      </c>
      <c r="BE64" s="152"/>
      <c r="BF64" s="151">
        <f t="shared" ref="BF64" si="16">+BF62+BG62</f>
        <v>52</v>
      </c>
      <c r="BG64" s="155"/>
      <c r="BH64" s="20"/>
    </row>
    <row r="65" spans="1:60" ht="25.5" customHeight="1" thickBot="1">
      <c r="A65" s="206" t="s">
        <v>137</v>
      </c>
      <c r="B65" s="207"/>
      <c r="C65" s="207"/>
      <c r="D65" s="208"/>
      <c r="E65" s="97">
        <f>COUNTA(H3:H61)</f>
        <v>7</v>
      </c>
      <c r="L65" s="169"/>
      <c r="M65" s="106" t="s">
        <v>138</v>
      </c>
      <c r="N65" s="173">
        <f>+N63+O63</f>
        <v>96.153846153846146</v>
      </c>
      <c r="O65" s="174"/>
      <c r="P65" s="153">
        <f t="shared" ref="P65" si="17">+P63+Q63</f>
        <v>100</v>
      </c>
      <c r="Q65" s="154"/>
      <c r="R65" s="153">
        <f t="shared" ref="R65" si="18">+R63+S63</f>
        <v>94.230769230769226</v>
      </c>
      <c r="S65" s="154"/>
      <c r="T65" s="153">
        <f t="shared" ref="T65" si="19">+T63+U63</f>
        <v>96.15384615384616</v>
      </c>
      <c r="U65" s="154"/>
      <c r="V65" s="153">
        <f t="shared" ref="V65" si="20">+V63+W63</f>
        <v>94.230769230769226</v>
      </c>
      <c r="W65" s="154"/>
      <c r="X65" s="153">
        <f t="shared" ref="X65" si="21">+X63+Y63</f>
        <v>92.307692307692307</v>
      </c>
      <c r="Y65" s="154"/>
      <c r="Z65" s="153">
        <f>+Z63+AA63+AB63</f>
        <v>100</v>
      </c>
      <c r="AA65" s="158"/>
      <c r="AB65" s="154"/>
      <c r="AC65" s="153">
        <f>+AC63+AD63</f>
        <v>100</v>
      </c>
      <c r="AD65" s="154"/>
      <c r="AE65" s="153">
        <f t="shared" ref="AE65" si="22">+AE63+AF63</f>
        <v>94.230769230769226</v>
      </c>
      <c r="AF65" s="154"/>
      <c r="AG65" s="153">
        <f t="shared" ref="AG65" si="23">+AG63+AH63</f>
        <v>88.461538461538467</v>
      </c>
      <c r="AH65" s="154"/>
      <c r="AI65" s="153">
        <f t="shared" ref="AI65" si="24">+AI63+AJ63</f>
        <v>96.153846153846146</v>
      </c>
      <c r="AJ65" s="154"/>
      <c r="AK65" s="153">
        <f t="shared" ref="AK65" si="25">+AK63+AL63</f>
        <v>86.538461538461533</v>
      </c>
      <c r="AL65" s="154"/>
      <c r="AM65" s="153">
        <f t="shared" ref="AM65" si="26">+AM63+AN63</f>
        <v>92.307692307692307</v>
      </c>
      <c r="AN65" s="154"/>
      <c r="AO65" s="153">
        <f t="shared" ref="AO65" si="27">+AO63+AP63</f>
        <v>96.153846153846146</v>
      </c>
      <c r="AP65" s="154"/>
      <c r="AQ65" s="153">
        <f t="shared" ref="AQ65" si="28">+AQ63+AR63</f>
        <v>92.307692307692307</v>
      </c>
      <c r="AR65" s="154"/>
      <c r="AS65" s="153">
        <f t="shared" ref="AS65" si="29">+AS63+AT63</f>
        <v>96.15384615384616</v>
      </c>
      <c r="AT65" s="154"/>
      <c r="AU65" s="153">
        <f t="shared" ref="AU65" si="30">+AU63+AV63</f>
        <v>92.307692307692307</v>
      </c>
      <c r="AV65" s="154"/>
      <c r="AW65" s="153">
        <f>+AW63+AX63+AY63</f>
        <v>96.153846153846146</v>
      </c>
      <c r="AX65" s="158"/>
      <c r="AY65" s="154"/>
      <c r="AZ65" s="153">
        <f>+AZ63+BA63</f>
        <v>94.230769230769226</v>
      </c>
      <c r="BA65" s="154"/>
      <c r="BB65" s="153">
        <f t="shared" ref="BB65" si="31">+BB63+BC63</f>
        <v>98.07692307692308</v>
      </c>
      <c r="BC65" s="154"/>
      <c r="BD65" s="153">
        <f t="shared" ref="BD65" si="32">+BD63+BE63</f>
        <v>96.15384615384616</v>
      </c>
      <c r="BE65" s="154"/>
      <c r="BF65" s="153">
        <f t="shared" ref="BF65" si="33">+BF63+BG63</f>
        <v>100</v>
      </c>
      <c r="BG65" s="156"/>
      <c r="BH65" s="20"/>
    </row>
    <row r="66" spans="1:60" ht="15.75" customHeight="1" thickBot="1">
      <c r="A66" s="209" t="s">
        <v>139</v>
      </c>
      <c r="B66" s="210"/>
      <c r="C66" s="210"/>
      <c r="D66" s="211"/>
      <c r="E66" s="98">
        <f>+E64-E65</f>
        <v>52</v>
      </c>
      <c r="L66" s="169"/>
      <c r="M66" s="113" t="s">
        <v>140</v>
      </c>
      <c r="N66" s="114">
        <f>COUNTIF(N3:N61,$BH4)</f>
        <v>2</v>
      </c>
      <c r="O66" s="114">
        <f>COUNTIF(O3:O61,$BH4)</f>
        <v>0</v>
      </c>
      <c r="P66" s="114">
        <f>COUNTIF(P3:P61,$BH4)</f>
        <v>0</v>
      </c>
      <c r="Q66" s="114">
        <f>COUNTIF(Q3:Q61,$BH4)</f>
        <v>0</v>
      </c>
      <c r="R66" s="114">
        <f ca="1">COUNTIF(R3:R70,$BH4)</f>
        <v>12</v>
      </c>
      <c r="S66" s="114">
        <f ca="1">COUNTIF(S3:S70,$BH4)</f>
        <v>0</v>
      </c>
      <c r="T66" s="114">
        <f ca="1">COUNTIF(T3:T70,$BH4)</f>
        <v>9</v>
      </c>
      <c r="U66" s="114">
        <f ca="1">COUNTIF(U3:U70,$BH4)</f>
        <v>0</v>
      </c>
      <c r="V66" s="114">
        <f ca="1">COUNTIF(V3:V70,$BH4)</f>
        <v>13</v>
      </c>
      <c r="W66" s="114">
        <f ca="1">COUNTIF(W3:W70,$BH4)</f>
        <v>0</v>
      </c>
      <c r="X66" s="114">
        <f ca="1">COUNTIF(X3:X70,$BH4)</f>
        <v>10</v>
      </c>
      <c r="Y66" s="114">
        <f ca="1">COUNTIF(Y3:Y70,$BH4)</f>
        <v>0</v>
      </c>
      <c r="Z66" s="114">
        <f ca="1">COUNTIF(Z3:Z70,$BH4)</f>
        <v>9</v>
      </c>
      <c r="AA66" s="114">
        <f ca="1">COUNTIF(AA3:AA70,$BH4)</f>
        <v>0</v>
      </c>
      <c r="AB66" s="114">
        <f ca="1">COUNTIF(AB3:AB70,$BH4)</f>
        <v>0</v>
      </c>
      <c r="AC66" s="114">
        <f ca="1">COUNTIF(AC3:AC70,$BH4)</f>
        <v>7</v>
      </c>
      <c r="AD66" s="114">
        <f ca="1">COUNTIF(AD3:AD70,$BH4)</f>
        <v>0</v>
      </c>
      <c r="AE66" s="114">
        <f ca="1">COUNTIF(AE3:AE70,$BH4)</f>
        <v>9</v>
      </c>
      <c r="AF66" s="114">
        <f ca="1">COUNTIF(AF3:AF70,$BH4)</f>
        <v>0</v>
      </c>
      <c r="AG66" s="114">
        <f ca="1">COUNTIF(AG3:AG70,$BH4)</f>
        <v>15</v>
      </c>
      <c r="AH66" s="114">
        <f ca="1">COUNTIF(AH3:AH70,$BH4)</f>
        <v>0</v>
      </c>
      <c r="AI66" s="114">
        <f ca="1">COUNTIF(AI3:AI70,$BH4)</f>
        <v>11</v>
      </c>
      <c r="AJ66" s="114">
        <f ca="1">COUNTIF(AJ3:AJ70,$BH4)</f>
        <v>0</v>
      </c>
      <c r="AK66" s="114">
        <f ca="1">COUNTIF(AK3:AK70,$BH4)</f>
        <v>12</v>
      </c>
      <c r="AL66" s="114">
        <f ca="1">COUNTIF(AL3:AL70,$BH4)</f>
        <v>0</v>
      </c>
      <c r="AM66" s="114">
        <f ca="1">COUNTIF(AM3:AM70,$BH4)</f>
        <v>11</v>
      </c>
      <c r="AN66" s="114">
        <f ca="1">COUNTIF(AN3:AN70,$BH4)</f>
        <v>0</v>
      </c>
      <c r="AO66" s="114">
        <f ca="1">COUNTIF(AO3:AO70,$BH4)</f>
        <v>9</v>
      </c>
      <c r="AP66" s="114">
        <f ca="1">COUNTIF(AP3:AP70,$BH4)</f>
        <v>0</v>
      </c>
      <c r="AQ66" s="114">
        <f ca="1">COUNTIF(AQ3:AQ70,$BH4)</f>
        <v>12</v>
      </c>
      <c r="AR66" s="114">
        <f ca="1">COUNTIF(AR3:AR70,$BH4)</f>
        <v>0</v>
      </c>
      <c r="AS66" s="114">
        <f ca="1">COUNTIF(AS3:AS70,$BH4)</f>
        <v>9</v>
      </c>
      <c r="AT66" s="114">
        <f ca="1">COUNTIF(AT3:AT70,$BH4)</f>
        <v>0</v>
      </c>
      <c r="AU66" s="114">
        <f ca="1">COUNTIF(AU3:AU70,$BH4)</f>
        <v>12</v>
      </c>
      <c r="AV66" s="114">
        <f ca="1">COUNTIF(AV3:AV70,$BH4)</f>
        <v>0</v>
      </c>
      <c r="AW66" s="114">
        <f ca="1">COUNTIF(AW3:AW70,$BH4)</f>
        <v>9</v>
      </c>
      <c r="AX66" s="114">
        <f ca="1">COUNTIF(AX3:AX70,$BH4)</f>
        <v>0</v>
      </c>
      <c r="AY66" s="114">
        <f ca="1">COUNTIF(AY3:AY70,$BH4)</f>
        <v>0</v>
      </c>
      <c r="AZ66" s="114">
        <f ca="1">COUNTIF(AZ3:AZ70,$BH4)</f>
        <v>10</v>
      </c>
      <c r="BA66" s="114">
        <f ca="1">COUNTIF(BA3:BA70,$BH4)</f>
        <v>0</v>
      </c>
      <c r="BB66" s="114">
        <f ca="1">COUNTIF(BB3:BB70,$BH4)</f>
        <v>8</v>
      </c>
      <c r="BC66" s="114">
        <f ca="1">COUNTIF(BC3:BC70,$BH4)</f>
        <v>0</v>
      </c>
      <c r="BD66" s="114">
        <f ca="1">COUNTIF(BD3:BD70,$BH4)</f>
        <v>9</v>
      </c>
      <c r="BE66" s="114">
        <f ca="1">COUNTIF(BE3:BE70,$BH4)</f>
        <v>1</v>
      </c>
      <c r="BF66" s="114">
        <f ca="1">COUNTIF(BF3:BF70,$BH4)</f>
        <v>7</v>
      </c>
      <c r="BG66" s="115">
        <f ca="1">COUNTIF(BG3:BG70,$BH4)</f>
        <v>0</v>
      </c>
      <c r="BH66" s="20"/>
    </row>
    <row r="67" spans="1:60" ht="15.75" customHeight="1" thickBot="1">
      <c r="L67" s="169"/>
      <c r="M67" s="116" t="s">
        <v>134</v>
      </c>
      <c r="N67" s="117">
        <f>(N66*100)/$E66</f>
        <v>3.8461538461538463</v>
      </c>
      <c r="O67" s="117">
        <f t="shared" ref="O67:Q67" si="34">(O66*100)/$E66</f>
        <v>0</v>
      </c>
      <c r="P67" s="117">
        <f t="shared" si="34"/>
        <v>0</v>
      </c>
      <c r="Q67" s="117">
        <f t="shared" si="34"/>
        <v>0</v>
      </c>
      <c r="R67" s="117">
        <f t="shared" ref="R67:BG67" ca="1" si="35">(R66*100)/$E66</f>
        <v>18.75</v>
      </c>
      <c r="S67" s="117">
        <f t="shared" ca="1" si="35"/>
        <v>0</v>
      </c>
      <c r="T67" s="117">
        <f t="shared" ca="1" si="35"/>
        <v>14.0625</v>
      </c>
      <c r="U67" s="117">
        <f t="shared" ca="1" si="35"/>
        <v>0</v>
      </c>
      <c r="V67" s="117">
        <f t="shared" ca="1" si="35"/>
        <v>20.3125</v>
      </c>
      <c r="W67" s="117">
        <f t="shared" ca="1" si="35"/>
        <v>0</v>
      </c>
      <c r="X67" s="117">
        <f t="shared" ca="1" si="35"/>
        <v>15.625</v>
      </c>
      <c r="Y67" s="117">
        <f t="shared" ca="1" si="35"/>
        <v>0</v>
      </c>
      <c r="Z67" s="117">
        <f t="shared" ca="1" si="35"/>
        <v>14.0625</v>
      </c>
      <c r="AA67" s="117">
        <f t="shared" ca="1" si="35"/>
        <v>0</v>
      </c>
      <c r="AB67" s="117">
        <f t="shared" ca="1" si="35"/>
        <v>0</v>
      </c>
      <c r="AC67" s="117">
        <f t="shared" ca="1" si="35"/>
        <v>10.9375</v>
      </c>
      <c r="AD67" s="117">
        <f t="shared" ca="1" si="35"/>
        <v>0</v>
      </c>
      <c r="AE67" s="117">
        <f t="shared" ca="1" si="35"/>
        <v>14.0625</v>
      </c>
      <c r="AF67" s="117">
        <f t="shared" ca="1" si="35"/>
        <v>0</v>
      </c>
      <c r="AG67" s="117">
        <f t="shared" ca="1" si="35"/>
        <v>23.4375</v>
      </c>
      <c r="AH67" s="117">
        <f t="shared" ca="1" si="35"/>
        <v>0</v>
      </c>
      <c r="AI67" s="117">
        <f t="shared" ca="1" si="35"/>
        <v>17.1875</v>
      </c>
      <c r="AJ67" s="117">
        <f t="shared" ca="1" si="35"/>
        <v>0</v>
      </c>
      <c r="AK67" s="117">
        <f t="shared" ca="1" si="35"/>
        <v>18.75</v>
      </c>
      <c r="AL67" s="117">
        <f t="shared" ca="1" si="35"/>
        <v>0</v>
      </c>
      <c r="AM67" s="117">
        <f t="shared" ca="1" si="35"/>
        <v>17.1875</v>
      </c>
      <c r="AN67" s="117">
        <f t="shared" ca="1" si="35"/>
        <v>0</v>
      </c>
      <c r="AO67" s="117">
        <f t="shared" ca="1" si="35"/>
        <v>14.0625</v>
      </c>
      <c r="AP67" s="117">
        <f t="shared" ca="1" si="35"/>
        <v>0</v>
      </c>
      <c r="AQ67" s="117">
        <f t="shared" ca="1" si="35"/>
        <v>18.75</v>
      </c>
      <c r="AR67" s="117">
        <f t="shared" ca="1" si="35"/>
        <v>0</v>
      </c>
      <c r="AS67" s="117">
        <f t="shared" ca="1" si="35"/>
        <v>14.0625</v>
      </c>
      <c r="AT67" s="117">
        <f t="shared" ca="1" si="35"/>
        <v>0</v>
      </c>
      <c r="AU67" s="117">
        <f t="shared" ca="1" si="35"/>
        <v>18.75</v>
      </c>
      <c r="AV67" s="117">
        <f t="shared" ca="1" si="35"/>
        <v>0</v>
      </c>
      <c r="AW67" s="117">
        <f t="shared" ca="1" si="35"/>
        <v>14.0625</v>
      </c>
      <c r="AX67" s="117">
        <f t="shared" ca="1" si="35"/>
        <v>0</v>
      </c>
      <c r="AY67" s="117">
        <f t="shared" ca="1" si="35"/>
        <v>0</v>
      </c>
      <c r="AZ67" s="117">
        <f t="shared" ca="1" si="35"/>
        <v>15.625</v>
      </c>
      <c r="BA67" s="117">
        <f t="shared" ca="1" si="35"/>
        <v>0</v>
      </c>
      <c r="BB67" s="117">
        <f t="shared" ca="1" si="35"/>
        <v>12.5</v>
      </c>
      <c r="BC67" s="117">
        <f t="shared" ca="1" si="35"/>
        <v>0</v>
      </c>
      <c r="BD67" s="117">
        <f t="shared" ca="1" si="35"/>
        <v>14.0625</v>
      </c>
      <c r="BE67" s="117">
        <f t="shared" ca="1" si="35"/>
        <v>1.5625</v>
      </c>
      <c r="BF67" s="117">
        <f t="shared" ca="1" si="35"/>
        <v>10.9375</v>
      </c>
      <c r="BG67" s="118">
        <f t="shared" ca="1" si="35"/>
        <v>0</v>
      </c>
    </row>
    <row r="68" spans="1:60" ht="15" customHeight="1">
      <c r="L68" s="169"/>
      <c r="M68" s="95" t="s">
        <v>141</v>
      </c>
      <c r="N68" s="127">
        <f>+N66</f>
        <v>2</v>
      </c>
      <c r="O68" s="127"/>
      <c r="P68" s="127">
        <f t="shared" ref="P68" si="36">+P66</f>
        <v>0</v>
      </c>
      <c r="Q68" s="127"/>
      <c r="R68" s="124">
        <f t="shared" ref="R68" ca="1" si="37">SUM(R66:S66)</f>
        <v>12</v>
      </c>
      <c r="S68" s="125"/>
      <c r="T68" s="124">
        <f t="shared" ref="T68" ca="1" si="38">SUM(T66:U66)</f>
        <v>9</v>
      </c>
      <c r="U68" s="125"/>
      <c r="V68" s="124">
        <f t="shared" ref="V68" ca="1" si="39">SUM(V66:W66)</f>
        <v>13</v>
      </c>
      <c r="W68" s="125"/>
      <c r="X68" s="124">
        <f t="shared" ref="X68" ca="1" si="40">SUM(X66:Y66)</f>
        <v>10</v>
      </c>
      <c r="Y68" s="125"/>
      <c r="Z68" s="124">
        <f t="shared" ref="Z68" ca="1" si="41">SUM(Z66:AA66)</f>
        <v>9</v>
      </c>
      <c r="AA68" s="124"/>
      <c r="AB68" s="124"/>
      <c r="AC68" s="124">
        <f t="shared" ref="AC68" ca="1" si="42">SUM(AC66:AD66)</f>
        <v>7</v>
      </c>
      <c r="AD68" s="125"/>
      <c r="AE68" s="124">
        <f t="shared" ref="AE68" ca="1" si="43">SUM(AE66:AF66)</f>
        <v>9</v>
      </c>
      <c r="AF68" s="125"/>
      <c r="AG68" s="124">
        <f t="shared" ref="AG68" ca="1" si="44">SUM(AG66:AH66)</f>
        <v>15</v>
      </c>
      <c r="AH68" s="125"/>
      <c r="AI68" s="124">
        <f t="shared" ref="AI68" ca="1" si="45">SUM(AI66:AJ66)</f>
        <v>11</v>
      </c>
      <c r="AJ68" s="125"/>
      <c r="AK68" s="124">
        <f t="shared" ref="AK68" ca="1" si="46">SUM(AK66:AL66)</f>
        <v>12</v>
      </c>
      <c r="AL68" s="125"/>
      <c r="AM68" s="124">
        <f t="shared" ref="AM68" ca="1" si="47">SUM(AM66:AN66)</f>
        <v>11</v>
      </c>
      <c r="AN68" s="125"/>
      <c r="AO68" s="124">
        <f t="shared" ref="AO68" ca="1" si="48">SUM(AO66:AP66)</f>
        <v>9</v>
      </c>
      <c r="AP68" s="125"/>
      <c r="AQ68" s="124">
        <f t="shared" ref="AQ68" ca="1" si="49">SUM(AQ66:AR66)</f>
        <v>12</v>
      </c>
      <c r="AR68" s="125"/>
      <c r="AS68" s="124">
        <f t="shared" ref="AS68" ca="1" si="50">SUM(AS66:AT66)</f>
        <v>9</v>
      </c>
      <c r="AT68" s="125"/>
      <c r="AU68" s="124">
        <f t="shared" ref="AU68" ca="1" si="51">SUM(AU66:AV66)</f>
        <v>12</v>
      </c>
      <c r="AV68" s="125"/>
      <c r="AW68" s="124">
        <f t="shared" ref="AW68" ca="1" si="52">SUM(AW66:AX66)</f>
        <v>9</v>
      </c>
      <c r="AX68" s="124"/>
      <c r="AY68" s="124"/>
      <c r="AZ68" s="124">
        <f t="shared" ref="AZ68" ca="1" si="53">SUM(AZ66:BA66)</f>
        <v>10</v>
      </c>
      <c r="BA68" s="125"/>
      <c r="BB68" s="124">
        <f t="shared" ref="BB68" ca="1" si="54">SUM(BB66:BC66)</f>
        <v>8</v>
      </c>
      <c r="BC68" s="125"/>
      <c r="BD68" s="124">
        <f t="shared" ref="BD68" ca="1" si="55">SUM(BD66:BE66)</f>
        <v>10</v>
      </c>
      <c r="BE68" s="125"/>
      <c r="BF68" s="124">
        <f t="shared" ref="BF68" ca="1" si="56">SUM(BF66:BG66)</f>
        <v>7</v>
      </c>
      <c r="BG68" s="129"/>
      <c r="BH68" s="60"/>
    </row>
    <row r="69" spans="1:60" ht="27" customHeight="1" thickBot="1">
      <c r="L69" s="170"/>
      <c r="M69" s="96" t="s">
        <v>134</v>
      </c>
      <c r="N69" s="128">
        <f>(N66*100)/$E66</f>
        <v>3.8461538461538463</v>
      </c>
      <c r="O69" s="128"/>
      <c r="P69" s="128">
        <f t="shared" ref="P69" si="57">(P66*100)/$E66</f>
        <v>0</v>
      </c>
      <c r="Q69" s="128"/>
      <c r="R69" s="126">
        <f t="shared" ref="R69" ca="1" si="58">SUM(R67:S67)</f>
        <v>18.75</v>
      </c>
      <c r="S69" s="126"/>
      <c r="T69" s="126">
        <f t="shared" ref="T69" ca="1" si="59">SUM(T67:U67)</f>
        <v>14.0625</v>
      </c>
      <c r="U69" s="126"/>
      <c r="V69" s="126">
        <f t="shared" ref="V69" ca="1" si="60">SUM(V67:W67)</f>
        <v>20.3125</v>
      </c>
      <c r="W69" s="126"/>
      <c r="X69" s="126">
        <f t="shared" ref="X69" ca="1" si="61">SUM(X67:Y67)</f>
        <v>15.625</v>
      </c>
      <c r="Y69" s="126"/>
      <c r="Z69" s="126">
        <f t="shared" ref="Z69" ca="1" si="62">SUM(Z67:AA67)</f>
        <v>14.0625</v>
      </c>
      <c r="AA69" s="126"/>
      <c r="AB69" s="126"/>
      <c r="AC69" s="126">
        <f t="shared" ref="AC69" ca="1" si="63">SUM(AC67:AD67)</f>
        <v>10.9375</v>
      </c>
      <c r="AD69" s="126"/>
      <c r="AE69" s="126">
        <f t="shared" ref="AE69" ca="1" si="64">SUM(AE67:AF67)</f>
        <v>14.0625</v>
      </c>
      <c r="AF69" s="126"/>
      <c r="AG69" s="126">
        <f t="shared" ref="AG69" ca="1" si="65">SUM(AG67:AH67)</f>
        <v>23.4375</v>
      </c>
      <c r="AH69" s="126"/>
      <c r="AI69" s="126">
        <f t="shared" ref="AI69" ca="1" si="66">SUM(AI67:AJ67)</f>
        <v>17.1875</v>
      </c>
      <c r="AJ69" s="126"/>
      <c r="AK69" s="126">
        <f t="shared" ref="AK69" ca="1" si="67">SUM(AK67:AL67)</f>
        <v>18.75</v>
      </c>
      <c r="AL69" s="126"/>
      <c r="AM69" s="126">
        <f t="shared" ref="AM69" ca="1" si="68">SUM(AM67:AN67)</f>
        <v>17.1875</v>
      </c>
      <c r="AN69" s="126"/>
      <c r="AO69" s="126">
        <f t="shared" ref="AO69" ca="1" si="69">SUM(AO67:AP67)</f>
        <v>14.0625</v>
      </c>
      <c r="AP69" s="126"/>
      <c r="AQ69" s="126">
        <f t="shared" ref="AQ69" ca="1" si="70">SUM(AQ67:AR67)</f>
        <v>18.75</v>
      </c>
      <c r="AR69" s="126"/>
      <c r="AS69" s="126">
        <f t="shared" ref="AS69" ca="1" si="71">SUM(AS67:AT67)</f>
        <v>14.0625</v>
      </c>
      <c r="AT69" s="126"/>
      <c r="AU69" s="126">
        <f t="shared" ref="AU69" ca="1" si="72">SUM(AU67:AV67)</f>
        <v>18.75</v>
      </c>
      <c r="AV69" s="126"/>
      <c r="AW69" s="126">
        <f t="shared" ref="AW69" ca="1" si="73">SUM(AW67:AX67)</f>
        <v>14.0625</v>
      </c>
      <c r="AX69" s="126"/>
      <c r="AY69" s="126"/>
      <c r="AZ69" s="126">
        <f t="shared" ref="AZ69" ca="1" si="74">SUM(AZ67:BA67)</f>
        <v>15.625</v>
      </c>
      <c r="BA69" s="126"/>
      <c r="BB69" s="126">
        <f t="shared" ref="BB69" ca="1" si="75">SUM(BB67:BC67)</f>
        <v>12.5</v>
      </c>
      <c r="BC69" s="126"/>
      <c r="BD69" s="126">
        <f t="shared" ref="BD69" ca="1" si="76">SUM(BD67:BE67)</f>
        <v>15.625</v>
      </c>
      <c r="BE69" s="126"/>
      <c r="BF69" s="126">
        <f t="shared" ref="BF69" ca="1" si="77">SUM(BF67:BG67)</f>
        <v>10.9375</v>
      </c>
      <c r="BG69" s="130"/>
      <c r="BH69" s="60"/>
    </row>
    <row r="70" spans="1:60" s="41" customFormat="1" ht="17.25" hidden="1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2" t="s">
        <v>142</v>
      </c>
      <c r="M70" s="89" t="s">
        <v>143</v>
      </c>
      <c r="N70" s="101">
        <f>SUM(N3:N61)</f>
        <v>49</v>
      </c>
      <c r="O70" s="90">
        <f>SUM(O3:O61)</f>
        <v>1</v>
      </c>
      <c r="P70" s="90">
        <f>SUM(P3:P61)</f>
        <v>52</v>
      </c>
      <c r="Q70" s="90">
        <f>SUM(Q3:Q61)</f>
        <v>0</v>
      </c>
      <c r="R70" s="90">
        <f>SUM(R3:R61)</f>
        <v>40</v>
      </c>
      <c r="S70" s="90">
        <f>SUM(S3:S61)</f>
        <v>9</v>
      </c>
      <c r="T70" s="90">
        <f>SUM(T3:T61)</f>
        <v>46</v>
      </c>
      <c r="U70" s="90">
        <f>SUM(U3:U61)</f>
        <v>4</v>
      </c>
      <c r="V70" s="90">
        <f>SUM(V3:V61)</f>
        <v>49</v>
      </c>
      <c r="W70" s="90">
        <f>SUM(W3:W61)</f>
        <v>0</v>
      </c>
      <c r="X70" s="90">
        <f>SUM(X3:X61)</f>
        <v>48</v>
      </c>
      <c r="Y70" s="90">
        <f>SUM(Y3:Y61)</f>
        <v>0</v>
      </c>
      <c r="Z70" s="90">
        <f>SUM(Z3:Z61)</f>
        <v>47</v>
      </c>
      <c r="AA70" s="90">
        <f>SUM(AA3:AA61)</f>
        <v>4</v>
      </c>
      <c r="AB70" s="90">
        <f>SUM(AB3:AB61)</f>
        <v>1</v>
      </c>
      <c r="AC70" s="90">
        <f>SUM(AC3:AC61)</f>
        <v>52</v>
      </c>
      <c r="AD70" s="90">
        <f>SUM(AD3:AD61)</f>
        <v>0</v>
      </c>
      <c r="AE70" s="90">
        <f>SUM(AE3:AE61)</f>
        <v>45</v>
      </c>
      <c r="AF70" s="90">
        <f>SUM(AF3:AF61)</f>
        <v>4</v>
      </c>
      <c r="AG70" s="90">
        <f>SUM(AG3:AG61)</f>
        <v>42</v>
      </c>
      <c r="AH70" s="90">
        <f>SUM(AH3:AH61)</f>
        <v>4</v>
      </c>
      <c r="AI70" s="90">
        <f>SUM(AI3:AI61)</f>
        <v>48</v>
      </c>
      <c r="AJ70" s="90">
        <f>SUM(AJ3:AJ61)</f>
        <v>2</v>
      </c>
      <c r="AK70" s="90">
        <f>SUM(AK3:AK61)</f>
        <v>45</v>
      </c>
      <c r="AL70" s="90">
        <f>SUM(AL3:AL61)</f>
        <v>0</v>
      </c>
      <c r="AM70" s="90">
        <f>SUM(AM3:AM61)</f>
        <v>47</v>
      </c>
      <c r="AN70" s="90">
        <f>SUM(AN3:AN61)</f>
        <v>1</v>
      </c>
      <c r="AO70" s="90">
        <f>SUM(AO3:AO61)</f>
        <v>48</v>
      </c>
      <c r="AP70" s="90">
        <f>SUM(AP3:AP61)</f>
        <v>2</v>
      </c>
      <c r="AQ70" s="90">
        <f>SUM(AQ3:AQ61)</f>
        <v>48</v>
      </c>
      <c r="AR70" s="90">
        <f>SUM(AR3:AR61)</f>
        <v>0</v>
      </c>
      <c r="AS70" s="90">
        <f>SUM(AS3:AS61)</f>
        <v>50</v>
      </c>
      <c r="AT70" s="90">
        <f>SUM(AT3:AT61)</f>
        <v>0</v>
      </c>
      <c r="AU70" s="90">
        <f>SUM(AU3:AU61)</f>
        <v>45</v>
      </c>
      <c r="AV70" s="90">
        <f>SUM(AV3:AV61)</f>
        <v>3</v>
      </c>
      <c r="AW70" s="90">
        <f>SUM(AW3:AW61)</f>
        <v>49</v>
      </c>
      <c r="AX70" s="90">
        <f>SUM(AX3:AX61)</f>
        <v>0</v>
      </c>
      <c r="AY70" s="90">
        <f>SUM(AY3:AY61)</f>
        <v>1</v>
      </c>
      <c r="AZ70" s="90">
        <f>SUM(AZ3:AZ61)</f>
        <v>44</v>
      </c>
      <c r="BA70" s="90">
        <f>SUM(BA3:BA61)</f>
        <v>5</v>
      </c>
      <c r="BB70" s="90">
        <f>SUM(BB3:BB61)</f>
        <v>51</v>
      </c>
      <c r="BC70" s="90">
        <f>SUM(BC3:BC61)</f>
        <v>0</v>
      </c>
      <c r="BD70" s="90">
        <f>SUM(BD3:BD61)</f>
        <v>50</v>
      </c>
      <c r="BE70" s="90">
        <f>SUM(BE3:BE61)</f>
        <v>0</v>
      </c>
      <c r="BF70" s="90">
        <f>SUM(BF3:BF61)</f>
        <v>47</v>
      </c>
      <c r="BG70" s="91">
        <f>SUM(BG3:BG61)</f>
        <v>5</v>
      </c>
      <c r="BH70" s="16"/>
    </row>
    <row r="71" spans="1:60" s="41" customFormat="1" ht="18" hidden="1" customHeight="1" thickBo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13"/>
      <c r="M71" s="92" t="s">
        <v>134</v>
      </c>
      <c r="N71" s="93">
        <f t="shared" ref="N71:BG71" si="78">(N70*100)/$E64</f>
        <v>83.050847457627114</v>
      </c>
      <c r="O71" s="93">
        <f t="shared" si="78"/>
        <v>1.6949152542372881</v>
      </c>
      <c r="P71" s="93">
        <f t="shared" si="78"/>
        <v>88.13559322033899</v>
      </c>
      <c r="Q71" s="93">
        <f t="shared" si="78"/>
        <v>0</v>
      </c>
      <c r="R71" s="93">
        <f t="shared" si="78"/>
        <v>67.79661016949153</v>
      </c>
      <c r="S71" s="93">
        <f t="shared" si="78"/>
        <v>15.254237288135593</v>
      </c>
      <c r="T71" s="93">
        <f t="shared" si="78"/>
        <v>77.966101694915253</v>
      </c>
      <c r="U71" s="93">
        <f t="shared" si="78"/>
        <v>6.7796610169491522</v>
      </c>
      <c r="V71" s="93">
        <f t="shared" si="78"/>
        <v>83.050847457627114</v>
      </c>
      <c r="W71" s="93">
        <f t="shared" si="78"/>
        <v>0</v>
      </c>
      <c r="X71" s="93">
        <f t="shared" si="78"/>
        <v>81.355932203389827</v>
      </c>
      <c r="Y71" s="93">
        <f t="shared" si="78"/>
        <v>0</v>
      </c>
      <c r="Z71" s="93">
        <f t="shared" si="78"/>
        <v>79.66101694915254</v>
      </c>
      <c r="AA71" s="93">
        <f t="shared" si="78"/>
        <v>6.7796610169491522</v>
      </c>
      <c r="AB71" s="93">
        <f t="shared" si="78"/>
        <v>1.6949152542372881</v>
      </c>
      <c r="AC71" s="93">
        <f t="shared" si="78"/>
        <v>88.13559322033899</v>
      </c>
      <c r="AD71" s="93">
        <f t="shared" si="78"/>
        <v>0</v>
      </c>
      <c r="AE71" s="93">
        <f t="shared" si="78"/>
        <v>76.271186440677965</v>
      </c>
      <c r="AF71" s="93">
        <f t="shared" si="78"/>
        <v>6.7796610169491522</v>
      </c>
      <c r="AG71" s="93">
        <f t="shared" si="78"/>
        <v>71.186440677966104</v>
      </c>
      <c r="AH71" s="93">
        <f t="shared" si="78"/>
        <v>6.7796610169491522</v>
      </c>
      <c r="AI71" s="93">
        <f t="shared" si="78"/>
        <v>81.355932203389827</v>
      </c>
      <c r="AJ71" s="93">
        <f t="shared" si="78"/>
        <v>3.3898305084745761</v>
      </c>
      <c r="AK71" s="93">
        <f t="shared" si="78"/>
        <v>76.271186440677965</v>
      </c>
      <c r="AL71" s="93">
        <f t="shared" si="78"/>
        <v>0</v>
      </c>
      <c r="AM71" s="93">
        <f t="shared" si="78"/>
        <v>79.66101694915254</v>
      </c>
      <c r="AN71" s="93">
        <f t="shared" si="78"/>
        <v>1.6949152542372881</v>
      </c>
      <c r="AO71" s="93">
        <f t="shared" si="78"/>
        <v>81.355932203389827</v>
      </c>
      <c r="AP71" s="93">
        <f t="shared" si="78"/>
        <v>3.3898305084745761</v>
      </c>
      <c r="AQ71" s="93">
        <f t="shared" si="78"/>
        <v>81.355932203389827</v>
      </c>
      <c r="AR71" s="93">
        <f t="shared" si="78"/>
        <v>0</v>
      </c>
      <c r="AS71" s="93">
        <f t="shared" si="78"/>
        <v>84.745762711864401</v>
      </c>
      <c r="AT71" s="93">
        <f t="shared" si="78"/>
        <v>0</v>
      </c>
      <c r="AU71" s="93">
        <f t="shared" si="78"/>
        <v>76.271186440677965</v>
      </c>
      <c r="AV71" s="93">
        <f t="shared" si="78"/>
        <v>5.0847457627118642</v>
      </c>
      <c r="AW71" s="93">
        <f t="shared" si="78"/>
        <v>83.050847457627114</v>
      </c>
      <c r="AX71" s="93">
        <f t="shared" si="78"/>
        <v>0</v>
      </c>
      <c r="AY71" s="93">
        <f t="shared" si="78"/>
        <v>1.6949152542372881</v>
      </c>
      <c r="AZ71" s="93">
        <f t="shared" si="78"/>
        <v>74.576271186440678</v>
      </c>
      <c r="BA71" s="93">
        <f t="shared" si="78"/>
        <v>8.4745762711864412</v>
      </c>
      <c r="BB71" s="93">
        <f t="shared" si="78"/>
        <v>86.440677966101688</v>
      </c>
      <c r="BC71" s="93">
        <f t="shared" si="78"/>
        <v>0</v>
      </c>
      <c r="BD71" s="93">
        <f t="shared" si="78"/>
        <v>84.745762711864401</v>
      </c>
      <c r="BE71" s="93">
        <f t="shared" si="78"/>
        <v>0</v>
      </c>
      <c r="BF71" s="93">
        <f t="shared" si="78"/>
        <v>79.66101694915254</v>
      </c>
      <c r="BG71" s="94">
        <f t="shared" si="78"/>
        <v>8.4745762711864412</v>
      </c>
      <c r="BH71" s="17"/>
    </row>
    <row r="72" spans="1:60" s="41" customFormat="1" ht="18" hidden="1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3"/>
      <c r="M72" s="81" t="s">
        <v>141</v>
      </c>
      <c r="N72" s="181">
        <f>SUM(N70:O70)</f>
        <v>50</v>
      </c>
      <c r="O72" s="182"/>
      <c r="P72" s="181">
        <f>SUM(P70:Q70)</f>
        <v>52</v>
      </c>
      <c r="Q72" s="182"/>
      <c r="R72" s="181">
        <f>SUM(R70:S70)</f>
        <v>49</v>
      </c>
      <c r="S72" s="182"/>
      <c r="T72" s="181">
        <f>SUM(T70:U70)</f>
        <v>50</v>
      </c>
      <c r="U72" s="182"/>
      <c r="V72" s="181">
        <f>SUM(V70:W70)</f>
        <v>49</v>
      </c>
      <c r="W72" s="182"/>
      <c r="X72" s="181">
        <f>SUM(X70:Y70)</f>
        <v>48</v>
      </c>
      <c r="Y72" s="182"/>
      <c r="Z72" s="181">
        <f>SUM(Z70:AA70:AB70)</f>
        <v>52</v>
      </c>
      <c r="AA72" s="181"/>
      <c r="AB72" s="181"/>
      <c r="AC72" s="181">
        <f>SUM(AC70:AD70)</f>
        <v>52</v>
      </c>
      <c r="AD72" s="182"/>
      <c r="AE72" s="181">
        <f>SUM(AE70:AF70)</f>
        <v>49</v>
      </c>
      <c r="AF72" s="182"/>
      <c r="AG72" s="181">
        <f>SUM(AG70:AH70)</f>
        <v>46</v>
      </c>
      <c r="AH72" s="182"/>
      <c r="AI72" s="181">
        <f>SUM(AI70:AJ70)</f>
        <v>50</v>
      </c>
      <c r="AJ72" s="182"/>
      <c r="AK72" s="181">
        <f>SUM(AK70:AL70)</f>
        <v>45</v>
      </c>
      <c r="AL72" s="182"/>
      <c r="AM72" s="181">
        <f>SUM(AM70:AN70)</f>
        <v>48</v>
      </c>
      <c r="AN72" s="182"/>
      <c r="AO72" s="181">
        <f>SUM(AO70:AP70)</f>
        <v>50</v>
      </c>
      <c r="AP72" s="182"/>
      <c r="AQ72" s="181">
        <f>SUM(AQ70:AR70)</f>
        <v>48</v>
      </c>
      <c r="AR72" s="182"/>
      <c r="AS72" s="181">
        <f>SUM(AS70:AT70)</f>
        <v>50</v>
      </c>
      <c r="AT72" s="182"/>
      <c r="AU72" s="181">
        <f>SUM(AU70:AV70)</f>
        <v>48</v>
      </c>
      <c r="AV72" s="182"/>
      <c r="AW72" s="181">
        <f>SUM(AW70:AY70)</f>
        <v>50</v>
      </c>
      <c r="AX72" s="181"/>
      <c r="AY72" s="182"/>
      <c r="AZ72" s="181">
        <f>SUM(AZ70:BA70)</f>
        <v>49</v>
      </c>
      <c r="BA72" s="182"/>
      <c r="BB72" s="181">
        <f>SUM(BB70:BC70)</f>
        <v>51</v>
      </c>
      <c r="BC72" s="182"/>
      <c r="BD72" s="181">
        <f>SUM(BD70:BE70)</f>
        <v>50</v>
      </c>
      <c r="BE72" s="181"/>
      <c r="BF72" s="181">
        <f>SUM(BF70:BG70)</f>
        <v>52</v>
      </c>
      <c r="BG72" s="214"/>
      <c r="BH72" s="21"/>
    </row>
    <row r="73" spans="1:60" ht="15" hidden="1" customHeight="1" thickBot="1">
      <c r="L73" s="213"/>
      <c r="M73" s="82" t="s">
        <v>134</v>
      </c>
      <c r="N73" s="164">
        <f>SUM(N71:O71)</f>
        <v>84.745762711864401</v>
      </c>
      <c r="O73" s="164"/>
      <c r="P73" s="164">
        <f>SUM(P71:Q71)</f>
        <v>88.13559322033899</v>
      </c>
      <c r="Q73" s="164"/>
      <c r="R73" s="164">
        <f>SUM(R71:S71)</f>
        <v>83.050847457627128</v>
      </c>
      <c r="S73" s="164"/>
      <c r="T73" s="164">
        <f>SUM(T71:U71)</f>
        <v>84.745762711864401</v>
      </c>
      <c r="U73" s="164"/>
      <c r="V73" s="164">
        <f>SUM(V71:W71)</f>
        <v>83.050847457627114</v>
      </c>
      <c r="W73" s="164"/>
      <c r="X73" s="164">
        <f>SUM(X71:Y71)</f>
        <v>81.355932203389827</v>
      </c>
      <c r="Y73" s="164"/>
      <c r="Z73" s="164">
        <f>SUM(Z71:AA71:AB71)</f>
        <v>88.135593220338976</v>
      </c>
      <c r="AA73" s="164"/>
      <c r="AB73" s="164"/>
      <c r="AC73" s="164">
        <f>SUM(AC71:AD71)</f>
        <v>88.13559322033899</v>
      </c>
      <c r="AD73" s="164"/>
      <c r="AE73" s="164">
        <f>SUM(AE71:AF71)</f>
        <v>83.050847457627114</v>
      </c>
      <c r="AF73" s="164"/>
      <c r="AG73" s="164">
        <f>SUM(AG71:AH71)</f>
        <v>77.966101694915253</v>
      </c>
      <c r="AH73" s="164"/>
      <c r="AI73" s="164">
        <f>SUM(AI71:AJ71)</f>
        <v>84.745762711864401</v>
      </c>
      <c r="AJ73" s="164"/>
      <c r="AK73" s="164">
        <f>SUM(AK71:AL71)</f>
        <v>76.271186440677965</v>
      </c>
      <c r="AL73" s="164"/>
      <c r="AM73" s="164">
        <f>SUM(AM71:AN71)</f>
        <v>81.355932203389827</v>
      </c>
      <c r="AN73" s="164"/>
      <c r="AO73" s="164">
        <f>SUM(AO71:AP71)</f>
        <v>84.745762711864401</v>
      </c>
      <c r="AP73" s="164"/>
      <c r="AQ73" s="164">
        <f>SUM(AQ71:AR71)</f>
        <v>81.355932203389827</v>
      </c>
      <c r="AR73" s="164"/>
      <c r="AS73" s="164">
        <f>SUM(AS71:AT71)</f>
        <v>84.745762711864401</v>
      </c>
      <c r="AT73" s="164"/>
      <c r="AU73" s="164">
        <f>SUM(AU71:AV71)</f>
        <v>81.355932203389827</v>
      </c>
      <c r="AV73" s="164"/>
      <c r="AW73" s="164">
        <f>SUM(AW71:AY71)</f>
        <v>84.745762711864401</v>
      </c>
      <c r="AX73" s="164"/>
      <c r="AY73" s="164"/>
      <c r="AZ73" s="164">
        <f>SUM(AZ71:BA71)</f>
        <v>83.050847457627114</v>
      </c>
      <c r="BA73" s="164"/>
      <c r="BB73" s="164">
        <f>SUM(BB71:BC71)</f>
        <v>86.440677966101688</v>
      </c>
      <c r="BC73" s="164"/>
      <c r="BD73" s="164">
        <f>SUM(BD71:BE71)</f>
        <v>84.745762711864401</v>
      </c>
      <c r="BE73" s="164"/>
      <c r="BF73" s="164">
        <f>SUM(BF71:BG71)</f>
        <v>88.135593220338976</v>
      </c>
      <c r="BG73" s="215"/>
      <c r="BH73" s="60"/>
    </row>
    <row r="74" spans="1:60" s="41" customFormat="1" ht="18" hidden="1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13"/>
      <c r="M74" s="83" t="s">
        <v>140</v>
      </c>
      <c r="N74" s="84">
        <f>COUNTIF(N3:N61,$BH4)</f>
        <v>2</v>
      </c>
      <c r="O74" s="84">
        <f>COUNTIF(O3:O61,$BH4)</f>
        <v>0</v>
      </c>
      <c r="P74" s="84">
        <f>COUNTIF(P3:P61,$BH4)</f>
        <v>0</v>
      </c>
      <c r="Q74" s="84">
        <f>COUNTIF(Q3:Q61,$BH4)</f>
        <v>0</v>
      </c>
      <c r="R74" s="84">
        <f>COUNTIF(R3:R61,$BH4)</f>
        <v>10</v>
      </c>
      <c r="S74" s="84">
        <f>COUNTIF(S3:S61,$BH4)</f>
        <v>0</v>
      </c>
      <c r="T74" s="84">
        <f>COUNTIF(T3:T61,$BH4)</f>
        <v>9</v>
      </c>
      <c r="U74" s="84">
        <f>COUNTIF(U3:U61,$BH4)</f>
        <v>0</v>
      </c>
      <c r="V74" s="84">
        <f>COUNTIF(V3:V61,$BH4)</f>
        <v>10</v>
      </c>
      <c r="W74" s="84">
        <f>COUNTIF(W3:W61,$BH4)</f>
        <v>0</v>
      </c>
      <c r="X74" s="84">
        <f>COUNTIF(X3:X61,$BH4)</f>
        <v>11</v>
      </c>
      <c r="Y74" s="84">
        <f>COUNTIF(Y3:Y61,$BH4)</f>
        <v>0</v>
      </c>
      <c r="Z74" s="84">
        <f>COUNTIF(Z3:Z61,$BH4)</f>
        <v>7</v>
      </c>
      <c r="AA74" s="84">
        <f>COUNTIF(AA3:AA61,$BH4)</f>
        <v>0</v>
      </c>
      <c r="AB74" s="84">
        <f>COUNTIF(AB3:AB61,$BH4)</f>
        <v>0</v>
      </c>
      <c r="AC74" s="84">
        <f>COUNTIF(AC3:AC61,$BH4)</f>
        <v>7</v>
      </c>
      <c r="AD74" s="84">
        <f>COUNTIF(AD3:AD61,$BH4)</f>
        <v>0</v>
      </c>
      <c r="AE74" s="84">
        <f>COUNTIF(AE3:AE61,$BH4)</f>
        <v>10</v>
      </c>
      <c r="AF74" s="84">
        <f>COUNTIF(AF3:AF61,$BH4)</f>
        <v>0</v>
      </c>
      <c r="AG74" s="84">
        <f>COUNTIF(AG3:AG61,$BH4)</f>
        <v>13</v>
      </c>
      <c r="AH74" s="84">
        <f>COUNTIF(AH3:AH61,$BH4)</f>
        <v>0</v>
      </c>
      <c r="AI74" s="84">
        <f>COUNTIF(AI3:AI61,$BH4)</f>
        <v>9</v>
      </c>
      <c r="AJ74" s="84">
        <f>COUNTIF(AJ3:AJ61,$BH4)</f>
        <v>0</v>
      </c>
      <c r="AK74" s="84">
        <f>COUNTIF(AK3:AK61,$BH4)</f>
        <v>11</v>
      </c>
      <c r="AL74" s="84">
        <f>COUNTIF(AL3:AL61,$BH4)</f>
        <v>0</v>
      </c>
      <c r="AM74" s="84">
        <f>COUNTIF(AM3:AM61,$BH4)</f>
        <v>0</v>
      </c>
      <c r="AN74" s="84">
        <f>COUNTIF(AN3:AN61,$BH4)</f>
        <v>0</v>
      </c>
      <c r="AO74" s="84">
        <f>COUNTIF(AO3:AO61,$BH4)</f>
        <v>9</v>
      </c>
      <c r="AP74" s="84">
        <f>COUNTIF(AP3:AP61,$BH4)</f>
        <v>0</v>
      </c>
      <c r="AQ74" s="84">
        <f>COUNTIF(AQ3:AQ61,$BH4)</f>
        <v>11</v>
      </c>
      <c r="AR74" s="84">
        <f>COUNTIF(AR3:AR61,$BH4)</f>
        <v>0</v>
      </c>
      <c r="AS74" s="84">
        <f>COUNTIF(AS3:AS61,$BH4)</f>
        <v>9</v>
      </c>
      <c r="AT74" s="84">
        <f>COUNTIF(AT3:AT61,$BH4)</f>
        <v>0</v>
      </c>
      <c r="AU74" s="84">
        <f>COUNTIF(AU3:AU61,$BH4)</f>
        <v>11</v>
      </c>
      <c r="AV74" s="84">
        <f>COUNTIF(AV3:AV61,$BH4)</f>
        <v>0</v>
      </c>
      <c r="AW74" s="84">
        <f>COUNTIF(AW3:AW61,$BH4)</f>
        <v>9</v>
      </c>
      <c r="AX74" s="84">
        <f>COUNTIF(AX3:AX61,$BH4)</f>
        <v>0</v>
      </c>
      <c r="AY74" s="84">
        <f>COUNTIF(AY3:AY61,$BH4)</f>
        <v>0</v>
      </c>
      <c r="AZ74" s="84">
        <f>COUNTIF(AZ3:AZ61,$BH4)</f>
        <v>10</v>
      </c>
      <c r="BA74" s="84">
        <f>COUNTIF(BA3:BA61,$BH4)</f>
        <v>0</v>
      </c>
      <c r="BB74" s="84">
        <f>COUNTIF(BB3:BB61,$BH4)</f>
        <v>8</v>
      </c>
      <c r="BC74" s="84">
        <f>COUNTIF(BC3:BC61,$BH4)</f>
        <v>0</v>
      </c>
      <c r="BD74" s="84">
        <f>COUNTIF(BD3:BD61,$BH4)</f>
        <v>8</v>
      </c>
      <c r="BE74" s="84">
        <f>COUNTIF(BE3:BE61,$BH4)</f>
        <v>1</v>
      </c>
      <c r="BF74" s="84">
        <f>COUNTIF(BF3:BF61,$BH4)</f>
        <v>7</v>
      </c>
      <c r="BG74" s="85">
        <f>COUNTIF(BG3:BG61,$BH4)</f>
        <v>0</v>
      </c>
      <c r="BH74" s="60"/>
    </row>
    <row r="75" spans="1:60" s="41" customFormat="1" ht="18" hidden="1" customHeight="1" thickBo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3"/>
      <c r="M75" s="86" t="s">
        <v>134</v>
      </c>
      <c r="N75" s="87">
        <f t="shared" ref="N75:BG75" si="79">(N74*100)/$E64</f>
        <v>3.3898305084745761</v>
      </c>
      <c r="O75" s="87">
        <f t="shared" si="79"/>
        <v>0</v>
      </c>
      <c r="P75" s="87">
        <f t="shared" si="79"/>
        <v>0</v>
      </c>
      <c r="Q75" s="87">
        <f t="shared" si="79"/>
        <v>0</v>
      </c>
      <c r="R75" s="87">
        <f t="shared" si="79"/>
        <v>16.949152542372882</v>
      </c>
      <c r="S75" s="87">
        <f t="shared" si="79"/>
        <v>0</v>
      </c>
      <c r="T75" s="87">
        <f t="shared" si="79"/>
        <v>15.254237288135593</v>
      </c>
      <c r="U75" s="87">
        <f t="shared" si="79"/>
        <v>0</v>
      </c>
      <c r="V75" s="87">
        <f t="shared" si="79"/>
        <v>16.949152542372882</v>
      </c>
      <c r="W75" s="87">
        <f t="shared" si="79"/>
        <v>0</v>
      </c>
      <c r="X75" s="87">
        <f t="shared" si="79"/>
        <v>18.64406779661017</v>
      </c>
      <c r="Y75" s="87">
        <f t="shared" si="79"/>
        <v>0</v>
      </c>
      <c r="Z75" s="87">
        <f t="shared" si="79"/>
        <v>11.864406779661017</v>
      </c>
      <c r="AA75" s="87">
        <f t="shared" si="79"/>
        <v>0</v>
      </c>
      <c r="AB75" s="87">
        <f t="shared" si="79"/>
        <v>0</v>
      </c>
      <c r="AC75" s="87">
        <f t="shared" si="79"/>
        <v>11.864406779661017</v>
      </c>
      <c r="AD75" s="87">
        <f t="shared" si="79"/>
        <v>0</v>
      </c>
      <c r="AE75" s="87">
        <f t="shared" si="79"/>
        <v>16.949152542372882</v>
      </c>
      <c r="AF75" s="87">
        <f t="shared" si="79"/>
        <v>0</v>
      </c>
      <c r="AG75" s="87">
        <f t="shared" si="79"/>
        <v>22.033898305084747</v>
      </c>
      <c r="AH75" s="87">
        <f t="shared" si="79"/>
        <v>0</v>
      </c>
      <c r="AI75" s="87">
        <f t="shared" si="79"/>
        <v>15.254237288135593</v>
      </c>
      <c r="AJ75" s="87">
        <f t="shared" si="79"/>
        <v>0</v>
      </c>
      <c r="AK75" s="87">
        <f t="shared" si="79"/>
        <v>18.64406779661017</v>
      </c>
      <c r="AL75" s="87">
        <f t="shared" si="79"/>
        <v>0</v>
      </c>
      <c r="AM75" s="87">
        <f t="shared" si="79"/>
        <v>0</v>
      </c>
      <c r="AN75" s="87">
        <f t="shared" si="79"/>
        <v>0</v>
      </c>
      <c r="AO75" s="87">
        <f t="shared" si="79"/>
        <v>15.254237288135593</v>
      </c>
      <c r="AP75" s="87">
        <f t="shared" si="79"/>
        <v>0</v>
      </c>
      <c r="AQ75" s="87">
        <f t="shared" si="79"/>
        <v>18.64406779661017</v>
      </c>
      <c r="AR75" s="87">
        <f t="shared" si="79"/>
        <v>0</v>
      </c>
      <c r="AS75" s="87">
        <f t="shared" si="79"/>
        <v>15.254237288135593</v>
      </c>
      <c r="AT75" s="87">
        <f t="shared" si="79"/>
        <v>0</v>
      </c>
      <c r="AU75" s="87">
        <f t="shared" si="79"/>
        <v>18.64406779661017</v>
      </c>
      <c r="AV75" s="87">
        <f t="shared" si="79"/>
        <v>0</v>
      </c>
      <c r="AW75" s="87">
        <f t="shared" si="79"/>
        <v>15.254237288135593</v>
      </c>
      <c r="AX75" s="87">
        <f t="shared" si="79"/>
        <v>0</v>
      </c>
      <c r="AY75" s="87">
        <f t="shared" si="79"/>
        <v>0</v>
      </c>
      <c r="AZ75" s="87">
        <f t="shared" si="79"/>
        <v>16.949152542372882</v>
      </c>
      <c r="BA75" s="87">
        <f t="shared" si="79"/>
        <v>0</v>
      </c>
      <c r="BB75" s="87">
        <f t="shared" si="79"/>
        <v>13.559322033898304</v>
      </c>
      <c r="BC75" s="87">
        <f t="shared" si="79"/>
        <v>0</v>
      </c>
      <c r="BD75" s="87">
        <f t="shared" si="79"/>
        <v>13.559322033898304</v>
      </c>
      <c r="BE75" s="87">
        <f t="shared" si="79"/>
        <v>1.6949152542372881</v>
      </c>
      <c r="BF75" s="87">
        <f t="shared" si="79"/>
        <v>11.864406779661017</v>
      </c>
      <c r="BG75" s="88">
        <f t="shared" si="79"/>
        <v>0</v>
      </c>
      <c r="BH75" s="60"/>
    </row>
    <row r="76" spans="1:60" ht="18" hidden="1" customHeight="1">
      <c r="L76" s="213"/>
      <c r="M76" s="95" t="s">
        <v>141</v>
      </c>
      <c r="N76" s="165">
        <f>SUM(N74:O74)</f>
        <v>2</v>
      </c>
      <c r="O76" s="166"/>
      <c r="P76" s="165">
        <f>SUM(P74:Q74)</f>
        <v>0</v>
      </c>
      <c r="Q76" s="166"/>
      <c r="R76" s="165">
        <f>SUM(R74:S74)</f>
        <v>10</v>
      </c>
      <c r="S76" s="166"/>
      <c r="T76" s="165">
        <f>SUM(T74:U74)</f>
        <v>9</v>
      </c>
      <c r="U76" s="166"/>
      <c r="V76" s="165">
        <f>SUM(V74:W74)</f>
        <v>10</v>
      </c>
      <c r="W76" s="166"/>
      <c r="X76" s="165">
        <f>SUM(X74:Y74)</f>
        <v>11</v>
      </c>
      <c r="Y76" s="166"/>
      <c r="Z76" s="218">
        <f>SUM(Z74:AA74)</f>
        <v>7</v>
      </c>
      <c r="AA76" s="219"/>
      <c r="AB76" s="220"/>
      <c r="AC76" s="165">
        <f>SUM(AC74:AD74)</f>
        <v>7</v>
      </c>
      <c r="AD76" s="166"/>
      <c r="AE76" s="165">
        <f>SUM(AE74:AF74)</f>
        <v>10</v>
      </c>
      <c r="AF76" s="166"/>
      <c r="AG76" s="165">
        <f>SUM(AG74:AH74)</f>
        <v>13</v>
      </c>
      <c r="AH76" s="166"/>
      <c r="AI76" s="165">
        <f>SUM(AI74:AJ74)</f>
        <v>9</v>
      </c>
      <c r="AJ76" s="166"/>
      <c r="AK76" s="165">
        <f>SUM(AK74:AL74)</f>
        <v>11</v>
      </c>
      <c r="AL76" s="166"/>
      <c r="AM76" s="165">
        <f>SUM(AM74:AN74)</f>
        <v>0</v>
      </c>
      <c r="AN76" s="166"/>
      <c r="AO76" s="165">
        <f>SUM(AO74:AP74)</f>
        <v>9</v>
      </c>
      <c r="AP76" s="166"/>
      <c r="AQ76" s="165">
        <f>SUM(AQ74:AR74)</f>
        <v>11</v>
      </c>
      <c r="AR76" s="166"/>
      <c r="AS76" s="165">
        <f>SUM(AS74:AT74)</f>
        <v>9</v>
      </c>
      <c r="AT76" s="166"/>
      <c r="AU76" s="165">
        <f>SUM(AU74:AV74)</f>
        <v>11</v>
      </c>
      <c r="AV76" s="166"/>
      <c r="AW76" s="165">
        <f>SUM(AW74:AY74)</f>
        <v>9</v>
      </c>
      <c r="AX76" s="165"/>
      <c r="AY76" s="166"/>
      <c r="AZ76" s="165">
        <f>SUM(AZ74:BA74)</f>
        <v>10</v>
      </c>
      <c r="BA76" s="166"/>
      <c r="BB76" s="165">
        <f>SUM(BB74:BC74)</f>
        <v>8</v>
      </c>
      <c r="BC76" s="166"/>
      <c r="BD76" s="165">
        <f>SUM(BD74:BE74)</f>
        <v>9</v>
      </c>
      <c r="BE76" s="165"/>
      <c r="BF76" s="165">
        <f>SUM(BF74:BG74)</f>
        <v>7</v>
      </c>
      <c r="BG76" s="216"/>
    </row>
    <row r="77" spans="1:60" ht="18" hidden="1" customHeight="1" thickBot="1">
      <c r="L77" s="213"/>
      <c r="M77" s="96" t="s">
        <v>134</v>
      </c>
      <c r="N77" s="159">
        <f>SUM(N75:O75)</f>
        <v>3.3898305084745761</v>
      </c>
      <c r="O77" s="160"/>
      <c r="P77" s="160">
        <f>SUM(P75:Q75)</f>
        <v>0</v>
      </c>
      <c r="Q77" s="160"/>
      <c r="R77" s="160">
        <f>SUM(R75:S75)</f>
        <v>16.949152542372882</v>
      </c>
      <c r="S77" s="160"/>
      <c r="T77" s="160">
        <f>SUM(T75:U75)</f>
        <v>15.254237288135593</v>
      </c>
      <c r="U77" s="160"/>
      <c r="V77" s="160">
        <f>SUM(V75:W75)</f>
        <v>16.949152542372882</v>
      </c>
      <c r="W77" s="160"/>
      <c r="X77" s="160">
        <f>SUM(X75:Y75)</f>
        <v>18.64406779661017</v>
      </c>
      <c r="Y77" s="160"/>
      <c r="Z77" s="221">
        <f>SUM(Z75:AA75)</f>
        <v>11.864406779661017</v>
      </c>
      <c r="AA77" s="222"/>
      <c r="AB77" s="223"/>
      <c r="AC77" s="160">
        <f>SUM(AC75:AD75)</f>
        <v>11.864406779661017</v>
      </c>
      <c r="AD77" s="160"/>
      <c r="AE77" s="160">
        <f>SUM(AE75:AF75)</f>
        <v>16.949152542372882</v>
      </c>
      <c r="AF77" s="160"/>
      <c r="AG77" s="160">
        <f>SUM(AG75:AH75)</f>
        <v>22.033898305084747</v>
      </c>
      <c r="AH77" s="160"/>
      <c r="AI77" s="160">
        <f>SUM(AI75:AJ75)</f>
        <v>15.254237288135593</v>
      </c>
      <c r="AJ77" s="160"/>
      <c r="AK77" s="160">
        <f>SUM(AK75:AL75)</f>
        <v>18.64406779661017</v>
      </c>
      <c r="AL77" s="160"/>
      <c r="AM77" s="160">
        <f>SUM(AM75:AN75)</f>
        <v>0</v>
      </c>
      <c r="AN77" s="160"/>
      <c r="AO77" s="160">
        <f>SUM(AO75:AP75)</f>
        <v>15.254237288135593</v>
      </c>
      <c r="AP77" s="160"/>
      <c r="AQ77" s="160">
        <f>SUM(AQ75:AR75)</f>
        <v>18.64406779661017</v>
      </c>
      <c r="AR77" s="160"/>
      <c r="AS77" s="160">
        <f>SUM(AS75:AT75)</f>
        <v>15.254237288135593</v>
      </c>
      <c r="AT77" s="160"/>
      <c r="AU77" s="160">
        <f>SUM(AU75:AV75)</f>
        <v>18.64406779661017</v>
      </c>
      <c r="AV77" s="160"/>
      <c r="AW77" s="160">
        <f>SUM(AW75:AY75)</f>
        <v>15.254237288135593</v>
      </c>
      <c r="AX77" s="160"/>
      <c r="AY77" s="160"/>
      <c r="AZ77" s="160">
        <f>SUM(AZ75:BA75)</f>
        <v>16.949152542372882</v>
      </c>
      <c r="BA77" s="160"/>
      <c r="BB77" s="160">
        <f>SUM(BB75:BC75)</f>
        <v>13.559322033898304</v>
      </c>
      <c r="BC77" s="160"/>
      <c r="BD77" s="160">
        <f>SUM(BD75:BE75)</f>
        <v>15.254237288135592</v>
      </c>
      <c r="BE77" s="160"/>
      <c r="BF77" s="160">
        <f>SUM(BF75:BG75)</f>
        <v>11.864406779661017</v>
      </c>
      <c r="BG77" s="217"/>
      <c r="BH77" s="20"/>
    </row>
    <row r="78" spans="1:60" ht="19.5" customHeight="1">
      <c r="L78" s="32"/>
      <c r="N78" s="32"/>
    </row>
    <row r="79" spans="1:60">
      <c r="L79" s="32"/>
      <c r="N79" s="32"/>
    </row>
    <row r="80" spans="1:60">
      <c r="L80" s="32"/>
      <c r="N80" s="32"/>
    </row>
    <row r="81" spans="12:14">
      <c r="L81" s="32"/>
      <c r="N81" s="32"/>
    </row>
    <row r="82" spans="12:14">
      <c r="L82" s="32"/>
      <c r="N82" s="32"/>
    </row>
    <row r="83" spans="12:14">
      <c r="L83" s="32"/>
      <c r="N83" s="32"/>
    </row>
    <row r="84" spans="12:14">
      <c r="L84" s="32"/>
      <c r="N84" s="32"/>
    </row>
    <row r="85" spans="12:14">
      <c r="L85" s="32"/>
      <c r="N85" s="32"/>
    </row>
    <row r="86" spans="12:14">
      <c r="L86" s="32"/>
      <c r="N86" s="32"/>
    </row>
    <row r="87" spans="12:14">
      <c r="L87" s="32"/>
      <c r="N87" s="32"/>
    </row>
    <row r="88" spans="12:14">
      <c r="L88" s="32"/>
      <c r="N88" s="32"/>
    </row>
    <row r="89" spans="12:14">
      <c r="L89" s="32"/>
      <c r="N89" s="32"/>
    </row>
    <row r="90" spans="12:14">
      <c r="L90" s="32"/>
      <c r="N90" s="32"/>
    </row>
    <row r="91" spans="12:14">
      <c r="L91" s="32"/>
      <c r="N91" s="32"/>
    </row>
    <row r="92" spans="12:14">
      <c r="L92" s="32"/>
      <c r="N92" s="32"/>
    </row>
    <row r="93" spans="12:14">
      <c r="L93" s="32"/>
      <c r="N93" s="32"/>
    </row>
    <row r="94" spans="12:14">
      <c r="L94" s="32"/>
      <c r="N94" s="32"/>
    </row>
    <row r="95" spans="12:14">
      <c r="L95" s="32"/>
      <c r="N95" s="32"/>
    </row>
    <row r="96" spans="12:14">
      <c r="L96" s="32"/>
      <c r="N96" s="32"/>
    </row>
    <row r="97" spans="12:14">
      <c r="L97" s="32"/>
      <c r="N97" s="32"/>
    </row>
    <row r="98" spans="12:14">
      <c r="L98" s="32"/>
      <c r="N98" s="32"/>
    </row>
    <row r="99" spans="12:14">
      <c r="L99" s="32"/>
      <c r="N99" s="32"/>
    </row>
    <row r="100" spans="12:14">
      <c r="L100" s="32"/>
      <c r="N100" s="32"/>
    </row>
    <row r="101" spans="12:14">
      <c r="L101" s="32"/>
      <c r="N101" s="32"/>
    </row>
    <row r="102" spans="12:14">
      <c r="L102" s="32"/>
      <c r="N102" s="32"/>
    </row>
    <row r="103" spans="12:14">
      <c r="L103" s="32"/>
      <c r="N103" s="32"/>
    </row>
    <row r="104" spans="12:14">
      <c r="L104" s="32"/>
      <c r="N104" s="32"/>
    </row>
    <row r="105" spans="12:14">
      <c r="L105" s="32"/>
      <c r="N105" s="32"/>
    </row>
    <row r="106" spans="12:14">
      <c r="L106" s="32"/>
      <c r="N106" s="32"/>
    </row>
    <row r="107" spans="12:14">
      <c r="L107" s="32"/>
      <c r="N107" s="32"/>
    </row>
    <row r="108" spans="12:14">
      <c r="L108" s="32"/>
      <c r="N108" s="32"/>
    </row>
    <row r="109" spans="12:14">
      <c r="L109" s="32"/>
      <c r="N109" s="32"/>
    </row>
    <row r="110" spans="12:14">
      <c r="L110" s="32"/>
      <c r="N110" s="32"/>
    </row>
    <row r="111" spans="12:14">
      <c r="L111" s="32"/>
      <c r="N111" s="32"/>
    </row>
    <row r="112" spans="12:14">
      <c r="L112" s="32"/>
      <c r="N112" s="32"/>
    </row>
    <row r="113" spans="12:14">
      <c r="L113" s="32"/>
      <c r="N113" s="32"/>
    </row>
    <row r="114" spans="12:14">
      <c r="L114" s="32"/>
      <c r="N114" s="32"/>
    </row>
    <row r="115" spans="12:14">
      <c r="L115" s="32"/>
      <c r="N115" s="32"/>
    </row>
    <row r="116" spans="12:14">
      <c r="L116" s="32"/>
      <c r="N116" s="32"/>
    </row>
    <row r="117" spans="12:14">
      <c r="L117" s="32"/>
      <c r="N117" s="32"/>
    </row>
    <row r="118" spans="12:14">
      <c r="L118" s="32"/>
      <c r="N118" s="32"/>
    </row>
    <row r="119" spans="12:14">
      <c r="L119" s="32"/>
      <c r="N119" s="32"/>
    </row>
    <row r="120" spans="12:14">
      <c r="L120" s="32"/>
      <c r="N120" s="32"/>
    </row>
    <row r="121" spans="12:14">
      <c r="L121" s="32"/>
      <c r="N121" s="32"/>
    </row>
    <row r="122" spans="12:14">
      <c r="L122" s="32"/>
      <c r="N122" s="32"/>
    </row>
    <row r="123" spans="12:14">
      <c r="L123" s="32"/>
      <c r="N123" s="32"/>
    </row>
    <row r="124" spans="12:14">
      <c r="L124" s="32"/>
      <c r="N124" s="32"/>
    </row>
    <row r="125" spans="12:14">
      <c r="L125" s="32"/>
      <c r="N125" s="32"/>
    </row>
    <row r="126" spans="12:14">
      <c r="L126" s="32"/>
      <c r="N126" s="32"/>
    </row>
    <row r="127" spans="12:14">
      <c r="L127" s="32"/>
      <c r="N127" s="32"/>
    </row>
    <row r="128" spans="12:14">
      <c r="L128" s="32"/>
      <c r="N128" s="32"/>
    </row>
    <row r="129" spans="12:14">
      <c r="L129" s="32"/>
      <c r="N129" s="32"/>
    </row>
    <row r="130" spans="12:14">
      <c r="L130" s="32"/>
      <c r="N130" s="32"/>
    </row>
    <row r="131" spans="12:14">
      <c r="L131" s="32"/>
      <c r="N131" s="32"/>
    </row>
    <row r="132" spans="12:14">
      <c r="L132" s="32"/>
      <c r="N132" s="32"/>
    </row>
    <row r="133" spans="12:14">
      <c r="L133" s="32"/>
      <c r="N133" s="32"/>
    </row>
    <row r="134" spans="12:14">
      <c r="L134" s="32"/>
      <c r="N134" s="32"/>
    </row>
    <row r="135" spans="12:14">
      <c r="L135" s="32"/>
      <c r="N135" s="32"/>
    </row>
    <row r="136" spans="12:14">
      <c r="L136" s="32"/>
      <c r="N136" s="32"/>
    </row>
    <row r="137" spans="12:14">
      <c r="L137" s="32"/>
      <c r="N137" s="32"/>
    </row>
    <row r="138" spans="12:14">
      <c r="L138" s="32"/>
      <c r="N138" s="32"/>
    </row>
    <row r="139" spans="12:14">
      <c r="L139" s="32"/>
      <c r="N139" s="32"/>
    </row>
    <row r="140" spans="12:14">
      <c r="L140" s="32"/>
      <c r="N140" s="32"/>
    </row>
    <row r="141" spans="12:14">
      <c r="L141" s="32"/>
      <c r="N141" s="32"/>
    </row>
    <row r="142" spans="12:14">
      <c r="L142" s="32"/>
      <c r="N142" s="32"/>
    </row>
    <row r="143" spans="12:14">
      <c r="L143" s="32"/>
      <c r="N143" s="32"/>
    </row>
    <row r="144" spans="12:14">
      <c r="L144" s="32"/>
      <c r="N144" s="32"/>
    </row>
    <row r="145" spans="12:14">
      <c r="L145" s="32"/>
      <c r="N145" s="32"/>
    </row>
    <row r="146" spans="12:14">
      <c r="L146" s="32"/>
      <c r="N146" s="32"/>
    </row>
    <row r="147" spans="12:14">
      <c r="L147" s="32"/>
      <c r="N147" s="32"/>
    </row>
    <row r="148" spans="12:14">
      <c r="L148" s="32"/>
      <c r="N148" s="32"/>
    </row>
    <row r="149" spans="12:14">
      <c r="L149" s="32"/>
      <c r="N149" s="32"/>
    </row>
    <row r="150" spans="12:14">
      <c r="L150" s="32"/>
      <c r="N150" s="32"/>
    </row>
    <row r="151" spans="12:14">
      <c r="L151" s="32"/>
      <c r="N151" s="32"/>
    </row>
    <row r="152" spans="12:14">
      <c r="L152" s="32"/>
      <c r="N152" s="32"/>
    </row>
    <row r="153" spans="12:14">
      <c r="L153" s="32"/>
      <c r="N153" s="32"/>
    </row>
    <row r="154" spans="12:14">
      <c r="L154" s="32"/>
      <c r="N154" s="32"/>
    </row>
    <row r="155" spans="12:14">
      <c r="L155" s="32"/>
      <c r="N155" s="32"/>
    </row>
    <row r="156" spans="12:14">
      <c r="L156" s="32"/>
      <c r="N156" s="32"/>
    </row>
    <row r="157" spans="12:14">
      <c r="L157" s="32"/>
      <c r="N157" s="32"/>
    </row>
    <row r="158" spans="12:14">
      <c r="L158" s="32"/>
      <c r="N158" s="32"/>
    </row>
    <row r="159" spans="12:14">
      <c r="L159" s="32"/>
      <c r="N159" s="32"/>
    </row>
    <row r="160" spans="12:14">
      <c r="L160" s="32"/>
      <c r="N160" s="32"/>
    </row>
    <row r="161" spans="12:14">
      <c r="L161" s="32"/>
      <c r="N161" s="32"/>
    </row>
    <row r="162" spans="12:14">
      <c r="L162" s="32"/>
      <c r="N162" s="32"/>
    </row>
    <row r="163" spans="12:14">
      <c r="L163" s="32"/>
      <c r="N163" s="32"/>
    </row>
    <row r="164" spans="12:14">
      <c r="L164" s="32"/>
      <c r="N164" s="32"/>
    </row>
    <row r="165" spans="12:14">
      <c r="L165" s="32"/>
      <c r="N165" s="32"/>
    </row>
    <row r="166" spans="12:14">
      <c r="L166" s="32"/>
      <c r="N166" s="32"/>
    </row>
    <row r="167" spans="12:14">
      <c r="L167" s="32"/>
      <c r="N167" s="32"/>
    </row>
    <row r="168" spans="12:14">
      <c r="L168" s="32"/>
      <c r="N168" s="32"/>
    </row>
    <row r="169" spans="12:14">
      <c r="L169" s="32"/>
      <c r="N169" s="32"/>
    </row>
    <row r="170" spans="12:14">
      <c r="L170" s="32"/>
      <c r="N170" s="32"/>
    </row>
    <row r="171" spans="12:14">
      <c r="L171" s="32"/>
      <c r="N171" s="32"/>
    </row>
    <row r="172" spans="12:14">
      <c r="L172" s="32"/>
      <c r="N172" s="32"/>
    </row>
    <row r="173" spans="12:14">
      <c r="L173" s="32"/>
      <c r="N173" s="32"/>
    </row>
    <row r="174" spans="12:14">
      <c r="L174" s="32"/>
      <c r="N174" s="32"/>
    </row>
    <row r="175" spans="12:14">
      <c r="L175" s="32"/>
      <c r="N175" s="32"/>
    </row>
    <row r="176" spans="12:14">
      <c r="L176" s="32"/>
      <c r="N176" s="32"/>
    </row>
    <row r="177" spans="12:14">
      <c r="L177" s="32"/>
      <c r="N177" s="32"/>
    </row>
    <row r="178" spans="12:14">
      <c r="L178" s="32"/>
      <c r="N178" s="32"/>
    </row>
    <row r="179" spans="12:14">
      <c r="L179" s="32"/>
      <c r="N179" s="32"/>
    </row>
    <row r="180" spans="12:14">
      <c r="L180" s="32"/>
      <c r="N180" s="32"/>
    </row>
    <row r="181" spans="12:14">
      <c r="L181" s="32"/>
      <c r="N181" s="32"/>
    </row>
    <row r="182" spans="12:14">
      <c r="L182" s="32"/>
      <c r="N182" s="32"/>
    </row>
    <row r="183" spans="12:14">
      <c r="L183" s="32"/>
      <c r="N183" s="32"/>
    </row>
    <row r="184" spans="12:14">
      <c r="L184" s="32"/>
      <c r="N184" s="32"/>
    </row>
    <row r="185" spans="12:14">
      <c r="L185" s="32"/>
      <c r="N185" s="32"/>
    </row>
    <row r="186" spans="12:14">
      <c r="L186" s="32"/>
      <c r="N186" s="32"/>
    </row>
    <row r="187" spans="12:14">
      <c r="L187" s="32"/>
      <c r="N187" s="32"/>
    </row>
    <row r="188" spans="12:14">
      <c r="L188" s="32"/>
      <c r="N188" s="32"/>
    </row>
    <row r="189" spans="12:14">
      <c r="L189" s="32"/>
      <c r="N189" s="32"/>
    </row>
    <row r="190" spans="12:14">
      <c r="L190" s="32"/>
      <c r="N190" s="32"/>
    </row>
    <row r="191" spans="12:14">
      <c r="L191" s="32"/>
      <c r="N191" s="32"/>
    </row>
    <row r="192" spans="12:14">
      <c r="L192" s="32"/>
      <c r="N192" s="32"/>
    </row>
    <row r="193" spans="12:14">
      <c r="L193" s="32"/>
      <c r="N193" s="32"/>
    </row>
    <row r="194" spans="12:14">
      <c r="L194" s="32"/>
      <c r="N194" s="32"/>
    </row>
    <row r="195" spans="12:14">
      <c r="L195" s="32"/>
      <c r="N195" s="32"/>
    </row>
    <row r="196" spans="12:14">
      <c r="L196" s="32"/>
      <c r="N196" s="32"/>
    </row>
    <row r="197" spans="12:14">
      <c r="L197" s="32"/>
      <c r="N197" s="32"/>
    </row>
    <row r="198" spans="12:14">
      <c r="L198" s="32"/>
      <c r="N198" s="32"/>
    </row>
    <row r="199" spans="12:14">
      <c r="L199" s="32"/>
      <c r="N199" s="32"/>
    </row>
    <row r="200" spans="12:14">
      <c r="L200" s="32"/>
      <c r="N200" s="32"/>
    </row>
    <row r="201" spans="12:14">
      <c r="L201" s="32"/>
      <c r="N201" s="32"/>
    </row>
    <row r="202" spans="12:14">
      <c r="L202" s="32"/>
      <c r="N202" s="32"/>
    </row>
    <row r="203" spans="12:14">
      <c r="L203" s="32"/>
      <c r="N203" s="32"/>
    </row>
    <row r="204" spans="12:14">
      <c r="L204" s="32"/>
      <c r="N204" s="32"/>
    </row>
    <row r="205" spans="12:14">
      <c r="L205" s="32"/>
      <c r="N205" s="32"/>
    </row>
    <row r="206" spans="12:14">
      <c r="L206" s="32"/>
      <c r="N206" s="32"/>
    </row>
    <row r="207" spans="12:14">
      <c r="L207" s="32"/>
      <c r="N207" s="32"/>
    </row>
    <row r="208" spans="12:14">
      <c r="L208" s="32"/>
      <c r="N208" s="32"/>
    </row>
    <row r="209" spans="12:14">
      <c r="L209" s="32"/>
      <c r="N209" s="32"/>
    </row>
    <row r="210" spans="12:14">
      <c r="L210" s="32"/>
      <c r="N210" s="32"/>
    </row>
    <row r="211" spans="12:14">
      <c r="L211" s="32"/>
      <c r="N211" s="32"/>
    </row>
    <row r="212" spans="12:14">
      <c r="L212" s="32"/>
      <c r="N212" s="32"/>
    </row>
    <row r="213" spans="12:14">
      <c r="L213" s="32"/>
      <c r="N213" s="32"/>
    </row>
    <row r="214" spans="12:14">
      <c r="L214" s="32"/>
      <c r="N214" s="32"/>
    </row>
    <row r="215" spans="12:14">
      <c r="L215" s="32"/>
      <c r="N215" s="32"/>
    </row>
    <row r="216" spans="12:14">
      <c r="L216" s="32"/>
      <c r="N216" s="32"/>
    </row>
    <row r="217" spans="12:14">
      <c r="L217" s="32"/>
      <c r="N217" s="32"/>
    </row>
    <row r="218" spans="12:14">
      <c r="L218" s="32"/>
      <c r="N218" s="32"/>
    </row>
    <row r="219" spans="12:14">
      <c r="L219" s="32"/>
      <c r="N219" s="32"/>
    </row>
    <row r="220" spans="12:14">
      <c r="L220" s="32"/>
      <c r="N220" s="32"/>
    </row>
    <row r="221" spans="12:14">
      <c r="L221" s="32"/>
      <c r="N221" s="32"/>
    </row>
    <row r="222" spans="12:14">
      <c r="L222" s="32"/>
      <c r="N222" s="32"/>
    </row>
    <row r="223" spans="12:14">
      <c r="L223" s="32"/>
      <c r="N223" s="32"/>
    </row>
    <row r="224" spans="12:14">
      <c r="L224" s="32"/>
      <c r="N224" s="32"/>
    </row>
    <row r="225" spans="12:14">
      <c r="L225" s="32"/>
      <c r="N225" s="32"/>
    </row>
    <row r="226" spans="12:14">
      <c r="L226" s="32"/>
      <c r="N226" s="32"/>
    </row>
    <row r="227" spans="12:14">
      <c r="L227" s="32"/>
      <c r="N227" s="32"/>
    </row>
    <row r="228" spans="12:14">
      <c r="L228" s="32"/>
      <c r="N228" s="32"/>
    </row>
    <row r="229" spans="12:14">
      <c r="L229" s="32"/>
      <c r="N229" s="32"/>
    </row>
    <row r="230" spans="12:14">
      <c r="L230" s="32"/>
      <c r="N230" s="32"/>
    </row>
    <row r="231" spans="12:14">
      <c r="L231" s="32"/>
      <c r="N231" s="32"/>
    </row>
    <row r="232" spans="12:14">
      <c r="L232" s="32"/>
      <c r="N232" s="32"/>
    </row>
    <row r="233" spans="12:14">
      <c r="L233" s="32"/>
      <c r="N233" s="32"/>
    </row>
    <row r="234" spans="12:14">
      <c r="L234" s="32"/>
      <c r="N234" s="32"/>
    </row>
    <row r="235" spans="12:14">
      <c r="L235" s="32"/>
      <c r="N235" s="32"/>
    </row>
    <row r="236" spans="12:14">
      <c r="L236" s="32"/>
      <c r="N236" s="32"/>
    </row>
    <row r="237" spans="12:14">
      <c r="L237" s="32"/>
      <c r="N237" s="32"/>
    </row>
    <row r="238" spans="12:14">
      <c r="L238" s="32"/>
      <c r="N238" s="32"/>
    </row>
    <row r="239" spans="12:14">
      <c r="L239" s="32"/>
      <c r="N239" s="32"/>
    </row>
    <row r="240" spans="12:14">
      <c r="L240" s="32"/>
      <c r="N240" s="32"/>
    </row>
    <row r="241" spans="12:14">
      <c r="L241" s="32"/>
      <c r="N241" s="32"/>
    </row>
    <row r="242" spans="12:14">
      <c r="L242" s="32"/>
      <c r="N242" s="32"/>
    </row>
    <row r="243" spans="12:14">
      <c r="L243" s="32"/>
      <c r="N243" s="32"/>
    </row>
    <row r="244" spans="12:14">
      <c r="L244" s="32"/>
      <c r="N244" s="32"/>
    </row>
    <row r="245" spans="12:14">
      <c r="L245" s="32"/>
      <c r="N245" s="32"/>
    </row>
    <row r="246" spans="12:14">
      <c r="L246" s="32"/>
      <c r="N246" s="32"/>
    </row>
    <row r="247" spans="12:14">
      <c r="L247" s="32"/>
      <c r="N247" s="32"/>
    </row>
    <row r="248" spans="12:14">
      <c r="L248" s="32"/>
      <c r="N248" s="32"/>
    </row>
    <row r="249" spans="12:14">
      <c r="L249" s="32"/>
      <c r="N249" s="32"/>
    </row>
  </sheetData>
  <autoFilter ref="A2:BG69" xr:uid="{00000000-0009-0000-0000-000000000000}"/>
  <mergeCells count="169">
    <mergeCell ref="BB76:BC76"/>
    <mergeCell ref="BD76:BE76"/>
    <mergeCell ref="AM76:AN76"/>
    <mergeCell ref="AO76:AP76"/>
    <mergeCell ref="AZ72:BA72"/>
    <mergeCell ref="AK73:AL73"/>
    <mergeCell ref="AM72:AN72"/>
    <mergeCell ref="AG72:AH72"/>
    <mergeCell ref="T77:U77"/>
    <mergeCell ref="V77:W77"/>
    <mergeCell ref="X77:Y77"/>
    <mergeCell ref="AK72:AL72"/>
    <mergeCell ref="AI76:AJ76"/>
    <mergeCell ref="Z76:AB76"/>
    <mergeCell ref="Z77:AB77"/>
    <mergeCell ref="T76:U76"/>
    <mergeCell ref="V76:W76"/>
    <mergeCell ref="X76:Y76"/>
    <mergeCell ref="BB72:BC72"/>
    <mergeCell ref="BD72:BE72"/>
    <mergeCell ref="AE72:AF72"/>
    <mergeCell ref="AE73:AF73"/>
    <mergeCell ref="BF76:BG76"/>
    <mergeCell ref="AU76:AV76"/>
    <mergeCell ref="AW76:AY76"/>
    <mergeCell ref="AC77:AD77"/>
    <mergeCell ref="AE77:AF77"/>
    <mergeCell ref="AG77:AH77"/>
    <mergeCell ref="AI77:AJ77"/>
    <mergeCell ref="AZ77:BA77"/>
    <mergeCell ref="BB77:BC77"/>
    <mergeCell ref="BD77:BE77"/>
    <mergeCell ref="BF77:BG77"/>
    <mergeCell ref="AM77:AN77"/>
    <mergeCell ref="AO77:AP77"/>
    <mergeCell ref="AQ77:AR77"/>
    <mergeCell ref="AS77:AT77"/>
    <mergeCell ref="AK77:AL77"/>
    <mergeCell ref="AZ76:BA76"/>
    <mergeCell ref="AK76:AL76"/>
    <mergeCell ref="AU77:AV77"/>
    <mergeCell ref="AW77:AY77"/>
    <mergeCell ref="AE76:AF76"/>
    <mergeCell ref="AQ76:AR76"/>
    <mergeCell ref="AS76:AT76"/>
    <mergeCell ref="AG76:AH76"/>
    <mergeCell ref="BF72:BG72"/>
    <mergeCell ref="AU72:AV72"/>
    <mergeCell ref="AW72:AY72"/>
    <mergeCell ref="AG73:AH73"/>
    <mergeCell ref="AI73:AJ73"/>
    <mergeCell ref="AZ73:BA73"/>
    <mergeCell ref="BB73:BC73"/>
    <mergeCell ref="BD73:BE73"/>
    <mergeCell ref="BF73:BG73"/>
    <mergeCell ref="AS73:AT73"/>
    <mergeCell ref="AU73:AV73"/>
    <mergeCell ref="AW73:AY73"/>
    <mergeCell ref="AS72:AT72"/>
    <mergeCell ref="AM73:AN73"/>
    <mergeCell ref="AO73:AP73"/>
    <mergeCell ref="AQ73:AR73"/>
    <mergeCell ref="AO72:AP72"/>
    <mergeCell ref="AQ72:AR72"/>
    <mergeCell ref="AI72:AJ72"/>
    <mergeCell ref="A62:D63"/>
    <mergeCell ref="A64:D64"/>
    <mergeCell ref="A65:D65"/>
    <mergeCell ref="A66:D66"/>
    <mergeCell ref="B33:B34"/>
    <mergeCell ref="B43:B44"/>
    <mergeCell ref="AC72:AD72"/>
    <mergeCell ref="X72:Y72"/>
    <mergeCell ref="AC73:AD73"/>
    <mergeCell ref="N72:O72"/>
    <mergeCell ref="E33:E34"/>
    <mergeCell ref="Z73:AB73"/>
    <mergeCell ref="L70:L77"/>
    <mergeCell ref="Z72:AB72"/>
    <mergeCell ref="V64:W64"/>
    <mergeCell ref="V65:W65"/>
    <mergeCell ref="X64:Y64"/>
    <mergeCell ref="X65:Y65"/>
    <mergeCell ref="Z64:AB64"/>
    <mergeCell ref="Z65:AB65"/>
    <mergeCell ref="AC76:AD76"/>
    <mergeCell ref="P72:Q72"/>
    <mergeCell ref="R72:S72"/>
    <mergeCell ref="E43:E44"/>
    <mergeCell ref="B31:B32"/>
    <mergeCell ref="E31:E32"/>
    <mergeCell ref="A1:M1"/>
    <mergeCell ref="M3:M61"/>
    <mergeCell ref="B15:B16"/>
    <mergeCell ref="E15:E16"/>
    <mergeCell ref="B23:B24"/>
    <mergeCell ref="D23:D24"/>
    <mergeCell ref="E23:E24"/>
    <mergeCell ref="D7:D8"/>
    <mergeCell ref="B25:B26"/>
    <mergeCell ref="E7:E8"/>
    <mergeCell ref="B11:B12"/>
    <mergeCell ref="E11:E12"/>
    <mergeCell ref="D33:D34"/>
    <mergeCell ref="B47:B48"/>
    <mergeCell ref="B7:B8"/>
    <mergeCell ref="B49:B51"/>
    <mergeCell ref="E25:E26"/>
    <mergeCell ref="L3:L61"/>
    <mergeCell ref="B13:B14"/>
    <mergeCell ref="E13:E14"/>
    <mergeCell ref="E47:E48"/>
    <mergeCell ref="E49:E51"/>
    <mergeCell ref="X73:Y73"/>
    <mergeCell ref="L62:L69"/>
    <mergeCell ref="N64:O64"/>
    <mergeCell ref="N65:O65"/>
    <mergeCell ref="P64:Q64"/>
    <mergeCell ref="P65:Q65"/>
    <mergeCell ref="R65:S65"/>
    <mergeCell ref="R64:S64"/>
    <mergeCell ref="T64:U64"/>
    <mergeCell ref="T65:U65"/>
    <mergeCell ref="R73:S73"/>
    <mergeCell ref="T73:U73"/>
    <mergeCell ref="V73:W73"/>
    <mergeCell ref="E63:G63"/>
    <mergeCell ref="I63:K63"/>
    <mergeCell ref="T72:U72"/>
    <mergeCell ref="V72:W72"/>
    <mergeCell ref="N77:O77"/>
    <mergeCell ref="P77:Q77"/>
    <mergeCell ref="R77:S77"/>
    <mergeCell ref="I64:K64"/>
    <mergeCell ref="N73:O73"/>
    <mergeCell ref="P73:Q73"/>
    <mergeCell ref="AC64:AD64"/>
    <mergeCell ref="AC65:AD65"/>
    <mergeCell ref="AE64:AF64"/>
    <mergeCell ref="AE65:AF65"/>
    <mergeCell ref="N76:O76"/>
    <mergeCell ref="P76:Q76"/>
    <mergeCell ref="R76:S76"/>
    <mergeCell ref="AG64:AH64"/>
    <mergeCell ref="AG65:AH65"/>
    <mergeCell ref="AI64:AJ64"/>
    <mergeCell ref="AI65:AJ65"/>
    <mergeCell ref="AK64:AL64"/>
    <mergeCell ref="AK65:AL65"/>
    <mergeCell ref="AM64:AN64"/>
    <mergeCell ref="AM65:AN65"/>
    <mergeCell ref="AO64:AP64"/>
    <mergeCell ref="AO65:AP65"/>
    <mergeCell ref="BB64:BC64"/>
    <mergeCell ref="BB65:BC65"/>
    <mergeCell ref="BD64:BE64"/>
    <mergeCell ref="BD65:BE65"/>
    <mergeCell ref="BF64:BG64"/>
    <mergeCell ref="BF65:BG65"/>
    <mergeCell ref="AQ64:AR64"/>
    <mergeCell ref="AQ65:AR65"/>
    <mergeCell ref="AS64:AT64"/>
    <mergeCell ref="AS65:AT65"/>
    <mergeCell ref="AU64:AV64"/>
    <mergeCell ref="AU65:AV65"/>
    <mergeCell ref="AW64:AY64"/>
    <mergeCell ref="AW65:AY65"/>
    <mergeCell ref="AZ64:BA64"/>
    <mergeCell ref="AZ65:BA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Usuario invitado</cp:lastModifiedBy>
  <cp:revision/>
  <dcterms:created xsi:type="dcterms:W3CDTF">2017-04-21T14:10:59Z</dcterms:created>
  <dcterms:modified xsi:type="dcterms:W3CDTF">2021-01-22T19:10:04Z</dcterms:modified>
  <cp:category/>
  <cp:contentStatus/>
</cp:coreProperties>
</file>