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uiz\Desktop\PROFORMA 2022\"/>
    </mc:Choice>
  </mc:AlternateContent>
  <bookViews>
    <workbookView xWindow="0" yWindow="0" windowWidth="2370" windowHeight="0"/>
  </bookViews>
  <sheets>
    <sheet name="Matriz Proforma2022 comparativo" sheetId="2" r:id="rId1"/>
    <sheet name="Hoja2" sheetId="4" r:id="rId2"/>
  </sheets>
  <definedNames>
    <definedName name="_xlnm._FilterDatabase" localSheetId="0" hidden="1">'Matriz Proforma2022 comparativo'!$A$6:$U$96</definedName>
    <definedName name="_xlnm.Print_Area" localSheetId="0">'Matriz Proforma2022 comparativo'!$A$1:$U$10</definedName>
    <definedName name="_xlnm.Print_Titles" localSheetId="0">'Matriz Proforma2022 comparativo'!$5:$5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6" i="2" l="1"/>
  <c r="S96" i="2"/>
  <c r="R96" i="2"/>
  <c r="K96" i="2"/>
  <c r="L96" i="2"/>
  <c r="J96" i="2"/>
  <c r="G96" i="2"/>
  <c r="H96" i="2"/>
  <c r="F96" i="2"/>
  <c r="C96" i="2"/>
  <c r="D96" i="2"/>
  <c r="B96" i="2"/>
  <c r="E76" i="2"/>
  <c r="E77" i="2"/>
  <c r="E78" i="2"/>
  <c r="U30" i="2" l="1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29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7" i="2"/>
  <c r="N8" i="2" l="1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Q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Q92" i="2"/>
  <c r="N93" i="2"/>
  <c r="O93" i="2"/>
  <c r="P93" i="2"/>
  <c r="N94" i="2"/>
  <c r="O94" i="2"/>
  <c r="P94" i="2"/>
  <c r="N95" i="2"/>
  <c r="O95" i="2"/>
  <c r="P95" i="2"/>
  <c r="N96" i="2"/>
  <c r="O96" i="2"/>
  <c r="P96" i="2"/>
  <c r="P7" i="2"/>
  <c r="O7" i="2"/>
  <c r="N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7" i="2"/>
  <c r="M8" i="2" l="1"/>
  <c r="Q8" i="2" s="1"/>
  <c r="M9" i="2"/>
  <c r="Q9" i="2" s="1"/>
  <c r="M10" i="2"/>
  <c r="Q10" i="2" s="1"/>
  <c r="M11" i="2"/>
  <c r="Q11" i="2" s="1"/>
  <c r="M12" i="2"/>
  <c r="Q12" i="2" s="1"/>
  <c r="M13" i="2"/>
  <c r="Q13" i="2" s="1"/>
  <c r="M14" i="2"/>
  <c r="Q14" i="2" s="1"/>
  <c r="M15" i="2"/>
  <c r="Q15" i="2" s="1"/>
  <c r="M16" i="2"/>
  <c r="Q16" i="2" s="1"/>
  <c r="M17" i="2"/>
  <c r="Q17" i="2" s="1"/>
  <c r="M18" i="2"/>
  <c r="Q18" i="2" s="1"/>
  <c r="M19" i="2"/>
  <c r="Q19" i="2" s="1"/>
  <c r="M20" i="2"/>
  <c r="Q20" i="2" s="1"/>
  <c r="M21" i="2"/>
  <c r="Q21" i="2" s="1"/>
  <c r="M22" i="2"/>
  <c r="Q22" i="2" s="1"/>
  <c r="M24" i="2"/>
  <c r="Q24" i="2" s="1"/>
  <c r="M25" i="2"/>
  <c r="Q25" i="2" s="1"/>
  <c r="M26" i="2"/>
  <c r="Q26" i="2" s="1"/>
  <c r="M27" i="2"/>
  <c r="Q27" i="2" s="1"/>
  <c r="M28" i="2"/>
  <c r="Q28" i="2" s="1"/>
  <c r="M29" i="2"/>
  <c r="Q29" i="2" s="1"/>
  <c r="M30" i="2"/>
  <c r="Q30" i="2" s="1"/>
  <c r="M31" i="2"/>
  <c r="Q31" i="2" s="1"/>
  <c r="M32" i="2"/>
  <c r="Q32" i="2" s="1"/>
  <c r="M33" i="2"/>
  <c r="Q33" i="2" s="1"/>
  <c r="M34" i="2"/>
  <c r="Q34" i="2" s="1"/>
  <c r="M35" i="2"/>
  <c r="Q35" i="2" s="1"/>
  <c r="M36" i="2"/>
  <c r="Q36" i="2" s="1"/>
  <c r="M37" i="2"/>
  <c r="Q37" i="2" s="1"/>
  <c r="M38" i="2"/>
  <c r="Q38" i="2" s="1"/>
  <c r="M39" i="2"/>
  <c r="Q39" i="2" s="1"/>
  <c r="M40" i="2"/>
  <c r="Q40" i="2" s="1"/>
  <c r="M41" i="2"/>
  <c r="Q41" i="2" s="1"/>
  <c r="M42" i="2"/>
  <c r="Q42" i="2" s="1"/>
  <c r="M43" i="2"/>
  <c r="Q43" i="2" s="1"/>
  <c r="M44" i="2"/>
  <c r="Q44" i="2" s="1"/>
  <c r="M45" i="2"/>
  <c r="Q45" i="2" s="1"/>
  <c r="M46" i="2"/>
  <c r="Q46" i="2" s="1"/>
  <c r="M47" i="2"/>
  <c r="Q47" i="2" s="1"/>
  <c r="M48" i="2"/>
  <c r="Q48" i="2" s="1"/>
  <c r="M49" i="2"/>
  <c r="Q49" i="2" s="1"/>
  <c r="M50" i="2"/>
  <c r="Q50" i="2" s="1"/>
  <c r="M51" i="2"/>
  <c r="Q51" i="2" s="1"/>
  <c r="M52" i="2"/>
  <c r="Q52" i="2" s="1"/>
  <c r="M53" i="2"/>
  <c r="Q53" i="2" s="1"/>
  <c r="M54" i="2"/>
  <c r="Q54" i="2" s="1"/>
  <c r="M55" i="2"/>
  <c r="Q55" i="2" s="1"/>
  <c r="M56" i="2"/>
  <c r="Q56" i="2" s="1"/>
  <c r="M57" i="2"/>
  <c r="Q57" i="2" s="1"/>
  <c r="M58" i="2"/>
  <c r="Q58" i="2" s="1"/>
  <c r="M59" i="2"/>
  <c r="Q59" i="2" s="1"/>
  <c r="M60" i="2"/>
  <c r="Q60" i="2" s="1"/>
  <c r="M61" i="2"/>
  <c r="Q61" i="2" s="1"/>
  <c r="M62" i="2"/>
  <c r="Q62" i="2" s="1"/>
  <c r="M63" i="2"/>
  <c r="Q63" i="2" s="1"/>
  <c r="M64" i="2"/>
  <c r="Q64" i="2" s="1"/>
  <c r="M65" i="2"/>
  <c r="Q65" i="2" s="1"/>
  <c r="M66" i="2"/>
  <c r="Q66" i="2" s="1"/>
  <c r="M67" i="2"/>
  <c r="Q67" i="2" s="1"/>
  <c r="M68" i="2"/>
  <c r="Q68" i="2" s="1"/>
  <c r="M69" i="2"/>
  <c r="Q69" i="2" s="1"/>
  <c r="M70" i="2"/>
  <c r="Q70" i="2" s="1"/>
  <c r="M71" i="2"/>
  <c r="Q71" i="2" s="1"/>
  <c r="M72" i="2"/>
  <c r="Q72" i="2" s="1"/>
  <c r="M73" i="2"/>
  <c r="Q73" i="2" s="1"/>
  <c r="M74" i="2"/>
  <c r="Q74" i="2" s="1"/>
  <c r="M75" i="2"/>
  <c r="Q75" i="2" s="1"/>
  <c r="M76" i="2"/>
  <c r="Q76" i="2" s="1"/>
  <c r="M77" i="2"/>
  <c r="Q77" i="2" s="1"/>
  <c r="M78" i="2"/>
  <c r="Q78" i="2" s="1"/>
  <c r="M79" i="2"/>
  <c r="Q79" i="2" s="1"/>
  <c r="M80" i="2"/>
  <c r="Q80" i="2" s="1"/>
  <c r="M81" i="2"/>
  <c r="Q81" i="2" s="1"/>
  <c r="M82" i="2"/>
  <c r="Q82" i="2" s="1"/>
  <c r="M83" i="2"/>
  <c r="Q83" i="2" s="1"/>
  <c r="M84" i="2"/>
  <c r="Q84" i="2" s="1"/>
  <c r="M85" i="2"/>
  <c r="Q85" i="2" s="1"/>
  <c r="M86" i="2"/>
  <c r="Q86" i="2" s="1"/>
  <c r="M87" i="2"/>
  <c r="Q87" i="2" s="1"/>
  <c r="M88" i="2"/>
  <c r="Q88" i="2" s="1"/>
  <c r="M89" i="2"/>
  <c r="Q89" i="2" s="1"/>
  <c r="M90" i="2"/>
  <c r="Q90" i="2" s="1"/>
  <c r="M91" i="2"/>
  <c r="Q91" i="2" s="1"/>
  <c r="M93" i="2"/>
  <c r="Q93" i="2" s="1"/>
  <c r="M94" i="2"/>
  <c r="Q94" i="2" s="1"/>
  <c r="M95" i="2"/>
  <c r="Q95" i="2" s="1"/>
  <c r="M7" i="2"/>
  <c r="Q7" i="2" s="1"/>
  <c r="M96" i="2" l="1"/>
  <c r="Q96" i="2" s="1"/>
</calcChain>
</file>

<file path=xl/sharedStrings.xml><?xml version="1.0" encoding="utf-8"?>
<sst xmlns="http://schemas.openxmlformats.org/spreadsheetml/2006/main" count="183" uniqueCount="116">
  <si>
    <t>ADMINISTRACION GENERAL</t>
  </si>
  <si>
    <t>DM de Gestión de Bienes Inmuebles</t>
  </si>
  <si>
    <t>DM de Informática</t>
  </si>
  <si>
    <t>DM Financiera</t>
  </si>
  <si>
    <t>DM Tributaria</t>
  </si>
  <si>
    <t>Registro de la Propiedad</t>
  </si>
  <si>
    <t>AGENCIA DE COORDINACIÓN DISTRITAL DE COMERCIO</t>
  </si>
  <si>
    <t>Agencia de Coord. Distrital del Comercio</t>
  </si>
  <si>
    <t>AGENCIA METROPOLITANA DE CONTROL</t>
  </si>
  <si>
    <t>Agencia Metropolitana de Control</t>
  </si>
  <si>
    <t>AMBIENTE</t>
  </si>
  <si>
    <t>EMASEO</t>
  </si>
  <si>
    <t>Secretaría De Ambiente</t>
  </si>
  <si>
    <t>COMUNICACION</t>
  </si>
  <si>
    <t>Secretaría De Comunicación</t>
  </si>
  <si>
    <t>COORDINACION DE ALCALDIA Y SECRETARIA DEL CONCEJO</t>
  </si>
  <si>
    <t>DM Relaciones Internacionales</t>
  </si>
  <si>
    <t>IMPU</t>
  </si>
  <si>
    <t>COORDINACION TERRITORIAL Y PARTICIPACION CIUDADANA</t>
  </si>
  <si>
    <t>Adm Zonal Equinoccia - La Delicia</t>
  </si>
  <si>
    <t>Administración Z Eugenio Espejo (Norte)</t>
  </si>
  <si>
    <t>Administración Zonal Calderón</t>
  </si>
  <si>
    <t>Administración Zonal Eloy Alfaro (Sur)</t>
  </si>
  <si>
    <t>Administración Zonal Manuela Sáenz</t>
  </si>
  <si>
    <t>Administración Zonal Quitumbe</t>
  </si>
  <si>
    <t>Administración Zonal Valle de Tumbaco</t>
  </si>
  <si>
    <t>Administración Zonal Valle los Chillos</t>
  </si>
  <si>
    <t>Secretaría General Coordinac Territorial</t>
  </si>
  <si>
    <t>Unidad Especial Regula Tu Barrio</t>
  </si>
  <si>
    <t>Unidad Especial Turística La Mariscal</t>
  </si>
  <si>
    <t>CULTURA</t>
  </si>
  <si>
    <t>Secretaría De Cultura</t>
  </si>
  <si>
    <t>DESARROLLO PRODUCTIVO Y COMPETITIVIDAD</t>
  </si>
  <si>
    <t>CONQUITO</t>
  </si>
  <si>
    <t>Secretaría Desarrollo Productivo Competi</t>
  </si>
  <si>
    <t>EDUCACION, RECREACION Y DEPORTE</t>
  </si>
  <si>
    <t>COLEGIO BENALCAZAR</t>
  </si>
  <si>
    <t>Colegio Fernández Madrid</t>
  </si>
  <si>
    <t>Secretaría Educación, Recreación Deporte</t>
  </si>
  <si>
    <t>Unidad Educativa Espejo</t>
  </si>
  <si>
    <t>Unidad Educativa Julio E.Moreno</t>
  </si>
  <si>
    <t>Unidad Educativa Milenio Bicentenario</t>
  </si>
  <si>
    <t>Unidad Educativa Oswaldo Lombeyda</t>
  </si>
  <si>
    <t>Unidad Educativa Quitumbe</t>
  </si>
  <si>
    <t>Unidad Educativa San Francisco de Quito</t>
  </si>
  <si>
    <t>Unidad Educativa Sucre</t>
  </si>
  <si>
    <t>INCLUSION SOCIAL</t>
  </si>
  <si>
    <t>Secretaría De Inclusión Social</t>
  </si>
  <si>
    <t>Unidad Patronato Municipal San José</t>
  </si>
  <si>
    <t>MOVILIDAD</t>
  </si>
  <si>
    <t>Agencia Metrop Control Transito Seg vial</t>
  </si>
  <si>
    <t>Secretaría De Movilidad</t>
  </si>
  <si>
    <t>PLANIFICACION</t>
  </si>
  <si>
    <t>Secretaría General de Planificación</t>
  </si>
  <si>
    <t>SALUD</t>
  </si>
  <si>
    <t>Secretaría De Salud</t>
  </si>
  <si>
    <t>Unidad de Bienestar Animal</t>
  </si>
  <si>
    <t>Unidad de Salud Centro</t>
  </si>
  <si>
    <t>Unidad de Salud Norte</t>
  </si>
  <si>
    <t>Unidad de Salud Sur</t>
  </si>
  <si>
    <t>SEGURIDAD Y GOBERNABILIDAD</t>
  </si>
  <si>
    <t>Cuerpo de Agentes de Control</t>
  </si>
  <si>
    <t>Secretaría General Seguridad Gobernabili</t>
  </si>
  <si>
    <t>TERRITORIO HABITAT Y VIVIENDA</t>
  </si>
  <si>
    <t>Instituto Metropolitano de Patrimonio</t>
  </si>
  <si>
    <t>Secretaría Territorio, Hábitat  Vivienda</t>
  </si>
  <si>
    <t>EPM AGUA POTABLE</t>
  </si>
  <si>
    <t>Entidad</t>
  </si>
  <si>
    <t>Proforma 2022</t>
  </si>
  <si>
    <t>MUNICIPIO DEL DISTRITO METROPOLITANO DE QUITO</t>
  </si>
  <si>
    <t>RECURSOS MUNICIPALES</t>
  </si>
  <si>
    <t>Reforma Proforma 2022</t>
  </si>
  <si>
    <t>Diferencia entre proforma y reforma a proforma</t>
  </si>
  <si>
    <t>Inversión</t>
  </si>
  <si>
    <t>Corriente (Gasto Administrativo)</t>
  </si>
  <si>
    <t>Corriente (Gasto personal)</t>
  </si>
  <si>
    <t>Total Codificado Inicial</t>
  </si>
  <si>
    <t>Total Codificado Reforma
Nov 2021</t>
  </si>
  <si>
    <t>Total Proforma 2022</t>
  </si>
  <si>
    <t>Total Diferencia entre proforma y reforma a proforma</t>
  </si>
  <si>
    <t>Total Reforma Proforma 2022</t>
  </si>
  <si>
    <t>DM de Gestión Documental y Archivo</t>
  </si>
  <si>
    <t>EPM Gestión Integral de Residuos Sólidos</t>
  </si>
  <si>
    <t>Secretaría de Ambiente</t>
  </si>
  <si>
    <t>Secretaría de Comunicación</t>
  </si>
  <si>
    <t>Quito Honesto</t>
  </si>
  <si>
    <t>Fundación Museos de la Ciudad</t>
  </si>
  <si>
    <t>Fundación Teatro Nacional Sucre</t>
  </si>
  <si>
    <t>Secretaría de Cultura</t>
  </si>
  <si>
    <t>EPM de Rastro</t>
  </si>
  <si>
    <t>EPM Gestión de Destino Turístico</t>
  </si>
  <si>
    <t>EPM Servicios Aeroportuarios</t>
  </si>
  <si>
    <t>Secretaría Desarrollo Productivo Competitividad</t>
  </si>
  <si>
    <t>Colegio Benalcazar</t>
  </si>
  <si>
    <t>Consejo de Protección de Derechos</t>
  </si>
  <si>
    <t>EPM Metro de Quito</t>
  </si>
  <si>
    <t>EPM Movilidad y Obras Públicas</t>
  </si>
  <si>
    <t>EPM Transporte de Pasajeros</t>
  </si>
  <si>
    <t>Secretaría de Movilidad</t>
  </si>
  <si>
    <t>Instituto de la Ciudad</t>
  </si>
  <si>
    <t>Instituto Metropolitano de Capacitación (ICAM)</t>
  </si>
  <si>
    <t>Secretaría de Salud</t>
  </si>
  <si>
    <t>EPM Hábitat y Vivienda</t>
  </si>
  <si>
    <t>Administración General</t>
  </si>
  <si>
    <t>DM Administrativa</t>
  </si>
  <si>
    <t>DM de Recursos Humanos</t>
  </si>
  <si>
    <t>DM de Servicios Ciudadanos</t>
  </si>
  <si>
    <t>Alcaldía Metropolitana</t>
  </si>
  <si>
    <t>Concejo Metropolitano</t>
  </si>
  <si>
    <t>Procuraduría Metropolitana</t>
  </si>
  <si>
    <t>Total general</t>
  </si>
  <si>
    <t>Etiquetas de fila</t>
  </si>
  <si>
    <t>Suma de Codificado con Reforma</t>
  </si>
  <si>
    <t>EJECUCIÓN PRESUPUESTARIA AL 30 DE NOVIEMBRE DE 2021</t>
  </si>
  <si>
    <t>Codificado Inicial 2021</t>
  </si>
  <si>
    <t>Codificado Reforma 2021
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</si>
</sst>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NumberFormat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2" xfId="0" applyNumberFormat="1" applyFont="1" applyBorder="1"/>
    <xf numFmtId="0" fontId="2" fillId="2" borderId="3" xfId="0" applyFont="1" applyFill="1" applyBorder="1" applyAlignment="1">
      <alignment horizontal="left"/>
    </xf>
    <xf numFmtId="0" fontId="2" fillId="2" borderId="3" xfId="0" applyNumberFormat="1" applyFont="1" applyFill="1" applyBorder="1"/>
    <xf numFmtId="0" fontId="2" fillId="2" borderId="2" xfId="0" applyFont="1" applyFill="1" applyBorder="1"/>
    <xf numFmtId="43" fontId="6" fillId="4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0" fillId="8" borderId="0" xfId="1" applyFont="1" applyFill="1" applyAlignment="1">
      <alignment vertical="center"/>
    </xf>
    <xf numFmtId="43" fontId="6" fillId="5" borderId="1" xfId="1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horizontal="center" vertical="center" wrapText="1"/>
    </xf>
    <xf numFmtId="43" fontId="2" fillId="7" borderId="0" xfId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zoomScale="80" zoomScaleNormal="80" workbookViewId="0">
      <pane xSplit="1" ySplit="6" topLeftCell="O7" activePane="bottomRight" state="frozen"/>
      <selection pane="topRight" activeCell="B1" sqref="B1"/>
      <selection pane="bottomLeft" activeCell="A7" sqref="A7"/>
      <selection pane="bottomRight" activeCell="W12" sqref="W12"/>
    </sheetView>
  </sheetViews>
  <sheetFormatPr baseColWidth="10" defaultRowHeight="15" x14ac:dyDescent="0.25"/>
  <cols>
    <col min="1" max="1" width="53.7109375" style="1" customWidth="1"/>
    <col min="2" max="2" width="15.7109375" style="2" bestFit="1" customWidth="1"/>
    <col min="3" max="4" width="20.85546875" style="2" bestFit="1" customWidth="1"/>
    <col min="5" max="5" width="20.5703125" style="2" bestFit="1" customWidth="1"/>
    <col min="6" max="6" width="15.7109375" style="2" bestFit="1" customWidth="1"/>
    <col min="7" max="8" width="20.85546875" style="2" bestFit="1" customWidth="1"/>
    <col min="9" max="9" width="28" style="2" bestFit="1" customWidth="1"/>
    <col min="10" max="10" width="15.7109375" style="2" bestFit="1" customWidth="1"/>
    <col min="11" max="12" width="20.85546875" style="2" bestFit="1" customWidth="1"/>
    <col min="13" max="13" width="23.42578125" style="2" bestFit="1" customWidth="1"/>
    <col min="14" max="14" width="15" style="2" bestFit="1" customWidth="1"/>
    <col min="15" max="16" width="20.85546875" style="2" bestFit="1" customWidth="1"/>
    <col min="17" max="17" width="32.42578125" style="2" bestFit="1" customWidth="1"/>
    <col min="18" max="18" width="15.7109375" style="2" bestFit="1" customWidth="1"/>
    <col min="19" max="19" width="20.85546875" style="2" bestFit="1" customWidth="1"/>
    <col min="20" max="20" width="29.28515625" style="2" bestFit="1" customWidth="1"/>
    <col min="21" max="21" width="19.28515625" style="2" bestFit="1" customWidth="1"/>
    <col min="22" max="22" width="12" style="1" bestFit="1" customWidth="1"/>
    <col min="23" max="16384" width="11.42578125" style="1"/>
  </cols>
  <sheetData>
    <row r="1" spans="1:22" ht="15.75" customHeight="1" x14ac:dyDescent="0.2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ht="15.75" customHeight="1" x14ac:dyDescent="0.25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2" ht="15.75" x14ac:dyDescent="0.25">
      <c r="A3" s="18" t="s">
        <v>70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:22" ht="17.25" customHeight="1" x14ac:dyDescent="0.25">
      <c r="A5" s="23" t="s">
        <v>67</v>
      </c>
      <c r="B5" s="19" t="s">
        <v>114</v>
      </c>
      <c r="C5" s="19"/>
      <c r="D5" s="19"/>
      <c r="E5" s="19"/>
      <c r="F5" s="20" t="s">
        <v>115</v>
      </c>
      <c r="G5" s="20"/>
      <c r="H5" s="20"/>
      <c r="I5" s="20"/>
      <c r="J5" s="21" t="s">
        <v>68</v>
      </c>
      <c r="K5" s="21"/>
      <c r="L5" s="21"/>
      <c r="M5" s="21"/>
      <c r="N5" s="22" t="s">
        <v>72</v>
      </c>
      <c r="O5" s="22"/>
      <c r="P5" s="22"/>
      <c r="Q5" s="22"/>
      <c r="R5" s="21" t="s">
        <v>71</v>
      </c>
      <c r="S5" s="21"/>
      <c r="T5" s="21"/>
      <c r="U5" s="21"/>
    </row>
    <row r="6" spans="1:22" ht="25.5" x14ac:dyDescent="0.25">
      <c r="A6" s="23"/>
      <c r="B6" s="14" t="s">
        <v>73</v>
      </c>
      <c r="C6" s="14" t="s">
        <v>74</v>
      </c>
      <c r="D6" s="14" t="s">
        <v>75</v>
      </c>
      <c r="E6" s="14" t="s">
        <v>76</v>
      </c>
      <c r="F6" s="15" t="s">
        <v>73</v>
      </c>
      <c r="G6" s="15" t="s">
        <v>74</v>
      </c>
      <c r="H6" s="15" t="s">
        <v>75</v>
      </c>
      <c r="I6" s="15" t="s">
        <v>77</v>
      </c>
      <c r="J6" s="11" t="s">
        <v>73</v>
      </c>
      <c r="K6" s="11" t="s">
        <v>74</v>
      </c>
      <c r="L6" s="11" t="s">
        <v>75</v>
      </c>
      <c r="M6" s="12" t="s">
        <v>78</v>
      </c>
      <c r="N6" s="16" t="s">
        <v>73</v>
      </c>
      <c r="O6" s="16" t="s">
        <v>74</v>
      </c>
      <c r="P6" s="16" t="s">
        <v>75</v>
      </c>
      <c r="Q6" s="16" t="s">
        <v>79</v>
      </c>
      <c r="R6" s="11" t="s">
        <v>73</v>
      </c>
      <c r="S6" s="11" t="s">
        <v>74</v>
      </c>
      <c r="T6" s="11" t="s">
        <v>75</v>
      </c>
      <c r="U6" s="11" t="s">
        <v>80</v>
      </c>
    </row>
    <row r="7" spans="1:22" x14ac:dyDescent="0.25">
      <c r="A7" s="13" t="s">
        <v>0</v>
      </c>
      <c r="B7" s="13">
        <v>45979947.82</v>
      </c>
      <c r="C7" s="13">
        <v>88004235.800000012</v>
      </c>
      <c r="D7" s="13">
        <v>15294041.870000001</v>
      </c>
      <c r="E7" s="13">
        <f>B7+C7+D7</f>
        <v>149278225.49000001</v>
      </c>
      <c r="F7" s="13">
        <v>50606930.350000001</v>
      </c>
      <c r="G7" s="13">
        <v>93059125.589999989</v>
      </c>
      <c r="H7" s="13">
        <v>17548518.02</v>
      </c>
      <c r="I7" s="13">
        <f>F7+G7+H7</f>
        <v>161214573.96000001</v>
      </c>
      <c r="J7" s="13">
        <v>45824346.060000002</v>
      </c>
      <c r="K7" s="13">
        <v>74841067.109999999</v>
      </c>
      <c r="L7" s="13">
        <v>17944100.859999999</v>
      </c>
      <c r="M7" s="13">
        <f>J7+K7+L7</f>
        <v>138609514.03</v>
      </c>
      <c r="N7" s="13">
        <f>R7-J7</f>
        <v>1850000</v>
      </c>
      <c r="O7" s="13">
        <f>S7-K7</f>
        <v>9294418.6400000006</v>
      </c>
      <c r="P7" s="13">
        <f>T7-L7</f>
        <v>76048.570000000298</v>
      </c>
      <c r="Q7" s="13">
        <f>U7-M7</f>
        <v>11220467.210000008</v>
      </c>
      <c r="R7" s="13">
        <v>47674346.060000002</v>
      </c>
      <c r="S7" s="13">
        <v>84135485.75</v>
      </c>
      <c r="T7" s="13">
        <v>18020149.43</v>
      </c>
      <c r="U7" s="13">
        <v>149829981.24000001</v>
      </c>
      <c r="V7" s="3"/>
    </row>
    <row r="8" spans="1:22" x14ac:dyDescent="0.25">
      <c r="A8" s="2" t="s">
        <v>103</v>
      </c>
      <c r="C8" s="2">
        <v>65150</v>
      </c>
      <c r="D8" s="2">
        <v>10714658.59</v>
      </c>
      <c r="E8" s="2">
        <f t="shared" ref="E8:E71" si="0">B8+C8+D8</f>
        <v>10779808.59</v>
      </c>
      <c r="F8" s="2">
        <v>0</v>
      </c>
      <c r="G8" s="2">
        <v>29150</v>
      </c>
      <c r="H8" s="2">
        <v>13012416.960000001</v>
      </c>
      <c r="I8" s="2">
        <f t="shared" ref="I8:I71" si="1">F8+G8+H8</f>
        <v>13041566.960000001</v>
      </c>
      <c r="K8" s="2">
        <v>62250</v>
      </c>
      <c r="L8" s="2">
        <v>13248539.879999999</v>
      </c>
      <c r="M8" s="2">
        <f t="shared" ref="M8:M72" si="2">J8+K8+L8</f>
        <v>13310789.879999999</v>
      </c>
      <c r="N8" s="2">
        <f t="shared" ref="N8:N71" si="3">R8-J8</f>
        <v>0</v>
      </c>
      <c r="O8" s="2">
        <f t="shared" ref="O8:O71" si="4">S8-K8</f>
        <v>4963844.01</v>
      </c>
      <c r="P8" s="2">
        <f t="shared" ref="P8:P71" si="5">T8-L8</f>
        <v>76048.570000002161</v>
      </c>
      <c r="Q8" s="2">
        <f t="shared" ref="Q8:Q71" si="6">U8-M8</f>
        <v>5039892.5799999982</v>
      </c>
      <c r="R8" s="2">
        <v>0</v>
      </c>
      <c r="S8" s="2">
        <v>5026094.01</v>
      </c>
      <c r="T8" s="2">
        <v>13324588.450000001</v>
      </c>
      <c r="U8" s="2">
        <v>18350682.459999997</v>
      </c>
      <c r="V8" s="3"/>
    </row>
    <row r="9" spans="1:22" x14ac:dyDescent="0.25">
      <c r="A9" s="2" t="s">
        <v>104</v>
      </c>
      <c r="C9" s="2">
        <v>10011823.16</v>
      </c>
      <c r="E9" s="2">
        <f t="shared" si="0"/>
        <v>10011823.16</v>
      </c>
      <c r="F9" s="2">
        <v>0</v>
      </c>
      <c r="G9" s="2">
        <v>13014428.73</v>
      </c>
      <c r="H9" s="2">
        <v>0</v>
      </c>
      <c r="I9" s="2">
        <f t="shared" si="1"/>
        <v>13014428.73</v>
      </c>
      <c r="K9" s="2">
        <v>14048500</v>
      </c>
      <c r="M9" s="2">
        <f t="shared" si="2"/>
        <v>14048500</v>
      </c>
      <c r="N9" s="2">
        <f t="shared" si="3"/>
        <v>0</v>
      </c>
      <c r="O9" s="2">
        <f t="shared" si="4"/>
        <v>2960248.84</v>
      </c>
      <c r="P9" s="2">
        <f t="shared" si="5"/>
        <v>0</v>
      </c>
      <c r="Q9" s="2">
        <f t="shared" si="6"/>
        <v>2960248.84</v>
      </c>
      <c r="R9" s="2">
        <v>0</v>
      </c>
      <c r="S9" s="2">
        <v>17008748.84</v>
      </c>
      <c r="T9" s="2">
        <v>0</v>
      </c>
      <c r="U9" s="2">
        <v>17008748.84</v>
      </c>
      <c r="V9" s="3"/>
    </row>
    <row r="10" spans="1:22" x14ac:dyDescent="0.25">
      <c r="A10" s="2" t="s">
        <v>1</v>
      </c>
      <c r="B10" s="2">
        <v>1000000</v>
      </c>
      <c r="C10" s="2">
        <v>80000</v>
      </c>
      <c r="E10" s="2">
        <f t="shared" si="0"/>
        <v>1080000</v>
      </c>
      <c r="F10" s="2">
        <v>0</v>
      </c>
      <c r="G10" s="2">
        <v>80000</v>
      </c>
      <c r="H10" s="2">
        <v>0</v>
      </c>
      <c r="I10" s="2">
        <f t="shared" si="1"/>
        <v>80000</v>
      </c>
      <c r="K10" s="2">
        <v>75000</v>
      </c>
      <c r="M10" s="2">
        <f t="shared" si="2"/>
        <v>75000</v>
      </c>
      <c r="N10" s="2">
        <f t="shared" si="3"/>
        <v>0</v>
      </c>
      <c r="O10" s="2">
        <f t="shared" si="4"/>
        <v>291534.22000000003</v>
      </c>
      <c r="P10" s="2">
        <f t="shared" si="5"/>
        <v>0</v>
      </c>
      <c r="Q10" s="2">
        <f t="shared" si="6"/>
        <v>291534.21999999997</v>
      </c>
      <c r="R10" s="2">
        <v>0</v>
      </c>
      <c r="S10" s="2">
        <v>366534.22000000003</v>
      </c>
      <c r="T10" s="2">
        <v>0</v>
      </c>
      <c r="U10" s="2">
        <v>366534.22</v>
      </c>
      <c r="V10" s="3"/>
    </row>
    <row r="11" spans="1:22" x14ac:dyDescent="0.25">
      <c r="A11" s="2" t="s">
        <v>81</v>
      </c>
      <c r="B11" s="2">
        <v>0</v>
      </c>
      <c r="C11" s="2">
        <v>10000</v>
      </c>
      <c r="E11" s="2">
        <f t="shared" si="0"/>
        <v>10000</v>
      </c>
      <c r="F11" s="2">
        <v>78870.399999999994</v>
      </c>
      <c r="G11" s="2">
        <v>10000</v>
      </c>
      <c r="H11" s="2">
        <v>0</v>
      </c>
      <c r="I11" s="2">
        <f t="shared" si="1"/>
        <v>88870.399999999994</v>
      </c>
      <c r="J11" s="2">
        <v>322840</v>
      </c>
      <c r="K11" s="2">
        <v>16000</v>
      </c>
      <c r="M11" s="2">
        <f t="shared" si="2"/>
        <v>338840</v>
      </c>
      <c r="N11" s="2">
        <f t="shared" si="3"/>
        <v>0</v>
      </c>
      <c r="O11" s="2">
        <f t="shared" si="4"/>
        <v>0</v>
      </c>
      <c r="P11" s="2">
        <f t="shared" si="5"/>
        <v>0</v>
      </c>
      <c r="Q11" s="2">
        <f t="shared" si="6"/>
        <v>0</v>
      </c>
      <c r="R11" s="2">
        <v>322840</v>
      </c>
      <c r="S11" s="2">
        <v>16000</v>
      </c>
      <c r="T11" s="2">
        <v>0</v>
      </c>
      <c r="U11" s="2">
        <v>338840</v>
      </c>
      <c r="V11" s="3"/>
    </row>
    <row r="12" spans="1:22" x14ac:dyDescent="0.25">
      <c r="A12" s="2" t="s">
        <v>2</v>
      </c>
      <c r="B12" s="2">
        <v>1589897.3800000001</v>
      </c>
      <c r="C12" s="2">
        <v>2777755.0900000003</v>
      </c>
      <c r="E12" s="2">
        <f t="shared" si="0"/>
        <v>4367652.4700000007</v>
      </c>
      <c r="F12" s="2">
        <v>1450217.84</v>
      </c>
      <c r="G12" s="2">
        <v>2122706.4499999997</v>
      </c>
      <c r="H12" s="2">
        <v>0</v>
      </c>
      <c r="I12" s="2">
        <f t="shared" si="1"/>
        <v>3572924.29</v>
      </c>
      <c r="J12" s="2">
        <v>3126160</v>
      </c>
      <c r="K12" s="2">
        <v>1855000.0000000002</v>
      </c>
      <c r="M12" s="2">
        <f t="shared" si="2"/>
        <v>4981160</v>
      </c>
      <c r="N12" s="2">
        <f t="shared" si="3"/>
        <v>0</v>
      </c>
      <c r="O12" s="2">
        <f t="shared" si="4"/>
        <v>0</v>
      </c>
      <c r="P12" s="2">
        <f t="shared" si="5"/>
        <v>0</v>
      </c>
      <c r="Q12" s="2">
        <f t="shared" si="6"/>
        <v>0</v>
      </c>
      <c r="R12" s="2">
        <v>3126160</v>
      </c>
      <c r="S12" s="2">
        <v>1855000</v>
      </c>
      <c r="T12" s="2">
        <v>0</v>
      </c>
      <c r="U12" s="2">
        <v>4981160</v>
      </c>
      <c r="V12" s="3"/>
    </row>
    <row r="13" spans="1:22" x14ac:dyDescent="0.25">
      <c r="A13" s="2" t="s">
        <v>105</v>
      </c>
      <c r="C13" s="2">
        <v>9223000</v>
      </c>
      <c r="E13" s="2">
        <f t="shared" si="0"/>
        <v>9223000</v>
      </c>
      <c r="F13" s="2">
        <v>0</v>
      </c>
      <c r="G13" s="2">
        <v>19987416.98</v>
      </c>
      <c r="H13" s="2">
        <v>0</v>
      </c>
      <c r="I13" s="2">
        <f t="shared" si="1"/>
        <v>19987416.98</v>
      </c>
      <c r="K13" s="2">
        <v>11354000</v>
      </c>
      <c r="M13" s="2">
        <f t="shared" si="2"/>
        <v>11354000</v>
      </c>
      <c r="N13" s="2">
        <f t="shared" si="3"/>
        <v>0</v>
      </c>
      <c r="O13" s="2">
        <f t="shared" si="4"/>
        <v>0</v>
      </c>
      <c r="P13" s="2">
        <f t="shared" si="5"/>
        <v>0</v>
      </c>
      <c r="Q13" s="2">
        <f t="shared" si="6"/>
        <v>0</v>
      </c>
      <c r="R13" s="2">
        <v>0</v>
      </c>
      <c r="S13" s="2">
        <v>11354000</v>
      </c>
      <c r="T13" s="2">
        <v>0</v>
      </c>
      <c r="U13" s="2">
        <v>11354000</v>
      </c>
      <c r="V13" s="3"/>
    </row>
    <row r="14" spans="1:22" x14ac:dyDescent="0.25">
      <c r="A14" s="2" t="s">
        <v>106</v>
      </c>
      <c r="C14" s="2">
        <v>94000</v>
      </c>
      <c r="E14" s="2">
        <f t="shared" si="0"/>
        <v>94000</v>
      </c>
      <c r="F14" s="2">
        <v>0</v>
      </c>
      <c r="G14" s="2">
        <v>94000</v>
      </c>
      <c r="H14" s="2">
        <v>0</v>
      </c>
      <c r="I14" s="2">
        <f t="shared" si="1"/>
        <v>94000</v>
      </c>
      <c r="K14" s="2">
        <v>87999.999999999985</v>
      </c>
      <c r="M14" s="2">
        <f t="shared" si="2"/>
        <v>87999.999999999985</v>
      </c>
      <c r="N14" s="2">
        <f t="shared" si="3"/>
        <v>0</v>
      </c>
      <c r="O14" s="2">
        <f t="shared" si="4"/>
        <v>0</v>
      </c>
      <c r="P14" s="2">
        <f t="shared" si="5"/>
        <v>0</v>
      </c>
      <c r="Q14" s="2">
        <f t="shared" si="6"/>
        <v>0</v>
      </c>
      <c r="R14" s="2">
        <v>0</v>
      </c>
      <c r="S14" s="2">
        <v>88000.000000000015</v>
      </c>
      <c r="T14" s="2">
        <v>0</v>
      </c>
      <c r="U14" s="2">
        <v>87999.999999999985</v>
      </c>
      <c r="V14" s="3"/>
    </row>
    <row r="15" spans="1:22" x14ac:dyDescent="0.25">
      <c r="A15" s="2" t="s">
        <v>3</v>
      </c>
      <c r="B15" s="2">
        <v>42890050.439999998</v>
      </c>
      <c r="C15" s="2">
        <v>64984757.550000004</v>
      </c>
      <c r="E15" s="2">
        <f t="shared" si="0"/>
        <v>107874807.99000001</v>
      </c>
      <c r="F15" s="2">
        <v>48657842.109999999</v>
      </c>
      <c r="G15" s="2">
        <v>56882734.759999998</v>
      </c>
      <c r="H15" s="2">
        <v>0</v>
      </c>
      <c r="I15" s="2">
        <f t="shared" si="1"/>
        <v>105540576.87</v>
      </c>
      <c r="J15" s="2">
        <v>42375346.060000002</v>
      </c>
      <c r="K15" s="2">
        <v>46544007.109999999</v>
      </c>
      <c r="M15" s="2">
        <f t="shared" si="2"/>
        <v>88919353.170000002</v>
      </c>
      <c r="N15" s="2">
        <f t="shared" si="3"/>
        <v>0</v>
      </c>
      <c r="O15" s="2">
        <f t="shared" si="4"/>
        <v>0</v>
      </c>
      <c r="P15" s="2">
        <f t="shared" si="5"/>
        <v>0</v>
      </c>
      <c r="Q15" s="2">
        <f t="shared" si="6"/>
        <v>0</v>
      </c>
      <c r="R15" s="2">
        <v>42375346.060000002</v>
      </c>
      <c r="S15" s="2">
        <v>46544007.109999999</v>
      </c>
      <c r="T15" s="2">
        <v>0</v>
      </c>
      <c r="U15" s="2">
        <v>88919353.170000002</v>
      </c>
      <c r="V15" s="3"/>
    </row>
    <row r="16" spans="1:22" x14ac:dyDescent="0.25">
      <c r="A16" s="2" t="s">
        <v>4</v>
      </c>
      <c r="B16" s="2">
        <v>500000</v>
      </c>
      <c r="C16" s="2">
        <v>500</v>
      </c>
      <c r="E16" s="2">
        <f t="shared" si="0"/>
        <v>500500</v>
      </c>
      <c r="F16" s="2">
        <v>420000</v>
      </c>
      <c r="G16" s="2">
        <v>0</v>
      </c>
      <c r="H16" s="2">
        <v>0</v>
      </c>
      <c r="I16" s="2">
        <f t="shared" si="1"/>
        <v>420000</v>
      </c>
      <c r="K16" s="2">
        <v>500</v>
      </c>
      <c r="M16" s="2">
        <f t="shared" si="2"/>
        <v>500</v>
      </c>
      <c r="N16" s="2">
        <f t="shared" si="3"/>
        <v>0</v>
      </c>
      <c r="O16" s="2">
        <f t="shared" si="4"/>
        <v>0</v>
      </c>
      <c r="P16" s="2">
        <f t="shared" si="5"/>
        <v>0</v>
      </c>
      <c r="Q16" s="2">
        <f t="shared" si="6"/>
        <v>0</v>
      </c>
      <c r="R16" s="2">
        <v>0</v>
      </c>
      <c r="S16" s="2">
        <v>500</v>
      </c>
      <c r="T16" s="2">
        <v>0</v>
      </c>
      <c r="U16" s="2">
        <v>500</v>
      </c>
      <c r="V16" s="3"/>
    </row>
    <row r="17" spans="1:22" x14ac:dyDescent="0.25">
      <c r="A17" s="2" t="s">
        <v>5</v>
      </c>
      <c r="C17" s="2">
        <v>757250.00000000012</v>
      </c>
      <c r="D17" s="2">
        <v>4579383.28</v>
      </c>
      <c r="E17" s="2">
        <f t="shared" si="0"/>
        <v>5336633.28</v>
      </c>
      <c r="F17" s="2">
        <v>0</v>
      </c>
      <c r="G17" s="2">
        <v>838688.67</v>
      </c>
      <c r="H17" s="2">
        <v>4536101.0599999996</v>
      </c>
      <c r="I17" s="2">
        <f t="shared" si="1"/>
        <v>5374789.7299999995</v>
      </c>
      <c r="K17" s="2">
        <v>797809.99999999988</v>
      </c>
      <c r="L17" s="2">
        <v>4695560.9799999995</v>
      </c>
      <c r="M17" s="2">
        <f t="shared" si="2"/>
        <v>5493370.9799999995</v>
      </c>
      <c r="N17" s="2">
        <f t="shared" si="3"/>
        <v>1850000</v>
      </c>
      <c r="O17" s="2">
        <f t="shared" si="4"/>
        <v>1078791.5699999998</v>
      </c>
      <c r="P17" s="2">
        <f t="shared" si="5"/>
        <v>0</v>
      </c>
      <c r="Q17" s="2">
        <f t="shared" si="6"/>
        <v>2928791.5700000012</v>
      </c>
      <c r="R17" s="2">
        <v>1850000</v>
      </c>
      <c r="S17" s="2">
        <v>1876601.5699999996</v>
      </c>
      <c r="T17" s="2">
        <v>4695560.9799999995</v>
      </c>
      <c r="U17" s="2">
        <v>8422162.5500000007</v>
      </c>
      <c r="V17" s="3"/>
    </row>
    <row r="18" spans="1:22" x14ac:dyDescent="0.25">
      <c r="A18" s="13" t="s">
        <v>6</v>
      </c>
      <c r="B18" s="13">
        <v>2800000</v>
      </c>
      <c r="C18" s="13">
        <v>48625</v>
      </c>
      <c r="D18" s="13">
        <v>2002744.72</v>
      </c>
      <c r="E18" s="13">
        <f t="shared" si="0"/>
        <v>4851369.72</v>
      </c>
      <c r="F18" s="13">
        <v>2132726.87</v>
      </c>
      <c r="G18" s="13">
        <v>48625.000000000007</v>
      </c>
      <c r="H18" s="13">
        <v>1967229.0199999998</v>
      </c>
      <c r="I18" s="13">
        <f t="shared" si="1"/>
        <v>4148580.8899999997</v>
      </c>
      <c r="J18" s="13">
        <v>5400000</v>
      </c>
      <c r="K18" s="13">
        <v>47550</v>
      </c>
      <c r="L18" s="13">
        <v>2036238.82</v>
      </c>
      <c r="M18" s="13">
        <f t="shared" si="2"/>
        <v>7483788.8200000003</v>
      </c>
      <c r="N18" s="13">
        <f t="shared" si="3"/>
        <v>0</v>
      </c>
      <c r="O18" s="13">
        <f t="shared" si="4"/>
        <v>0</v>
      </c>
      <c r="P18" s="13">
        <f t="shared" si="5"/>
        <v>0</v>
      </c>
      <c r="Q18" s="13">
        <f t="shared" si="6"/>
        <v>0</v>
      </c>
      <c r="R18" s="13">
        <v>5400000</v>
      </c>
      <c r="S18" s="13">
        <v>47550</v>
      </c>
      <c r="T18" s="13">
        <v>2036238.82</v>
      </c>
      <c r="U18" s="13">
        <v>7483788.8200000003</v>
      </c>
      <c r="V18" s="3"/>
    </row>
    <row r="19" spans="1:22" x14ac:dyDescent="0.25">
      <c r="A19" s="2" t="s">
        <v>7</v>
      </c>
      <c r="B19" s="2">
        <v>2800000</v>
      </c>
      <c r="C19" s="2">
        <v>48625</v>
      </c>
      <c r="D19" s="2">
        <v>2002744.72</v>
      </c>
      <c r="E19" s="2">
        <f t="shared" si="0"/>
        <v>4851369.72</v>
      </c>
      <c r="F19" s="2">
        <v>2132726.87</v>
      </c>
      <c r="G19" s="2">
        <v>48625.000000000007</v>
      </c>
      <c r="H19" s="2">
        <v>1967229.0199999998</v>
      </c>
      <c r="I19" s="2">
        <f t="shared" si="1"/>
        <v>4148580.8899999997</v>
      </c>
      <c r="J19" s="2">
        <v>5400000</v>
      </c>
      <c r="K19" s="2">
        <v>47550</v>
      </c>
      <c r="L19" s="2">
        <v>2036238.82</v>
      </c>
      <c r="M19" s="2">
        <f t="shared" si="2"/>
        <v>7483788.8200000003</v>
      </c>
      <c r="N19" s="2">
        <f t="shared" si="3"/>
        <v>0</v>
      </c>
      <c r="O19" s="2">
        <f t="shared" si="4"/>
        <v>0</v>
      </c>
      <c r="P19" s="2">
        <f t="shared" si="5"/>
        <v>0</v>
      </c>
      <c r="Q19" s="2">
        <f t="shared" si="6"/>
        <v>0</v>
      </c>
      <c r="R19" s="2">
        <v>5400000</v>
      </c>
      <c r="S19" s="2">
        <v>47550</v>
      </c>
      <c r="T19" s="2">
        <v>2036238.82</v>
      </c>
      <c r="U19" s="2">
        <v>7483788.8200000003</v>
      </c>
      <c r="V19" s="3"/>
    </row>
    <row r="20" spans="1:22" x14ac:dyDescent="0.25">
      <c r="A20" s="13" t="s">
        <v>8</v>
      </c>
      <c r="B20" s="13">
        <v>700000</v>
      </c>
      <c r="C20" s="13">
        <v>1189374.9999999998</v>
      </c>
      <c r="D20" s="13">
        <v>6652446.4900000002</v>
      </c>
      <c r="E20" s="13">
        <f t="shared" si="0"/>
        <v>8541821.4900000002</v>
      </c>
      <c r="F20" s="13">
        <v>366685.09</v>
      </c>
      <c r="G20" s="13">
        <v>1291163.6599999999</v>
      </c>
      <c r="H20" s="13">
        <v>7172930.2599999998</v>
      </c>
      <c r="I20" s="13">
        <f t="shared" si="1"/>
        <v>8830779.0099999998</v>
      </c>
      <c r="J20" s="13">
        <v>400000</v>
      </c>
      <c r="K20" s="13">
        <v>1500000</v>
      </c>
      <c r="L20" s="13">
        <v>7699298.8099999996</v>
      </c>
      <c r="M20" s="13">
        <f t="shared" si="2"/>
        <v>9599298.8099999987</v>
      </c>
      <c r="N20" s="13">
        <f t="shared" si="3"/>
        <v>0</v>
      </c>
      <c r="O20" s="13">
        <f t="shared" si="4"/>
        <v>0</v>
      </c>
      <c r="P20" s="13">
        <f t="shared" si="5"/>
        <v>0</v>
      </c>
      <c r="Q20" s="13">
        <f t="shared" si="6"/>
        <v>0</v>
      </c>
      <c r="R20" s="13">
        <v>400000</v>
      </c>
      <c r="S20" s="13">
        <v>1500000</v>
      </c>
      <c r="T20" s="13">
        <v>7699298.8099999996</v>
      </c>
      <c r="U20" s="13">
        <v>9599298.8100000005</v>
      </c>
      <c r="V20" s="3"/>
    </row>
    <row r="21" spans="1:22" x14ac:dyDescent="0.25">
      <c r="A21" s="2" t="s">
        <v>9</v>
      </c>
      <c r="B21" s="2">
        <v>700000</v>
      </c>
      <c r="C21" s="2">
        <v>1189374.9999999998</v>
      </c>
      <c r="D21" s="2">
        <v>6652446.4900000002</v>
      </c>
      <c r="E21" s="2">
        <f t="shared" si="0"/>
        <v>8541821.4900000002</v>
      </c>
      <c r="F21" s="2">
        <v>366685.09</v>
      </c>
      <c r="G21" s="2">
        <v>1291163.6599999999</v>
      </c>
      <c r="H21" s="2">
        <v>7172930.2599999998</v>
      </c>
      <c r="I21" s="2">
        <f t="shared" si="1"/>
        <v>8830779.0099999998</v>
      </c>
      <c r="J21" s="2">
        <v>400000</v>
      </c>
      <c r="K21" s="2">
        <v>1500000</v>
      </c>
      <c r="L21" s="2">
        <v>7699298.8099999996</v>
      </c>
      <c r="M21" s="2">
        <f t="shared" si="2"/>
        <v>9599298.8099999987</v>
      </c>
      <c r="N21" s="2">
        <f t="shared" si="3"/>
        <v>0</v>
      </c>
      <c r="O21" s="2">
        <f t="shared" si="4"/>
        <v>0</v>
      </c>
      <c r="P21" s="2">
        <f t="shared" si="5"/>
        <v>0</v>
      </c>
      <c r="Q21" s="2">
        <f t="shared" si="6"/>
        <v>0</v>
      </c>
      <c r="R21" s="2">
        <v>400000</v>
      </c>
      <c r="S21" s="2">
        <v>1500000</v>
      </c>
      <c r="T21" s="2">
        <v>7699298.8099999996</v>
      </c>
      <c r="U21" s="2">
        <v>9599298.8100000005</v>
      </c>
      <c r="V21" s="3"/>
    </row>
    <row r="22" spans="1:22" x14ac:dyDescent="0.25">
      <c r="A22" s="13" t="s">
        <v>10</v>
      </c>
      <c r="B22" s="13">
        <v>4900000</v>
      </c>
      <c r="C22" s="13">
        <v>161850</v>
      </c>
      <c r="D22" s="13">
        <v>1623493.08</v>
      </c>
      <c r="E22" s="13">
        <f t="shared" si="0"/>
        <v>6685343.0800000001</v>
      </c>
      <c r="F22" s="13">
        <v>17828082.800000001</v>
      </c>
      <c r="G22" s="13">
        <v>161850</v>
      </c>
      <c r="H22" s="13">
        <v>1632690.86</v>
      </c>
      <c r="I22" s="13">
        <f t="shared" si="1"/>
        <v>19622623.66</v>
      </c>
      <c r="J22" s="13">
        <v>4350000</v>
      </c>
      <c r="K22" s="13">
        <v>150500</v>
      </c>
      <c r="L22" s="13">
        <v>1714518.8499999999</v>
      </c>
      <c r="M22" s="13">
        <f t="shared" si="2"/>
        <v>6215018.8499999996</v>
      </c>
      <c r="N22" s="13">
        <f t="shared" si="3"/>
        <v>0</v>
      </c>
      <c r="O22" s="13">
        <f t="shared" si="4"/>
        <v>0</v>
      </c>
      <c r="P22" s="13">
        <f t="shared" si="5"/>
        <v>19507.170000000158</v>
      </c>
      <c r="Q22" s="13">
        <f t="shared" si="6"/>
        <v>19507.169999999925</v>
      </c>
      <c r="R22" s="13">
        <v>4350000</v>
      </c>
      <c r="S22" s="13">
        <v>150500</v>
      </c>
      <c r="T22" s="13">
        <v>1734026.02</v>
      </c>
      <c r="U22" s="13">
        <v>6234526.0199999996</v>
      </c>
      <c r="V22" s="3"/>
    </row>
    <row r="23" spans="1:22" x14ac:dyDescent="0.25">
      <c r="A23" s="2" t="s">
        <v>11</v>
      </c>
      <c r="B23" s="2">
        <v>0</v>
      </c>
      <c r="E23" s="2">
        <f t="shared" si="0"/>
        <v>0</v>
      </c>
      <c r="F23" s="2">
        <v>12928082.800000001</v>
      </c>
      <c r="I23" s="2">
        <f t="shared" si="1"/>
        <v>12928082.800000001</v>
      </c>
      <c r="N23" s="2">
        <f t="shared" si="3"/>
        <v>0</v>
      </c>
      <c r="O23" s="2">
        <f t="shared" si="4"/>
        <v>0</v>
      </c>
      <c r="P23" s="2">
        <f t="shared" si="5"/>
        <v>0</v>
      </c>
      <c r="Q23" s="2">
        <f t="shared" si="6"/>
        <v>0</v>
      </c>
      <c r="V23" s="3"/>
    </row>
    <row r="24" spans="1:22" x14ac:dyDescent="0.25">
      <c r="A24" s="2" t="s">
        <v>82</v>
      </c>
      <c r="B24" s="2">
        <v>4500000</v>
      </c>
      <c r="E24" s="2">
        <f t="shared" si="0"/>
        <v>4500000</v>
      </c>
      <c r="F24" s="2">
        <v>0</v>
      </c>
      <c r="G24" s="2">
        <v>0</v>
      </c>
      <c r="H24" s="2">
        <v>0</v>
      </c>
      <c r="I24" s="2">
        <f t="shared" si="1"/>
        <v>0</v>
      </c>
      <c r="J24" s="2">
        <v>3130000</v>
      </c>
      <c r="M24" s="2">
        <f t="shared" si="2"/>
        <v>3130000</v>
      </c>
      <c r="N24" s="2">
        <f t="shared" si="3"/>
        <v>0</v>
      </c>
      <c r="O24" s="2">
        <f t="shared" si="4"/>
        <v>0</v>
      </c>
      <c r="P24" s="2">
        <f t="shared" si="5"/>
        <v>0</v>
      </c>
      <c r="Q24" s="2">
        <f t="shared" si="6"/>
        <v>0</v>
      </c>
      <c r="R24" s="2">
        <v>3130000</v>
      </c>
      <c r="S24" s="2">
        <v>0</v>
      </c>
      <c r="T24" s="2">
        <v>0</v>
      </c>
      <c r="U24" s="2">
        <v>3130000</v>
      </c>
      <c r="V24" s="3"/>
    </row>
    <row r="25" spans="1:22" x14ac:dyDescent="0.25">
      <c r="A25" s="2" t="s">
        <v>83</v>
      </c>
      <c r="B25" s="2">
        <v>400000</v>
      </c>
      <c r="C25" s="2">
        <v>161850</v>
      </c>
      <c r="D25" s="2">
        <v>1623493.08</v>
      </c>
      <c r="E25" s="2">
        <f t="shared" si="0"/>
        <v>2185343.08</v>
      </c>
      <c r="F25" s="2">
        <v>400000</v>
      </c>
      <c r="G25" s="2">
        <v>161850</v>
      </c>
      <c r="H25" s="2">
        <v>1632690.86</v>
      </c>
      <c r="I25" s="2">
        <f t="shared" si="1"/>
        <v>2194540.8600000003</v>
      </c>
      <c r="J25" s="2">
        <v>1220000</v>
      </c>
      <c r="K25" s="2">
        <v>150500</v>
      </c>
      <c r="L25" s="2">
        <v>1714518.8499999999</v>
      </c>
      <c r="M25" s="2">
        <f t="shared" si="2"/>
        <v>3085018.8499999996</v>
      </c>
      <c r="N25" s="2">
        <f t="shared" si="3"/>
        <v>0</v>
      </c>
      <c r="O25" s="2">
        <f t="shared" si="4"/>
        <v>0</v>
      </c>
      <c r="P25" s="2">
        <f t="shared" si="5"/>
        <v>19507.170000000158</v>
      </c>
      <c r="Q25" s="2">
        <f t="shared" si="6"/>
        <v>19507.169999999925</v>
      </c>
      <c r="R25" s="2">
        <v>1220000</v>
      </c>
      <c r="S25" s="2">
        <v>150500</v>
      </c>
      <c r="T25" s="2">
        <v>1734026.02</v>
      </c>
      <c r="U25" s="2">
        <v>3104526.0199999996</v>
      </c>
      <c r="V25" s="3"/>
    </row>
    <row r="26" spans="1:22" x14ac:dyDescent="0.25">
      <c r="A26" s="13" t="s">
        <v>13</v>
      </c>
      <c r="B26" s="13">
        <v>2752877.2</v>
      </c>
      <c r="C26" s="13"/>
      <c r="D26" s="13">
        <v>1626096.66</v>
      </c>
      <c r="E26" s="13">
        <f t="shared" si="0"/>
        <v>4378973.8600000003</v>
      </c>
      <c r="F26" s="13">
        <v>2752877.2</v>
      </c>
      <c r="G26" s="13">
        <v>0</v>
      </c>
      <c r="H26" s="13">
        <v>1788438.2400000002</v>
      </c>
      <c r="I26" s="13">
        <f t="shared" si="1"/>
        <v>4541315.4400000004</v>
      </c>
      <c r="J26" s="13">
        <v>2600000</v>
      </c>
      <c r="K26" s="13"/>
      <c r="L26" s="13">
        <v>1805571.95</v>
      </c>
      <c r="M26" s="13">
        <f t="shared" si="2"/>
        <v>4405571.95</v>
      </c>
      <c r="N26" s="13">
        <f t="shared" si="3"/>
        <v>0</v>
      </c>
      <c r="O26" s="13">
        <f t="shared" si="4"/>
        <v>0</v>
      </c>
      <c r="P26" s="13">
        <f t="shared" si="5"/>
        <v>29995.100000000093</v>
      </c>
      <c r="Q26" s="13">
        <f t="shared" si="6"/>
        <v>29995.099999999627</v>
      </c>
      <c r="R26" s="13">
        <v>2600000</v>
      </c>
      <c r="S26" s="13">
        <v>0</v>
      </c>
      <c r="T26" s="13">
        <v>1835567.05</v>
      </c>
      <c r="U26" s="13">
        <v>4435567.05</v>
      </c>
      <c r="V26" s="3"/>
    </row>
    <row r="27" spans="1:22" x14ac:dyDescent="0.25">
      <c r="A27" s="2" t="s">
        <v>84</v>
      </c>
      <c r="B27" s="2">
        <v>2752877.2</v>
      </c>
      <c r="D27" s="2">
        <v>1626096.66</v>
      </c>
      <c r="E27" s="2">
        <f t="shared" si="0"/>
        <v>4378973.8600000003</v>
      </c>
      <c r="F27" s="2">
        <v>2752877.2</v>
      </c>
      <c r="G27" s="2">
        <v>0</v>
      </c>
      <c r="H27" s="2">
        <v>1788438.2400000002</v>
      </c>
      <c r="I27" s="2">
        <f t="shared" si="1"/>
        <v>4541315.4400000004</v>
      </c>
      <c r="J27" s="2">
        <v>2600000</v>
      </c>
      <c r="L27" s="2">
        <v>1805571.95</v>
      </c>
      <c r="M27" s="2">
        <f t="shared" si="2"/>
        <v>4405571.95</v>
      </c>
      <c r="N27" s="2">
        <f t="shared" si="3"/>
        <v>0</v>
      </c>
      <c r="O27" s="2">
        <f t="shared" si="4"/>
        <v>0</v>
      </c>
      <c r="P27" s="2">
        <f t="shared" si="5"/>
        <v>29995.100000000093</v>
      </c>
      <c r="Q27" s="2">
        <f t="shared" si="6"/>
        <v>29995.099999999627</v>
      </c>
      <c r="R27" s="2">
        <v>2600000</v>
      </c>
      <c r="S27" s="2">
        <v>0</v>
      </c>
      <c r="T27" s="2">
        <v>1835567.05</v>
      </c>
      <c r="U27" s="2">
        <v>4435567.05</v>
      </c>
      <c r="V27" s="3"/>
    </row>
    <row r="28" spans="1:22" x14ac:dyDescent="0.25">
      <c r="A28" s="13" t="s">
        <v>15</v>
      </c>
      <c r="B28" s="13">
        <v>870000</v>
      </c>
      <c r="C28" s="13">
        <v>126550</v>
      </c>
      <c r="D28" s="13">
        <v>9231267.1300000008</v>
      </c>
      <c r="E28" s="13">
        <f t="shared" si="0"/>
        <v>10227817.130000001</v>
      </c>
      <c r="F28" s="13">
        <v>965300</v>
      </c>
      <c r="G28" s="13">
        <v>153550</v>
      </c>
      <c r="H28" s="13">
        <v>9836118.1499999985</v>
      </c>
      <c r="I28" s="13">
        <f t="shared" si="1"/>
        <v>10954968.149999999</v>
      </c>
      <c r="J28" s="13">
        <v>1570000</v>
      </c>
      <c r="K28" s="13">
        <v>103200</v>
      </c>
      <c r="L28" s="13">
        <v>10310302.620000001</v>
      </c>
      <c r="M28" s="13">
        <f t="shared" si="2"/>
        <v>11983502.620000001</v>
      </c>
      <c r="N28" s="13">
        <f t="shared" si="3"/>
        <v>0</v>
      </c>
      <c r="O28" s="13">
        <f t="shared" si="4"/>
        <v>0</v>
      </c>
      <c r="P28" s="13">
        <f t="shared" si="5"/>
        <v>150319.02999999747</v>
      </c>
      <c r="Q28" s="13">
        <f t="shared" si="6"/>
        <v>150319.02999999747</v>
      </c>
      <c r="R28" s="13">
        <v>1570000</v>
      </c>
      <c r="S28" s="13">
        <v>103200</v>
      </c>
      <c r="T28" s="13">
        <v>10460621.649999999</v>
      </c>
      <c r="U28" s="13">
        <v>12133821.649999999</v>
      </c>
      <c r="V28" s="3"/>
    </row>
    <row r="29" spans="1:22" x14ac:dyDescent="0.25">
      <c r="A29" s="2" t="s">
        <v>107</v>
      </c>
      <c r="C29" s="2">
        <v>68600</v>
      </c>
      <c r="D29" s="2">
        <v>4011478.9099999997</v>
      </c>
      <c r="E29" s="2">
        <f t="shared" si="0"/>
        <v>4080078.9099999997</v>
      </c>
      <c r="F29" s="2">
        <v>0</v>
      </c>
      <c r="G29" s="2">
        <v>68600</v>
      </c>
      <c r="H29" s="2">
        <v>3853006.9000000004</v>
      </c>
      <c r="I29" s="2">
        <f t="shared" si="1"/>
        <v>3921606.9000000004</v>
      </c>
      <c r="K29" s="2">
        <v>54000</v>
      </c>
      <c r="L29" s="2">
        <v>3963195.17</v>
      </c>
      <c r="M29" s="2">
        <f t="shared" si="2"/>
        <v>4017195.17</v>
      </c>
      <c r="N29" s="2">
        <f t="shared" si="3"/>
        <v>0</v>
      </c>
      <c r="O29" s="2">
        <f t="shared" si="4"/>
        <v>0</v>
      </c>
      <c r="P29" s="2">
        <f t="shared" si="5"/>
        <v>86843.35999999987</v>
      </c>
      <c r="Q29" s="2">
        <f t="shared" si="6"/>
        <v>86843.35999999987</v>
      </c>
      <c r="R29" s="2">
        <v>0</v>
      </c>
      <c r="S29" s="2">
        <v>54000</v>
      </c>
      <c r="T29" s="2">
        <v>4050038.53</v>
      </c>
      <c r="U29" s="2">
        <f>R29+S29+T29</f>
        <v>4104038.53</v>
      </c>
      <c r="V29" s="3"/>
    </row>
    <row r="30" spans="1:22" x14ac:dyDescent="0.25">
      <c r="A30" s="2" t="s">
        <v>108</v>
      </c>
      <c r="C30" s="2">
        <v>18450</v>
      </c>
      <c r="D30" s="2">
        <v>4605565.83</v>
      </c>
      <c r="E30" s="2">
        <f t="shared" si="0"/>
        <v>4624015.83</v>
      </c>
      <c r="F30" s="2">
        <v>0</v>
      </c>
      <c r="G30" s="2">
        <v>18450</v>
      </c>
      <c r="H30" s="2">
        <v>5233279.62</v>
      </c>
      <c r="I30" s="2">
        <f t="shared" si="1"/>
        <v>5251729.62</v>
      </c>
      <c r="K30" s="2">
        <v>10000</v>
      </c>
      <c r="L30" s="2">
        <v>5580172.9400000004</v>
      </c>
      <c r="M30" s="2">
        <f t="shared" si="2"/>
        <v>5590172.9400000004</v>
      </c>
      <c r="N30" s="2">
        <f t="shared" si="3"/>
        <v>0</v>
      </c>
      <c r="O30" s="2">
        <f t="shared" si="4"/>
        <v>0</v>
      </c>
      <c r="P30" s="2">
        <f t="shared" si="5"/>
        <v>45021.209999999963</v>
      </c>
      <c r="Q30" s="2">
        <f t="shared" si="6"/>
        <v>45021.209999999963</v>
      </c>
      <c r="R30" s="2">
        <v>0</v>
      </c>
      <c r="S30" s="2">
        <v>10000</v>
      </c>
      <c r="T30" s="2">
        <v>5625194.1500000004</v>
      </c>
      <c r="U30" s="2">
        <f t="shared" ref="U30:U93" si="7">R30+S30+T30</f>
        <v>5635194.1500000004</v>
      </c>
      <c r="V30" s="3"/>
    </row>
    <row r="31" spans="1:22" x14ac:dyDescent="0.25">
      <c r="A31" s="2" t="s">
        <v>16</v>
      </c>
      <c r="B31" s="2">
        <v>70000</v>
      </c>
      <c r="C31" s="2">
        <v>35500</v>
      </c>
      <c r="D31" s="2">
        <v>248167.14</v>
      </c>
      <c r="E31" s="2">
        <f t="shared" si="0"/>
        <v>353667.14</v>
      </c>
      <c r="F31" s="2">
        <v>70000</v>
      </c>
      <c r="G31" s="2">
        <v>58500</v>
      </c>
      <c r="H31" s="2">
        <v>248173.45000000007</v>
      </c>
      <c r="I31" s="2">
        <f t="shared" si="1"/>
        <v>376673.45000000007</v>
      </c>
      <c r="J31" s="2">
        <v>70000</v>
      </c>
      <c r="K31" s="2">
        <v>35200</v>
      </c>
      <c r="L31" s="2">
        <v>254585.30000000002</v>
      </c>
      <c r="M31" s="2">
        <f t="shared" si="2"/>
        <v>359785.30000000005</v>
      </c>
      <c r="N31" s="2">
        <f t="shared" si="3"/>
        <v>0</v>
      </c>
      <c r="O31" s="2">
        <f t="shared" si="4"/>
        <v>0</v>
      </c>
      <c r="P31" s="2">
        <f t="shared" si="5"/>
        <v>2301.4799999999814</v>
      </c>
      <c r="Q31" s="2">
        <f t="shared" si="6"/>
        <v>2301.4799999999814</v>
      </c>
      <c r="R31" s="2">
        <v>70000</v>
      </c>
      <c r="S31" s="2">
        <v>35200</v>
      </c>
      <c r="T31" s="2">
        <v>256886.78</v>
      </c>
      <c r="U31" s="2">
        <f t="shared" si="7"/>
        <v>362086.78</v>
      </c>
      <c r="V31" s="3"/>
    </row>
    <row r="32" spans="1:22" x14ac:dyDescent="0.25">
      <c r="A32" s="2" t="s">
        <v>17</v>
      </c>
      <c r="D32" s="2">
        <v>366055.25</v>
      </c>
      <c r="E32" s="2">
        <f t="shared" si="0"/>
        <v>366055.25</v>
      </c>
      <c r="F32" s="2">
        <v>0</v>
      </c>
      <c r="G32" s="2">
        <v>0</v>
      </c>
      <c r="H32" s="2">
        <v>501658.18000000005</v>
      </c>
      <c r="I32" s="2">
        <f t="shared" si="1"/>
        <v>501658.18000000005</v>
      </c>
      <c r="J32" s="2">
        <v>300000</v>
      </c>
      <c r="L32" s="2">
        <v>512349.21000000008</v>
      </c>
      <c r="M32" s="2">
        <f t="shared" si="2"/>
        <v>812349.21000000008</v>
      </c>
      <c r="N32" s="2">
        <f t="shared" si="3"/>
        <v>0</v>
      </c>
      <c r="O32" s="2">
        <f t="shared" si="4"/>
        <v>0</v>
      </c>
      <c r="P32" s="2">
        <f t="shared" si="5"/>
        <v>16152.979999999865</v>
      </c>
      <c r="Q32" s="2">
        <f t="shared" si="6"/>
        <v>16152.979999999865</v>
      </c>
      <c r="R32" s="2">
        <v>300000</v>
      </c>
      <c r="S32" s="2">
        <v>0</v>
      </c>
      <c r="T32" s="2">
        <v>528502.18999999994</v>
      </c>
      <c r="U32" s="2">
        <f t="shared" si="7"/>
        <v>828502.19</v>
      </c>
      <c r="V32" s="3"/>
    </row>
    <row r="33" spans="1:22" x14ac:dyDescent="0.25">
      <c r="A33" s="2" t="s">
        <v>109</v>
      </c>
      <c r="C33" s="2">
        <v>4000</v>
      </c>
      <c r="E33" s="2">
        <f t="shared" si="0"/>
        <v>4000</v>
      </c>
      <c r="F33" s="2">
        <v>0</v>
      </c>
      <c r="G33" s="2">
        <v>8000</v>
      </c>
      <c r="H33" s="2">
        <v>0</v>
      </c>
      <c r="I33" s="2">
        <f t="shared" si="1"/>
        <v>8000</v>
      </c>
      <c r="K33" s="2">
        <v>4000</v>
      </c>
      <c r="M33" s="2">
        <f t="shared" si="2"/>
        <v>4000</v>
      </c>
      <c r="N33" s="2">
        <f t="shared" si="3"/>
        <v>0</v>
      </c>
      <c r="O33" s="2">
        <f t="shared" si="4"/>
        <v>0</v>
      </c>
      <c r="P33" s="2">
        <f t="shared" si="5"/>
        <v>0</v>
      </c>
      <c r="Q33" s="2">
        <f t="shared" si="6"/>
        <v>0</v>
      </c>
      <c r="R33" s="2">
        <v>0</v>
      </c>
      <c r="S33" s="2">
        <v>4000</v>
      </c>
      <c r="T33" s="2">
        <v>0</v>
      </c>
      <c r="U33" s="2">
        <f t="shared" si="7"/>
        <v>4000</v>
      </c>
      <c r="V33" s="3"/>
    </row>
    <row r="34" spans="1:22" x14ac:dyDescent="0.25">
      <c r="A34" s="2" t="s">
        <v>85</v>
      </c>
      <c r="B34" s="2">
        <v>800000</v>
      </c>
      <c r="E34" s="2">
        <f t="shared" si="0"/>
        <v>800000</v>
      </c>
      <c r="F34" s="2">
        <v>895300</v>
      </c>
      <c r="G34" s="2">
        <v>0</v>
      </c>
      <c r="H34" s="2">
        <v>0</v>
      </c>
      <c r="I34" s="2">
        <f t="shared" si="1"/>
        <v>895300</v>
      </c>
      <c r="J34" s="2">
        <v>1200000</v>
      </c>
      <c r="M34" s="2">
        <f t="shared" si="2"/>
        <v>1200000</v>
      </c>
      <c r="N34" s="2">
        <f t="shared" si="3"/>
        <v>0</v>
      </c>
      <c r="O34" s="2">
        <f t="shared" si="4"/>
        <v>0</v>
      </c>
      <c r="P34" s="2">
        <f t="shared" si="5"/>
        <v>0</v>
      </c>
      <c r="Q34" s="2">
        <f t="shared" si="6"/>
        <v>0</v>
      </c>
      <c r="R34" s="2">
        <v>1200000</v>
      </c>
      <c r="S34" s="2">
        <v>0</v>
      </c>
      <c r="T34" s="2">
        <v>0</v>
      </c>
      <c r="U34" s="2">
        <f t="shared" si="7"/>
        <v>1200000</v>
      </c>
      <c r="V34" s="3"/>
    </row>
    <row r="35" spans="1:22" x14ac:dyDescent="0.25">
      <c r="A35" s="13" t="s">
        <v>18</v>
      </c>
      <c r="B35" s="13">
        <v>29081210.359999999</v>
      </c>
      <c r="C35" s="13">
        <v>5416130</v>
      </c>
      <c r="D35" s="13">
        <v>17168054.989999998</v>
      </c>
      <c r="E35" s="13">
        <f t="shared" si="0"/>
        <v>51665395.349999994</v>
      </c>
      <c r="F35" s="13">
        <v>28071282.43</v>
      </c>
      <c r="G35" s="13">
        <v>5475707.1899999995</v>
      </c>
      <c r="H35" s="13">
        <v>18552614.780000001</v>
      </c>
      <c r="I35" s="13">
        <f t="shared" si="1"/>
        <v>52099604.399999999</v>
      </c>
      <c r="J35" s="13">
        <v>34981210.350000001</v>
      </c>
      <c r="K35" s="13">
        <v>5424074.3399999999</v>
      </c>
      <c r="L35" s="13">
        <v>19696239.049999997</v>
      </c>
      <c r="M35" s="13">
        <f t="shared" si="2"/>
        <v>60101523.739999995</v>
      </c>
      <c r="N35" s="13">
        <f t="shared" si="3"/>
        <v>1533970.9600000009</v>
      </c>
      <c r="O35" s="13">
        <f t="shared" si="4"/>
        <v>66938.709999999963</v>
      </c>
      <c r="P35" s="13">
        <f t="shared" si="5"/>
        <v>251700.08000000194</v>
      </c>
      <c r="Q35" s="13">
        <f t="shared" si="6"/>
        <v>1852609.75</v>
      </c>
      <c r="R35" s="13">
        <v>36515181.310000002</v>
      </c>
      <c r="S35" s="13">
        <v>5491013.0499999998</v>
      </c>
      <c r="T35" s="13">
        <v>19947939.129999999</v>
      </c>
      <c r="U35" s="13">
        <f t="shared" si="7"/>
        <v>61954133.489999995</v>
      </c>
      <c r="V35" s="3"/>
    </row>
    <row r="36" spans="1:22" x14ac:dyDescent="0.25">
      <c r="A36" s="2" t="s">
        <v>19</v>
      </c>
      <c r="B36" s="2">
        <v>4220885.04</v>
      </c>
      <c r="C36" s="2">
        <v>690400</v>
      </c>
      <c r="D36" s="2">
        <v>2043873.79</v>
      </c>
      <c r="E36" s="2">
        <f t="shared" si="0"/>
        <v>6955158.8300000001</v>
      </c>
      <c r="F36" s="2">
        <v>4294312.68</v>
      </c>
      <c r="G36" s="2">
        <v>750259.6</v>
      </c>
      <c r="H36" s="2">
        <v>2222270.06</v>
      </c>
      <c r="I36" s="2">
        <f t="shared" si="1"/>
        <v>7266842.3399999999</v>
      </c>
      <c r="J36" s="2">
        <v>4142163.75</v>
      </c>
      <c r="K36" s="2">
        <v>868411.91999999993</v>
      </c>
      <c r="L36" s="2">
        <v>2439800.1799999997</v>
      </c>
      <c r="M36" s="2">
        <f t="shared" si="2"/>
        <v>7450375.8499999996</v>
      </c>
      <c r="N36" s="2">
        <f t="shared" si="3"/>
        <v>0</v>
      </c>
      <c r="O36" s="2">
        <f t="shared" si="4"/>
        <v>0</v>
      </c>
      <c r="P36" s="2">
        <f t="shared" si="5"/>
        <v>21051.720000000671</v>
      </c>
      <c r="Q36" s="2">
        <f t="shared" si="6"/>
        <v>21051.720000000671</v>
      </c>
      <c r="R36" s="2">
        <v>4142163.7499999995</v>
      </c>
      <c r="S36" s="2">
        <v>868411.91999999993</v>
      </c>
      <c r="T36" s="2">
        <v>2460851.9000000004</v>
      </c>
      <c r="U36" s="2">
        <f t="shared" si="7"/>
        <v>7471427.5700000003</v>
      </c>
      <c r="V36" s="3"/>
    </row>
    <row r="37" spans="1:22" x14ac:dyDescent="0.25">
      <c r="A37" s="2" t="s">
        <v>20</v>
      </c>
      <c r="B37" s="2">
        <v>4043371.34</v>
      </c>
      <c r="C37" s="2">
        <v>815450</v>
      </c>
      <c r="D37" s="2">
        <v>2584721.65</v>
      </c>
      <c r="E37" s="2">
        <f t="shared" si="0"/>
        <v>7443542.9900000002</v>
      </c>
      <c r="F37" s="2">
        <v>3960768.6400000011</v>
      </c>
      <c r="G37" s="2">
        <v>815167.59000000008</v>
      </c>
      <c r="H37" s="2">
        <v>2840028.0599999996</v>
      </c>
      <c r="I37" s="2">
        <f t="shared" si="1"/>
        <v>7615964.290000001</v>
      </c>
      <c r="J37" s="2">
        <v>4783440.8899999997</v>
      </c>
      <c r="K37" s="2">
        <v>818600</v>
      </c>
      <c r="L37" s="2">
        <v>3127322.58</v>
      </c>
      <c r="M37" s="2">
        <f t="shared" si="2"/>
        <v>8729363.4699999988</v>
      </c>
      <c r="N37" s="2">
        <f t="shared" si="3"/>
        <v>271080.00000000093</v>
      </c>
      <c r="O37" s="2">
        <f t="shared" si="4"/>
        <v>0</v>
      </c>
      <c r="P37" s="2">
        <f t="shared" si="5"/>
        <v>28032.029999999329</v>
      </c>
      <c r="Q37" s="2">
        <f t="shared" si="6"/>
        <v>299112.03000000119</v>
      </c>
      <c r="R37" s="2">
        <v>5054520.8900000006</v>
      </c>
      <c r="S37" s="2">
        <v>818600</v>
      </c>
      <c r="T37" s="2">
        <v>3155354.6099999994</v>
      </c>
      <c r="U37" s="2">
        <f t="shared" si="7"/>
        <v>9028475.5</v>
      </c>
      <c r="V37" s="3"/>
    </row>
    <row r="38" spans="1:22" x14ac:dyDescent="0.25">
      <c r="A38" s="2" t="s">
        <v>21</v>
      </c>
      <c r="B38" s="2">
        <v>3468482.34</v>
      </c>
      <c r="C38" s="2">
        <v>373400</v>
      </c>
      <c r="D38" s="2">
        <v>1243982.98</v>
      </c>
      <c r="E38" s="2">
        <f t="shared" si="0"/>
        <v>5085865.32</v>
      </c>
      <c r="F38" s="2">
        <v>3431482.3400000003</v>
      </c>
      <c r="G38" s="2">
        <v>373400</v>
      </c>
      <c r="H38" s="2">
        <v>1343826.8800000001</v>
      </c>
      <c r="I38" s="2">
        <f t="shared" si="1"/>
        <v>5148709.2200000007</v>
      </c>
      <c r="J38" s="2">
        <v>4540349.5199999996</v>
      </c>
      <c r="K38" s="2">
        <v>405654.2</v>
      </c>
      <c r="L38" s="2">
        <v>1393748.05</v>
      </c>
      <c r="M38" s="2">
        <f t="shared" si="2"/>
        <v>6339751.7699999996</v>
      </c>
      <c r="N38" s="2">
        <f t="shared" si="3"/>
        <v>59796.110000001267</v>
      </c>
      <c r="O38" s="2">
        <f t="shared" si="4"/>
        <v>0</v>
      </c>
      <c r="P38" s="2">
        <f t="shared" si="5"/>
        <v>9719.9199999999255</v>
      </c>
      <c r="Q38" s="2">
        <f t="shared" si="6"/>
        <v>69516.030000001192</v>
      </c>
      <c r="R38" s="2">
        <v>4600145.6300000008</v>
      </c>
      <c r="S38" s="2">
        <v>405654.2</v>
      </c>
      <c r="T38" s="2">
        <v>1403467.97</v>
      </c>
      <c r="U38" s="2">
        <f t="shared" si="7"/>
        <v>6409267.8000000007</v>
      </c>
      <c r="V38" s="3"/>
    </row>
    <row r="39" spans="1:22" x14ac:dyDescent="0.25">
      <c r="A39" s="2" t="s">
        <v>22</v>
      </c>
      <c r="B39" s="2">
        <v>4336175.8600000003</v>
      </c>
      <c r="C39" s="2">
        <v>671000</v>
      </c>
      <c r="D39" s="2">
        <v>2038048.89</v>
      </c>
      <c r="E39" s="2">
        <f t="shared" si="0"/>
        <v>7045224.75</v>
      </c>
      <c r="F39" s="2">
        <v>3577548.2400000007</v>
      </c>
      <c r="G39" s="2">
        <v>671000</v>
      </c>
      <c r="H39" s="2">
        <v>2107957.8099999996</v>
      </c>
      <c r="I39" s="2">
        <f t="shared" si="1"/>
        <v>6356506.0499999998</v>
      </c>
      <c r="J39" s="2">
        <v>4808209.9399999995</v>
      </c>
      <c r="K39" s="2">
        <v>559300</v>
      </c>
      <c r="L39" s="2">
        <v>2244734.4300000002</v>
      </c>
      <c r="M39" s="2">
        <f t="shared" si="2"/>
        <v>7612244.3699999992</v>
      </c>
      <c r="N39" s="2">
        <f t="shared" si="3"/>
        <v>141165.99000000022</v>
      </c>
      <c r="O39" s="2">
        <f t="shared" si="4"/>
        <v>0</v>
      </c>
      <c r="P39" s="2">
        <f t="shared" si="5"/>
        <v>39008.379999999423</v>
      </c>
      <c r="Q39" s="2">
        <f t="shared" si="6"/>
        <v>180174.37000000011</v>
      </c>
      <c r="R39" s="2">
        <v>4949375.93</v>
      </c>
      <c r="S39" s="2">
        <v>559300</v>
      </c>
      <c r="T39" s="2">
        <v>2283742.8099999996</v>
      </c>
      <c r="U39" s="2">
        <f t="shared" si="7"/>
        <v>7792418.7399999993</v>
      </c>
      <c r="V39" s="3"/>
    </row>
    <row r="40" spans="1:22" x14ac:dyDescent="0.25">
      <c r="A40" s="2" t="s">
        <v>23</v>
      </c>
      <c r="B40" s="2">
        <v>2769538.23</v>
      </c>
      <c r="C40" s="2">
        <v>848315</v>
      </c>
      <c r="D40" s="2">
        <v>2159416.81</v>
      </c>
      <c r="E40" s="2">
        <f t="shared" si="0"/>
        <v>5777270.04</v>
      </c>
      <c r="F40" s="2">
        <v>2690956.4800000004</v>
      </c>
      <c r="G40" s="2">
        <v>848315</v>
      </c>
      <c r="H40" s="2">
        <v>2016918.1300000001</v>
      </c>
      <c r="I40" s="2">
        <f t="shared" si="1"/>
        <v>5556189.6100000003</v>
      </c>
      <c r="J40" s="2">
        <v>3333827.25</v>
      </c>
      <c r="K40" s="2">
        <v>856000</v>
      </c>
      <c r="L40" s="2">
        <v>2161717.4000000004</v>
      </c>
      <c r="M40" s="2">
        <f t="shared" si="2"/>
        <v>6351544.6500000004</v>
      </c>
      <c r="N40" s="2">
        <f t="shared" si="3"/>
        <v>447165.82999999961</v>
      </c>
      <c r="O40" s="2">
        <f t="shared" si="4"/>
        <v>0</v>
      </c>
      <c r="P40" s="2">
        <f t="shared" si="5"/>
        <v>18612.149999999441</v>
      </c>
      <c r="Q40" s="2">
        <f t="shared" si="6"/>
        <v>465777.97999999952</v>
      </c>
      <c r="R40" s="2">
        <v>3780993.0799999996</v>
      </c>
      <c r="S40" s="2">
        <v>856000</v>
      </c>
      <c r="T40" s="2">
        <v>2180329.5499999998</v>
      </c>
      <c r="U40" s="2">
        <f t="shared" si="7"/>
        <v>6817322.6299999999</v>
      </c>
      <c r="V40" s="3"/>
    </row>
    <row r="41" spans="1:22" x14ac:dyDescent="0.25">
      <c r="A41" s="2" t="s">
        <v>24</v>
      </c>
      <c r="B41" s="2">
        <v>3728398.78</v>
      </c>
      <c r="C41" s="2">
        <v>620800</v>
      </c>
      <c r="D41" s="2">
        <v>1554639.26</v>
      </c>
      <c r="E41" s="2">
        <f t="shared" si="0"/>
        <v>5903838.0399999991</v>
      </c>
      <c r="F41" s="2">
        <v>3726341.8099999991</v>
      </c>
      <c r="G41" s="2">
        <v>620800</v>
      </c>
      <c r="H41" s="2">
        <v>1683240.56</v>
      </c>
      <c r="I41" s="2">
        <f t="shared" si="1"/>
        <v>6030382.3699999992</v>
      </c>
      <c r="J41" s="2">
        <v>5121037.07</v>
      </c>
      <c r="K41" s="2">
        <v>602100</v>
      </c>
      <c r="L41" s="2">
        <v>1698274.23</v>
      </c>
      <c r="M41" s="2">
        <f t="shared" si="2"/>
        <v>7421411.3000000007</v>
      </c>
      <c r="N41" s="2">
        <f t="shared" si="3"/>
        <v>614763.03000000026</v>
      </c>
      <c r="O41" s="2">
        <f t="shared" si="4"/>
        <v>0</v>
      </c>
      <c r="P41" s="2">
        <f t="shared" si="5"/>
        <v>39455.040000000037</v>
      </c>
      <c r="Q41" s="2">
        <f t="shared" si="6"/>
        <v>654218.0700000003</v>
      </c>
      <c r="R41" s="2">
        <v>5735800.1000000006</v>
      </c>
      <c r="S41" s="2">
        <v>602100</v>
      </c>
      <c r="T41" s="2">
        <v>1737729.27</v>
      </c>
      <c r="U41" s="2">
        <f t="shared" si="7"/>
        <v>8075629.370000001</v>
      </c>
      <c r="V41" s="3"/>
    </row>
    <row r="42" spans="1:22" x14ac:dyDescent="0.25">
      <c r="A42" s="2" t="s">
        <v>25</v>
      </c>
      <c r="B42" s="2">
        <v>2420050.7599999998</v>
      </c>
      <c r="C42" s="2">
        <v>589655</v>
      </c>
      <c r="D42" s="2">
        <v>1587537.67</v>
      </c>
      <c r="E42" s="2">
        <f t="shared" si="0"/>
        <v>4597243.43</v>
      </c>
      <c r="F42" s="2">
        <v>2325459.0300000003</v>
      </c>
      <c r="G42" s="2">
        <v>589655</v>
      </c>
      <c r="H42" s="2">
        <v>1813750.1799999997</v>
      </c>
      <c r="I42" s="2">
        <f t="shared" si="1"/>
        <v>4728864.21</v>
      </c>
      <c r="J42" s="2">
        <v>3248783.94</v>
      </c>
      <c r="K42" s="2">
        <v>434500</v>
      </c>
      <c r="L42" s="2">
        <v>1952347.6600000001</v>
      </c>
      <c r="M42" s="2">
        <f t="shared" si="2"/>
        <v>5635631.5999999996</v>
      </c>
      <c r="N42" s="2">
        <f t="shared" si="3"/>
        <v>0</v>
      </c>
      <c r="O42" s="2">
        <f t="shared" si="4"/>
        <v>66938.710000000021</v>
      </c>
      <c r="P42" s="2">
        <f t="shared" si="5"/>
        <v>25143.239999999758</v>
      </c>
      <c r="Q42" s="2">
        <f t="shared" si="6"/>
        <v>92081.950000000186</v>
      </c>
      <c r="R42" s="2">
        <v>3248783.94</v>
      </c>
      <c r="S42" s="2">
        <v>501438.71</v>
      </c>
      <c r="T42" s="2">
        <v>1977490.9</v>
      </c>
      <c r="U42" s="2">
        <f t="shared" si="7"/>
        <v>5727713.5499999998</v>
      </c>
      <c r="V42" s="3"/>
    </row>
    <row r="43" spans="1:22" x14ac:dyDescent="0.25">
      <c r="A43" s="2" t="s">
        <v>26</v>
      </c>
      <c r="B43" s="2">
        <v>2233308.52</v>
      </c>
      <c r="C43" s="2">
        <v>641000</v>
      </c>
      <c r="D43" s="2">
        <v>1674400.72</v>
      </c>
      <c r="E43" s="2">
        <f t="shared" si="0"/>
        <v>4548709.24</v>
      </c>
      <c r="F43" s="2">
        <v>2318308.52</v>
      </c>
      <c r="G43" s="2">
        <v>641000</v>
      </c>
      <c r="H43" s="2">
        <v>1946727.4299999997</v>
      </c>
      <c r="I43" s="2">
        <f t="shared" si="1"/>
        <v>4906035.9499999993</v>
      </c>
      <c r="J43" s="2">
        <v>3157012.49</v>
      </c>
      <c r="K43" s="2">
        <v>700728.22</v>
      </c>
      <c r="L43" s="2">
        <v>2002254.15</v>
      </c>
      <c r="M43" s="2">
        <f t="shared" si="2"/>
        <v>5859994.8599999994</v>
      </c>
      <c r="N43" s="2">
        <f t="shared" si="3"/>
        <v>0</v>
      </c>
      <c r="O43" s="2">
        <f t="shared" si="4"/>
        <v>0</v>
      </c>
      <c r="P43" s="2">
        <f t="shared" si="5"/>
        <v>32413.35999999987</v>
      </c>
      <c r="Q43" s="2">
        <f t="shared" si="6"/>
        <v>32413.360000000335</v>
      </c>
      <c r="R43" s="2">
        <v>3157012.49</v>
      </c>
      <c r="S43" s="2">
        <v>700728.22</v>
      </c>
      <c r="T43" s="2">
        <v>2034667.5099999998</v>
      </c>
      <c r="U43" s="2">
        <f t="shared" si="7"/>
        <v>5892408.2199999997</v>
      </c>
      <c r="V43" s="3"/>
    </row>
    <row r="44" spans="1:22" x14ac:dyDescent="0.25">
      <c r="A44" s="2" t="s">
        <v>27</v>
      </c>
      <c r="B44" s="2">
        <v>1422161.84</v>
      </c>
      <c r="D44" s="2">
        <v>813710.74</v>
      </c>
      <c r="E44" s="2">
        <f t="shared" si="0"/>
        <v>2235872.58</v>
      </c>
      <c r="F44" s="2">
        <v>1422161.84</v>
      </c>
      <c r="G44" s="2">
        <v>0</v>
      </c>
      <c r="H44" s="2">
        <v>974845.51</v>
      </c>
      <c r="I44" s="2">
        <f t="shared" si="1"/>
        <v>2397007.35</v>
      </c>
      <c r="J44" s="2">
        <v>1500000</v>
      </c>
      <c r="L44" s="2">
        <v>1014276.04</v>
      </c>
      <c r="M44" s="2">
        <f t="shared" si="2"/>
        <v>2514276.04</v>
      </c>
      <c r="N44" s="2">
        <f t="shared" si="3"/>
        <v>0</v>
      </c>
      <c r="O44" s="2">
        <f t="shared" si="4"/>
        <v>0</v>
      </c>
      <c r="P44" s="2">
        <f t="shared" si="5"/>
        <v>18948</v>
      </c>
      <c r="Q44" s="2">
        <f t="shared" si="6"/>
        <v>18948</v>
      </c>
      <c r="R44" s="2">
        <v>1500000</v>
      </c>
      <c r="S44" s="2">
        <v>0</v>
      </c>
      <c r="T44" s="2">
        <v>1033224.04</v>
      </c>
      <c r="U44" s="2">
        <f t="shared" si="7"/>
        <v>2533224.04</v>
      </c>
      <c r="V44" s="3"/>
    </row>
    <row r="45" spans="1:22" x14ac:dyDescent="0.25">
      <c r="A45" s="2" t="s">
        <v>28</v>
      </c>
      <c r="B45" s="2">
        <v>300000</v>
      </c>
      <c r="D45" s="2">
        <v>873868.82000000007</v>
      </c>
      <c r="E45" s="2">
        <f t="shared" si="0"/>
        <v>1173868.82</v>
      </c>
      <c r="F45" s="2">
        <v>179105.2</v>
      </c>
      <c r="G45" s="2">
        <v>0</v>
      </c>
      <c r="H45" s="2">
        <v>949130.61</v>
      </c>
      <c r="I45" s="2">
        <f t="shared" si="1"/>
        <v>1128235.81</v>
      </c>
      <c r="J45" s="2">
        <v>170000</v>
      </c>
      <c r="L45" s="2">
        <v>981664.72</v>
      </c>
      <c r="M45" s="2">
        <f t="shared" si="2"/>
        <v>1151664.72</v>
      </c>
      <c r="N45" s="2">
        <f t="shared" si="3"/>
        <v>0</v>
      </c>
      <c r="O45" s="2">
        <f t="shared" si="4"/>
        <v>0</v>
      </c>
      <c r="P45" s="2">
        <f t="shared" si="5"/>
        <v>9546.0300000000279</v>
      </c>
      <c r="Q45" s="2">
        <f t="shared" si="6"/>
        <v>9546.0300000000279</v>
      </c>
      <c r="R45" s="2">
        <v>170000</v>
      </c>
      <c r="S45" s="2">
        <v>0</v>
      </c>
      <c r="T45" s="2">
        <v>991210.75</v>
      </c>
      <c r="U45" s="2">
        <f t="shared" si="7"/>
        <v>1161210.75</v>
      </c>
      <c r="V45" s="3"/>
    </row>
    <row r="46" spans="1:22" x14ac:dyDescent="0.25">
      <c r="A46" s="2" t="s">
        <v>29</v>
      </c>
      <c r="B46" s="2">
        <v>138837.65</v>
      </c>
      <c r="C46" s="2">
        <v>166110</v>
      </c>
      <c r="D46" s="2">
        <v>593853.66</v>
      </c>
      <c r="E46" s="2">
        <f t="shared" si="0"/>
        <v>898801.31</v>
      </c>
      <c r="F46" s="2">
        <v>144837.65</v>
      </c>
      <c r="G46" s="2">
        <v>166110</v>
      </c>
      <c r="H46" s="2">
        <v>653919.55000000005</v>
      </c>
      <c r="I46" s="2">
        <f t="shared" si="1"/>
        <v>964867.20000000007</v>
      </c>
      <c r="J46" s="2">
        <v>176385.5</v>
      </c>
      <c r="K46" s="2">
        <v>178780</v>
      </c>
      <c r="L46" s="2">
        <v>680099.61</v>
      </c>
      <c r="M46" s="2">
        <f t="shared" si="2"/>
        <v>1035265.11</v>
      </c>
      <c r="N46" s="2">
        <f t="shared" si="3"/>
        <v>0</v>
      </c>
      <c r="O46" s="2">
        <f t="shared" si="4"/>
        <v>0</v>
      </c>
      <c r="P46" s="2">
        <f t="shared" si="5"/>
        <v>9770.2100000000792</v>
      </c>
      <c r="Q46" s="2">
        <f t="shared" si="6"/>
        <v>9770.2100000000792</v>
      </c>
      <c r="R46" s="2">
        <v>176385.5</v>
      </c>
      <c r="S46" s="2">
        <v>178780</v>
      </c>
      <c r="T46" s="2">
        <v>689869.82000000007</v>
      </c>
      <c r="U46" s="2">
        <f t="shared" si="7"/>
        <v>1045035.3200000001</v>
      </c>
      <c r="V46" s="3"/>
    </row>
    <row r="47" spans="1:22" x14ac:dyDescent="0.25">
      <c r="A47" s="13" t="s">
        <v>30</v>
      </c>
      <c r="B47" s="13">
        <v>8224400.9900000002</v>
      </c>
      <c r="C47" s="13">
        <v>16000</v>
      </c>
      <c r="D47" s="13">
        <v>4337311.21</v>
      </c>
      <c r="E47" s="13">
        <f t="shared" si="0"/>
        <v>12577712.199999999</v>
      </c>
      <c r="F47" s="13">
        <v>8871467.7799999993</v>
      </c>
      <c r="G47" s="13">
        <v>0</v>
      </c>
      <c r="H47" s="13">
        <v>4598675.8199999994</v>
      </c>
      <c r="I47" s="13">
        <f t="shared" si="1"/>
        <v>13470143.599999998</v>
      </c>
      <c r="J47" s="13">
        <v>14300000</v>
      </c>
      <c r="K47" s="13">
        <v>16000</v>
      </c>
      <c r="L47" s="13">
        <v>4987106.8099999996</v>
      </c>
      <c r="M47" s="13">
        <f t="shared" si="2"/>
        <v>19303106.809999999</v>
      </c>
      <c r="N47" s="13">
        <f t="shared" si="3"/>
        <v>1100000</v>
      </c>
      <c r="O47" s="13">
        <f t="shared" si="4"/>
        <v>0</v>
      </c>
      <c r="P47" s="13">
        <f t="shared" si="5"/>
        <v>57398.060000000522</v>
      </c>
      <c r="Q47" s="13">
        <f t="shared" si="6"/>
        <v>1157398.0600000024</v>
      </c>
      <c r="R47" s="13">
        <v>15400000</v>
      </c>
      <c r="S47" s="13">
        <v>16000</v>
      </c>
      <c r="T47" s="13">
        <v>5044504.87</v>
      </c>
      <c r="U47" s="13">
        <f t="shared" si="7"/>
        <v>20460504.870000001</v>
      </c>
      <c r="V47" s="3"/>
    </row>
    <row r="48" spans="1:22" x14ac:dyDescent="0.25">
      <c r="A48" s="2" t="s">
        <v>86</v>
      </c>
      <c r="B48" s="2">
        <v>2600000</v>
      </c>
      <c r="E48" s="2">
        <f t="shared" si="0"/>
        <v>2600000</v>
      </c>
      <c r="F48" s="2">
        <v>0</v>
      </c>
      <c r="G48" s="2">
        <v>0</v>
      </c>
      <c r="H48" s="2">
        <v>0</v>
      </c>
      <c r="I48" s="2">
        <f t="shared" si="1"/>
        <v>0</v>
      </c>
      <c r="J48" s="2">
        <v>2900000</v>
      </c>
      <c r="M48" s="2">
        <f t="shared" si="2"/>
        <v>2900000</v>
      </c>
      <c r="N48" s="2">
        <f t="shared" si="3"/>
        <v>600000</v>
      </c>
      <c r="O48" s="2">
        <f t="shared" si="4"/>
        <v>0</v>
      </c>
      <c r="P48" s="2">
        <f t="shared" si="5"/>
        <v>0</v>
      </c>
      <c r="Q48" s="2">
        <f t="shared" si="6"/>
        <v>600000</v>
      </c>
      <c r="R48" s="2">
        <v>3500000</v>
      </c>
      <c r="S48" s="2">
        <v>0</v>
      </c>
      <c r="T48" s="2">
        <v>0</v>
      </c>
      <c r="U48" s="2">
        <f t="shared" si="7"/>
        <v>3500000</v>
      </c>
      <c r="V48" s="3"/>
    </row>
    <row r="49" spans="1:22" x14ac:dyDescent="0.25">
      <c r="A49" s="2" t="s">
        <v>87</v>
      </c>
      <c r="B49" s="2">
        <v>2900000</v>
      </c>
      <c r="E49" s="2">
        <f t="shared" si="0"/>
        <v>2900000</v>
      </c>
      <c r="F49" s="2">
        <v>0</v>
      </c>
      <c r="G49" s="2">
        <v>0</v>
      </c>
      <c r="H49" s="2">
        <v>0</v>
      </c>
      <c r="I49" s="2">
        <f t="shared" si="1"/>
        <v>0</v>
      </c>
      <c r="J49" s="2">
        <v>2600000</v>
      </c>
      <c r="M49" s="2">
        <f t="shared" si="2"/>
        <v>2600000</v>
      </c>
      <c r="N49" s="2">
        <f t="shared" si="3"/>
        <v>500000</v>
      </c>
      <c r="O49" s="2">
        <f t="shared" si="4"/>
        <v>0</v>
      </c>
      <c r="P49" s="2">
        <f t="shared" si="5"/>
        <v>0</v>
      </c>
      <c r="Q49" s="2">
        <f t="shared" si="6"/>
        <v>500000</v>
      </c>
      <c r="R49" s="2">
        <v>3100000</v>
      </c>
      <c r="S49" s="2">
        <v>0</v>
      </c>
      <c r="T49" s="2">
        <v>0</v>
      </c>
      <c r="U49" s="2">
        <f t="shared" si="7"/>
        <v>3100000</v>
      </c>
      <c r="V49" s="3"/>
    </row>
    <row r="50" spans="1:22" x14ac:dyDescent="0.25">
      <c r="A50" s="2" t="s">
        <v>88</v>
      </c>
      <c r="B50" s="2">
        <v>2724400.99</v>
      </c>
      <c r="C50" s="2">
        <v>16000</v>
      </c>
      <c r="D50" s="2">
        <v>4337311.21</v>
      </c>
      <c r="E50" s="2">
        <f t="shared" si="0"/>
        <v>7077712.2000000002</v>
      </c>
      <c r="F50" s="2">
        <v>2271467.7799999998</v>
      </c>
      <c r="G50" s="2">
        <v>0</v>
      </c>
      <c r="H50" s="2">
        <v>4598675.8199999994</v>
      </c>
      <c r="I50" s="2">
        <f t="shared" si="1"/>
        <v>6870143.5999999996</v>
      </c>
      <c r="J50" s="2">
        <v>8800000</v>
      </c>
      <c r="K50" s="2">
        <v>16000</v>
      </c>
      <c r="L50" s="2">
        <v>4987106.8099999996</v>
      </c>
      <c r="M50" s="2">
        <f t="shared" si="2"/>
        <v>13803106.809999999</v>
      </c>
      <c r="N50" s="2">
        <f t="shared" si="3"/>
        <v>0</v>
      </c>
      <c r="O50" s="2">
        <f t="shared" si="4"/>
        <v>0</v>
      </c>
      <c r="P50" s="2">
        <f t="shared" si="5"/>
        <v>57398.060000000522</v>
      </c>
      <c r="Q50" s="2">
        <f t="shared" si="6"/>
        <v>57398.060000002384</v>
      </c>
      <c r="R50" s="2">
        <v>8800000</v>
      </c>
      <c r="S50" s="2">
        <v>16000</v>
      </c>
      <c r="T50" s="2">
        <v>5044504.87</v>
      </c>
      <c r="U50" s="2">
        <f t="shared" si="7"/>
        <v>13860504.870000001</v>
      </c>
      <c r="V50" s="3"/>
    </row>
    <row r="51" spans="1:22" x14ac:dyDescent="0.25">
      <c r="A51" s="13" t="s">
        <v>32</v>
      </c>
      <c r="B51" s="13">
        <v>9300000</v>
      </c>
      <c r="C51" s="13"/>
      <c r="D51" s="13">
        <v>449060.42</v>
      </c>
      <c r="E51" s="13">
        <f t="shared" si="0"/>
        <v>9749060.4199999999</v>
      </c>
      <c r="F51" s="13">
        <v>9614000</v>
      </c>
      <c r="G51" s="13">
        <v>0</v>
      </c>
      <c r="H51" s="13">
        <v>639604.12000000011</v>
      </c>
      <c r="I51" s="13">
        <f t="shared" si="1"/>
        <v>10253604.120000001</v>
      </c>
      <c r="J51" s="13">
        <v>11125000</v>
      </c>
      <c r="K51" s="13"/>
      <c r="L51" s="13">
        <v>668099.30000000005</v>
      </c>
      <c r="M51" s="13">
        <f t="shared" si="2"/>
        <v>11793099.300000001</v>
      </c>
      <c r="N51" s="13">
        <f t="shared" si="3"/>
        <v>2667452</v>
      </c>
      <c r="O51" s="13">
        <f t="shared" si="4"/>
        <v>0</v>
      </c>
      <c r="P51" s="13">
        <f t="shared" si="5"/>
        <v>20287.119999999879</v>
      </c>
      <c r="Q51" s="13">
        <f t="shared" si="6"/>
        <v>2687739.1199999992</v>
      </c>
      <c r="R51" s="13">
        <v>13792452</v>
      </c>
      <c r="S51" s="13">
        <v>0</v>
      </c>
      <c r="T51" s="13">
        <v>688386.41999999993</v>
      </c>
      <c r="U51" s="13">
        <f t="shared" si="7"/>
        <v>14480838.42</v>
      </c>
      <c r="V51" s="3"/>
    </row>
    <row r="52" spans="1:22" x14ac:dyDescent="0.25">
      <c r="A52" s="2" t="s">
        <v>33</v>
      </c>
      <c r="B52" s="2">
        <v>2850000</v>
      </c>
      <c r="E52" s="2">
        <f t="shared" si="0"/>
        <v>2850000</v>
      </c>
      <c r="F52" s="2">
        <v>2850000</v>
      </c>
      <c r="G52" s="2">
        <v>0</v>
      </c>
      <c r="H52" s="2">
        <v>0</v>
      </c>
      <c r="I52" s="2">
        <f t="shared" si="1"/>
        <v>2850000</v>
      </c>
      <c r="J52" s="2">
        <v>4000000</v>
      </c>
      <c r="M52" s="2">
        <f t="shared" si="2"/>
        <v>4000000</v>
      </c>
      <c r="N52" s="2">
        <f t="shared" si="3"/>
        <v>1000000</v>
      </c>
      <c r="O52" s="2">
        <f t="shared" si="4"/>
        <v>0</v>
      </c>
      <c r="P52" s="2">
        <f t="shared" si="5"/>
        <v>0</v>
      </c>
      <c r="Q52" s="2">
        <f t="shared" si="6"/>
        <v>1000000</v>
      </c>
      <c r="R52" s="2">
        <v>5000000</v>
      </c>
      <c r="S52" s="2">
        <v>0</v>
      </c>
      <c r="T52" s="2">
        <v>0</v>
      </c>
      <c r="U52" s="2">
        <f t="shared" si="7"/>
        <v>5000000</v>
      </c>
      <c r="V52" s="3"/>
    </row>
    <row r="53" spans="1:22" x14ac:dyDescent="0.25">
      <c r="A53" s="2" t="s">
        <v>89</v>
      </c>
      <c r="E53" s="2">
        <f t="shared" si="0"/>
        <v>0</v>
      </c>
      <c r="F53" s="2">
        <v>0</v>
      </c>
      <c r="G53" s="2">
        <v>0</v>
      </c>
      <c r="H53" s="2">
        <v>0</v>
      </c>
      <c r="I53" s="2">
        <f t="shared" si="1"/>
        <v>0</v>
      </c>
      <c r="M53" s="2">
        <f t="shared" si="2"/>
        <v>0</v>
      </c>
      <c r="N53" s="2">
        <f t="shared" si="3"/>
        <v>1667452</v>
      </c>
      <c r="O53" s="2">
        <f t="shared" si="4"/>
        <v>0</v>
      </c>
      <c r="P53" s="2">
        <f t="shared" si="5"/>
        <v>0</v>
      </c>
      <c r="Q53" s="2">
        <f t="shared" si="6"/>
        <v>1667452</v>
      </c>
      <c r="R53" s="2">
        <v>1667452</v>
      </c>
      <c r="S53" s="2">
        <v>0</v>
      </c>
      <c r="T53" s="2">
        <v>0</v>
      </c>
      <c r="U53" s="2">
        <f t="shared" si="7"/>
        <v>1667452</v>
      </c>
      <c r="V53" s="3"/>
    </row>
    <row r="54" spans="1:22" x14ac:dyDescent="0.25">
      <c r="A54" s="2" t="s">
        <v>90</v>
      </c>
      <c r="B54" s="2">
        <v>3000000</v>
      </c>
      <c r="E54" s="2">
        <f t="shared" si="0"/>
        <v>3000000</v>
      </c>
      <c r="F54" s="2">
        <v>0</v>
      </c>
      <c r="G54" s="2">
        <v>0</v>
      </c>
      <c r="H54" s="2">
        <v>0</v>
      </c>
      <c r="I54" s="2">
        <f t="shared" si="1"/>
        <v>0</v>
      </c>
      <c r="J54" s="2">
        <v>3475000</v>
      </c>
      <c r="M54" s="2">
        <f t="shared" si="2"/>
        <v>3475000</v>
      </c>
      <c r="N54" s="2">
        <f t="shared" si="3"/>
        <v>0</v>
      </c>
      <c r="O54" s="2">
        <f t="shared" si="4"/>
        <v>0</v>
      </c>
      <c r="P54" s="2">
        <f t="shared" si="5"/>
        <v>0</v>
      </c>
      <c r="Q54" s="2">
        <f t="shared" si="6"/>
        <v>0</v>
      </c>
      <c r="R54" s="2">
        <v>3475000</v>
      </c>
      <c r="S54" s="2">
        <v>0</v>
      </c>
      <c r="T54" s="2">
        <v>0</v>
      </c>
      <c r="U54" s="2">
        <f t="shared" si="7"/>
        <v>3475000</v>
      </c>
      <c r="V54" s="3"/>
    </row>
    <row r="55" spans="1:22" x14ac:dyDescent="0.25">
      <c r="A55" s="2" t="s">
        <v>91</v>
      </c>
      <c r="B55" s="2">
        <v>3000000</v>
      </c>
      <c r="E55" s="2">
        <f t="shared" si="0"/>
        <v>3000000</v>
      </c>
      <c r="F55" s="2">
        <v>0</v>
      </c>
      <c r="G55" s="2">
        <v>0</v>
      </c>
      <c r="H55" s="2">
        <v>0</v>
      </c>
      <c r="I55" s="2">
        <f t="shared" si="1"/>
        <v>0</v>
      </c>
      <c r="J55" s="2">
        <v>3000000</v>
      </c>
      <c r="M55" s="2">
        <f t="shared" si="2"/>
        <v>3000000</v>
      </c>
      <c r="N55" s="2">
        <f t="shared" si="3"/>
        <v>0</v>
      </c>
      <c r="O55" s="2">
        <f t="shared" si="4"/>
        <v>0</v>
      </c>
      <c r="P55" s="2">
        <f t="shared" si="5"/>
        <v>0</v>
      </c>
      <c r="Q55" s="2">
        <f t="shared" si="6"/>
        <v>0</v>
      </c>
      <c r="R55" s="2">
        <v>3000000</v>
      </c>
      <c r="S55" s="2">
        <v>0</v>
      </c>
      <c r="T55" s="2">
        <v>0</v>
      </c>
      <c r="U55" s="2">
        <f t="shared" si="7"/>
        <v>3000000</v>
      </c>
      <c r="V55" s="3"/>
    </row>
    <row r="56" spans="1:22" x14ac:dyDescent="0.25">
      <c r="A56" s="2" t="s">
        <v>92</v>
      </c>
      <c r="B56" s="2">
        <v>450000</v>
      </c>
      <c r="D56" s="2">
        <v>449060.42</v>
      </c>
      <c r="E56" s="2">
        <f t="shared" si="0"/>
        <v>899060.41999999993</v>
      </c>
      <c r="F56" s="2">
        <v>0</v>
      </c>
      <c r="G56" s="2">
        <v>0</v>
      </c>
      <c r="H56" s="2">
        <v>0</v>
      </c>
      <c r="I56" s="2">
        <f t="shared" si="1"/>
        <v>0</v>
      </c>
      <c r="J56" s="2">
        <v>650000</v>
      </c>
      <c r="L56" s="2">
        <v>668099.30000000005</v>
      </c>
      <c r="M56" s="2">
        <f t="shared" si="2"/>
        <v>1318099.3</v>
      </c>
      <c r="N56" s="2">
        <f t="shared" si="3"/>
        <v>0</v>
      </c>
      <c r="O56" s="2">
        <f t="shared" si="4"/>
        <v>0</v>
      </c>
      <c r="P56" s="2">
        <f t="shared" si="5"/>
        <v>20287.119999999879</v>
      </c>
      <c r="Q56" s="2">
        <f t="shared" si="6"/>
        <v>20287.119999999879</v>
      </c>
      <c r="R56" s="2">
        <v>650000</v>
      </c>
      <c r="S56" s="2">
        <v>0</v>
      </c>
      <c r="T56" s="2">
        <v>688386.41999999993</v>
      </c>
      <c r="U56" s="2">
        <f t="shared" si="7"/>
        <v>1338386.42</v>
      </c>
      <c r="V56" s="3"/>
    </row>
    <row r="57" spans="1:22" x14ac:dyDescent="0.25">
      <c r="A57" s="13" t="s">
        <v>35</v>
      </c>
      <c r="B57" s="13">
        <v>8826400.6099999994</v>
      </c>
      <c r="C57" s="13">
        <v>2814706.96</v>
      </c>
      <c r="D57" s="13">
        <v>23764334.030000001</v>
      </c>
      <c r="E57" s="13">
        <f t="shared" si="0"/>
        <v>35405441.600000001</v>
      </c>
      <c r="F57" s="13">
        <v>8807998.1500000004</v>
      </c>
      <c r="G57" s="13">
        <v>2802922.79</v>
      </c>
      <c r="H57" s="13">
        <v>25407927.049999997</v>
      </c>
      <c r="I57" s="13">
        <f t="shared" si="1"/>
        <v>37018847.989999995</v>
      </c>
      <c r="J57" s="13">
        <v>8800000</v>
      </c>
      <c r="K57" s="13">
        <v>2526941.87</v>
      </c>
      <c r="L57" s="13">
        <v>25547456.41</v>
      </c>
      <c r="M57" s="13">
        <f t="shared" si="2"/>
        <v>36874398.280000001</v>
      </c>
      <c r="N57" s="13">
        <f t="shared" si="3"/>
        <v>2270058.66</v>
      </c>
      <c r="O57" s="13">
        <f t="shared" si="4"/>
        <v>31062.179999999702</v>
      </c>
      <c r="P57" s="13">
        <f t="shared" si="5"/>
        <v>555891.46000000462</v>
      </c>
      <c r="Q57" s="13">
        <f t="shared" si="6"/>
        <v>2857012.3000000045</v>
      </c>
      <c r="R57" s="13">
        <v>11070058.66</v>
      </c>
      <c r="S57" s="13">
        <v>2558004.0499999998</v>
      </c>
      <c r="T57" s="13">
        <v>26103347.870000005</v>
      </c>
      <c r="U57" s="13">
        <f t="shared" si="7"/>
        <v>39731410.580000006</v>
      </c>
      <c r="V57" s="3"/>
    </row>
    <row r="58" spans="1:22" x14ac:dyDescent="0.25">
      <c r="A58" s="2" t="s">
        <v>93</v>
      </c>
      <c r="B58" s="2">
        <v>110000</v>
      </c>
      <c r="C58" s="2">
        <v>312610</v>
      </c>
      <c r="D58" s="2">
        <v>1464757</v>
      </c>
      <c r="E58" s="2">
        <f t="shared" si="0"/>
        <v>1887367</v>
      </c>
      <c r="F58" s="2">
        <v>110000</v>
      </c>
      <c r="G58" s="2">
        <v>312610</v>
      </c>
      <c r="H58" s="2">
        <v>1475030.3800000001</v>
      </c>
      <c r="I58" s="2">
        <f t="shared" si="1"/>
        <v>1897640.3800000001</v>
      </c>
      <c r="J58" s="2">
        <v>130000</v>
      </c>
      <c r="K58" s="2">
        <v>301700</v>
      </c>
      <c r="L58" s="2">
        <v>1439849.67</v>
      </c>
      <c r="M58" s="2">
        <f t="shared" si="2"/>
        <v>1871549.67</v>
      </c>
      <c r="N58" s="2">
        <f t="shared" si="3"/>
        <v>0</v>
      </c>
      <c r="O58" s="2">
        <f t="shared" si="4"/>
        <v>0</v>
      </c>
      <c r="P58" s="2">
        <f t="shared" si="5"/>
        <v>0</v>
      </c>
      <c r="Q58" s="2">
        <f t="shared" si="6"/>
        <v>0</v>
      </c>
      <c r="R58" s="2">
        <v>130000</v>
      </c>
      <c r="S58" s="2">
        <v>301700</v>
      </c>
      <c r="T58" s="2">
        <v>1439849.67</v>
      </c>
      <c r="U58" s="2">
        <f t="shared" si="7"/>
        <v>1871549.67</v>
      </c>
      <c r="V58" s="3"/>
    </row>
    <row r="59" spans="1:22" x14ac:dyDescent="0.25">
      <c r="A59" s="2" t="s">
        <v>37</v>
      </c>
      <c r="B59" s="2">
        <v>75714</v>
      </c>
      <c r="C59" s="2">
        <v>211100</v>
      </c>
      <c r="D59" s="2">
        <v>1673507.6199999999</v>
      </c>
      <c r="E59" s="2">
        <f t="shared" si="0"/>
        <v>1960321.6199999999</v>
      </c>
      <c r="F59" s="2">
        <v>75714</v>
      </c>
      <c r="G59" s="2">
        <v>211100</v>
      </c>
      <c r="H59" s="2">
        <v>1795183.83</v>
      </c>
      <c r="I59" s="2">
        <f t="shared" si="1"/>
        <v>2081997.83</v>
      </c>
      <c r="J59" s="2">
        <v>95117</v>
      </c>
      <c r="K59" s="2">
        <v>203890</v>
      </c>
      <c r="L59" s="2">
        <v>1783026.5399999998</v>
      </c>
      <c r="M59" s="2">
        <f t="shared" si="2"/>
        <v>2082033.5399999998</v>
      </c>
      <c r="N59" s="2">
        <f t="shared" si="3"/>
        <v>0</v>
      </c>
      <c r="O59" s="2">
        <f t="shared" si="4"/>
        <v>0</v>
      </c>
      <c r="P59" s="2">
        <f t="shared" si="5"/>
        <v>0</v>
      </c>
      <c r="Q59" s="2">
        <f t="shared" si="6"/>
        <v>0</v>
      </c>
      <c r="R59" s="2">
        <v>95117</v>
      </c>
      <c r="S59" s="2">
        <v>203890</v>
      </c>
      <c r="T59" s="2">
        <v>1783026.54</v>
      </c>
      <c r="U59" s="2">
        <f t="shared" si="7"/>
        <v>2082033.54</v>
      </c>
      <c r="V59" s="3"/>
    </row>
    <row r="60" spans="1:22" x14ac:dyDescent="0.25">
      <c r="A60" s="2" t="s">
        <v>38</v>
      </c>
      <c r="B60" s="2">
        <v>8058900.6100000003</v>
      </c>
      <c r="C60" s="2">
        <v>265450.78999999998</v>
      </c>
      <c r="D60" s="2">
        <v>9082802.2400000002</v>
      </c>
      <c r="E60" s="2">
        <f t="shared" si="0"/>
        <v>17407153.640000001</v>
      </c>
      <c r="F60" s="2">
        <v>8057998.1500000004</v>
      </c>
      <c r="G60" s="2">
        <v>265450.78999999998</v>
      </c>
      <c r="H60" s="2">
        <v>10098528.9</v>
      </c>
      <c r="I60" s="2">
        <f t="shared" si="1"/>
        <v>18421977.84</v>
      </c>
      <c r="J60" s="2">
        <v>7853097</v>
      </c>
      <c r="K60" s="2">
        <v>176725.4</v>
      </c>
      <c r="L60" s="2">
        <v>10239658.220000001</v>
      </c>
      <c r="M60" s="2">
        <f t="shared" si="2"/>
        <v>18269480.620000001</v>
      </c>
      <c r="N60" s="2">
        <f t="shared" si="3"/>
        <v>2270058.66</v>
      </c>
      <c r="O60" s="2">
        <f t="shared" si="4"/>
        <v>0</v>
      </c>
      <c r="P60" s="2">
        <f t="shared" si="5"/>
        <v>554157.67999999784</v>
      </c>
      <c r="Q60" s="2">
        <f t="shared" si="6"/>
        <v>2824216.34</v>
      </c>
      <c r="R60" s="2">
        <v>10123155.66</v>
      </c>
      <c r="S60" s="2">
        <v>176725.4</v>
      </c>
      <c r="T60" s="2">
        <v>10793815.899999999</v>
      </c>
      <c r="U60" s="2">
        <f t="shared" si="7"/>
        <v>21093696.960000001</v>
      </c>
      <c r="V60" s="3"/>
    </row>
    <row r="61" spans="1:22" x14ac:dyDescent="0.25">
      <c r="A61" s="2" t="s">
        <v>39</v>
      </c>
      <c r="B61" s="2">
        <v>75714</v>
      </c>
      <c r="C61" s="2">
        <v>452200</v>
      </c>
      <c r="D61" s="2">
        <v>2338511.6</v>
      </c>
      <c r="E61" s="2">
        <f t="shared" si="0"/>
        <v>2866425.6</v>
      </c>
      <c r="F61" s="2">
        <v>75714</v>
      </c>
      <c r="G61" s="2">
        <v>452200</v>
      </c>
      <c r="H61" s="2">
        <v>2399712.4800000004</v>
      </c>
      <c r="I61" s="2">
        <f t="shared" si="1"/>
        <v>2927626.4800000004</v>
      </c>
      <c r="J61" s="2">
        <v>95714</v>
      </c>
      <c r="K61" s="2">
        <v>435088.6</v>
      </c>
      <c r="L61" s="2">
        <v>2501156.0999999996</v>
      </c>
      <c r="M61" s="2">
        <f t="shared" si="2"/>
        <v>3031958.6999999997</v>
      </c>
      <c r="N61" s="2">
        <f t="shared" si="3"/>
        <v>0</v>
      </c>
      <c r="O61" s="2">
        <f t="shared" si="4"/>
        <v>0</v>
      </c>
      <c r="P61" s="2">
        <f t="shared" si="5"/>
        <v>0</v>
      </c>
      <c r="Q61" s="2">
        <f t="shared" si="6"/>
        <v>0</v>
      </c>
      <c r="R61" s="2">
        <v>95714</v>
      </c>
      <c r="S61" s="2">
        <v>435088.6</v>
      </c>
      <c r="T61" s="2">
        <v>2501156.1</v>
      </c>
      <c r="U61" s="2">
        <f t="shared" si="7"/>
        <v>3031958.7</v>
      </c>
      <c r="V61" s="3"/>
    </row>
    <row r="62" spans="1:22" x14ac:dyDescent="0.25">
      <c r="A62" s="2" t="s">
        <v>40</v>
      </c>
      <c r="B62" s="2">
        <v>75714</v>
      </c>
      <c r="C62" s="2">
        <v>86850</v>
      </c>
      <c r="D62" s="2">
        <v>1165075.22</v>
      </c>
      <c r="E62" s="2">
        <f t="shared" si="0"/>
        <v>1327639.22</v>
      </c>
      <c r="F62" s="2">
        <v>75714</v>
      </c>
      <c r="G62" s="2">
        <v>86850</v>
      </c>
      <c r="H62" s="2">
        <v>1200085.3999999997</v>
      </c>
      <c r="I62" s="2">
        <f t="shared" si="1"/>
        <v>1362649.3999999997</v>
      </c>
      <c r="J62" s="2">
        <v>95714</v>
      </c>
      <c r="K62" s="2">
        <v>93598.560000000012</v>
      </c>
      <c r="L62" s="2">
        <v>1149813.0799999998</v>
      </c>
      <c r="M62" s="2">
        <f t="shared" si="2"/>
        <v>1339125.6399999999</v>
      </c>
      <c r="N62" s="2">
        <f t="shared" si="3"/>
        <v>0</v>
      </c>
      <c r="O62" s="2">
        <f t="shared" si="4"/>
        <v>0</v>
      </c>
      <c r="P62" s="2">
        <f t="shared" si="5"/>
        <v>866.89000000013039</v>
      </c>
      <c r="Q62" s="2">
        <f t="shared" si="6"/>
        <v>866.89000000013039</v>
      </c>
      <c r="R62" s="2">
        <v>95714</v>
      </c>
      <c r="S62" s="2">
        <v>93598.559999999983</v>
      </c>
      <c r="T62" s="2">
        <v>1150679.97</v>
      </c>
      <c r="U62" s="2">
        <f t="shared" si="7"/>
        <v>1339992.53</v>
      </c>
      <c r="V62" s="3"/>
    </row>
    <row r="63" spans="1:22" x14ac:dyDescent="0.25">
      <c r="A63" s="2" t="s">
        <v>41</v>
      </c>
      <c r="B63" s="2">
        <v>110000</v>
      </c>
      <c r="C63" s="2">
        <v>321200</v>
      </c>
      <c r="D63" s="2">
        <v>1555522.42</v>
      </c>
      <c r="E63" s="2">
        <f t="shared" si="0"/>
        <v>1986722.42</v>
      </c>
      <c r="F63" s="2">
        <v>110000</v>
      </c>
      <c r="G63" s="2">
        <v>321200.00000000006</v>
      </c>
      <c r="H63" s="2">
        <v>1648237.84</v>
      </c>
      <c r="I63" s="2">
        <f t="shared" si="1"/>
        <v>2079437.84</v>
      </c>
      <c r="J63" s="2">
        <v>130000</v>
      </c>
      <c r="K63" s="2">
        <v>268953.74</v>
      </c>
      <c r="L63" s="2">
        <v>1632016.8</v>
      </c>
      <c r="M63" s="2">
        <f t="shared" si="2"/>
        <v>2030970.54</v>
      </c>
      <c r="N63" s="2">
        <f t="shared" si="3"/>
        <v>0</v>
      </c>
      <c r="O63" s="2">
        <f t="shared" si="4"/>
        <v>0</v>
      </c>
      <c r="P63" s="2">
        <f t="shared" si="5"/>
        <v>0</v>
      </c>
      <c r="Q63" s="2">
        <f t="shared" si="6"/>
        <v>0</v>
      </c>
      <c r="R63" s="2">
        <v>130000</v>
      </c>
      <c r="S63" s="2">
        <v>268953.74</v>
      </c>
      <c r="T63" s="2">
        <v>1632016.8</v>
      </c>
      <c r="U63" s="2">
        <f t="shared" si="7"/>
        <v>2030970.54</v>
      </c>
      <c r="V63" s="3"/>
    </row>
    <row r="64" spans="1:22" x14ac:dyDescent="0.25">
      <c r="A64" s="2" t="s">
        <v>42</v>
      </c>
      <c r="B64" s="2">
        <v>75714</v>
      </c>
      <c r="C64" s="2">
        <v>193576.17</v>
      </c>
      <c r="D64" s="2">
        <v>1045314.63</v>
      </c>
      <c r="E64" s="2">
        <f t="shared" si="0"/>
        <v>1314604.8</v>
      </c>
      <c r="F64" s="2">
        <v>75714</v>
      </c>
      <c r="G64" s="2">
        <v>181792</v>
      </c>
      <c r="H64" s="2">
        <v>1091525.1500000001</v>
      </c>
      <c r="I64" s="2">
        <f t="shared" si="1"/>
        <v>1349031.1500000001</v>
      </c>
      <c r="J64" s="2">
        <v>95714</v>
      </c>
      <c r="K64" s="2">
        <v>159317.76999999999</v>
      </c>
      <c r="L64" s="2">
        <v>1061751.83</v>
      </c>
      <c r="M64" s="2">
        <f t="shared" si="2"/>
        <v>1316783.6000000001</v>
      </c>
      <c r="N64" s="2">
        <f t="shared" si="3"/>
        <v>0</v>
      </c>
      <c r="O64" s="2">
        <f t="shared" si="4"/>
        <v>31062.180000000022</v>
      </c>
      <c r="P64" s="2">
        <f t="shared" si="5"/>
        <v>0</v>
      </c>
      <c r="Q64" s="2">
        <f t="shared" si="6"/>
        <v>31062.179999999935</v>
      </c>
      <c r="R64" s="2">
        <v>95714</v>
      </c>
      <c r="S64" s="2">
        <v>190379.95</v>
      </c>
      <c r="T64" s="2">
        <v>1061751.83</v>
      </c>
      <c r="U64" s="2">
        <f t="shared" si="7"/>
        <v>1347845.78</v>
      </c>
      <c r="V64" s="3"/>
    </row>
    <row r="65" spans="1:22" x14ac:dyDescent="0.25">
      <c r="A65" s="2" t="s">
        <v>43</v>
      </c>
      <c r="B65" s="2">
        <v>93214</v>
      </c>
      <c r="C65" s="2">
        <v>284200</v>
      </c>
      <c r="D65" s="2">
        <v>1558609.2</v>
      </c>
      <c r="E65" s="2">
        <f t="shared" si="0"/>
        <v>1936023.2</v>
      </c>
      <c r="F65" s="2">
        <v>75714</v>
      </c>
      <c r="G65" s="2">
        <v>284200</v>
      </c>
      <c r="H65" s="2">
        <v>1636979.4299999995</v>
      </c>
      <c r="I65" s="2">
        <f t="shared" si="1"/>
        <v>1996893.4299999995</v>
      </c>
      <c r="J65" s="2">
        <v>113214</v>
      </c>
      <c r="K65" s="2">
        <v>267492.75</v>
      </c>
      <c r="L65" s="2">
        <v>1658448.4399999997</v>
      </c>
      <c r="M65" s="2">
        <f t="shared" si="2"/>
        <v>2039155.1899999997</v>
      </c>
      <c r="N65" s="2">
        <f t="shared" si="3"/>
        <v>0</v>
      </c>
      <c r="O65" s="2">
        <f t="shared" si="4"/>
        <v>0</v>
      </c>
      <c r="P65" s="2">
        <f t="shared" si="5"/>
        <v>0</v>
      </c>
      <c r="Q65" s="2">
        <f t="shared" si="6"/>
        <v>0</v>
      </c>
      <c r="R65" s="2">
        <v>113214</v>
      </c>
      <c r="S65" s="2">
        <v>267492.75</v>
      </c>
      <c r="T65" s="2">
        <v>1658448.44</v>
      </c>
      <c r="U65" s="2">
        <f t="shared" si="7"/>
        <v>2039155.19</v>
      </c>
      <c r="V65" s="3"/>
    </row>
    <row r="66" spans="1:22" x14ac:dyDescent="0.25">
      <c r="A66" s="2" t="s">
        <v>44</v>
      </c>
      <c r="B66" s="2">
        <v>75714</v>
      </c>
      <c r="C66" s="2">
        <v>197020</v>
      </c>
      <c r="D66" s="2">
        <v>1213424.3500000001</v>
      </c>
      <c r="E66" s="2">
        <f t="shared" si="0"/>
        <v>1486158.35</v>
      </c>
      <c r="F66" s="2">
        <v>75714</v>
      </c>
      <c r="G66" s="2">
        <v>197020</v>
      </c>
      <c r="H66" s="2">
        <v>1277144.9000000001</v>
      </c>
      <c r="I66" s="2">
        <f t="shared" si="1"/>
        <v>1549878.9000000001</v>
      </c>
      <c r="J66" s="2">
        <v>95714</v>
      </c>
      <c r="K66" s="2">
        <v>156896.22</v>
      </c>
      <c r="L66" s="2">
        <v>1270667.32</v>
      </c>
      <c r="M66" s="2">
        <f t="shared" si="2"/>
        <v>1523277.54</v>
      </c>
      <c r="N66" s="2">
        <f t="shared" si="3"/>
        <v>0</v>
      </c>
      <c r="O66" s="2">
        <f t="shared" si="4"/>
        <v>0</v>
      </c>
      <c r="P66" s="2">
        <f t="shared" si="5"/>
        <v>866.89000000013039</v>
      </c>
      <c r="Q66" s="2">
        <f t="shared" si="6"/>
        <v>866.89000000013039</v>
      </c>
      <c r="R66" s="2">
        <v>95714</v>
      </c>
      <c r="S66" s="2">
        <v>156896.22</v>
      </c>
      <c r="T66" s="2">
        <v>1271534.2100000002</v>
      </c>
      <c r="U66" s="2">
        <f t="shared" si="7"/>
        <v>1524144.4300000002</v>
      </c>
      <c r="V66" s="3"/>
    </row>
    <row r="67" spans="1:22" x14ac:dyDescent="0.25">
      <c r="A67" s="2" t="s">
        <v>45</v>
      </c>
      <c r="B67" s="2">
        <v>75716</v>
      </c>
      <c r="C67" s="2">
        <v>490500</v>
      </c>
      <c r="D67" s="2">
        <v>2666809.75</v>
      </c>
      <c r="E67" s="2">
        <f t="shared" si="0"/>
        <v>3233025.75</v>
      </c>
      <c r="F67" s="2">
        <v>75716</v>
      </c>
      <c r="G67" s="2">
        <v>490499.99999999994</v>
      </c>
      <c r="H67" s="2">
        <v>2785498.74</v>
      </c>
      <c r="I67" s="2">
        <f t="shared" si="1"/>
        <v>3351714.74</v>
      </c>
      <c r="J67" s="2">
        <v>95716</v>
      </c>
      <c r="K67" s="2">
        <v>463278.83</v>
      </c>
      <c r="L67" s="2">
        <v>2811068.4099999997</v>
      </c>
      <c r="M67" s="2">
        <f t="shared" si="2"/>
        <v>3370063.2399999998</v>
      </c>
      <c r="N67" s="2">
        <f t="shared" si="3"/>
        <v>0</v>
      </c>
      <c r="O67" s="2">
        <f t="shared" si="4"/>
        <v>0</v>
      </c>
      <c r="P67" s="2">
        <f t="shared" si="5"/>
        <v>0</v>
      </c>
      <c r="Q67" s="2">
        <f t="shared" si="6"/>
        <v>0</v>
      </c>
      <c r="R67" s="2">
        <v>95716</v>
      </c>
      <c r="S67" s="2">
        <v>463278.83</v>
      </c>
      <c r="T67" s="2">
        <v>2811068.41</v>
      </c>
      <c r="U67" s="2">
        <f t="shared" si="7"/>
        <v>3370063.24</v>
      </c>
      <c r="V67" s="3"/>
    </row>
    <row r="68" spans="1:22" x14ac:dyDescent="0.25">
      <c r="A68" s="13" t="s">
        <v>46</v>
      </c>
      <c r="B68" s="13">
        <v>6883207.1599999983</v>
      </c>
      <c r="C68" s="13">
        <v>1411209.91</v>
      </c>
      <c r="D68" s="13">
        <v>7391229.1499999994</v>
      </c>
      <c r="E68" s="13">
        <f t="shared" si="0"/>
        <v>15685646.219999999</v>
      </c>
      <c r="F68" s="13">
        <v>9656622.0500000007</v>
      </c>
      <c r="G68" s="13">
        <v>2817917.0400000005</v>
      </c>
      <c r="H68" s="13">
        <v>9698272.8000000007</v>
      </c>
      <c r="I68" s="13">
        <f t="shared" si="1"/>
        <v>22172811.890000001</v>
      </c>
      <c r="J68" s="13">
        <v>13449999.999999998</v>
      </c>
      <c r="K68" s="13">
        <v>2451931.87</v>
      </c>
      <c r="L68" s="13">
        <v>12957876.720000001</v>
      </c>
      <c r="M68" s="13">
        <f t="shared" si="2"/>
        <v>28859808.589999996</v>
      </c>
      <c r="N68" s="13">
        <f t="shared" si="3"/>
        <v>0</v>
      </c>
      <c r="O68" s="13">
        <f t="shared" si="4"/>
        <v>0</v>
      </c>
      <c r="P68" s="13">
        <f t="shared" si="5"/>
        <v>44597.569999998435</v>
      </c>
      <c r="Q68" s="13">
        <f t="shared" si="6"/>
        <v>44597.570000000298</v>
      </c>
      <c r="R68" s="13">
        <v>13449999.999999998</v>
      </c>
      <c r="S68" s="13">
        <v>2451931.87</v>
      </c>
      <c r="T68" s="13">
        <v>13002474.289999999</v>
      </c>
      <c r="U68" s="13">
        <f t="shared" si="7"/>
        <v>28904406.159999996</v>
      </c>
      <c r="V68" s="3"/>
    </row>
    <row r="69" spans="1:22" x14ac:dyDescent="0.25">
      <c r="A69" s="2" t="s">
        <v>94</v>
      </c>
      <c r="B69" s="2">
        <v>750000</v>
      </c>
      <c r="E69" s="2">
        <f t="shared" si="0"/>
        <v>750000</v>
      </c>
      <c r="F69" s="2">
        <v>0</v>
      </c>
      <c r="G69" s="2">
        <v>0</v>
      </c>
      <c r="H69" s="2">
        <v>0</v>
      </c>
      <c r="I69" s="2">
        <f t="shared" si="1"/>
        <v>0</v>
      </c>
      <c r="J69" s="2">
        <v>750000</v>
      </c>
      <c r="M69" s="2">
        <f t="shared" si="2"/>
        <v>750000</v>
      </c>
      <c r="N69" s="2">
        <f t="shared" si="3"/>
        <v>0</v>
      </c>
      <c r="O69" s="2">
        <f t="shared" si="4"/>
        <v>0</v>
      </c>
      <c r="P69" s="2">
        <f t="shared" si="5"/>
        <v>0</v>
      </c>
      <c r="Q69" s="2">
        <f t="shared" si="6"/>
        <v>0</v>
      </c>
      <c r="R69" s="2">
        <v>750000</v>
      </c>
      <c r="S69" s="2">
        <v>0</v>
      </c>
      <c r="T69" s="2">
        <v>0</v>
      </c>
      <c r="U69" s="2">
        <f t="shared" si="7"/>
        <v>750000</v>
      </c>
      <c r="V69" s="3"/>
    </row>
    <row r="70" spans="1:22" x14ac:dyDescent="0.25">
      <c r="A70" s="2" t="s">
        <v>47</v>
      </c>
      <c r="B70" s="2">
        <v>1000000</v>
      </c>
      <c r="D70" s="2">
        <v>1142457.1399999999</v>
      </c>
      <c r="E70" s="2">
        <f t="shared" si="0"/>
        <v>2142457.1399999997</v>
      </c>
      <c r="F70" s="2">
        <v>1000000</v>
      </c>
      <c r="G70" s="2">
        <v>0</v>
      </c>
      <c r="H70" s="2">
        <v>3073312.16</v>
      </c>
      <c r="I70" s="2">
        <f t="shared" si="1"/>
        <v>4073312.16</v>
      </c>
      <c r="J70" s="2">
        <v>1200000</v>
      </c>
      <c r="L70" s="2">
        <v>3079528.39</v>
      </c>
      <c r="M70" s="2">
        <f t="shared" si="2"/>
        <v>4279528.3900000006</v>
      </c>
      <c r="N70" s="2">
        <f t="shared" si="3"/>
        <v>0</v>
      </c>
      <c r="O70" s="2">
        <f t="shared" si="4"/>
        <v>0</v>
      </c>
      <c r="P70" s="2">
        <f t="shared" si="5"/>
        <v>44597.569999999832</v>
      </c>
      <c r="Q70" s="2">
        <f t="shared" si="6"/>
        <v>44597.569999999367</v>
      </c>
      <c r="R70" s="2">
        <v>1200000</v>
      </c>
      <c r="S70" s="2">
        <v>0</v>
      </c>
      <c r="T70" s="2">
        <v>3124125.96</v>
      </c>
      <c r="U70" s="2">
        <f t="shared" si="7"/>
        <v>4324125.96</v>
      </c>
      <c r="V70" s="3"/>
    </row>
    <row r="71" spans="1:22" x14ac:dyDescent="0.25">
      <c r="A71" s="2" t="s">
        <v>48</v>
      </c>
      <c r="B71" s="2">
        <v>5133207.1599999983</v>
      </c>
      <c r="C71" s="2">
        <v>1411209.91</v>
      </c>
      <c r="D71" s="2">
        <v>6248772.0099999998</v>
      </c>
      <c r="E71" s="2">
        <f t="shared" si="0"/>
        <v>12793189.079999998</v>
      </c>
      <c r="F71" s="2">
        <v>7906622.0500000007</v>
      </c>
      <c r="G71" s="2">
        <v>2817917.0400000005</v>
      </c>
      <c r="H71" s="2">
        <v>6624960.6400000006</v>
      </c>
      <c r="I71" s="2">
        <f t="shared" si="1"/>
        <v>17349499.730000004</v>
      </c>
      <c r="J71" s="2">
        <v>11499999.999999998</v>
      </c>
      <c r="K71" s="2">
        <v>2451931.87</v>
      </c>
      <c r="L71" s="2">
        <v>9878348.3300000001</v>
      </c>
      <c r="M71" s="2">
        <f t="shared" si="2"/>
        <v>23830280.199999996</v>
      </c>
      <c r="N71" s="2">
        <f t="shared" si="3"/>
        <v>0</v>
      </c>
      <c r="O71" s="2">
        <f t="shared" si="4"/>
        <v>0</v>
      </c>
      <c r="P71" s="2">
        <f t="shared" si="5"/>
        <v>0</v>
      </c>
      <c r="Q71" s="2">
        <f t="shared" si="6"/>
        <v>0</v>
      </c>
      <c r="R71" s="2">
        <v>11499999.999999998</v>
      </c>
      <c r="S71" s="2">
        <v>2451931.87</v>
      </c>
      <c r="T71" s="2">
        <v>9878348.3300000001</v>
      </c>
      <c r="U71" s="2">
        <f t="shared" si="7"/>
        <v>23830280.199999996</v>
      </c>
      <c r="V71" s="3"/>
    </row>
    <row r="72" spans="1:22" x14ac:dyDescent="0.25">
      <c r="A72" s="13" t="s">
        <v>49</v>
      </c>
      <c r="B72" s="13">
        <v>323352995.38999999</v>
      </c>
      <c r="C72" s="13">
        <v>3309200</v>
      </c>
      <c r="D72" s="13">
        <v>38886938.719999999</v>
      </c>
      <c r="E72" s="13">
        <f t="shared" ref="E72:E96" si="8">B72+C72+D72</f>
        <v>365549134.11000001</v>
      </c>
      <c r="F72" s="13">
        <v>150353795.78999999</v>
      </c>
      <c r="G72" s="13">
        <v>3309200</v>
      </c>
      <c r="H72" s="13">
        <v>38998584.240000002</v>
      </c>
      <c r="I72" s="13">
        <f t="shared" ref="I72:I96" si="9">F72+G72+H72</f>
        <v>192661580.03</v>
      </c>
      <c r="J72" s="13">
        <v>255223165.25000003</v>
      </c>
      <c r="K72" s="13">
        <v>3067200</v>
      </c>
      <c r="L72" s="13">
        <v>39722926.560000002</v>
      </c>
      <c r="M72" s="13">
        <f t="shared" si="2"/>
        <v>298013291.81000006</v>
      </c>
      <c r="N72" s="13">
        <f t="shared" ref="N72:N96" si="10">R72-J72</f>
        <v>62745958.019999951</v>
      </c>
      <c r="O72" s="13">
        <f t="shared" ref="O72:O96" si="11">S72-K72</f>
        <v>2611645.21</v>
      </c>
      <c r="P72" s="13">
        <f t="shared" ref="P72:P96" si="12">T72-L72</f>
        <v>14535.979999996722</v>
      </c>
      <c r="Q72" s="13">
        <f t="shared" ref="Q72:Q95" si="13">U72-M72</f>
        <v>65372139.209999919</v>
      </c>
      <c r="R72" s="13">
        <v>317969123.26999998</v>
      </c>
      <c r="S72" s="13">
        <v>5678845.21</v>
      </c>
      <c r="T72" s="13">
        <v>39737462.539999999</v>
      </c>
      <c r="U72" s="13">
        <f t="shared" si="7"/>
        <v>363385431.01999998</v>
      </c>
      <c r="V72" s="3"/>
    </row>
    <row r="73" spans="1:22" x14ac:dyDescent="0.25">
      <c r="A73" s="2" t="s">
        <v>50</v>
      </c>
      <c r="B73" s="2">
        <v>15021511.49</v>
      </c>
      <c r="C73" s="2">
        <v>3273000</v>
      </c>
      <c r="D73" s="2">
        <v>36996436.789999999</v>
      </c>
      <c r="E73" s="2">
        <f t="shared" si="8"/>
        <v>55290948.280000001</v>
      </c>
      <c r="F73" s="2">
        <v>14336465.5</v>
      </c>
      <c r="G73" s="2">
        <v>3273000</v>
      </c>
      <c r="H73" s="2">
        <v>37022775.240000002</v>
      </c>
      <c r="I73" s="2">
        <f t="shared" si="9"/>
        <v>54632240.740000002</v>
      </c>
      <c r="J73" s="2">
        <v>13731427.6</v>
      </c>
      <c r="K73" s="2">
        <v>3019100</v>
      </c>
      <c r="L73" s="2">
        <v>37605622.650000006</v>
      </c>
      <c r="M73" s="2">
        <f t="shared" ref="M73:M95" si="14">J73+K73+L73</f>
        <v>54356150.250000007</v>
      </c>
      <c r="N73" s="2">
        <f t="shared" si="10"/>
        <v>-2608463.8500000015</v>
      </c>
      <c r="O73" s="2">
        <f t="shared" si="11"/>
        <v>2611645.21</v>
      </c>
      <c r="P73" s="2">
        <f t="shared" si="12"/>
        <v>0</v>
      </c>
      <c r="Q73" s="2">
        <f t="shared" si="13"/>
        <v>3181.3599999919534</v>
      </c>
      <c r="R73" s="2">
        <v>11122963.749999998</v>
      </c>
      <c r="S73" s="2">
        <v>5630745.21</v>
      </c>
      <c r="T73" s="2">
        <v>37605622.649999999</v>
      </c>
      <c r="U73" s="2">
        <f t="shared" si="7"/>
        <v>54359331.609999999</v>
      </c>
      <c r="V73" s="3"/>
    </row>
    <row r="74" spans="1:22" x14ac:dyDescent="0.25">
      <c r="A74" s="2" t="s">
        <v>95</v>
      </c>
      <c r="B74" s="2">
        <v>12000000</v>
      </c>
      <c r="E74" s="2">
        <f t="shared" si="8"/>
        <v>12000000</v>
      </c>
      <c r="F74" s="2">
        <v>0</v>
      </c>
      <c r="G74" s="2">
        <v>0</v>
      </c>
      <c r="H74" s="2">
        <v>0</v>
      </c>
      <c r="I74" s="2">
        <f t="shared" si="9"/>
        <v>0</v>
      </c>
      <c r="J74" s="2">
        <v>16240197.58</v>
      </c>
      <c r="M74" s="2">
        <f t="shared" si="14"/>
        <v>16240197.58</v>
      </c>
      <c r="N74" s="2">
        <f t="shared" si="10"/>
        <v>0</v>
      </c>
      <c r="O74" s="2">
        <f t="shared" si="11"/>
        <v>0</v>
      </c>
      <c r="P74" s="2">
        <f t="shared" si="12"/>
        <v>0</v>
      </c>
      <c r="Q74" s="2">
        <f t="shared" si="13"/>
        <v>0</v>
      </c>
      <c r="R74" s="2">
        <v>16240197.58</v>
      </c>
      <c r="S74" s="2">
        <v>0</v>
      </c>
      <c r="T74" s="2">
        <v>0</v>
      </c>
      <c r="U74" s="2">
        <f t="shared" si="7"/>
        <v>16240197.58</v>
      </c>
      <c r="V74" s="3"/>
    </row>
    <row r="75" spans="1:22" x14ac:dyDescent="0.25">
      <c r="A75" s="2" t="s">
        <v>96</v>
      </c>
      <c r="B75" s="2">
        <v>37827297.310000002</v>
      </c>
      <c r="E75" s="2">
        <f t="shared" si="8"/>
        <v>37827297.310000002</v>
      </c>
      <c r="F75" s="2">
        <v>0</v>
      </c>
      <c r="G75" s="2">
        <v>0</v>
      </c>
      <c r="H75" s="2">
        <v>0</v>
      </c>
      <c r="I75" s="2">
        <f t="shared" si="9"/>
        <v>0</v>
      </c>
      <c r="J75" s="2">
        <v>61748309.119999997</v>
      </c>
      <c r="M75" s="2">
        <f t="shared" si="14"/>
        <v>61748309.119999997</v>
      </c>
      <c r="N75" s="2">
        <f t="shared" si="10"/>
        <v>35344666.06000001</v>
      </c>
      <c r="O75" s="2">
        <f t="shared" si="11"/>
        <v>0</v>
      </c>
      <c r="P75" s="2">
        <f t="shared" si="12"/>
        <v>0</v>
      </c>
      <c r="Q75" s="2">
        <f t="shared" si="13"/>
        <v>35344666.06000001</v>
      </c>
      <c r="R75" s="2">
        <v>97092975.180000007</v>
      </c>
      <c r="S75" s="2">
        <v>0</v>
      </c>
      <c r="T75" s="2">
        <v>0</v>
      </c>
      <c r="U75" s="2">
        <f t="shared" si="7"/>
        <v>97092975.180000007</v>
      </c>
      <c r="V75" s="3"/>
    </row>
    <row r="76" spans="1:22" x14ac:dyDescent="0.25">
      <c r="A76" s="2" t="s">
        <v>97</v>
      </c>
      <c r="B76" s="2">
        <v>28000000</v>
      </c>
      <c r="E76" s="2">
        <f t="shared" si="8"/>
        <v>28000000</v>
      </c>
      <c r="F76" s="2">
        <v>51462269.490000002</v>
      </c>
      <c r="G76" s="2">
        <v>0</v>
      </c>
      <c r="H76" s="2">
        <v>0</v>
      </c>
      <c r="I76" s="2">
        <f t="shared" si="9"/>
        <v>51462269.490000002</v>
      </c>
      <c r="J76" s="2">
        <v>40154553.270000003</v>
      </c>
      <c r="M76" s="2">
        <f t="shared" si="14"/>
        <v>40154553.270000003</v>
      </c>
      <c r="N76" s="2">
        <f t="shared" si="10"/>
        <v>0</v>
      </c>
      <c r="O76" s="2">
        <f t="shared" si="11"/>
        <v>0</v>
      </c>
      <c r="P76" s="2">
        <f t="shared" si="12"/>
        <v>0</v>
      </c>
      <c r="Q76" s="2">
        <f t="shared" si="13"/>
        <v>0</v>
      </c>
      <c r="R76" s="2">
        <v>40154553.270000003</v>
      </c>
      <c r="S76" s="2">
        <v>0</v>
      </c>
      <c r="T76" s="2">
        <v>0</v>
      </c>
      <c r="U76" s="2">
        <f t="shared" si="7"/>
        <v>40154553.270000003</v>
      </c>
      <c r="V76" s="3"/>
    </row>
    <row r="77" spans="1:22" x14ac:dyDescent="0.25">
      <c r="A77" s="2" t="s">
        <v>98</v>
      </c>
      <c r="B77" s="2">
        <v>230504186.59</v>
      </c>
      <c r="C77" s="2">
        <v>36200</v>
      </c>
      <c r="D77" s="2">
        <v>1890501.9299999997</v>
      </c>
      <c r="E77" s="2">
        <f t="shared" si="8"/>
        <v>232430888.52000001</v>
      </c>
      <c r="F77" s="2">
        <v>200000</v>
      </c>
      <c r="G77" s="2">
        <v>36200</v>
      </c>
      <c r="H77" s="2">
        <v>1975808.9999999998</v>
      </c>
      <c r="I77" s="2">
        <f t="shared" si="9"/>
        <v>2212009</v>
      </c>
      <c r="J77" s="2">
        <v>123348677.68000004</v>
      </c>
      <c r="K77" s="2">
        <v>48100</v>
      </c>
      <c r="L77" s="2">
        <v>2117303.91</v>
      </c>
      <c r="M77" s="2">
        <f t="shared" si="14"/>
        <v>125514081.59000003</v>
      </c>
      <c r="N77" s="2">
        <f t="shared" si="10"/>
        <v>30009755.809999943</v>
      </c>
      <c r="O77" s="2">
        <f t="shared" si="11"/>
        <v>0</v>
      </c>
      <c r="P77" s="2">
        <f t="shared" si="12"/>
        <v>14535.979999999516</v>
      </c>
      <c r="Q77" s="2">
        <f t="shared" si="13"/>
        <v>30024291.789999932</v>
      </c>
      <c r="R77" s="2">
        <v>153358433.48999998</v>
      </c>
      <c r="S77" s="2">
        <v>48100</v>
      </c>
      <c r="T77" s="2">
        <v>2131839.8899999997</v>
      </c>
      <c r="U77" s="2">
        <f t="shared" si="7"/>
        <v>155538373.37999997</v>
      </c>
      <c r="V77" s="3"/>
    </row>
    <row r="78" spans="1:22" x14ac:dyDescent="0.25">
      <c r="A78" s="13" t="s">
        <v>52</v>
      </c>
      <c r="B78" s="13">
        <v>300140</v>
      </c>
      <c r="C78" s="13"/>
      <c r="D78" s="13">
        <v>1241304.1800000002</v>
      </c>
      <c r="E78" s="13">
        <f t="shared" si="8"/>
        <v>1541444.1800000002</v>
      </c>
      <c r="F78" s="13">
        <v>307918.56</v>
      </c>
      <c r="G78" s="13">
        <v>0</v>
      </c>
      <c r="H78" s="13">
        <v>1269623.7199999997</v>
      </c>
      <c r="I78" s="13">
        <f t="shared" si="9"/>
        <v>1577542.2799999998</v>
      </c>
      <c r="J78" s="13">
        <v>711106.56000000006</v>
      </c>
      <c r="K78" s="13">
        <v>250</v>
      </c>
      <c r="L78" s="13">
        <v>1262595.1099999999</v>
      </c>
      <c r="M78" s="13">
        <f t="shared" si="14"/>
        <v>1973951.67</v>
      </c>
      <c r="N78" s="13">
        <f t="shared" si="10"/>
        <v>0</v>
      </c>
      <c r="O78" s="13">
        <f t="shared" si="11"/>
        <v>0</v>
      </c>
      <c r="P78" s="13">
        <f t="shared" si="12"/>
        <v>40373.930000000168</v>
      </c>
      <c r="Q78" s="13">
        <f t="shared" si="13"/>
        <v>40373.930000000168</v>
      </c>
      <c r="R78" s="13">
        <v>711106.56000000006</v>
      </c>
      <c r="S78" s="13">
        <v>250</v>
      </c>
      <c r="T78" s="13">
        <v>1302969.04</v>
      </c>
      <c r="U78" s="13">
        <f t="shared" si="7"/>
        <v>2014325.6</v>
      </c>
      <c r="V78" s="3"/>
    </row>
    <row r="79" spans="1:22" x14ac:dyDescent="0.25">
      <c r="A79" s="2" t="s">
        <v>99</v>
      </c>
      <c r="B79" s="2">
        <v>180000</v>
      </c>
      <c r="E79" s="2">
        <f t="shared" si="8"/>
        <v>180000</v>
      </c>
      <c r="F79" s="2">
        <v>180000</v>
      </c>
      <c r="G79" s="2">
        <v>0</v>
      </c>
      <c r="H79" s="2">
        <v>0</v>
      </c>
      <c r="I79" s="2">
        <f t="shared" si="9"/>
        <v>180000</v>
      </c>
      <c r="J79" s="2">
        <v>300000</v>
      </c>
      <c r="M79" s="2">
        <f t="shared" si="14"/>
        <v>300000</v>
      </c>
      <c r="N79" s="2">
        <f t="shared" si="10"/>
        <v>0</v>
      </c>
      <c r="O79" s="2">
        <f t="shared" si="11"/>
        <v>0</v>
      </c>
      <c r="P79" s="2">
        <f t="shared" si="12"/>
        <v>0</v>
      </c>
      <c r="Q79" s="2">
        <f t="shared" si="13"/>
        <v>0</v>
      </c>
      <c r="R79" s="2">
        <v>300000</v>
      </c>
      <c r="S79" s="2">
        <v>0</v>
      </c>
      <c r="T79" s="2">
        <v>0</v>
      </c>
      <c r="U79" s="2">
        <f t="shared" si="7"/>
        <v>300000</v>
      </c>
      <c r="V79" s="3"/>
    </row>
    <row r="80" spans="1:22" x14ac:dyDescent="0.25">
      <c r="A80" s="2" t="s">
        <v>100</v>
      </c>
      <c r="B80" s="2">
        <v>120000</v>
      </c>
      <c r="E80" s="2">
        <f t="shared" si="8"/>
        <v>120000</v>
      </c>
      <c r="F80" s="2">
        <v>0</v>
      </c>
      <c r="G80" s="2">
        <v>0</v>
      </c>
      <c r="H80" s="2">
        <v>0</v>
      </c>
      <c r="I80" s="2">
        <f t="shared" si="9"/>
        <v>0</v>
      </c>
      <c r="J80" s="2">
        <v>130000</v>
      </c>
      <c r="M80" s="2">
        <f t="shared" si="14"/>
        <v>130000</v>
      </c>
      <c r="N80" s="2">
        <f t="shared" si="10"/>
        <v>0</v>
      </c>
      <c r="O80" s="2">
        <f t="shared" si="11"/>
        <v>0</v>
      </c>
      <c r="P80" s="2">
        <f t="shared" si="12"/>
        <v>0</v>
      </c>
      <c r="Q80" s="2">
        <f t="shared" si="13"/>
        <v>0</v>
      </c>
      <c r="R80" s="2">
        <v>130000</v>
      </c>
      <c r="S80" s="2">
        <v>0</v>
      </c>
      <c r="T80" s="2">
        <v>0</v>
      </c>
      <c r="U80" s="2">
        <f t="shared" si="7"/>
        <v>130000</v>
      </c>
      <c r="V80" s="3"/>
    </row>
    <row r="81" spans="1:22" x14ac:dyDescent="0.25">
      <c r="A81" s="2" t="s">
        <v>53</v>
      </c>
      <c r="B81" s="2">
        <v>140</v>
      </c>
      <c r="D81" s="2">
        <v>1241304.1800000002</v>
      </c>
      <c r="E81" s="2">
        <f t="shared" si="8"/>
        <v>1241444.1800000002</v>
      </c>
      <c r="F81" s="2">
        <v>7918.5599999999995</v>
      </c>
      <c r="G81" s="2">
        <v>0</v>
      </c>
      <c r="H81" s="2">
        <v>1269623.7199999997</v>
      </c>
      <c r="I81" s="2">
        <f t="shared" si="9"/>
        <v>1277542.2799999998</v>
      </c>
      <c r="J81" s="2">
        <v>281106.56</v>
      </c>
      <c r="K81" s="2">
        <v>250</v>
      </c>
      <c r="L81" s="2">
        <v>1262595.1099999999</v>
      </c>
      <c r="M81" s="2">
        <f t="shared" si="14"/>
        <v>1543951.67</v>
      </c>
      <c r="N81" s="2">
        <f t="shared" si="10"/>
        <v>0</v>
      </c>
      <c r="O81" s="2">
        <f t="shared" si="11"/>
        <v>0</v>
      </c>
      <c r="P81" s="2">
        <f t="shared" si="12"/>
        <v>40373.930000000168</v>
      </c>
      <c r="Q81" s="2">
        <f t="shared" si="13"/>
        <v>40373.930000000168</v>
      </c>
      <c r="R81" s="2">
        <v>281106.56</v>
      </c>
      <c r="S81" s="2">
        <v>250</v>
      </c>
      <c r="T81" s="2">
        <v>1302969.04</v>
      </c>
      <c r="U81" s="2">
        <f t="shared" si="7"/>
        <v>1584325.6</v>
      </c>
      <c r="V81" s="3"/>
    </row>
    <row r="82" spans="1:22" x14ac:dyDescent="0.25">
      <c r="A82" s="13" t="s">
        <v>54</v>
      </c>
      <c r="B82" s="13">
        <v>14641800</v>
      </c>
      <c r="C82" s="13">
        <v>922194.57000000007</v>
      </c>
      <c r="D82" s="13">
        <v>19726201.170000002</v>
      </c>
      <c r="E82" s="13">
        <f t="shared" si="8"/>
        <v>35290195.740000002</v>
      </c>
      <c r="F82" s="13">
        <v>14032332.200000001</v>
      </c>
      <c r="G82" s="13">
        <v>964902.09000000008</v>
      </c>
      <c r="H82" s="13">
        <v>21237733.090000004</v>
      </c>
      <c r="I82" s="13">
        <f t="shared" si="9"/>
        <v>36234967.380000003</v>
      </c>
      <c r="J82" s="13">
        <v>18965000</v>
      </c>
      <c r="K82" s="13">
        <v>979168.28999999992</v>
      </c>
      <c r="L82" s="13">
        <v>22684129.100000001</v>
      </c>
      <c r="M82" s="13">
        <f t="shared" si="14"/>
        <v>42628297.390000001</v>
      </c>
      <c r="N82" s="13">
        <f t="shared" si="10"/>
        <v>1627628.3200000003</v>
      </c>
      <c r="O82" s="13">
        <f t="shared" si="11"/>
        <v>1014171.68</v>
      </c>
      <c r="P82" s="13">
        <f t="shared" si="12"/>
        <v>61196.35000000149</v>
      </c>
      <c r="Q82" s="13">
        <f t="shared" si="13"/>
        <v>2702996.3500000015</v>
      </c>
      <c r="R82" s="13">
        <v>20592628.32</v>
      </c>
      <c r="S82" s="13">
        <v>1993339.97</v>
      </c>
      <c r="T82" s="13">
        <v>22745325.450000003</v>
      </c>
      <c r="U82" s="13">
        <f t="shared" si="7"/>
        <v>45331293.740000002</v>
      </c>
      <c r="V82" s="3"/>
    </row>
    <row r="83" spans="1:22" x14ac:dyDescent="0.25">
      <c r="A83" s="2" t="s">
        <v>101</v>
      </c>
      <c r="B83" s="2">
        <v>7321983.3399999999</v>
      </c>
      <c r="C83" s="2">
        <v>100000</v>
      </c>
      <c r="D83" s="2">
        <v>2552164.15</v>
      </c>
      <c r="E83" s="2">
        <f t="shared" si="8"/>
        <v>9974147.4900000002</v>
      </c>
      <c r="F83" s="2">
        <v>6257571.8900000006</v>
      </c>
      <c r="G83" s="2">
        <v>100000</v>
      </c>
      <c r="H83" s="2">
        <v>2982754.6200000006</v>
      </c>
      <c r="I83" s="2">
        <f t="shared" si="9"/>
        <v>9340326.5100000016</v>
      </c>
      <c r="J83" s="2">
        <v>1942769</v>
      </c>
      <c r="K83" s="2">
        <v>100000</v>
      </c>
      <c r="L83" s="2">
        <v>3308284.89</v>
      </c>
      <c r="M83" s="2">
        <f t="shared" si="14"/>
        <v>5351053.8900000006</v>
      </c>
      <c r="N83" s="2">
        <f t="shared" si="10"/>
        <v>2449937</v>
      </c>
      <c r="O83" s="2">
        <f t="shared" si="11"/>
        <v>0</v>
      </c>
      <c r="P83" s="2">
        <f t="shared" si="12"/>
        <v>61196.349999999627</v>
      </c>
      <c r="Q83" s="2">
        <f t="shared" si="13"/>
        <v>2511133.3499999996</v>
      </c>
      <c r="R83" s="2">
        <v>4392706</v>
      </c>
      <c r="S83" s="2">
        <v>100000</v>
      </c>
      <c r="T83" s="2">
        <v>3369481.2399999998</v>
      </c>
      <c r="U83" s="2">
        <f t="shared" si="7"/>
        <v>7862187.2400000002</v>
      </c>
      <c r="V83" s="3"/>
    </row>
    <row r="84" spans="1:22" x14ac:dyDescent="0.25">
      <c r="A84" s="2" t="s">
        <v>56</v>
      </c>
      <c r="B84" s="2">
        <v>0</v>
      </c>
      <c r="C84" s="2">
        <v>0</v>
      </c>
      <c r="E84" s="2">
        <f t="shared" si="8"/>
        <v>0</v>
      </c>
      <c r="F84" s="2">
        <v>35364.449999999997</v>
      </c>
      <c r="G84" s="2">
        <v>53780.7</v>
      </c>
      <c r="H84" s="2">
        <v>0</v>
      </c>
      <c r="I84" s="2">
        <f t="shared" si="9"/>
        <v>89145.15</v>
      </c>
      <c r="J84" s="2">
        <v>2126424.6799999997</v>
      </c>
      <c r="K84" s="2">
        <v>100000.00000000001</v>
      </c>
      <c r="M84" s="2">
        <f t="shared" si="14"/>
        <v>2226424.6799999997</v>
      </c>
      <c r="N84" s="2">
        <f t="shared" si="10"/>
        <v>0</v>
      </c>
      <c r="O84" s="2">
        <f t="shared" si="11"/>
        <v>317000</v>
      </c>
      <c r="P84" s="2">
        <f t="shared" si="12"/>
        <v>0</v>
      </c>
      <c r="Q84" s="2">
        <f t="shared" si="13"/>
        <v>317000</v>
      </c>
      <c r="R84" s="2">
        <v>2126424.6799999997</v>
      </c>
      <c r="S84" s="2">
        <v>417000</v>
      </c>
      <c r="T84" s="2">
        <v>0</v>
      </c>
      <c r="U84" s="2">
        <f t="shared" si="7"/>
        <v>2543424.6799999997</v>
      </c>
      <c r="V84" s="3"/>
    </row>
    <row r="85" spans="1:22" x14ac:dyDescent="0.25">
      <c r="A85" s="2" t="s">
        <v>57</v>
      </c>
      <c r="B85" s="2">
        <v>1134840.48</v>
      </c>
      <c r="C85" s="2">
        <v>169924.57</v>
      </c>
      <c r="D85" s="2">
        <v>2936669.7300000004</v>
      </c>
      <c r="E85" s="2">
        <f t="shared" si="8"/>
        <v>4241434.78</v>
      </c>
      <c r="F85" s="2">
        <v>862840.4800000001</v>
      </c>
      <c r="G85" s="2">
        <v>158851.39000000001</v>
      </c>
      <c r="H85" s="2">
        <v>3035074.63</v>
      </c>
      <c r="I85" s="2">
        <f t="shared" si="9"/>
        <v>4056766.5</v>
      </c>
      <c r="J85" s="2">
        <v>2899986.64</v>
      </c>
      <c r="K85" s="2">
        <v>169421.96999999997</v>
      </c>
      <c r="L85" s="2">
        <v>3000402.28</v>
      </c>
      <c r="M85" s="2">
        <f t="shared" si="14"/>
        <v>6069810.8900000006</v>
      </c>
      <c r="N85" s="2">
        <f t="shared" si="10"/>
        <v>-194843.62000000011</v>
      </c>
      <c r="O85" s="2">
        <f t="shared" si="11"/>
        <v>125600</v>
      </c>
      <c r="P85" s="2">
        <f t="shared" si="12"/>
        <v>0</v>
      </c>
      <c r="Q85" s="2">
        <f t="shared" si="13"/>
        <v>-69243.620000001043</v>
      </c>
      <c r="R85" s="2">
        <v>2705143.02</v>
      </c>
      <c r="S85" s="2">
        <v>295021.96999999997</v>
      </c>
      <c r="T85" s="2">
        <v>3000402.2799999993</v>
      </c>
      <c r="U85" s="2">
        <f t="shared" si="7"/>
        <v>6000567.2699999996</v>
      </c>
      <c r="V85" s="3"/>
    </row>
    <row r="86" spans="1:22" x14ac:dyDescent="0.25">
      <c r="A86" s="2" t="s">
        <v>58</v>
      </c>
      <c r="B86" s="2">
        <v>2408476.1800000002</v>
      </c>
      <c r="C86" s="2">
        <v>353050</v>
      </c>
      <c r="D86" s="2">
        <v>3868166.5399999996</v>
      </c>
      <c r="E86" s="2">
        <f t="shared" si="8"/>
        <v>6629692.7199999997</v>
      </c>
      <c r="F86" s="2">
        <v>1719913.24</v>
      </c>
      <c r="G86" s="2">
        <v>353050</v>
      </c>
      <c r="H86" s="2">
        <v>4198531.78</v>
      </c>
      <c r="I86" s="2">
        <f t="shared" si="9"/>
        <v>6271495.0200000005</v>
      </c>
      <c r="J86" s="2">
        <v>5695819.6799999997</v>
      </c>
      <c r="K86" s="2">
        <v>334430.58999999997</v>
      </c>
      <c r="L86" s="2">
        <v>5274864.5599999996</v>
      </c>
      <c r="M86" s="2">
        <f t="shared" si="14"/>
        <v>11305114.829999998</v>
      </c>
      <c r="N86" s="2">
        <f t="shared" si="10"/>
        <v>-740465.05999999959</v>
      </c>
      <c r="O86" s="2">
        <f t="shared" si="11"/>
        <v>330237.41000000003</v>
      </c>
      <c r="P86" s="2">
        <f t="shared" si="12"/>
        <v>0</v>
      </c>
      <c r="Q86" s="2">
        <f t="shared" si="13"/>
        <v>-410227.64999999851</v>
      </c>
      <c r="R86" s="2">
        <v>4955354.62</v>
      </c>
      <c r="S86" s="2">
        <v>664668</v>
      </c>
      <c r="T86" s="2">
        <v>5274864.5600000005</v>
      </c>
      <c r="U86" s="2">
        <f t="shared" si="7"/>
        <v>10894887.18</v>
      </c>
      <c r="V86" s="3"/>
    </row>
    <row r="87" spans="1:22" x14ac:dyDescent="0.25">
      <c r="A87" s="2" t="s">
        <v>59</v>
      </c>
      <c r="B87" s="2">
        <v>3776500</v>
      </c>
      <c r="C87" s="2">
        <v>299220</v>
      </c>
      <c r="D87" s="2">
        <v>10369200.75</v>
      </c>
      <c r="E87" s="2">
        <f t="shared" si="8"/>
        <v>14444920.75</v>
      </c>
      <c r="F87" s="2">
        <v>5156642.1400000006</v>
      </c>
      <c r="G87" s="2">
        <v>299220</v>
      </c>
      <c r="H87" s="2">
        <v>11021372.060000001</v>
      </c>
      <c r="I87" s="2">
        <f t="shared" si="9"/>
        <v>16477234.200000001</v>
      </c>
      <c r="J87" s="2">
        <v>6300000</v>
      </c>
      <c r="K87" s="2">
        <v>275315.73</v>
      </c>
      <c r="L87" s="2">
        <v>11100577.369999999</v>
      </c>
      <c r="M87" s="2">
        <f t="shared" si="14"/>
        <v>17675893.100000001</v>
      </c>
      <c r="N87" s="2">
        <f t="shared" si="10"/>
        <v>113000</v>
      </c>
      <c r="O87" s="2">
        <f t="shared" si="11"/>
        <v>241334.27000000002</v>
      </c>
      <c r="P87" s="2">
        <f t="shared" si="12"/>
        <v>0</v>
      </c>
      <c r="Q87" s="2">
        <f t="shared" si="13"/>
        <v>354334.26999999955</v>
      </c>
      <c r="R87" s="2">
        <v>6413000</v>
      </c>
      <c r="S87" s="2">
        <v>516650</v>
      </c>
      <c r="T87" s="2">
        <v>11100577.370000001</v>
      </c>
      <c r="U87" s="2">
        <f t="shared" si="7"/>
        <v>18030227.370000001</v>
      </c>
      <c r="V87" s="3"/>
    </row>
    <row r="88" spans="1:22" x14ac:dyDescent="0.25">
      <c r="A88" s="13" t="s">
        <v>60</v>
      </c>
      <c r="B88" s="13">
        <v>3754731.25</v>
      </c>
      <c r="C88" s="13">
        <v>557836.05000000005</v>
      </c>
      <c r="D88" s="13">
        <v>24296776.549999997</v>
      </c>
      <c r="E88" s="13">
        <f t="shared" si="8"/>
        <v>28609343.849999998</v>
      </c>
      <c r="F88" s="13">
        <v>4765693.4000000004</v>
      </c>
      <c r="G88" s="13">
        <v>599679.53</v>
      </c>
      <c r="H88" s="13">
        <v>23770044.300000001</v>
      </c>
      <c r="I88" s="13">
        <f t="shared" si="9"/>
        <v>29135417.23</v>
      </c>
      <c r="J88" s="13">
        <v>3358647.86</v>
      </c>
      <c r="K88" s="13">
        <v>1302658.6599999999</v>
      </c>
      <c r="L88" s="13">
        <v>24094600.850000001</v>
      </c>
      <c r="M88" s="13">
        <f t="shared" si="14"/>
        <v>28755907.370000001</v>
      </c>
      <c r="N88" s="13">
        <f t="shared" si="10"/>
        <v>164385.89000000013</v>
      </c>
      <c r="O88" s="13">
        <f t="shared" si="11"/>
        <v>0</v>
      </c>
      <c r="P88" s="13">
        <f t="shared" si="12"/>
        <v>3928476.7599999979</v>
      </c>
      <c r="Q88" s="13">
        <f t="shared" si="13"/>
        <v>4092862.6499999985</v>
      </c>
      <c r="R88" s="13">
        <v>3523033.75</v>
      </c>
      <c r="S88" s="13">
        <v>1302658.6600000001</v>
      </c>
      <c r="T88" s="13">
        <v>28023077.609999999</v>
      </c>
      <c r="U88" s="13">
        <f t="shared" si="7"/>
        <v>32848770.02</v>
      </c>
      <c r="V88" s="3"/>
    </row>
    <row r="89" spans="1:22" x14ac:dyDescent="0.25">
      <c r="A89" s="2" t="s">
        <v>61</v>
      </c>
      <c r="B89" s="2">
        <v>2554731.25</v>
      </c>
      <c r="C89" s="2">
        <v>557836.05000000005</v>
      </c>
      <c r="D89" s="2">
        <v>20067820.419999998</v>
      </c>
      <c r="E89" s="2">
        <f t="shared" si="8"/>
        <v>23180387.719999999</v>
      </c>
      <c r="F89" s="2">
        <v>2536149.9099999997</v>
      </c>
      <c r="G89" s="2">
        <v>599679.53</v>
      </c>
      <c r="H89" s="2">
        <v>20707854.09</v>
      </c>
      <c r="I89" s="2">
        <f t="shared" si="9"/>
        <v>23843683.530000001</v>
      </c>
      <c r="J89" s="2">
        <v>2158647.86</v>
      </c>
      <c r="K89" s="2">
        <v>1302658.6599999999</v>
      </c>
      <c r="L89" s="2">
        <v>21066811.16</v>
      </c>
      <c r="M89" s="2">
        <f t="shared" si="14"/>
        <v>24528117.68</v>
      </c>
      <c r="N89" s="2">
        <f t="shared" si="10"/>
        <v>144600</v>
      </c>
      <c r="O89" s="2">
        <f t="shared" si="11"/>
        <v>0</v>
      </c>
      <c r="P89" s="2">
        <f t="shared" si="12"/>
        <v>3885199.5599999987</v>
      </c>
      <c r="Q89" s="2">
        <f t="shared" si="13"/>
        <v>4029799.5599999987</v>
      </c>
      <c r="R89" s="2">
        <v>2303247.86</v>
      </c>
      <c r="S89" s="2">
        <v>1302658.6600000001</v>
      </c>
      <c r="T89" s="2">
        <v>24952010.719999999</v>
      </c>
      <c r="U89" s="2">
        <f t="shared" si="7"/>
        <v>28557917.239999998</v>
      </c>
      <c r="V89" s="3"/>
    </row>
    <row r="90" spans="1:22" x14ac:dyDescent="0.25">
      <c r="A90" s="2" t="s">
        <v>62</v>
      </c>
      <c r="B90" s="2">
        <v>1200000</v>
      </c>
      <c r="D90" s="2">
        <v>4228956.13</v>
      </c>
      <c r="E90" s="2">
        <f t="shared" si="8"/>
        <v>5428956.1299999999</v>
      </c>
      <c r="F90" s="2">
        <v>2229543.4900000002</v>
      </c>
      <c r="G90" s="2">
        <v>0</v>
      </c>
      <c r="H90" s="2">
        <v>3062190.21</v>
      </c>
      <c r="I90" s="2">
        <f t="shared" si="9"/>
        <v>5291733.7</v>
      </c>
      <c r="J90" s="2">
        <v>1200000</v>
      </c>
      <c r="L90" s="2">
        <v>3027789.6899999995</v>
      </c>
      <c r="M90" s="2">
        <f t="shared" si="14"/>
        <v>4227789.6899999995</v>
      </c>
      <c r="N90" s="2">
        <f t="shared" si="10"/>
        <v>19785.89000000013</v>
      </c>
      <c r="O90" s="2">
        <f t="shared" si="11"/>
        <v>0</v>
      </c>
      <c r="P90" s="2">
        <f t="shared" si="12"/>
        <v>43277.200000000186</v>
      </c>
      <c r="Q90" s="2">
        <f t="shared" si="13"/>
        <v>63063.089999999851</v>
      </c>
      <c r="R90" s="2">
        <v>1219785.8900000001</v>
      </c>
      <c r="S90" s="2">
        <v>0</v>
      </c>
      <c r="T90" s="2">
        <v>3071066.8899999997</v>
      </c>
      <c r="U90" s="2">
        <f t="shared" si="7"/>
        <v>4290852.7799999993</v>
      </c>
      <c r="V90" s="3"/>
    </row>
    <row r="91" spans="1:22" x14ac:dyDescent="0.25">
      <c r="A91" s="13" t="s">
        <v>63</v>
      </c>
      <c r="B91" s="13">
        <v>7656110.2800000012</v>
      </c>
      <c r="C91" s="13">
        <v>834920</v>
      </c>
      <c r="D91" s="13">
        <v>6890371.3499999996</v>
      </c>
      <c r="E91" s="13">
        <f t="shared" si="8"/>
        <v>15381401.630000001</v>
      </c>
      <c r="F91" s="13">
        <v>14678327.51</v>
      </c>
      <c r="G91" s="13">
        <v>669815.43000000005</v>
      </c>
      <c r="H91" s="13">
        <v>8623223.3800000008</v>
      </c>
      <c r="I91" s="13">
        <f t="shared" si="9"/>
        <v>23971366.32</v>
      </c>
      <c r="J91" s="13">
        <v>18728329.68</v>
      </c>
      <c r="K91" s="13">
        <v>723010</v>
      </c>
      <c r="L91" s="13">
        <v>8632608.5600000005</v>
      </c>
      <c r="M91" s="13">
        <f t="shared" si="14"/>
        <v>28083948.240000002</v>
      </c>
      <c r="N91" s="13">
        <f t="shared" si="10"/>
        <v>2822053.4199999981</v>
      </c>
      <c r="O91" s="13">
        <f t="shared" si="11"/>
        <v>138802.95999999996</v>
      </c>
      <c r="P91" s="13">
        <f t="shared" si="12"/>
        <v>1086633.2999999989</v>
      </c>
      <c r="Q91" s="13">
        <f t="shared" si="13"/>
        <v>4047489.679999996</v>
      </c>
      <c r="R91" s="13">
        <v>21550383.099999998</v>
      </c>
      <c r="S91" s="13">
        <v>861812.96</v>
      </c>
      <c r="T91" s="13">
        <v>9719241.8599999994</v>
      </c>
      <c r="U91" s="13">
        <f t="shared" si="7"/>
        <v>32131437.919999998</v>
      </c>
      <c r="V91" s="3"/>
    </row>
    <row r="92" spans="1:22" x14ac:dyDescent="0.25">
      <c r="A92" s="2" t="s">
        <v>66</v>
      </c>
      <c r="B92" s="2">
        <v>0</v>
      </c>
      <c r="E92" s="2">
        <f t="shared" si="8"/>
        <v>0</v>
      </c>
      <c r="F92" s="2">
        <v>2000000</v>
      </c>
      <c r="I92" s="2">
        <f t="shared" si="9"/>
        <v>2000000</v>
      </c>
      <c r="N92" s="2">
        <f t="shared" si="10"/>
        <v>0</v>
      </c>
      <c r="O92" s="2">
        <f t="shared" si="11"/>
        <v>0</v>
      </c>
      <c r="P92" s="2">
        <f t="shared" si="12"/>
        <v>0</v>
      </c>
      <c r="Q92" s="2">
        <f t="shared" si="13"/>
        <v>0</v>
      </c>
      <c r="U92" s="2">
        <f t="shared" si="7"/>
        <v>0</v>
      </c>
      <c r="V92" s="3"/>
    </row>
    <row r="93" spans="1:22" x14ac:dyDescent="0.25">
      <c r="A93" s="2" t="s">
        <v>102</v>
      </c>
      <c r="B93" s="2">
        <v>1000000</v>
      </c>
      <c r="E93" s="2">
        <f t="shared" si="8"/>
        <v>1000000</v>
      </c>
      <c r="F93" s="2">
        <v>0</v>
      </c>
      <c r="G93" s="2">
        <v>0</v>
      </c>
      <c r="H93" s="2">
        <v>0</v>
      </c>
      <c r="I93" s="2">
        <f t="shared" si="9"/>
        <v>0</v>
      </c>
      <c r="J93" s="2">
        <v>3000000</v>
      </c>
      <c r="M93" s="2">
        <f t="shared" si="14"/>
        <v>3000000</v>
      </c>
      <c r="N93" s="2">
        <f t="shared" si="10"/>
        <v>0</v>
      </c>
      <c r="O93" s="2">
        <f t="shared" si="11"/>
        <v>0</v>
      </c>
      <c r="P93" s="2">
        <f t="shared" si="12"/>
        <v>0</v>
      </c>
      <c r="Q93" s="2">
        <f t="shared" si="13"/>
        <v>0</v>
      </c>
      <c r="R93" s="2">
        <v>3000000</v>
      </c>
      <c r="S93" s="2">
        <v>0</v>
      </c>
      <c r="T93" s="2">
        <v>0</v>
      </c>
      <c r="U93" s="2">
        <f t="shared" si="7"/>
        <v>3000000</v>
      </c>
      <c r="V93" s="3"/>
    </row>
    <row r="94" spans="1:22" x14ac:dyDescent="0.25">
      <c r="A94" s="2" t="s">
        <v>64</v>
      </c>
      <c r="B94" s="2">
        <v>6132136.4100000011</v>
      </c>
      <c r="C94" s="2">
        <v>801420</v>
      </c>
      <c r="D94" s="2">
        <v>2783534.28</v>
      </c>
      <c r="E94" s="2">
        <f t="shared" si="8"/>
        <v>9717090.6900000013</v>
      </c>
      <c r="F94" s="2">
        <v>6047147.9699999997</v>
      </c>
      <c r="G94" s="2">
        <v>636315.43000000005</v>
      </c>
      <c r="H94" s="2">
        <v>2959559.2600000002</v>
      </c>
      <c r="I94" s="2">
        <f t="shared" si="9"/>
        <v>9643022.6600000001</v>
      </c>
      <c r="J94" s="2">
        <v>15328329.68</v>
      </c>
      <c r="K94" s="2">
        <v>702510</v>
      </c>
      <c r="L94" s="2">
        <v>2952090.55</v>
      </c>
      <c r="M94" s="2">
        <f t="shared" si="14"/>
        <v>18982930.23</v>
      </c>
      <c r="N94" s="2">
        <f t="shared" si="10"/>
        <v>2822053.4199999981</v>
      </c>
      <c r="O94" s="2">
        <f t="shared" si="11"/>
        <v>138802.95999999996</v>
      </c>
      <c r="P94" s="2">
        <f t="shared" si="12"/>
        <v>0</v>
      </c>
      <c r="Q94" s="2">
        <f t="shared" si="13"/>
        <v>2960856.379999999</v>
      </c>
      <c r="R94" s="2">
        <v>18150383.099999998</v>
      </c>
      <c r="S94" s="2">
        <v>841312.96</v>
      </c>
      <c r="T94" s="2">
        <v>2952090.55</v>
      </c>
      <c r="U94" s="2">
        <f t="shared" ref="U94:U96" si="15">R94+S94+T94</f>
        <v>21943786.609999999</v>
      </c>
      <c r="V94" s="3"/>
    </row>
    <row r="95" spans="1:22" x14ac:dyDescent="0.25">
      <c r="A95" s="2" t="s">
        <v>65</v>
      </c>
      <c r="B95" s="2">
        <v>523973.87</v>
      </c>
      <c r="C95" s="2">
        <v>33500</v>
      </c>
      <c r="D95" s="2">
        <v>4106837.0700000003</v>
      </c>
      <c r="E95" s="2">
        <f t="shared" si="8"/>
        <v>4664310.9400000004</v>
      </c>
      <c r="F95" s="2">
        <v>523973.87</v>
      </c>
      <c r="G95" s="2">
        <v>33500</v>
      </c>
      <c r="H95" s="2">
        <v>5663664.1200000001</v>
      </c>
      <c r="I95" s="2">
        <f t="shared" si="9"/>
        <v>6221137.9900000002</v>
      </c>
      <c r="J95" s="2">
        <v>400000</v>
      </c>
      <c r="K95" s="2">
        <v>20500</v>
      </c>
      <c r="L95" s="2">
        <v>5680518.0100000007</v>
      </c>
      <c r="M95" s="2">
        <f t="shared" si="14"/>
        <v>6101018.0100000007</v>
      </c>
      <c r="N95" s="2">
        <f t="shared" si="10"/>
        <v>0</v>
      </c>
      <c r="O95" s="2">
        <f t="shared" si="11"/>
        <v>0</v>
      </c>
      <c r="P95" s="2">
        <f t="shared" si="12"/>
        <v>1086633.2999999998</v>
      </c>
      <c r="Q95" s="2">
        <f t="shared" si="13"/>
        <v>1086633.2999999998</v>
      </c>
      <c r="R95" s="2">
        <v>400000</v>
      </c>
      <c r="S95" s="2">
        <v>20500</v>
      </c>
      <c r="T95" s="2">
        <v>6767151.3100000005</v>
      </c>
      <c r="U95" s="2">
        <f t="shared" si="15"/>
        <v>7187651.3100000005</v>
      </c>
      <c r="V95" s="3"/>
    </row>
    <row r="96" spans="1:22" x14ac:dyDescent="0.25">
      <c r="A96" s="17" t="s">
        <v>110</v>
      </c>
      <c r="B96" s="17">
        <f>B7+B18+B20+B22+B26+B28+B35+B47+B51+B57+B68+B72+B78+B82+B88+B91</f>
        <v>470023821.05999994</v>
      </c>
      <c r="C96" s="17">
        <f t="shared" ref="C96:L96" si="16">C7+C18+C20+C22+C26+C28+C35+C47+C51+C57+C68+C72+C78+C82+C88+C91</f>
        <v>104812833.28999999</v>
      </c>
      <c r="D96" s="17">
        <f t="shared" si="16"/>
        <v>180581671.72</v>
      </c>
      <c r="E96" s="17">
        <f t="shared" si="8"/>
        <v>755418326.06999993</v>
      </c>
      <c r="F96" s="17">
        <f t="shared" si="16"/>
        <v>323812040.17999995</v>
      </c>
      <c r="G96" s="17">
        <f t="shared" si="16"/>
        <v>111354458.32000001</v>
      </c>
      <c r="H96" s="17">
        <f t="shared" si="16"/>
        <v>192742227.84999999</v>
      </c>
      <c r="I96" s="17">
        <f t="shared" si="9"/>
        <v>627908726.3499999</v>
      </c>
      <c r="J96" s="17">
        <f t="shared" si="16"/>
        <v>439786805.76000005</v>
      </c>
      <c r="K96" s="17">
        <f t="shared" si="16"/>
        <v>93133552.140000015</v>
      </c>
      <c r="L96" s="17">
        <f t="shared" si="16"/>
        <v>201763670.38</v>
      </c>
      <c r="M96" s="17">
        <f t="shared" ref="M96" si="17">J96+K96+L96</f>
        <v>734684028.28000009</v>
      </c>
      <c r="N96" s="17">
        <f t="shared" si="10"/>
        <v>76781507.269999921</v>
      </c>
      <c r="O96" s="17">
        <f t="shared" si="11"/>
        <v>13157039.379999965</v>
      </c>
      <c r="P96" s="17">
        <f t="shared" si="12"/>
        <v>6336960.4800000191</v>
      </c>
      <c r="Q96" s="17">
        <f>U96-M96</f>
        <v>96275507.129999876</v>
      </c>
      <c r="R96" s="17">
        <f t="shared" ref="R96:T96" si="18">R7+R18+R20+R22+R26+R28+R35+R47+R51+R57+R68+R72+R78+R82+R88+R91</f>
        <v>516568313.02999997</v>
      </c>
      <c r="S96" s="17">
        <f t="shared" si="18"/>
        <v>106290591.51999998</v>
      </c>
      <c r="T96" s="17">
        <f t="shared" si="18"/>
        <v>208100630.86000001</v>
      </c>
      <c r="U96" s="17">
        <f t="shared" si="15"/>
        <v>830959535.40999997</v>
      </c>
      <c r="V96" s="3"/>
    </row>
  </sheetData>
  <autoFilter ref="A6:U96"/>
  <mergeCells count="9">
    <mergeCell ref="A1:U1"/>
    <mergeCell ref="A2:U2"/>
    <mergeCell ref="A3:U3"/>
    <mergeCell ref="B5:E5"/>
    <mergeCell ref="F5:I5"/>
    <mergeCell ref="J5:M5"/>
    <mergeCell ref="N5:Q5"/>
    <mergeCell ref="R5:U5"/>
    <mergeCell ref="A5:A6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43" workbookViewId="0">
      <selection sqref="A1:B63"/>
    </sheetView>
  </sheetViews>
  <sheetFormatPr baseColWidth="10" defaultRowHeight="15" x14ac:dyDescent="0.25"/>
  <sheetData>
    <row r="1" spans="1:2" x14ac:dyDescent="0.25">
      <c r="A1" s="10" t="s">
        <v>111</v>
      </c>
      <c r="B1" s="10" t="s">
        <v>112</v>
      </c>
    </row>
    <row r="2" spans="1:2" x14ac:dyDescent="0.25">
      <c r="A2" s="5" t="s">
        <v>0</v>
      </c>
      <c r="B2" s="7">
        <v>17548518.02</v>
      </c>
    </row>
    <row r="3" spans="1:2" x14ac:dyDescent="0.25">
      <c r="A3" s="6" t="s">
        <v>103</v>
      </c>
      <c r="B3" s="4">
        <v>13012416.960000001</v>
      </c>
    </row>
    <row r="4" spans="1:2" x14ac:dyDescent="0.25">
      <c r="A4" s="6" t="s">
        <v>5</v>
      </c>
      <c r="B4" s="4">
        <v>4536101.0599999996</v>
      </c>
    </row>
    <row r="5" spans="1:2" x14ac:dyDescent="0.25">
      <c r="A5" s="5" t="s">
        <v>6</v>
      </c>
      <c r="B5" s="7">
        <v>1967229.0199999998</v>
      </c>
    </row>
    <row r="6" spans="1:2" x14ac:dyDescent="0.25">
      <c r="A6" s="6" t="s">
        <v>7</v>
      </c>
      <c r="B6" s="4">
        <v>1967229.0199999998</v>
      </c>
    </row>
    <row r="7" spans="1:2" x14ac:dyDescent="0.25">
      <c r="A7" s="5" t="s">
        <v>8</v>
      </c>
      <c r="B7" s="7">
        <v>7172930.2599999998</v>
      </c>
    </row>
    <row r="8" spans="1:2" x14ac:dyDescent="0.25">
      <c r="A8" s="6" t="s">
        <v>9</v>
      </c>
      <c r="B8" s="4">
        <v>7172930.2599999998</v>
      </c>
    </row>
    <row r="9" spans="1:2" x14ac:dyDescent="0.25">
      <c r="A9" s="5" t="s">
        <v>10</v>
      </c>
      <c r="B9" s="7">
        <v>1632690.86</v>
      </c>
    </row>
    <row r="10" spans="1:2" x14ac:dyDescent="0.25">
      <c r="A10" s="6" t="s">
        <v>12</v>
      </c>
      <c r="B10" s="4">
        <v>1632690.86</v>
      </c>
    </row>
    <row r="11" spans="1:2" x14ac:dyDescent="0.25">
      <c r="A11" s="5" t="s">
        <v>13</v>
      </c>
      <c r="B11" s="7">
        <v>1788438.2400000002</v>
      </c>
    </row>
    <row r="12" spans="1:2" x14ac:dyDescent="0.25">
      <c r="A12" s="6" t="s">
        <v>14</v>
      </c>
      <c r="B12" s="4">
        <v>1788438.2400000002</v>
      </c>
    </row>
    <row r="13" spans="1:2" x14ac:dyDescent="0.25">
      <c r="A13" s="5" t="s">
        <v>15</v>
      </c>
      <c r="B13" s="7">
        <v>9836118.1499999985</v>
      </c>
    </row>
    <row r="14" spans="1:2" x14ac:dyDescent="0.25">
      <c r="A14" s="6" t="s">
        <v>107</v>
      </c>
      <c r="B14" s="4">
        <v>3853006.9000000004</v>
      </c>
    </row>
    <row r="15" spans="1:2" x14ac:dyDescent="0.25">
      <c r="A15" s="6" t="s">
        <v>108</v>
      </c>
      <c r="B15" s="4">
        <v>5233279.62</v>
      </c>
    </row>
    <row r="16" spans="1:2" x14ac:dyDescent="0.25">
      <c r="A16" s="6" t="s">
        <v>16</v>
      </c>
      <c r="B16" s="4">
        <v>248173.45000000007</v>
      </c>
    </row>
    <row r="17" spans="1:2" x14ac:dyDescent="0.25">
      <c r="A17" s="6" t="s">
        <v>17</v>
      </c>
      <c r="B17" s="4">
        <v>501658.18000000005</v>
      </c>
    </row>
    <row r="18" spans="1:2" x14ac:dyDescent="0.25">
      <c r="A18" s="5" t="s">
        <v>18</v>
      </c>
      <c r="B18" s="7">
        <v>18552614.780000001</v>
      </c>
    </row>
    <row r="19" spans="1:2" x14ac:dyDescent="0.25">
      <c r="A19" s="6" t="s">
        <v>19</v>
      </c>
      <c r="B19" s="4">
        <v>2222270.06</v>
      </c>
    </row>
    <row r="20" spans="1:2" x14ac:dyDescent="0.25">
      <c r="A20" s="6" t="s">
        <v>20</v>
      </c>
      <c r="B20" s="4">
        <v>2840028.0599999996</v>
      </c>
    </row>
    <row r="21" spans="1:2" x14ac:dyDescent="0.25">
      <c r="A21" s="6" t="s">
        <v>21</v>
      </c>
      <c r="B21" s="4">
        <v>1343826.8800000001</v>
      </c>
    </row>
    <row r="22" spans="1:2" x14ac:dyDescent="0.25">
      <c r="A22" s="6" t="s">
        <v>22</v>
      </c>
      <c r="B22" s="4">
        <v>2107957.8099999996</v>
      </c>
    </row>
    <row r="23" spans="1:2" x14ac:dyDescent="0.25">
      <c r="A23" s="6" t="s">
        <v>23</v>
      </c>
      <c r="B23" s="4">
        <v>2016918.1300000001</v>
      </c>
    </row>
    <row r="24" spans="1:2" x14ac:dyDescent="0.25">
      <c r="A24" s="6" t="s">
        <v>24</v>
      </c>
      <c r="B24" s="4">
        <v>1683240.56</v>
      </c>
    </row>
    <row r="25" spans="1:2" x14ac:dyDescent="0.25">
      <c r="A25" s="6" t="s">
        <v>25</v>
      </c>
      <c r="B25" s="4">
        <v>1813750.1799999997</v>
      </c>
    </row>
    <row r="26" spans="1:2" x14ac:dyDescent="0.25">
      <c r="A26" s="6" t="s">
        <v>26</v>
      </c>
      <c r="B26" s="4">
        <v>1946727.4299999997</v>
      </c>
    </row>
    <row r="27" spans="1:2" x14ac:dyDescent="0.25">
      <c r="A27" s="6" t="s">
        <v>27</v>
      </c>
      <c r="B27" s="4">
        <v>974845.51</v>
      </c>
    </row>
    <row r="28" spans="1:2" x14ac:dyDescent="0.25">
      <c r="A28" s="6" t="s">
        <v>28</v>
      </c>
      <c r="B28" s="4">
        <v>949130.61</v>
      </c>
    </row>
    <row r="29" spans="1:2" x14ac:dyDescent="0.25">
      <c r="A29" s="6" t="s">
        <v>29</v>
      </c>
      <c r="B29" s="4">
        <v>653919.55000000005</v>
      </c>
    </row>
    <row r="30" spans="1:2" x14ac:dyDescent="0.25">
      <c r="A30" s="5" t="s">
        <v>30</v>
      </c>
      <c r="B30" s="7">
        <v>4598675.8199999994</v>
      </c>
    </row>
    <row r="31" spans="1:2" x14ac:dyDescent="0.25">
      <c r="A31" s="6" t="s">
        <v>31</v>
      </c>
      <c r="B31" s="4">
        <v>4598675.8199999994</v>
      </c>
    </row>
    <row r="32" spans="1:2" x14ac:dyDescent="0.25">
      <c r="A32" s="5" t="s">
        <v>32</v>
      </c>
      <c r="B32" s="7">
        <v>639604.12000000011</v>
      </c>
    </row>
    <row r="33" spans="1:2" x14ac:dyDescent="0.25">
      <c r="A33" s="6" t="s">
        <v>34</v>
      </c>
      <c r="B33" s="4">
        <v>639604.12000000011</v>
      </c>
    </row>
    <row r="34" spans="1:2" x14ac:dyDescent="0.25">
      <c r="A34" s="5" t="s">
        <v>35</v>
      </c>
      <c r="B34" s="7">
        <v>25407927.049999997</v>
      </c>
    </row>
    <row r="35" spans="1:2" x14ac:dyDescent="0.25">
      <c r="A35" s="6" t="s">
        <v>36</v>
      </c>
      <c r="B35" s="4">
        <v>1475030.3800000001</v>
      </c>
    </row>
    <row r="36" spans="1:2" x14ac:dyDescent="0.25">
      <c r="A36" s="6" t="s">
        <v>37</v>
      </c>
      <c r="B36" s="4">
        <v>1795183.83</v>
      </c>
    </row>
    <row r="37" spans="1:2" x14ac:dyDescent="0.25">
      <c r="A37" s="6" t="s">
        <v>38</v>
      </c>
      <c r="B37" s="4">
        <v>10098528.9</v>
      </c>
    </row>
    <row r="38" spans="1:2" x14ac:dyDescent="0.25">
      <c r="A38" s="6" t="s">
        <v>39</v>
      </c>
      <c r="B38" s="4">
        <v>2399712.4800000004</v>
      </c>
    </row>
    <row r="39" spans="1:2" x14ac:dyDescent="0.25">
      <c r="A39" s="6" t="s">
        <v>40</v>
      </c>
      <c r="B39" s="4">
        <v>1200085.3999999997</v>
      </c>
    </row>
    <row r="40" spans="1:2" x14ac:dyDescent="0.25">
      <c r="A40" s="6" t="s">
        <v>41</v>
      </c>
      <c r="B40" s="4">
        <v>1648237.84</v>
      </c>
    </row>
    <row r="41" spans="1:2" x14ac:dyDescent="0.25">
      <c r="A41" s="6" t="s">
        <v>42</v>
      </c>
      <c r="B41" s="4">
        <v>1091525.1500000001</v>
      </c>
    </row>
    <row r="42" spans="1:2" x14ac:dyDescent="0.25">
      <c r="A42" s="6" t="s">
        <v>43</v>
      </c>
      <c r="B42" s="4">
        <v>1636979.4299999995</v>
      </c>
    </row>
    <row r="43" spans="1:2" x14ac:dyDescent="0.25">
      <c r="A43" s="6" t="s">
        <v>44</v>
      </c>
      <c r="B43" s="4">
        <v>1277144.9000000001</v>
      </c>
    </row>
    <row r="44" spans="1:2" x14ac:dyDescent="0.25">
      <c r="A44" s="6" t="s">
        <v>45</v>
      </c>
      <c r="B44" s="4">
        <v>2785498.74</v>
      </c>
    </row>
    <row r="45" spans="1:2" x14ac:dyDescent="0.25">
      <c r="A45" s="5" t="s">
        <v>46</v>
      </c>
      <c r="B45" s="7">
        <v>9698272.8000000007</v>
      </c>
    </row>
    <row r="46" spans="1:2" x14ac:dyDescent="0.25">
      <c r="A46" s="6" t="s">
        <v>47</v>
      </c>
      <c r="B46" s="4">
        <v>3073312.16</v>
      </c>
    </row>
    <row r="47" spans="1:2" x14ac:dyDescent="0.25">
      <c r="A47" s="6" t="s">
        <v>48</v>
      </c>
      <c r="B47" s="4">
        <v>6624960.6400000006</v>
      </c>
    </row>
    <row r="48" spans="1:2" x14ac:dyDescent="0.25">
      <c r="A48" s="5" t="s">
        <v>49</v>
      </c>
      <c r="B48" s="7">
        <v>38998584.240000002</v>
      </c>
    </row>
    <row r="49" spans="1:2" x14ac:dyDescent="0.25">
      <c r="A49" s="6" t="s">
        <v>50</v>
      </c>
      <c r="B49" s="4">
        <v>37022775.240000002</v>
      </c>
    </row>
    <row r="50" spans="1:2" x14ac:dyDescent="0.25">
      <c r="A50" s="6" t="s">
        <v>51</v>
      </c>
      <c r="B50" s="4">
        <v>1975808.9999999998</v>
      </c>
    </row>
    <row r="51" spans="1:2" x14ac:dyDescent="0.25">
      <c r="A51" s="5" t="s">
        <v>52</v>
      </c>
      <c r="B51" s="7">
        <v>1269623.7199999997</v>
      </c>
    </row>
    <row r="52" spans="1:2" x14ac:dyDescent="0.25">
      <c r="A52" s="6" t="s">
        <v>53</v>
      </c>
      <c r="B52" s="4">
        <v>1269623.7199999997</v>
      </c>
    </row>
    <row r="53" spans="1:2" x14ac:dyDescent="0.25">
      <c r="A53" s="5" t="s">
        <v>54</v>
      </c>
      <c r="B53" s="7">
        <v>21237733.090000004</v>
      </c>
    </row>
    <row r="54" spans="1:2" x14ac:dyDescent="0.25">
      <c r="A54" s="6" t="s">
        <v>55</v>
      </c>
      <c r="B54" s="4">
        <v>2982754.6200000006</v>
      </c>
    </row>
    <row r="55" spans="1:2" x14ac:dyDescent="0.25">
      <c r="A55" s="6" t="s">
        <v>57</v>
      </c>
      <c r="B55" s="4">
        <v>3035074.63</v>
      </c>
    </row>
    <row r="56" spans="1:2" x14ac:dyDescent="0.25">
      <c r="A56" s="6" t="s">
        <v>58</v>
      </c>
      <c r="B56" s="4">
        <v>4198531.78</v>
      </c>
    </row>
    <row r="57" spans="1:2" x14ac:dyDescent="0.25">
      <c r="A57" s="6" t="s">
        <v>59</v>
      </c>
      <c r="B57" s="4">
        <v>11021372.060000001</v>
      </c>
    </row>
    <row r="58" spans="1:2" x14ac:dyDescent="0.25">
      <c r="A58" s="5" t="s">
        <v>60</v>
      </c>
      <c r="B58" s="7">
        <v>23770044.300000001</v>
      </c>
    </row>
    <row r="59" spans="1:2" x14ac:dyDescent="0.25">
      <c r="A59" s="6" t="s">
        <v>61</v>
      </c>
      <c r="B59" s="4">
        <v>20707854.09</v>
      </c>
    </row>
    <row r="60" spans="1:2" x14ac:dyDescent="0.25">
      <c r="A60" s="6" t="s">
        <v>62</v>
      </c>
      <c r="B60" s="4">
        <v>3062190.21</v>
      </c>
    </row>
    <row r="61" spans="1:2" x14ac:dyDescent="0.25">
      <c r="A61" s="5" t="s">
        <v>63</v>
      </c>
      <c r="B61" s="7">
        <v>8623223.3800000008</v>
      </c>
    </row>
    <row r="62" spans="1:2" x14ac:dyDescent="0.25">
      <c r="A62" s="6" t="s">
        <v>64</v>
      </c>
      <c r="B62" s="4">
        <v>2959559.2600000002</v>
      </c>
    </row>
    <row r="63" spans="1:2" x14ac:dyDescent="0.25">
      <c r="A63" s="6" t="s">
        <v>65</v>
      </c>
      <c r="B63" s="4">
        <v>5663664.1200000001</v>
      </c>
    </row>
    <row r="64" spans="1:2" x14ac:dyDescent="0.25">
      <c r="A64" s="6"/>
      <c r="B64" s="4"/>
    </row>
    <row r="65" spans="1:2" x14ac:dyDescent="0.25">
      <c r="A65" s="6"/>
      <c r="B65" s="4"/>
    </row>
    <row r="66" spans="1:2" x14ac:dyDescent="0.25">
      <c r="A66" s="6"/>
      <c r="B66" s="4"/>
    </row>
    <row r="67" spans="1:2" x14ac:dyDescent="0.25">
      <c r="A67" s="5"/>
      <c r="B67" s="7"/>
    </row>
    <row r="68" spans="1:2" x14ac:dyDescent="0.25">
      <c r="A68" s="6"/>
      <c r="B68" s="4"/>
    </row>
    <row r="69" spans="1:2" x14ac:dyDescent="0.25">
      <c r="A69" s="6"/>
      <c r="B69" s="4"/>
    </row>
    <row r="70" spans="1:2" x14ac:dyDescent="0.25">
      <c r="A70" s="6"/>
      <c r="B70" s="4"/>
    </row>
    <row r="71" spans="1:2" x14ac:dyDescent="0.25">
      <c r="A71" s="6"/>
      <c r="B71" s="4"/>
    </row>
    <row r="72" spans="1:2" x14ac:dyDescent="0.25">
      <c r="A72" s="6"/>
      <c r="B72" s="4"/>
    </row>
    <row r="73" spans="1:2" x14ac:dyDescent="0.25">
      <c r="A73" s="5"/>
      <c r="B73" s="7"/>
    </row>
    <row r="74" spans="1:2" x14ac:dyDescent="0.25">
      <c r="A74" s="6"/>
      <c r="B74" s="4"/>
    </row>
    <row r="75" spans="1:2" x14ac:dyDescent="0.25">
      <c r="A75" s="6"/>
      <c r="B75" s="4"/>
    </row>
    <row r="76" spans="1:2" x14ac:dyDescent="0.25">
      <c r="A76" s="5"/>
      <c r="B76" s="7"/>
    </row>
    <row r="77" spans="1:2" x14ac:dyDescent="0.25">
      <c r="A77" s="6"/>
      <c r="B77" s="4"/>
    </row>
    <row r="78" spans="1:2" x14ac:dyDescent="0.25">
      <c r="A78" s="6"/>
      <c r="B78" s="4"/>
    </row>
    <row r="79" spans="1:2" x14ac:dyDescent="0.25">
      <c r="A79" s="6"/>
      <c r="B79" s="4"/>
    </row>
    <row r="80" spans="1:2" x14ac:dyDescent="0.25">
      <c r="A80" s="6"/>
      <c r="B80" s="4"/>
    </row>
    <row r="81" spans="1:2" x14ac:dyDescent="0.25">
      <c r="A81" s="8"/>
      <c r="B8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Proforma2022 comparativo</vt:lpstr>
      <vt:lpstr>Hoja2</vt:lpstr>
      <vt:lpstr>'Matriz Proforma2022 comparativo'!Área_de_impresión</vt:lpstr>
      <vt:lpstr>'Matriz Proforma2022 comparativo'!Títulos_a_imprimir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Elizabeth Tipan Villacis</dc:creator>
  <cp:lastModifiedBy>Nadia Raquel Ruiz Maldonado</cp:lastModifiedBy>
  <cp:lastPrinted>2021-12-01T17:19:00Z</cp:lastPrinted>
  <dcterms:created xsi:type="dcterms:W3CDTF">2021-11-23T00:21:38Z</dcterms:created>
  <dcterms:modified xsi:type="dcterms:W3CDTF">2021-12-05T02:54:35Z</dcterms:modified>
</cp:coreProperties>
</file>