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nunez\Documents\Pedro\Proforma\2022\"/>
    </mc:Choice>
  </mc:AlternateContent>
  <bookViews>
    <workbookView xWindow="0" yWindow="0" windowWidth="20490" windowHeight="7620"/>
  </bookViews>
  <sheets>
    <sheet name="GAD DMQ" sheetId="2" r:id="rId1"/>
    <sheet name="Sheet1" sheetId="1" state="hidden" r:id="rId2"/>
    <sheet name="Sheet1 (2)" sheetId="3" state="hidden" r:id="rId3"/>
    <sheet name="METRO" sheetId="5" r:id="rId4"/>
    <sheet name="Hoja3" sheetId="4" state="hidden" r:id="rId5"/>
  </sheets>
  <definedNames>
    <definedName name="_xlnm._FilterDatabase" localSheetId="1" hidden="1">Sheet1!$A$1:$W$2671</definedName>
    <definedName name="_xlnm._FilterDatabase" localSheetId="2" hidden="1">'Sheet1 (2)'!$A$1:$W$2681</definedName>
  </definedNames>
  <calcPr calcId="162913"/>
  <pivotCaches>
    <pivotCache cacheId="212" r:id="rId6"/>
    <pivotCache cacheId="213" r:id="rId7"/>
  </pivotCaches>
</workbook>
</file>

<file path=xl/calcChain.xml><?xml version="1.0" encoding="utf-8"?>
<calcChain xmlns="http://schemas.openxmlformats.org/spreadsheetml/2006/main">
  <c r="F9" i="5" l="1"/>
  <c r="F8" i="5"/>
  <c r="F7" i="5"/>
  <c r="F6" i="5"/>
  <c r="P12" i="4"/>
  <c r="G46" i="2"/>
  <c r="F104" i="2"/>
  <c r="F103" i="2"/>
  <c r="E106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E41" i="2"/>
  <c r="E38" i="2" s="1"/>
  <c r="E47" i="2"/>
  <c r="E90" i="2"/>
  <c r="E74" i="2" s="1"/>
  <c r="E94" i="2"/>
  <c r="E79" i="2"/>
  <c r="E75" i="2"/>
  <c r="E70" i="2"/>
  <c r="E63" i="2"/>
  <c r="E61" i="2"/>
  <c r="E48" i="2"/>
  <c r="E33" i="2"/>
  <c r="E30" i="2"/>
  <c r="E24" i="2"/>
  <c r="E12" i="2"/>
  <c r="E8" i="2"/>
  <c r="H6" i="5"/>
  <c r="G6" i="5"/>
  <c r="E7" i="5" l="1"/>
  <c r="E6" i="5" s="1"/>
  <c r="E9" i="5" s="1"/>
  <c r="P2684" i="3"/>
  <c r="P2686" i="3" s="1"/>
  <c r="P2687" i="3" s="1"/>
  <c r="F106" i="2"/>
  <c r="F105" i="2"/>
  <c r="E7" i="2"/>
  <c r="G8" i="5"/>
  <c r="E100" i="2" l="1"/>
  <c r="G9" i="5"/>
  <c r="H8" i="5"/>
  <c r="G7" i="5"/>
  <c r="E104" i="2" l="1"/>
  <c r="H7" i="5"/>
  <c r="H9" i="5"/>
  <c r="G99" i="2" l="1"/>
  <c r="H99" i="2" s="1"/>
  <c r="G98" i="2"/>
  <c r="H98" i="2" s="1"/>
  <c r="G97" i="2"/>
  <c r="H97" i="2" s="1"/>
  <c r="G96" i="2"/>
  <c r="H96" i="2" s="1"/>
  <c r="G95" i="2"/>
  <c r="H95" i="2" s="1"/>
  <c r="G94" i="2"/>
  <c r="G93" i="2"/>
  <c r="H93" i="2" s="1"/>
  <c r="G92" i="2"/>
  <c r="H92" i="2" s="1"/>
  <c r="G91" i="2"/>
  <c r="H91" i="2" s="1"/>
  <c r="G90" i="2"/>
  <c r="H90" i="2" s="1"/>
  <c r="G89" i="2"/>
  <c r="H89" i="2" s="1"/>
  <c r="G88" i="2"/>
  <c r="H88" i="2" s="1"/>
  <c r="G87" i="2"/>
  <c r="H87" i="2" s="1"/>
  <c r="G86" i="2"/>
  <c r="H86" i="2" s="1"/>
  <c r="G85" i="2"/>
  <c r="H85" i="2" s="1"/>
  <c r="G84" i="2"/>
  <c r="H84" i="2" s="1"/>
  <c r="G83" i="2"/>
  <c r="H83" i="2" s="1"/>
  <c r="G82" i="2"/>
  <c r="H82" i="2" s="1"/>
  <c r="G81" i="2"/>
  <c r="H81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G56" i="2"/>
  <c r="H56" i="2" s="1"/>
  <c r="G55" i="2"/>
  <c r="H55" i="2" s="1"/>
  <c r="G54" i="2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5" i="2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G8" i="2"/>
  <c r="H8" i="2" s="1"/>
  <c r="G7" i="2"/>
  <c r="H7" i="2" s="1"/>
  <c r="H9" i="2"/>
  <c r="H21" i="2"/>
  <c r="H33" i="2"/>
  <c r="H45" i="2"/>
  <c r="H54" i="2"/>
  <c r="H94" i="2"/>
  <c r="G100" i="2"/>
</calcChain>
</file>

<file path=xl/sharedStrings.xml><?xml version="1.0" encoding="utf-8"?>
<sst xmlns="http://schemas.openxmlformats.org/spreadsheetml/2006/main" count="69876" uniqueCount="1720">
  <si>
    <t>1</t>
  </si>
  <si>
    <t>POLITICO - TERRITORIAL</t>
  </si>
  <si>
    <t>COMUNALES</t>
  </si>
  <si>
    <t>F</t>
  </si>
  <si>
    <t>COORDINACION TERRITORIAL Y PARTICIPACION CIUDADANA</t>
  </si>
  <si>
    <t>Adm Zonal Equinoccia - La Delicia</t>
  </si>
  <si>
    <t>ZD07F070</t>
  </si>
  <si>
    <t>FORTALECIMIENTO INSTITUCIONAL</t>
  </si>
  <si>
    <t>GC00A10100004D REMUNERACION PERSONAL</t>
  </si>
  <si>
    <t>51 GASTOS EN PERSONAL</t>
  </si>
  <si>
    <t>510105 Remuneraciones Unificadas</t>
  </si>
  <si>
    <t>002</t>
  </si>
  <si>
    <t>G/510105/1FA101</t>
  </si>
  <si>
    <t>510106 Salarios Unificados</t>
  </si>
  <si>
    <t>G/510106/1FA101</t>
  </si>
  <si>
    <t>510203 Decimotercer Sueldo</t>
  </si>
  <si>
    <t>G/510203/1FA101</t>
  </si>
  <si>
    <t>510204 Decimocuarto Sueldo</t>
  </si>
  <si>
    <t>G/510204/1FA101</t>
  </si>
  <si>
    <t>510304 Compensación por Transporte</t>
  </si>
  <si>
    <t>G/510304/1FA101</t>
  </si>
  <si>
    <t>510306 Alimentación</t>
  </si>
  <si>
    <t>G/510306/1FA101</t>
  </si>
  <si>
    <t>510401 Por Cargas Familiares</t>
  </si>
  <si>
    <t>G/510401/1FA101</t>
  </si>
  <si>
    <t>510408 Subsidio de Antigüedad</t>
  </si>
  <si>
    <t>G/510408/1FA101</t>
  </si>
  <si>
    <t>510507 Honorarios</t>
  </si>
  <si>
    <t>G/510507/1FA101</t>
  </si>
  <si>
    <t>510509 Horas Extraordinarias y Suplementarias</t>
  </si>
  <si>
    <t>G/510509/1FA101</t>
  </si>
  <si>
    <t>510510 Servicios Personales por Contrato</t>
  </si>
  <si>
    <t>G/510510/1FA101</t>
  </si>
  <si>
    <t>510512 Subrogación</t>
  </si>
  <si>
    <t>G/510512/1FA101</t>
  </si>
  <si>
    <t>510513 Encargos</t>
  </si>
  <si>
    <t>G/510513/1FA101</t>
  </si>
  <si>
    <t>510601 Aporte Patronal</t>
  </si>
  <si>
    <t>G/510601/1FA101</t>
  </si>
  <si>
    <t>510602 Fondo de Reserva</t>
  </si>
  <si>
    <t>G/510602/1FA101</t>
  </si>
  <si>
    <t>510707 Compensación por Vacaciones no Gozadas por</t>
  </si>
  <si>
    <t>G/510707/1FA101</t>
  </si>
  <si>
    <t>GC00A10100001D GASTOS ADMINISTRATIVOS</t>
  </si>
  <si>
    <t>53 BIENES Y SERVICIOS DE CONSUMO</t>
  </si>
  <si>
    <t>530101  Agua Potable</t>
  </si>
  <si>
    <t>G/530101/1FA101</t>
  </si>
  <si>
    <t>530104 Energía Eléctrica</t>
  </si>
  <si>
    <t>G/530104/1FA101</t>
  </si>
  <si>
    <t>530105 Telecomunicaciones</t>
  </si>
  <si>
    <t>G/530105/1FA101</t>
  </si>
  <si>
    <t>530201 Transporte de Personal</t>
  </si>
  <si>
    <t>G/530201/1FA101</t>
  </si>
  <si>
    <t>530203 Almacenamiento, Embalaje, Desembalaje, Enva</t>
  </si>
  <si>
    <t>G/530203/1FA101</t>
  </si>
  <si>
    <t>530204 Edición, Impresión, Reproducción, Public</t>
  </si>
  <si>
    <t>G/530204/1FA101</t>
  </si>
  <si>
    <t>530208 Servicio de Seguridad y Vigilancia</t>
  </si>
  <si>
    <t>G/530208/1FA101</t>
  </si>
  <si>
    <t>530209 Servicios de Aseo, Lavado de Vestimenta</t>
  </si>
  <si>
    <t>G/530209/1FA101</t>
  </si>
  <si>
    <t>530402 Edificios, Locales, Residencias y Cablea</t>
  </si>
  <si>
    <t>G/530402/1FA101</t>
  </si>
  <si>
    <t>530404 Maquinarias y Equipos (Instalación, Mant</t>
  </si>
  <si>
    <t>G/530404/1FA101</t>
  </si>
  <si>
    <t>530405 Vehículos (Servicio para Mantenimiento y Re</t>
  </si>
  <si>
    <t>G/530405/1FA101</t>
  </si>
  <si>
    <t>530505 Vehículos (Arrendamiento)</t>
  </si>
  <si>
    <t>G/530505/1FA101</t>
  </si>
  <si>
    <t>530702 Arrendamiento y Licencias de Uso de Paquete</t>
  </si>
  <si>
    <t>G/530702/1FA101</t>
  </si>
  <si>
    <t>530704 Mantenimiento y Reparación de Equipos y Sis</t>
  </si>
  <si>
    <t>G/530704/1FA101</t>
  </si>
  <si>
    <t>530803 Combustibles y Lubricantes</t>
  </si>
  <si>
    <t>G/530803/1FA101</t>
  </si>
  <si>
    <t>530804 Materiales de Oficina</t>
  </si>
  <si>
    <t>G/530804/1FA101</t>
  </si>
  <si>
    <t>530805 Materiales de Aseo</t>
  </si>
  <si>
    <t>G/530805/1FA101</t>
  </si>
  <si>
    <t>530807 Materiales de Impresión, Fotografía, Rep</t>
  </si>
  <si>
    <t>G/530807/1FA101</t>
  </si>
  <si>
    <t>530809 Medicamentos</t>
  </si>
  <si>
    <t>G/530809/1FA101</t>
  </si>
  <si>
    <t>530811 Insumos, Materiales y Suministros para Cons</t>
  </si>
  <si>
    <t>G/530811/1FA101</t>
  </si>
  <si>
    <t>530813 Repuestos y Accesorios</t>
  </si>
  <si>
    <t>G/530813/1FA101</t>
  </si>
  <si>
    <t>57 OTROS GASTOS CORRIENTES</t>
  </si>
  <si>
    <t>570102 Tasas Generales, Impuestos, Contribuciones,</t>
  </si>
  <si>
    <t>G/570102/1FA101</t>
  </si>
  <si>
    <t>570203 Comisiones Bancarias</t>
  </si>
  <si>
    <t>G/570203/1FA101</t>
  </si>
  <si>
    <t>GESTIÓN INTEGRAL DE RESIDUOS</t>
  </si>
  <si>
    <t>GI00D10100005D CENTRO DE APROVECHAMIENTO DE RESIDUOS OR</t>
  </si>
  <si>
    <t>73 BIENES Y SERVICIOS PARA INVERSIÓN</t>
  </si>
  <si>
    <t>730805 Materiales de Aseo</t>
  </si>
  <si>
    <t>001</t>
  </si>
  <si>
    <t>G/730805/1FD101</t>
  </si>
  <si>
    <t>730811 Insumos, Materiales y Suministros para Cons</t>
  </si>
  <si>
    <t>G/730811/1FD101</t>
  </si>
  <si>
    <t>730814 Suministros para Actividades Agropecuarias,</t>
  </si>
  <si>
    <t>G/730814/1FD101</t>
  </si>
  <si>
    <t>731404 Maquinarias y Equipos</t>
  </si>
  <si>
    <t>G/731404/1FD101</t>
  </si>
  <si>
    <t>731406 Herramientas y equipos menores</t>
  </si>
  <si>
    <t>G/731406/1FD101</t>
  </si>
  <si>
    <t>2</t>
  </si>
  <si>
    <t>SOCIAL - CULTURAL</t>
  </si>
  <si>
    <t>CORRESPONSABILIDAD CIUDADANA</t>
  </si>
  <si>
    <t>GI00F20100003D INFRAESTRUCTURA COMUNITARIA</t>
  </si>
  <si>
    <t>730236 Servicios en Plantaciones Forestales</t>
  </si>
  <si>
    <t>G/730236/2FF201</t>
  </si>
  <si>
    <t>730504 Maquinarias y Equipos (Arrendamiento)</t>
  </si>
  <si>
    <t>G/730504/2FF201</t>
  </si>
  <si>
    <t>730605 Estudio y Diseño de Proyectos</t>
  </si>
  <si>
    <t>G/730605/2FF201</t>
  </si>
  <si>
    <t>G/730811/2FF201</t>
  </si>
  <si>
    <t>G/730814/2FF201</t>
  </si>
  <si>
    <t>GI00F20100004D PRESUPUESTOS PARTICIPATIVOS</t>
  </si>
  <si>
    <t>730237 Remediación, Restauración y Descontaminació</t>
  </si>
  <si>
    <t>G/730237/2FF201</t>
  </si>
  <si>
    <t>730249 Eventos Públicos Promocionales</t>
  </si>
  <si>
    <t>G/730249/2FF201</t>
  </si>
  <si>
    <t>730503 Mobiliario (Arrendamiento)</t>
  </si>
  <si>
    <t>G/730503/2FF201</t>
  </si>
  <si>
    <t>730812 Materiales Didácticos</t>
  </si>
  <si>
    <t>G/730812/2FF201</t>
  </si>
  <si>
    <t>FORTALECIMIENTO DE LA GOBERNANZA DEMOCRÁTICA</t>
  </si>
  <si>
    <t>GI00F20200001D  SOMOS QUITO</t>
  </si>
  <si>
    <t>730203 Almacenamiento, Embalaje, Desembalaje, E</t>
  </si>
  <si>
    <t>G/730203/2FF202</t>
  </si>
  <si>
    <t>730208 Servicio de Seguridad y Vigilancia</t>
  </si>
  <si>
    <t>G/730208/2FF202</t>
  </si>
  <si>
    <t>730402 Edificios, Locales, Residencias y Cablea</t>
  </si>
  <si>
    <t>G/730402/2FF202</t>
  </si>
  <si>
    <t>730804 Materiales de Oficina</t>
  </si>
  <si>
    <t>G/730804/2FF202</t>
  </si>
  <si>
    <t>730807 Materiales de Impresión, Fotografía, Rep</t>
  </si>
  <si>
    <t>G/730807/2FF202</t>
  </si>
  <si>
    <t>G/730812/2FF202</t>
  </si>
  <si>
    <t>731403 Mobiliarios</t>
  </si>
  <si>
    <t>G/731403/2FF202</t>
  </si>
  <si>
    <t>GI00F20200002D SISTEMA DE PARTICIPACIÓN CIUDADANA</t>
  </si>
  <si>
    <t>730235 Servicio de Alimentación</t>
  </si>
  <si>
    <t>G/730235/2FF202</t>
  </si>
  <si>
    <t>G/730249/2FF202</t>
  </si>
  <si>
    <t>G/730503/2FF202</t>
  </si>
  <si>
    <t>G/730504/2FF202</t>
  </si>
  <si>
    <t>730505 Vehículos (Arrendamiento)</t>
  </si>
  <si>
    <t>G/730505/2FF202</t>
  </si>
  <si>
    <t>730613 Capacitación para la Ciudadanía en Gener</t>
  </si>
  <si>
    <t>G/730613/2FF202</t>
  </si>
  <si>
    <t>G/730811/2FF202</t>
  </si>
  <si>
    <t>G/730814/2FF202</t>
  </si>
  <si>
    <t>GI00F20200003D VOLUNTARIADO "QUITO ACCIÓN"</t>
  </si>
  <si>
    <t>G/731406/2FF202</t>
  </si>
  <si>
    <t>GI00F20200004D COLONIAS VACACIONALES</t>
  </si>
  <si>
    <t>ARTE, CULTURA Y PATRIMONIO</t>
  </si>
  <si>
    <t>GI00G20100001D AGENDA CULTURAL METROPOLITANA</t>
  </si>
  <si>
    <t>G/730249/2FG201</t>
  </si>
  <si>
    <t>GI00G20100002D TERRITORIO Y CULTURA</t>
  </si>
  <si>
    <t>PROMOCIÓN DE DERECHOS</t>
  </si>
  <si>
    <t>GI00J20200004D PROMOCIÓN DE DERECHOS DE GRUPOS DE ATENC</t>
  </si>
  <si>
    <t>G/730249/2FJ202</t>
  </si>
  <si>
    <t>SALUD AL DIA</t>
  </si>
  <si>
    <t>GI00M20100001D SEGURIDAD ALIMENTARIA Y DE CALIDAD</t>
  </si>
  <si>
    <t>730606 Honorarios por Contratos Civiles de Servici</t>
  </si>
  <si>
    <t>G/730606/2FM201</t>
  </si>
  <si>
    <t>G/730804/2FM201</t>
  </si>
  <si>
    <t>GI00M20100002D SISTEMA INTEGRAL DE PROMOCIÓN DE LA SALU</t>
  </si>
  <si>
    <t>3</t>
  </si>
  <si>
    <t>ECONOMICO - AMBIENTAL</t>
  </si>
  <si>
    <t>FAUNA URBANA</t>
  </si>
  <si>
    <t>GI00M30100001D MANEJO DE FAUNA URBANA</t>
  </si>
  <si>
    <t>G/730505/3FM301</t>
  </si>
  <si>
    <t>G/730804/3FM301</t>
  </si>
  <si>
    <t>QUITO SIN MIEDO</t>
  </si>
  <si>
    <t>GI00N20100001D PREVENCIÓN SITUACIONAL Y CONVIVENCIA PAC</t>
  </si>
  <si>
    <t>G/730811/2FN201</t>
  </si>
  <si>
    <t>G/731406/2FN201</t>
  </si>
  <si>
    <t>GESTION DE RIESGOS</t>
  </si>
  <si>
    <t>GI00N30100007D ATENCIÓN DE EMERGENCIAS EN EL DMQ</t>
  </si>
  <si>
    <t>G/730203/3FN301</t>
  </si>
  <si>
    <t>730209 Servicios de Aseo, Lavado de Vestimenta de</t>
  </si>
  <si>
    <t>G/730209/3FN301</t>
  </si>
  <si>
    <t>G/730504/3FN301</t>
  </si>
  <si>
    <t>G/730804/3FN301</t>
  </si>
  <si>
    <t>PRODUCTIVIDAD SOSTENIBLE</t>
  </si>
  <si>
    <t>GI00P30700001D FOMENTO PRODUCTIVO TERRITORIAL</t>
  </si>
  <si>
    <t>G/730249/3FP307</t>
  </si>
  <si>
    <t>G/730811/3FP307</t>
  </si>
  <si>
    <t>G/730814/3FP307</t>
  </si>
  <si>
    <t>75 OBRAS PÚBLICAS</t>
  </si>
  <si>
    <t>750104 Urbanización y Embellecimiento</t>
  </si>
  <si>
    <t>G/750104/1FD101</t>
  </si>
  <si>
    <t>G/750104/2FF201</t>
  </si>
  <si>
    <t>750105 Transporte y Vías</t>
  </si>
  <si>
    <t>G/750105/2FF201</t>
  </si>
  <si>
    <t>750107 Construcciones y Edificaciones</t>
  </si>
  <si>
    <t>G/750107/2FF201</t>
  </si>
  <si>
    <t>750111 Habilitación y Protección del Suelo, Subsue</t>
  </si>
  <si>
    <t>G/750111/2FF201</t>
  </si>
  <si>
    <t>84 BIENES DE LARGA DURACIÓN</t>
  </si>
  <si>
    <t>840104 Maquinarias y Equipos</t>
  </si>
  <si>
    <t>G/840104/1FD101</t>
  </si>
  <si>
    <t>840113 Equipos Médicos</t>
  </si>
  <si>
    <t>G/840113/1FD101</t>
  </si>
  <si>
    <t>G/840104/2FF201</t>
  </si>
  <si>
    <t>G/840104/2FF202</t>
  </si>
  <si>
    <t>840107 Equipos, Sistemas y Paquetes Informáticos</t>
  </si>
  <si>
    <t>G/840107/2FF202</t>
  </si>
  <si>
    <t>G/840104/3FM301</t>
  </si>
  <si>
    <t>840106 Herramientas</t>
  </si>
  <si>
    <t>G/840106/3FM301</t>
  </si>
  <si>
    <t>G/840107/3FP307</t>
  </si>
  <si>
    <t>99 OTROS PASIVOS</t>
  </si>
  <si>
    <t>990101 Obligaciones de Ejercicios Anteriores por E</t>
  </si>
  <si>
    <t>G/990101/1FA101</t>
  </si>
  <si>
    <t>GENERALES</t>
  </si>
  <si>
    <t>A</t>
  </si>
  <si>
    <t>ADMINISTRACION GENERAL</t>
  </si>
  <si>
    <t>Administración General</t>
  </si>
  <si>
    <t>ZA01A000</t>
  </si>
  <si>
    <t>510502 Remuneración Unificada para Pasantes e Inte</t>
  </si>
  <si>
    <t>G/510502/1AA101</t>
  </si>
  <si>
    <t>G/510601/1AA101</t>
  </si>
  <si>
    <t>G/510105/1AA101</t>
  </si>
  <si>
    <t>G/510106/1AA101</t>
  </si>
  <si>
    <t>G/510203/1AA101</t>
  </si>
  <si>
    <t>G/510204/1AA101</t>
  </si>
  <si>
    <t>G/510304/1AA101</t>
  </si>
  <si>
    <t>G/510306/1AA101</t>
  </si>
  <si>
    <t>G/510401/1AA101</t>
  </si>
  <si>
    <t>G/510408/1AA101</t>
  </si>
  <si>
    <t>510409 Beneficios Sociales</t>
  </si>
  <si>
    <t>G/510409/1AA101</t>
  </si>
  <si>
    <t>G/510507/1AA101</t>
  </si>
  <si>
    <t>G/510509/1AA101</t>
  </si>
  <si>
    <t>G/510510/1AA101</t>
  </si>
  <si>
    <t>G/510512/1AA101</t>
  </si>
  <si>
    <t>G/510513/1AA101</t>
  </si>
  <si>
    <t>G/510602/1AA101</t>
  </si>
  <si>
    <t>G/510707/1AA101</t>
  </si>
  <si>
    <t>530235 Servicio de Alimentación</t>
  </si>
  <si>
    <t>G/530235/1AA101</t>
  </si>
  <si>
    <t>530301 Pasajes al Interior</t>
  </si>
  <si>
    <t>G/530301/1AA101</t>
  </si>
  <si>
    <t>530303 Viáticos y Subsistencias en el Interior</t>
  </si>
  <si>
    <t>G/530303/1AA101</t>
  </si>
  <si>
    <t>530304 Viáticos y Subsistencias en el Exterior</t>
  </si>
  <si>
    <t>G/530304/1AA101</t>
  </si>
  <si>
    <t>570206 Costas Judiciales, Trámites Notariales, Leg</t>
  </si>
  <si>
    <t>G/570206/1AA101</t>
  </si>
  <si>
    <t>570215 Indemnizaciones por Sentencias Judiciales</t>
  </si>
  <si>
    <t>G/570215/1AA101</t>
  </si>
  <si>
    <t>G/990101/1AA101</t>
  </si>
  <si>
    <t>Administración Z Eugenio Espejo (Norte)</t>
  </si>
  <si>
    <t>ZN02F020</t>
  </si>
  <si>
    <t>530207 Difusión, Información y Publicidad</t>
  </si>
  <si>
    <t>G/530207/1FA101</t>
  </si>
  <si>
    <t>530403 Mobiliarios (Instalación, Mantenimiento</t>
  </si>
  <si>
    <t>G/530403/1FA101</t>
  </si>
  <si>
    <t>531406 Herramientas y Equipos menores</t>
  </si>
  <si>
    <t>G/531406/1FA101</t>
  </si>
  <si>
    <t>531407 Equipos, Sistemas y Paquetes Informáticos</t>
  </si>
  <si>
    <t>G/531407/1FA101</t>
  </si>
  <si>
    <t>730204 Edición, Impresión, Reproducción, Public</t>
  </si>
  <si>
    <t>G/730204/2FF201</t>
  </si>
  <si>
    <t>G/730402/2FF201</t>
  </si>
  <si>
    <t>730704 Mantenimiento y Reparación de Equipos y</t>
  </si>
  <si>
    <t>G/730704/2FF201</t>
  </si>
  <si>
    <t>730417 Infraestructura</t>
  </si>
  <si>
    <t>G/730417/2FF202</t>
  </si>
  <si>
    <t>G/730204/2FF202</t>
  </si>
  <si>
    <t>730205 Espectáculos Culturales y Sociales</t>
  </si>
  <si>
    <t>G/730205/2FG201</t>
  </si>
  <si>
    <t>G/730812/2FJ202</t>
  </si>
  <si>
    <t>730820 Menaje y Accesorios Descartables</t>
  </si>
  <si>
    <t>G/730820/2FJ202</t>
  </si>
  <si>
    <t>G/730505/2FM201</t>
  </si>
  <si>
    <t>730802 Vestuario, Lencería, Prendas de Protecci</t>
  </si>
  <si>
    <t>G/730802/3FN301</t>
  </si>
  <si>
    <t>G/730204/3FP307</t>
  </si>
  <si>
    <t>G/730613/3FP307</t>
  </si>
  <si>
    <t>840103 Mobiliarios</t>
  </si>
  <si>
    <t>G/840103/2FF201</t>
  </si>
  <si>
    <t>G/840107/2FF201</t>
  </si>
  <si>
    <t>G/840103/2FF202</t>
  </si>
  <si>
    <t>G/840107/2FJ202</t>
  </si>
  <si>
    <t>G/840104/3FN301</t>
  </si>
  <si>
    <t>Administración Zonal Calderón</t>
  </si>
  <si>
    <t>ZC09F090</t>
  </si>
  <si>
    <t>G/730820/2FF202</t>
  </si>
  <si>
    <t>730248 Eventos Oficiales</t>
  </si>
  <si>
    <t>G/730248/2FF202</t>
  </si>
  <si>
    <t>G/730204/2FJ202</t>
  </si>
  <si>
    <t>G/730235/2FJ202</t>
  </si>
  <si>
    <t>G/730804/2FJ202</t>
  </si>
  <si>
    <t>G/730811/2FJ202</t>
  </si>
  <si>
    <t>G/731403/2FJ202</t>
  </si>
  <si>
    <t>G/730805/2FM201</t>
  </si>
  <si>
    <t>G/730807/2FM201</t>
  </si>
  <si>
    <t>G/730204/3FM301</t>
  </si>
  <si>
    <t>730418 Mantenimiento de Áreas Verdes y Arreglo</t>
  </si>
  <si>
    <t>G/730418/2FN201</t>
  </si>
  <si>
    <t>G/730811/3FN301</t>
  </si>
  <si>
    <t>G/731406/3FP307</t>
  </si>
  <si>
    <t>750501 Obras de Infraestructura</t>
  </si>
  <si>
    <t>G/750501/2FN201</t>
  </si>
  <si>
    <t>G/840104/2FJ202</t>
  </si>
  <si>
    <t>G/840104/2FM201</t>
  </si>
  <si>
    <t>G/840107/2FM201</t>
  </si>
  <si>
    <t>G/840103/2FM201</t>
  </si>
  <si>
    <t>G/840104/3FP307</t>
  </si>
  <si>
    <t>Administración Zonal Eloy Alfaro (Sur)</t>
  </si>
  <si>
    <t>ZS03F030</t>
  </si>
  <si>
    <t>530801 Alimentos y Bebidas</t>
  </si>
  <si>
    <t>G/530801/1FA101</t>
  </si>
  <si>
    <t>G/570206/1FA101</t>
  </si>
  <si>
    <t>730601 Consultoría, Asesoría e Investigación Es</t>
  </si>
  <si>
    <t>G/730601/2FF201</t>
  </si>
  <si>
    <t>G/730613/2FF201</t>
  </si>
  <si>
    <t>730101 Agua Potable</t>
  </si>
  <si>
    <t>G/730101/2FF202</t>
  </si>
  <si>
    <t>730104 Energía Eléctrica</t>
  </si>
  <si>
    <t>G/730104/2FF202</t>
  </si>
  <si>
    <t>730105 Telecomunicaciones</t>
  </si>
  <si>
    <t>G/730105/2FF202</t>
  </si>
  <si>
    <t>G/730805/2FF202</t>
  </si>
  <si>
    <t>G/730613/2FJ202</t>
  </si>
  <si>
    <t>G/730812/3FM301</t>
  </si>
  <si>
    <t>G/731404/3FM301</t>
  </si>
  <si>
    <t>G/730820/3FN301</t>
  </si>
  <si>
    <t>G/731406/3FN301</t>
  </si>
  <si>
    <t>G/750107/1FD101</t>
  </si>
  <si>
    <t>G/840103/3FM301</t>
  </si>
  <si>
    <t>G/840107/3FM301</t>
  </si>
  <si>
    <t>Administración Zonal Manuela Sáenz</t>
  </si>
  <si>
    <t>ZM04F040</t>
  </si>
  <si>
    <t>530243 Garantía extendida de bienes</t>
  </si>
  <si>
    <t>G/530243/1FA101</t>
  </si>
  <si>
    <t>530502 Edificios, Locales y Residencias, Parque</t>
  </si>
  <si>
    <t>G/530502/1FA101</t>
  </si>
  <si>
    <t>530820 Menaje y Accesorios Descartables</t>
  </si>
  <si>
    <t>G/530820/1FA101</t>
  </si>
  <si>
    <t>G/730505/2FF201</t>
  </si>
  <si>
    <t>G/730804/2FF201</t>
  </si>
  <si>
    <t>G/730807/2FF201</t>
  </si>
  <si>
    <t>G/730805/3FN301</t>
  </si>
  <si>
    <t>G/731404/3FN301</t>
  </si>
  <si>
    <t>G/840106/3FN301</t>
  </si>
  <si>
    <t>G/840107/3FN301</t>
  </si>
  <si>
    <t>Administración Zonal Quitumbe</t>
  </si>
  <si>
    <t>ZQ08F080</t>
  </si>
  <si>
    <t>530106 Servicio de Correo</t>
  </si>
  <si>
    <t>G/530106/1FA101</t>
  </si>
  <si>
    <t>531404 Maquinarias y Equipos</t>
  </si>
  <si>
    <t>G/531404/1FA101</t>
  </si>
  <si>
    <t>G/730205/2FF201</t>
  </si>
  <si>
    <t>G/730235/2FF201</t>
  </si>
  <si>
    <t>730824 Insumos, Bienes y Materiales para la Produc</t>
  </si>
  <si>
    <t>G/730824/2FF202</t>
  </si>
  <si>
    <t>G/730205/2FF202</t>
  </si>
  <si>
    <t>G/730205/2FJ202</t>
  </si>
  <si>
    <t>G/730505/2FJ202</t>
  </si>
  <si>
    <t>G/730820/2FN201</t>
  </si>
  <si>
    <t>730404 Maquinarias y Equipos (Instalación, Mant</t>
  </si>
  <si>
    <t>G/730404/3FN301</t>
  </si>
  <si>
    <t>G/731403/3FN301</t>
  </si>
  <si>
    <t>731411 Partes y Repuestos</t>
  </si>
  <si>
    <t>G/731411/3FN301</t>
  </si>
  <si>
    <t>G/730205/3FP307</t>
  </si>
  <si>
    <t>G/840103/3FN301</t>
  </si>
  <si>
    <t>Administración Zonal Valle de Tumbaco</t>
  </si>
  <si>
    <t>ZT06F060</t>
  </si>
  <si>
    <t>530246 Servicios de Identificación, Marcación, Aut</t>
  </si>
  <si>
    <t>G/530246/1FA101</t>
  </si>
  <si>
    <t>730702 Arrendamiento y Licencias de Uso de Paquete</t>
  </si>
  <si>
    <t>G/730702/3FP307</t>
  </si>
  <si>
    <t>Administración Zonal Valle los Chillos</t>
  </si>
  <si>
    <t>ZV05F050</t>
  </si>
  <si>
    <t>G/730418/2FF201</t>
  </si>
  <si>
    <t>G/731404/2FF202</t>
  </si>
  <si>
    <t>G/730204/2FM201</t>
  </si>
  <si>
    <t>G/730802/2FM201</t>
  </si>
  <si>
    <t>730823 Egresos para Sanidad Agropecuaria</t>
  </si>
  <si>
    <t>G/730823/3FM301</t>
  </si>
  <si>
    <t>G/731406/3FM301</t>
  </si>
  <si>
    <t>G/730402/3FP307</t>
  </si>
  <si>
    <t>730808 Instrumental Médico Quirúrgico</t>
  </si>
  <si>
    <t>G/730808/3FP307</t>
  </si>
  <si>
    <t>G/730823/3FP307</t>
  </si>
  <si>
    <t>ECONÓMICOS</t>
  </si>
  <si>
    <t>Q</t>
  </si>
  <si>
    <t>AGENCIA DE COORDINACIÓN DISTRITAL DE COMERCIO</t>
  </si>
  <si>
    <t>Agencia de Coord. Distrital del Comercio</t>
  </si>
  <si>
    <t>AC67Q000</t>
  </si>
  <si>
    <t>G/510105/1QA101</t>
  </si>
  <si>
    <t>G/510106/1QA101</t>
  </si>
  <si>
    <t>G/510203/1QA101</t>
  </si>
  <si>
    <t>G/510204/1QA101</t>
  </si>
  <si>
    <t>G/510304/1QA101</t>
  </si>
  <si>
    <t>G/510306/1QA101</t>
  </si>
  <si>
    <t>G/510401/1QA101</t>
  </si>
  <si>
    <t>G/510408/1QA101</t>
  </si>
  <si>
    <t>G/510507/1QA101</t>
  </si>
  <si>
    <t>G/510509/1QA101</t>
  </si>
  <si>
    <t>G/510510/1QA101</t>
  </si>
  <si>
    <t>G/510512/1QA101</t>
  </si>
  <si>
    <t>G/510513/1QA101</t>
  </si>
  <si>
    <t>G/510601/1QA101</t>
  </si>
  <si>
    <t>G/510602/1QA101</t>
  </si>
  <si>
    <t>G/510707/1QA101</t>
  </si>
  <si>
    <t>G/530104/1QA101</t>
  </si>
  <si>
    <t>G/530105/1QA101</t>
  </si>
  <si>
    <t>G/530404/1QA101</t>
  </si>
  <si>
    <t>G/530405/1QA101</t>
  </si>
  <si>
    <t>G/530702/1QA101</t>
  </si>
  <si>
    <t>G/530704/1QA101</t>
  </si>
  <si>
    <t>G/530803/1QA101</t>
  </si>
  <si>
    <t>G/530804/1QA101</t>
  </si>
  <si>
    <t>G/530805/1QA101</t>
  </si>
  <si>
    <t>G/530807/1QA101</t>
  </si>
  <si>
    <t>G/570102/1QA101</t>
  </si>
  <si>
    <t>G/570203/1QA101</t>
  </si>
  <si>
    <t>G/570206/1QA101</t>
  </si>
  <si>
    <t>DESARROLLO ECONÓMICO LOCAL</t>
  </si>
  <si>
    <t>GI00Q10100004D REPOTENCIACIÓN DE INFRAESTRUCTURA DE MER</t>
  </si>
  <si>
    <t>G/730402/1QQ101</t>
  </si>
  <si>
    <t>G/730606/1QQ101</t>
  </si>
  <si>
    <t>GI00Q10100005D MEJORAMIENTO DE LA GESTIÓN Y SERVICIO DE</t>
  </si>
  <si>
    <t>G/730105/1QQ101</t>
  </si>
  <si>
    <t>730207 Difusión, Información y Publicidad</t>
  </si>
  <si>
    <t>G/730207/1QQ101</t>
  </si>
  <si>
    <t>G/730209/1QQ101</t>
  </si>
  <si>
    <t>G/730601/1QQ101</t>
  </si>
  <si>
    <t>G/730802/1QQ101</t>
  </si>
  <si>
    <t>G/730804/1QQ101</t>
  </si>
  <si>
    <t>G/730807/1QQ101</t>
  </si>
  <si>
    <t>G/731404/1QQ101</t>
  </si>
  <si>
    <t>G/750107/1QQ101</t>
  </si>
  <si>
    <t>G/750501/1QQ101</t>
  </si>
  <si>
    <t>G/840104/1QQ101</t>
  </si>
  <si>
    <t>840105 Vehículos</t>
  </si>
  <si>
    <t>G/840105/1QQ101</t>
  </si>
  <si>
    <t>G/840107/1QQ101</t>
  </si>
  <si>
    <t>G/990101/1QA101</t>
  </si>
  <si>
    <t>K</t>
  </si>
  <si>
    <t>MOVILIDAD</t>
  </si>
  <si>
    <t>Agencia Metrop Control Transito Seg vial</t>
  </si>
  <si>
    <t>AT69K040</t>
  </si>
  <si>
    <t>G/510105/1KA101</t>
  </si>
  <si>
    <t>G/510106/1KA101</t>
  </si>
  <si>
    <t>G/510203/1KA101</t>
  </si>
  <si>
    <t>G/510204/1KA101</t>
  </si>
  <si>
    <t>G/510304/1KA101</t>
  </si>
  <si>
    <t>G/510306/1KA101</t>
  </si>
  <si>
    <t>G/510401/1KA101</t>
  </si>
  <si>
    <t>G/510408/1KA101</t>
  </si>
  <si>
    <t>G/510507/1KA101</t>
  </si>
  <si>
    <t>G/510509/1KA101</t>
  </si>
  <si>
    <t>G/510510/1KA101</t>
  </si>
  <si>
    <t>G/510512/1KA101</t>
  </si>
  <si>
    <t>G/510513/1KA101</t>
  </si>
  <si>
    <t>G/510601/1KA101</t>
  </si>
  <si>
    <t>G/510602/1KA101</t>
  </si>
  <si>
    <t>G/510707/1KA101</t>
  </si>
  <si>
    <t>G/530101/1KA101</t>
  </si>
  <si>
    <t>G/530104/1KA101</t>
  </si>
  <si>
    <t>G/530105/1KA101</t>
  </si>
  <si>
    <t>G/530106/1KA101</t>
  </si>
  <si>
    <t>G/530203/1KA101</t>
  </si>
  <si>
    <t>G/530204/1KA101</t>
  </si>
  <si>
    <t>G/530207/1KA101</t>
  </si>
  <si>
    <t>G/530209/1KA101</t>
  </si>
  <si>
    <t>G/530235/1KA101</t>
  </si>
  <si>
    <t>G/530402/1KA101</t>
  </si>
  <si>
    <t>G/530403/1KA101</t>
  </si>
  <si>
    <t>G/530404/1KA101</t>
  </si>
  <si>
    <t>530418 Mantenimiento de Áreas Verdes y Arreglo de</t>
  </si>
  <si>
    <t>G/530418/1KA101</t>
  </si>
  <si>
    <t>G/530502/1KA101</t>
  </si>
  <si>
    <t>530605 Estudio y Diseño de Proyectos</t>
  </si>
  <si>
    <t>G/530605/1KA101</t>
  </si>
  <si>
    <t>530701 Desarrollo, Actualización, Asistencia Técni</t>
  </si>
  <si>
    <t>G/530701/1KA101</t>
  </si>
  <si>
    <t>G/530704/1KA101</t>
  </si>
  <si>
    <t>G/530801/1KA101</t>
  </si>
  <si>
    <t>530802 Vestuario, Lencería, Prendas de Protecc</t>
  </si>
  <si>
    <t>G/530802/1KA101</t>
  </si>
  <si>
    <t>G/530803/1KA101</t>
  </si>
  <si>
    <t>G/530804/1KA101</t>
  </si>
  <si>
    <t>G/530805/1KA101</t>
  </si>
  <si>
    <t>530808 Instrumental Médico Quirúrgico</t>
  </si>
  <si>
    <t>G/530808/1KA101</t>
  </si>
  <si>
    <t>G/530809/1KA101</t>
  </si>
  <si>
    <t>G/530811/1KA101</t>
  </si>
  <si>
    <t>G/530813/1KA101</t>
  </si>
  <si>
    <t>530819 Accesorios e Insumos Químicos y Orgánicos</t>
  </si>
  <si>
    <t>G/530819/1KA101</t>
  </si>
  <si>
    <t>G/530820/1KA101</t>
  </si>
  <si>
    <t>530826 Dispositivos Médicos de Uso General</t>
  </si>
  <si>
    <t>G/530826/1KA101</t>
  </si>
  <si>
    <t>530832 Dispositivos Médicos para Odontología</t>
  </si>
  <si>
    <t>G/530832/1KA101</t>
  </si>
  <si>
    <t>G/531404/1KA101</t>
  </si>
  <si>
    <t>G/531406/1KA101</t>
  </si>
  <si>
    <t>G/531407/1KA101</t>
  </si>
  <si>
    <t>G/570102/1KA101</t>
  </si>
  <si>
    <t>G/570203/1KA101</t>
  </si>
  <si>
    <t>G/570206/1KA101</t>
  </si>
  <si>
    <t>MOVILIDAD SEGURA</t>
  </si>
  <si>
    <t>GI00K10200003D FORTALECIMIENTO DE LA  SEGURIDAD VIAL  Y</t>
  </si>
  <si>
    <t>G/730105/1KK102</t>
  </si>
  <si>
    <t>G/730204/1KK102</t>
  </si>
  <si>
    <t>G/730207/1KK102</t>
  </si>
  <si>
    <t>G/730208/1KK102</t>
  </si>
  <si>
    <t>G/730235/1KK102</t>
  </si>
  <si>
    <t>G/730404/1KK102</t>
  </si>
  <si>
    <t>730405 Vehículos (Servicio para Mantenimiento y</t>
  </si>
  <si>
    <t>G/730405/1KK102</t>
  </si>
  <si>
    <t>730502 Edificios, Locales, Residencias, Parqueader</t>
  </si>
  <si>
    <t>G/730502/1KK102</t>
  </si>
  <si>
    <t>730701 Desarrollo, Actualización, Asistencia Té</t>
  </si>
  <si>
    <t>G/730701/1KK102</t>
  </si>
  <si>
    <t>G/730702/1KK102</t>
  </si>
  <si>
    <t>730703 Arrendamiento de Equipos Informáticos</t>
  </si>
  <si>
    <t>G/730703/1KK102</t>
  </si>
  <si>
    <t>G/730802/1KK102</t>
  </si>
  <si>
    <t>730803 Combustibles y Lubricantes</t>
  </si>
  <si>
    <t>G/730803/1KK102</t>
  </si>
  <si>
    <t>G/730804/1KK102</t>
  </si>
  <si>
    <t>G/730807/1KK102</t>
  </si>
  <si>
    <t>G/730811/1KK102</t>
  </si>
  <si>
    <t>730813 Repuestos y Accesorios</t>
  </si>
  <si>
    <t>G/730813/1KK102</t>
  </si>
  <si>
    <t>G/731406/1KK102</t>
  </si>
  <si>
    <t>731407 Equipos, Sistemas y Paquetes Informáticos</t>
  </si>
  <si>
    <t>G/731407/1KK102</t>
  </si>
  <si>
    <t>77 OTROS GASTOS DE INVERSIÓN</t>
  </si>
  <si>
    <t>770102 Tasas Generales, Impuestos, Contribuciones,</t>
  </si>
  <si>
    <t>G/770102/1KK102</t>
  </si>
  <si>
    <t>78 TRANSFERENCIAS Y DONACIONES PARA INVERSIÓN</t>
  </si>
  <si>
    <t>780204 Transferencias o Donaciones al Sector Priva</t>
  </si>
  <si>
    <t>G/780204/1KK102</t>
  </si>
  <si>
    <t>G/840104/1KK102</t>
  </si>
  <si>
    <t>G/840105/1KK102</t>
  </si>
  <si>
    <t>G/840106/1KK102</t>
  </si>
  <si>
    <t>G/840107/1KK102</t>
  </si>
  <si>
    <t>840115 Equipos Odontológicos</t>
  </si>
  <si>
    <t>G/840115/1KK102</t>
  </si>
  <si>
    <t>B</t>
  </si>
  <si>
    <t>AGENCIA METROPOLITANA DE CONTROL</t>
  </si>
  <si>
    <t>Agencia Metropolitana de Control</t>
  </si>
  <si>
    <t>MC37B000</t>
  </si>
  <si>
    <t>G/510105/1BA101</t>
  </si>
  <si>
    <t>G/510106/1BA101</t>
  </si>
  <si>
    <t>G/510203/1BA101</t>
  </si>
  <si>
    <t>G/510204/1BA101</t>
  </si>
  <si>
    <t>G/510304/1BA101</t>
  </si>
  <si>
    <t>G/510306/1BA101</t>
  </si>
  <si>
    <t>G/510401/1BA101</t>
  </si>
  <si>
    <t>G/510408/1BA101</t>
  </si>
  <si>
    <t>G/510507/1BA101</t>
  </si>
  <si>
    <t>G/510509/1BA101</t>
  </si>
  <si>
    <t>G/510510/1BA101</t>
  </si>
  <si>
    <t>G/510512/1BA101</t>
  </si>
  <si>
    <t>G/510513/1BA101</t>
  </si>
  <si>
    <t>G/510601/1BA101</t>
  </si>
  <si>
    <t>G/510602/1BA101</t>
  </si>
  <si>
    <t>G/510707/1BA101</t>
  </si>
  <si>
    <t>G/530101/1BA101</t>
  </si>
  <si>
    <t>G/530104/1BA101</t>
  </si>
  <si>
    <t>G/530105/1BA101</t>
  </si>
  <si>
    <t>G/530106/1BA101</t>
  </si>
  <si>
    <t>G/530201/1BA101</t>
  </si>
  <si>
    <t>530202 Fletes y Maniobras</t>
  </si>
  <si>
    <t>G/530202/1BA101</t>
  </si>
  <si>
    <t>G/530204/1BA101</t>
  </si>
  <si>
    <t>G/530208/1BA101</t>
  </si>
  <si>
    <t>G/530209/1BA101</t>
  </si>
  <si>
    <t>G/530402/1BA101</t>
  </si>
  <si>
    <t>G/530404/1BA101</t>
  </si>
  <si>
    <t>G/530405/1BA101</t>
  </si>
  <si>
    <t>G/530502/1BA101</t>
  </si>
  <si>
    <t>G/530505/1BA101</t>
  </si>
  <si>
    <t>G/530702/1BA101</t>
  </si>
  <si>
    <t>G/530704/1BA101</t>
  </si>
  <si>
    <t>G/530801/1BA101</t>
  </si>
  <si>
    <t>G/530802/1BA101</t>
  </si>
  <si>
    <t>G/530803/1BA101</t>
  </si>
  <si>
    <t>G/530804/1BA101</t>
  </si>
  <si>
    <t>G/530805/1BA101</t>
  </si>
  <si>
    <t>G/530807/1BA101</t>
  </si>
  <si>
    <t>G/530811/1BA101</t>
  </si>
  <si>
    <t>G/530813/1BA101</t>
  </si>
  <si>
    <t>G/530826/1BA101</t>
  </si>
  <si>
    <t>G/531406/1BA101</t>
  </si>
  <si>
    <t>G/570102/1BA101</t>
  </si>
  <si>
    <t>G/570203/1BA101</t>
  </si>
  <si>
    <t>G/570206/1BA101</t>
  </si>
  <si>
    <t>GESTIÓN INSTITUCIONAL EFICIENTE</t>
  </si>
  <si>
    <t>GI00L10300001D CONTROL DEL CUMPLIMIENTO DE LA NORMATIVA</t>
  </si>
  <si>
    <t>730106 Servicio de Correo</t>
  </si>
  <si>
    <t>G/730106/1BL103</t>
  </si>
  <si>
    <t>G/730505/1BL103</t>
  </si>
  <si>
    <t>G/840104/1BL103</t>
  </si>
  <si>
    <t>G/840107/1BL103</t>
  </si>
  <si>
    <t>G/990101/1BA101</t>
  </si>
  <si>
    <t>C</t>
  </si>
  <si>
    <t>COORDINACION DE ALCALDIA Y SECRETARIA DEL CONCEJO</t>
  </si>
  <si>
    <t>Alcaldía Metropolitana</t>
  </si>
  <si>
    <t>ZA01C000</t>
  </si>
  <si>
    <t>G/510105/1CA101</t>
  </si>
  <si>
    <t>G/510106/1CA101</t>
  </si>
  <si>
    <t>G/510203/1CA101</t>
  </si>
  <si>
    <t>G/510204/1CA101</t>
  </si>
  <si>
    <t>G/510304/1CA101</t>
  </si>
  <si>
    <t>G/510306/1CA101</t>
  </si>
  <si>
    <t>G/510401/1CA101</t>
  </si>
  <si>
    <t>G/510408/1CA101</t>
  </si>
  <si>
    <t>G/510507/1CA101</t>
  </si>
  <si>
    <t>G/510509/1CA101</t>
  </si>
  <si>
    <t>G/510510/1CA101</t>
  </si>
  <si>
    <t>G/510512/1CA101</t>
  </si>
  <si>
    <t>G/510513/1CA101</t>
  </si>
  <si>
    <t>G/510601/1CA101</t>
  </si>
  <si>
    <t>G/510602/1CA101</t>
  </si>
  <si>
    <t>G/510707/1CA101</t>
  </si>
  <si>
    <t>G/530235/1CA101</t>
  </si>
  <si>
    <t>530248 Eventos Oficiales</t>
  </si>
  <si>
    <t>G/530248/1CA101</t>
  </si>
  <si>
    <t>530606 Honorarios por Contratos Civiles de Servici</t>
  </si>
  <si>
    <t>G/530606/1CA101</t>
  </si>
  <si>
    <t>G/530801/1CA101</t>
  </si>
  <si>
    <t>SOCIALES</t>
  </si>
  <si>
    <t>I</t>
  </si>
  <si>
    <t>EDUCACION, RECREACION Y DEPORTE</t>
  </si>
  <si>
    <t>COLEGIO BENALCAZAR</t>
  </si>
  <si>
    <t>CB21I040</t>
  </si>
  <si>
    <t>G/510105/1IA101</t>
  </si>
  <si>
    <t>G/510106/1IA101</t>
  </si>
  <si>
    <t>510108 Remuneración Mensual Unificada de Docentes</t>
  </si>
  <si>
    <t>G/510108/1IA101</t>
  </si>
  <si>
    <t>G/510203/1IA101</t>
  </si>
  <si>
    <t>G/510204/1IA101</t>
  </si>
  <si>
    <t>G/510304/1IA101</t>
  </si>
  <si>
    <t>G/510306/1IA101</t>
  </si>
  <si>
    <t>G/510401/1IA101</t>
  </si>
  <si>
    <t>G/510408/1IA101</t>
  </si>
  <si>
    <t>G/510507/1IA101</t>
  </si>
  <si>
    <t>G/510510/1IA101</t>
  </si>
  <si>
    <t>G/510512/1IA101</t>
  </si>
  <si>
    <t>G/510513/1IA101</t>
  </si>
  <si>
    <t>G/510601/1IA101</t>
  </si>
  <si>
    <t>G/510602/1IA101</t>
  </si>
  <si>
    <t>G/510707/1IA101</t>
  </si>
  <si>
    <t>G/530101/1IA101</t>
  </si>
  <si>
    <t>G/530104/1IA101</t>
  </si>
  <si>
    <t>G/530105/1IA101</t>
  </si>
  <si>
    <t>G/530203/1IA101</t>
  </si>
  <si>
    <t>G/530204/1IA101</t>
  </si>
  <si>
    <t>G/530208/1IA101</t>
  </si>
  <si>
    <t>G/530209/1IA101</t>
  </si>
  <si>
    <t>G/530402/1IA101</t>
  </si>
  <si>
    <t>G/530404/1IA101</t>
  </si>
  <si>
    <t>G/530405/1IA101</t>
  </si>
  <si>
    <t>G/530704/1IA101</t>
  </si>
  <si>
    <t>G/530802/1IA101</t>
  </si>
  <si>
    <t>G/530803/1IA101</t>
  </si>
  <si>
    <t>G/530804/1IA101</t>
  </si>
  <si>
    <t>G/530805/1IA101</t>
  </si>
  <si>
    <t>G/530807/1IA101</t>
  </si>
  <si>
    <t>G/530809/1IA101</t>
  </si>
  <si>
    <t>G/530811/1IA101</t>
  </si>
  <si>
    <t>G/530813/1IA101</t>
  </si>
  <si>
    <t>G/530826/1IA101</t>
  </si>
  <si>
    <t>G/570102/1IA101</t>
  </si>
  <si>
    <t>SUB SISTEMA EDUCATIVO MUNICIPAL</t>
  </si>
  <si>
    <t>GI00I30100005D FORTALECIMIENTO PEDAGOGICO</t>
  </si>
  <si>
    <t>G/730106/3II301</t>
  </si>
  <si>
    <t>730239 Membrecías</t>
  </si>
  <si>
    <t>G/730239/3II301</t>
  </si>
  <si>
    <t>730612 Capacitación a Servidores Públicos</t>
  </si>
  <si>
    <t>G/730612/3II301</t>
  </si>
  <si>
    <t>G/730701/3II301</t>
  </si>
  <si>
    <t>G/730702/3II301</t>
  </si>
  <si>
    <t>731409 Libros y Colecciones</t>
  </si>
  <si>
    <t>G/731409/3II301</t>
  </si>
  <si>
    <t>G/840107/3II301</t>
  </si>
  <si>
    <t>G/990101/1IA101</t>
  </si>
  <si>
    <t>Colegio Fernández Madrid</t>
  </si>
  <si>
    <t>CF22I050</t>
  </si>
  <si>
    <t>G/510509/1IA101</t>
  </si>
  <si>
    <t>530812 Materiales Didácticos</t>
  </si>
  <si>
    <t>G/530812/1IA101</t>
  </si>
  <si>
    <t>530822 Condecoraciones</t>
  </si>
  <si>
    <t>G/530822/1IA101</t>
  </si>
  <si>
    <t>G/531404/1IA101</t>
  </si>
  <si>
    <t>G/531406/1IA101</t>
  </si>
  <si>
    <t>G/730402/3II301</t>
  </si>
  <si>
    <t>Concejo Metropolitano</t>
  </si>
  <si>
    <t>ZA01C030</t>
  </si>
  <si>
    <t>G/531404/1CA101</t>
  </si>
  <si>
    <t>H</t>
  </si>
  <si>
    <t>DESARROLLO PRODUCTIVO Y COMPETITIVIDAD</t>
  </si>
  <si>
    <t>CONQUITO</t>
  </si>
  <si>
    <t>ZA01H030</t>
  </si>
  <si>
    <t>TRANSFERENCIA</t>
  </si>
  <si>
    <t>GI00A10200008T CONQUITO</t>
  </si>
  <si>
    <t>G/780204/1HA102</t>
  </si>
  <si>
    <t>J</t>
  </si>
  <si>
    <t>INCLUSION SOCIAL</t>
  </si>
  <si>
    <t>CONSEJO DE PROTECCION DE DERECHOS</t>
  </si>
  <si>
    <t>ZA01J020</t>
  </si>
  <si>
    <t>GI00A10200018T CONSEJO DE PROTECCION DE DERECHOS</t>
  </si>
  <si>
    <t>780102 A Entidades Descentralizadas y Autónomas (T</t>
  </si>
  <si>
    <t>G/780102/1JA102</t>
  </si>
  <si>
    <t>N</t>
  </si>
  <si>
    <t>SEGURIDAD Y GOBERNABILIDAD</t>
  </si>
  <si>
    <t>Cuerpo de Agentes de Control</t>
  </si>
  <si>
    <t>PM71N010</t>
  </si>
  <si>
    <t>G/510105/1NA101</t>
  </si>
  <si>
    <t>G/510106/1NA101</t>
  </si>
  <si>
    <t>G/510203/1NA101</t>
  </si>
  <si>
    <t>G/510204/1NA101</t>
  </si>
  <si>
    <t>G/510304/1NA101</t>
  </si>
  <si>
    <t>G/510306/1NA101</t>
  </si>
  <si>
    <t>G/510401/1NA101</t>
  </si>
  <si>
    <t>G/510408/1NA101</t>
  </si>
  <si>
    <t>G/510507/1NA101</t>
  </si>
  <si>
    <t>G/510509/1NA101</t>
  </si>
  <si>
    <t>G/510510/1NA101</t>
  </si>
  <si>
    <t>G/510512/1NA101</t>
  </si>
  <si>
    <t>G/510513/1NA101</t>
  </si>
  <si>
    <t>G/510601/1NA101</t>
  </si>
  <si>
    <t>G/510602/1NA101</t>
  </si>
  <si>
    <t>G/510707/1NA101</t>
  </si>
  <si>
    <t>G/530101/1NA101</t>
  </si>
  <si>
    <t>G/530104/1NA101</t>
  </si>
  <si>
    <t>G/530105/1NA101</t>
  </si>
  <si>
    <t>G/530202/1NA101</t>
  </si>
  <si>
    <t>G/530204/1NA101</t>
  </si>
  <si>
    <t>G/530209/1NA101</t>
  </si>
  <si>
    <t>G/530402/1NA101</t>
  </si>
  <si>
    <t>G/530403/1NA101</t>
  </si>
  <si>
    <t>G/530404/1NA101</t>
  </si>
  <si>
    <t>530405 Vehículos (Servicio para Mantenimiento y</t>
  </si>
  <si>
    <t>G/530405/1NA101</t>
  </si>
  <si>
    <t>530417 Infraestructura</t>
  </si>
  <si>
    <t>G/530417/1NA101</t>
  </si>
  <si>
    <t>G/530502/1NA101</t>
  </si>
  <si>
    <t>G/530801/1NA101</t>
  </si>
  <si>
    <t>G/530803/1NA101</t>
  </si>
  <si>
    <t>G/530804/1NA101</t>
  </si>
  <si>
    <t>G/530805/1NA101</t>
  </si>
  <si>
    <t>G/530807/1NA101</t>
  </si>
  <si>
    <t>G/530811/1NA101</t>
  </si>
  <si>
    <t>G/530813/1NA101</t>
  </si>
  <si>
    <t>G/570102/1NA101</t>
  </si>
  <si>
    <t>570201 Seguros</t>
  </si>
  <si>
    <t>G/570201/1NA101</t>
  </si>
  <si>
    <t>G/570206/1NA101</t>
  </si>
  <si>
    <t>G/730105/2NN201</t>
  </si>
  <si>
    <t>G/730203/2NN201</t>
  </si>
  <si>
    <t>G/730204/2NN201</t>
  </si>
  <si>
    <t>730403 Mobiliarios (Instalación, Mantenimiento y R</t>
  </si>
  <si>
    <t>G/730403/2NN201</t>
  </si>
  <si>
    <t>G/730404/2NN201</t>
  </si>
  <si>
    <t>G/730405/2NN201</t>
  </si>
  <si>
    <t>730415 Bienes Biológicos</t>
  </si>
  <si>
    <t>G/730415/2NN201</t>
  </si>
  <si>
    <t>G/730502/2NN201</t>
  </si>
  <si>
    <t>G/730702/2NN201</t>
  </si>
  <si>
    <t>G/730704/2NN201</t>
  </si>
  <si>
    <t>G/730802/2NN201</t>
  </si>
  <si>
    <t>G/730803/2NN201</t>
  </si>
  <si>
    <t>G/730804/2NN201</t>
  </si>
  <si>
    <t>G/730807/2NN201</t>
  </si>
  <si>
    <t>G/730811/2NN201</t>
  </si>
  <si>
    <t>G/730812/2NN201</t>
  </si>
  <si>
    <t>G/730813/2NN201</t>
  </si>
  <si>
    <t>G/730823/2NN201</t>
  </si>
  <si>
    <t>730826 Dispositivos Médicos de Uso General</t>
  </si>
  <si>
    <t>G/730826/2NN201</t>
  </si>
  <si>
    <t>730832 Dispositivos Médicos para Odontología</t>
  </si>
  <si>
    <t>G/730832/2NN201</t>
  </si>
  <si>
    <t>G/731403/2NN201</t>
  </si>
  <si>
    <t>G/731404/2NN201</t>
  </si>
  <si>
    <t>G/731406/2NN201</t>
  </si>
  <si>
    <t>G/731407/2NN201</t>
  </si>
  <si>
    <t>G/731411/2NN201</t>
  </si>
  <si>
    <t>G/770102/2NN201</t>
  </si>
  <si>
    <t>G/840103/2NN201</t>
  </si>
  <si>
    <t>G/840104/2NN201</t>
  </si>
  <si>
    <t>G/840105/2NN201</t>
  </si>
  <si>
    <t>G/840107/2NN201</t>
  </si>
  <si>
    <t>840512 Semovientes</t>
  </si>
  <si>
    <t>G/840512/2NN201</t>
  </si>
  <si>
    <t>G/990101/1NA101</t>
  </si>
  <si>
    <t>DM Administrativa</t>
  </si>
  <si>
    <t>ZA01A001</t>
  </si>
  <si>
    <t>G/530101/1AA101</t>
  </si>
  <si>
    <t>G/530104/1AA101</t>
  </si>
  <si>
    <t>G/530105/1AA101</t>
  </si>
  <si>
    <t>G/530106/1AA101</t>
  </si>
  <si>
    <t>G/530201/1AA101</t>
  </si>
  <si>
    <t>G/530202/1AA101</t>
  </si>
  <si>
    <t>G/530203/1AA101</t>
  </si>
  <si>
    <t>G/530204/1AA101</t>
  </si>
  <si>
    <t>G/530208/1AA101</t>
  </si>
  <si>
    <t>G/530209/1AA101</t>
  </si>
  <si>
    <t>G/530402/1AA101</t>
  </si>
  <si>
    <t>G/530403/1AA101</t>
  </si>
  <si>
    <t>G/530404/1AA101</t>
  </si>
  <si>
    <t>G/530405/1AA101</t>
  </si>
  <si>
    <t>530504 Maquinarias y Equipos (Arrendamientos)</t>
  </si>
  <si>
    <t>G/530504/1AA101</t>
  </si>
  <si>
    <t>G/530704/1AA101</t>
  </si>
  <si>
    <t>G/530801/1AA101</t>
  </si>
  <si>
    <t>G/530803/1AA101</t>
  </si>
  <si>
    <t>G/530804/1AA101</t>
  </si>
  <si>
    <t>G/530807/1AA101</t>
  </si>
  <si>
    <t>G/530808/1AA101</t>
  </si>
  <si>
    <t>G/530809/1AA101</t>
  </si>
  <si>
    <t>G/530811/1AA101</t>
  </si>
  <si>
    <t>G/530813/1AA101</t>
  </si>
  <si>
    <t>G/530822/1AA101</t>
  </si>
  <si>
    <t>531403 Mobiliario</t>
  </si>
  <si>
    <t>G/531403/1AA101</t>
  </si>
  <si>
    <t>G/570102/1AA101</t>
  </si>
  <si>
    <t>G/570201/1AA101</t>
  </si>
  <si>
    <t>DM de Gestión de Bienes Inmuebles</t>
  </si>
  <si>
    <t>ZA01A008</t>
  </si>
  <si>
    <t>G/530502/1AA101</t>
  </si>
  <si>
    <t>GI00L10300017D GESTION TECNICA Y LEGAL DE EXPROPIACIONE</t>
  </si>
  <si>
    <t>840301 Terrenos (Expropiación)</t>
  </si>
  <si>
    <t>G/840301/1AL103</t>
  </si>
  <si>
    <t>DM de Gestión documental y Archivo</t>
  </si>
  <si>
    <t>ZA01A006</t>
  </si>
  <si>
    <t>G/530701/1AA101</t>
  </si>
  <si>
    <t>GI00L10300010D MODERNIZACIÓN DE LA GESTIÓN DOCUMENTAL Y</t>
  </si>
  <si>
    <t>G/730702/1AL103</t>
  </si>
  <si>
    <t>DM de Informática</t>
  </si>
  <si>
    <t>ZA01A007</t>
  </si>
  <si>
    <t>G/530702/1AA101</t>
  </si>
  <si>
    <t>GI00L10300007D MEJORAMIENTO DE LA INFRAESTRUCTURA TECNO</t>
  </si>
  <si>
    <t>G/840104/1AL103</t>
  </si>
  <si>
    <t>G/840107/1AL103</t>
  </si>
  <si>
    <t>GI00L10300008D CONECTIVIDAD ACTIVA A INTERNET GRATUITO</t>
  </si>
  <si>
    <t>GI00L10300009D INTEGRACIÓN DE SERVICIOS MUNICIPALES INT</t>
  </si>
  <si>
    <t>DM de Recursos Humanos</t>
  </si>
  <si>
    <t>ZA01A002</t>
  </si>
  <si>
    <t>510606 Asignación Global de Jubilación Patronal pa</t>
  </si>
  <si>
    <t>G/510606/1AA101</t>
  </si>
  <si>
    <t>510706 Beneficio por Jubilación</t>
  </si>
  <si>
    <t>G/510706/1AA101</t>
  </si>
  <si>
    <t>510710 Por Compra de Renuncia</t>
  </si>
  <si>
    <t>G/510710/1AA101</t>
  </si>
  <si>
    <t>G/530802/1AA101</t>
  </si>
  <si>
    <t>58 TRANSFERENCIAS Y DONACIONES CORRIENTES</t>
  </si>
  <si>
    <t>580209 A Jubilados Patronales</t>
  </si>
  <si>
    <t>G/580209/1AA101</t>
  </si>
  <si>
    <t>DM de Servicios Ciudadanos</t>
  </si>
  <si>
    <t>ZA01A009</t>
  </si>
  <si>
    <t>DM Financiera</t>
  </si>
  <si>
    <t>ZA01A003</t>
  </si>
  <si>
    <t>530602 Servicio de Auditoría</t>
  </si>
  <si>
    <t>G/530602/1AA101</t>
  </si>
  <si>
    <t>56 GASTOS FINANCIEROS</t>
  </si>
  <si>
    <t>560201 Sector Público Financiero</t>
  </si>
  <si>
    <t>G/560201/1AA101</t>
  </si>
  <si>
    <t>560301 A Organismos Multilaterales</t>
  </si>
  <si>
    <t>G/560301/1AA101</t>
  </si>
  <si>
    <t>560304 Al Sector Privado No Financiero</t>
  </si>
  <si>
    <t>G/560304/1AA101</t>
  </si>
  <si>
    <t>G/570203/1AA101</t>
  </si>
  <si>
    <t>570219 Devoluciones</t>
  </si>
  <si>
    <t>G/570219/1AA101</t>
  </si>
  <si>
    <t>580101 A Entidades del Presupuesto General del</t>
  </si>
  <si>
    <t>G/580101/1AA101</t>
  </si>
  <si>
    <t>580102 A Entidades Descentralizadas y Autónomas (T</t>
  </si>
  <si>
    <t>G/580102/1AA101</t>
  </si>
  <si>
    <t>580103 A Empresas Públicas</t>
  </si>
  <si>
    <t>G/580103/1AA101</t>
  </si>
  <si>
    <t>87 INVERSIONES FINANCIERAS</t>
  </si>
  <si>
    <t>870304 Compra de Acciones</t>
  </si>
  <si>
    <t>G/870304/1AA101</t>
  </si>
  <si>
    <t>GI00L10300005D ADMINISTRACIÓN FINANCIERA</t>
  </si>
  <si>
    <t>96 AMORTIZACIÓN DE LA DEUDA PÚBLICA</t>
  </si>
  <si>
    <t>960201 Al Sector Público Financiero</t>
  </si>
  <si>
    <t>G/960201/1AL103</t>
  </si>
  <si>
    <t>960301 A Organismos Multilaterales</t>
  </si>
  <si>
    <t>G/960301/1AL103</t>
  </si>
  <si>
    <t>960604 Al Sector Privado no Financiero</t>
  </si>
  <si>
    <t>G/960604/1AL103</t>
  </si>
  <si>
    <t>990103 Obligaciones de Ejercicios Anteriores por L</t>
  </si>
  <si>
    <t>G/990103/1AA101</t>
  </si>
  <si>
    <t>DM Relaciones Internacionales</t>
  </si>
  <si>
    <t>ZA01C002</t>
  </si>
  <si>
    <t>530239 Membrecías</t>
  </si>
  <si>
    <t>G/530239/1CA101</t>
  </si>
  <si>
    <t>530302 Pasajes al Exterior</t>
  </si>
  <si>
    <t>G/530302/1CA101</t>
  </si>
  <si>
    <t>530307 Atención a Delegados Extranjeros y Nacional</t>
  </si>
  <si>
    <t>G/530307/1CA101</t>
  </si>
  <si>
    <t>GESTIÓN INSTITUCIONAL EFICIENTEGESTIÓN INSTITUCIONAL EFICIENTE</t>
  </si>
  <si>
    <t>GI00L10300013D RELACIONES Y COOPERACIÓN INTERNACIONAL P</t>
  </si>
  <si>
    <t>G/730204/1CL103</t>
  </si>
  <si>
    <t>G/730248/1CL103</t>
  </si>
  <si>
    <t>730307 Gastos para la Atención de Delegados Extran</t>
  </si>
  <si>
    <t>G/730307/1CL103</t>
  </si>
  <si>
    <t>DM Tributaria</t>
  </si>
  <si>
    <t>ZA01A004</t>
  </si>
  <si>
    <t>GI00L10300006D GESTIÓN TRIBUTARIA EFICIENTE</t>
  </si>
  <si>
    <t>D</t>
  </si>
  <si>
    <t>AMBIENTE</t>
  </si>
  <si>
    <t>EMASEO</t>
  </si>
  <si>
    <t>ZA01D010</t>
  </si>
  <si>
    <t>GI00A10200004T EMASEO</t>
  </si>
  <si>
    <t>G/580103/1DA102</t>
  </si>
  <si>
    <t>P</t>
  </si>
  <si>
    <t>TERRITORIO HABITAT Y VIVIENDA</t>
  </si>
  <si>
    <t>EPM AGUA POTABLE</t>
  </si>
  <si>
    <t>ZA01P030</t>
  </si>
  <si>
    <t>GI00A10200015T EPM AGUA POTABLE</t>
  </si>
  <si>
    <t>780103 A Empresas Públicas</t>
  </si>
  <si>
    <t>G/780103/1PA102</t>
  </si>
  <si>
    <t>EPM GESTION DE DESTINO TURISTICO</t>
  </si>
  <si>
    <t>ZA01H010</t>
  </si>
  <si>
    <t>GI00A10200009T EPM GESTION DE DESTINO TURISTICO</t>
  </si>
  <si>
    <t>G/780103/1HA102</t>
  </si>
  <si>
    <t>EPM GESTION INTEGRAL DE RESIDUOS SOLIDOS</t>
  </si>
  <si>
    <t>ZA01D020</t>
  </si>
  <si>
    <t>GI00A10200003T EPM GESTION INTEGRAL DE RESIDUOS SOLIDOS</t>
  </si>
  <si>
    <t>G/780103/1DA102</t>
  </si>
  <si>
    <t>EPM HABITAT Y VIVENDA</t>
  </si>
  <si>
    <t>ZA01P050</t>
  </si>
  <si>
    <t>GI00A10200016T EPM HABITAT Y VIVENDA</t>
  </si>
  <si>
    <t>G/580103/1PA102</t>
  </si>
  <si>
    <t>EPM METRO QUITO</t>
  </si>
  <si>
    <t>ZA01K030</t>
  </si>
  <si>
    <t>GI00A10200013T METRO DE QUITO</t>
  </si>
  <si>
    <t>G/780103/1KA102</t>
  </si>
  <si>
    <t>EPM MOVILIDAD Y OBRAS PUBLICAS</t>
  </si>
  <si>
    <t>ZA01K010</t>
  </si>
  <si>
    <t>GI00A10200011T MOVILIDAD Y OBRAS PUBLICAS</t>
  </si>
  <si>
    <t>G/580103/1KA102</t>
  </si>
  <si>
    <t>EPM SERVICIOS AEROPORTUARIOS Y GESTION D</t>
  </si>
  <si>
    <t>ZA01H020</t>
  </si>
  <si>
    <t>GI00A10200017T SERVICIOS AEROPORTUARIOS Y GESTION DE ZO</t>
  </si>
  <si>
    <t>G/580103/1HA102</t>
  </si>
  <si>
    <t>EPM TRANSPORTE DE PASAJEROS</t>
  </si>
  <si>
    <t>ZA01K020</t>
  </si>
  <si>
    <t>GI00A10200012T EPM TRANSPORTE DE PASAJEROS</t>
  </si>
  <si>
    <t>G</t>
  </si>
  <si>
    <t>CULTURA</t>
  </si>
  <si>
    <t>FUNDACION MUSEOS DE LA CIUDAD</t>
  </si>
  <si>
    <t>ZA01G020</t>
  </si>
  <si>
    <t>GI00A10200006T FUNDACION MUSEOS DE LA CIUDAD</t>
  </si>
  <si>
    <t>G/780204/1GA102</t>
  </si>
  <si>
    <t>FUNDACION TEATRO NACIONAL SUCRE</t>
  </si>
  <si>
    <t>ZA01G010</t>
  </si>
  <si>
    <t>GI00A10200007T FUNDACION TEATRO NACIONAL SUCRE</t>
  </si>
  <si>
    <t>IMPU</t>
  </si>
  <si>
    <t>ZA01C060</t>
  </si>
  <si>
    <t>G/990101/1CA101</t>
  </si>
  <si>
    <t>L</t>
  </si>
  <si>
    <t>PLANIFICACION</t>
  </si>
  <si>
    <t>INSTITUTO DE LA CIUDAD</t>
  </si>
  <si>
    <t>ZA01L020</t>
  </si>
  <si>
    <t>GI00A10200014T INSTITUTO DE LA CIUDAD</t>
  </si>
  <si>
    <t>G/780102/1LA102</t>
  </si>
  <si>
    <t>Instituto Metropolitano de Capacitación</t>
  </si>
  <si>
    <t>ZA01L010</t>
  </si>
  <si>
    <t>GI00L10300018D DESARROLLO DE CAPACIDADES DEL TALENTO HU</t>
  </si>
  <si>
    <t>G/730612/1LL103</t>
  </si>
  <si>
    <t>Instituto Metropolitano de Patrimonio</t>
  </si>
  <si>
    <t>FS66P020</t>
  </si>
  <si>
    <t>G/510105/1PA101</t>
  </si>
  <si>
    <t>G/510203/1PA101</t>
  </si>
  <si>
    <t>G/510204/1PA101</t>
  </si>
  <si>
    <t>G/510507/1PA101</t>
  </si>
  <si>
    <t>G/510509/1PA101</t>
  </si>
  <si>
    <t>G/510510/1PA101</t>
  </si>
  <si>
    <t>G/510512/1PA101</t>
  </si>
  <si>
    <t>G/510513/1PA101</t>
  </si>
  <si>
    <t>G/510601/1PA101</t>
  </si>
  <si>
    <t>G/510602/1PA101</t>
  </si>
  <si>
    <t>G/510707/1PA101</t>
  </si>
  <si>
    <t>G/530101/1PA101</t>
  </si>
  <si>
    <t>G/530104/1PA101</t>
  </si>
  <si>
    <t>G/530105/1PA101</t>
  </si>
  <si>
    <t>G/530203/1PA101</t>
  </si>
  <si>
    <t>G/530204/1PA101</t>
  </si>
  <si>
    <t>G/530208/1PA101</t>
  </si>
  <si>
    <t>G/530209/1PA101</t>
  </si>
  <si>
    <t>530244 Servicio de Confección de Menaje de Hogar y</t>
  </si>
  <si>
    <t>G/530244/1PA101</t>
  </si>
  <si>
    <t>G/530402/1PA101</t>
  </si>
  <si>
    <t>G/530404/1PA101</t>
  </si>
  <si>
    <t>G/530405/1PA101</t>
  </si>
  <si>
    <t>G/530502/1PA101</t>
  </si>
  <si>
    <t>G/530702/1PA101</t>
  </si>
  <si>
    <t>G/530704/1PA101</t>
  </si>
  <si>
    <t>G/530802/1PA101</t>
  </si>
  <si>
    <t>G/530803/1PA101</t>
  </si>
  <si>
    <t>G/530804/1PA101</t>
  </si>
  <si>
    <t>G/530807/1PA101</t>
  </si>
  <si>
    <t>G/530811/1PA101</t>
  </si>
  <si>
    <t>G/530813/1PA101</t>
  </si>
  <si>
    <t>G/531406/1PA101</t>
  </si>
  <si>
    <t>G/570102/1PA101</t>
  </si>
  <si>
    <t>G/570203/1PA101</t>
  </si>
  <si>
    <t>GESTION INTEGRAL DEL PATRIMONIO CULTURAL</t>
  </si>
  <si>
    <t>GI00P20100001D CONSERVACIÓN DE EDIFICACIONES PATRIMONIA</t>
  </si>
  <si>
    <t>730230 Digitalización de Información y Datos Públi</t>
  </si>
  <si>
    <t>G/730230/2PP201</t>
  </si>
  <si>
    <t>G/730605/2PP201</t>
  </si>
  <si>
    <t>GI00P20100003D CONSERVACIÓN DEL ESPACIO PÚBLICO EN EL C</t>
  </si>
  <si>
    <t>G/730101/2PP201</t>
  </si>
  <si>
    <t>G/730104/2PP201</t>
  </si>
  <si>
    <t>G/730208/2PP201</t>
  </si>
  <si>
    <t>G/730418/2PP201</t>
  </si>
  <si>
    <t>GI00P20100004D CONSERVACIÓN DEL PATRIMONIO ARQUEOLÓGICO</t>
  </si>
  <si>
    <t>G/730601/2PP201</t>
  </si>
  <si>
    <t>730609 Investigaciones Profesionales y Análisis de</t>
  </si>
  <si>
    <t>G/730609/2PP201</t>
  </si>
  <si>
    <t>GI00P20100006D SISTEMA  DE INFORMACION DEL PATRIMONIO C</t>
  </si>
  <si>
    <t>G/730204/2PP201</t>
  </si>
  <si>
    <t>G/730205/2PP201</t>
  </si>
  <si>
    <t>G/730207/2PP201</t>
  </si>
  <si>
    <t>730425 Instalación, Readecuación, Montaje de Expos</t>
  </si>
  <si>
    <t>G/730425/2PP201</t>
  </si>
  <si>
    <t>G/750104/2PP201</t>
  </si>
  <si>
    <t>GI00P20100002D CONSERVACIÓN DE LA ARQUITECTURA RELIGIOS</t>
  </si>
  <si>
    <t>GI00P20100005D CONSERVACIÓN DEL PATRIMONIO DE BIENES MU</t>
  </si>
  <si>
    <t>770206 Costas Judiciales, Trámites Notariales, Leg</t>
  </si>
  <si>
    <t>G/770206/2PP201</t>
  </si>
  <si>
    <t>G/780204/2PP201</t>
  </si>
  <si>
    <t>Procuraduría Metropolitana</t>
  </si>
  <si>
    <t>ZA01C010</t>
  </si>
  <si>
    <t>G/570206/1CA101</t>
  </si>
  <si>
    <t>QUITO HONESTO</t>
  </si>
  <si>
    <t>ZA01C050</t>
  </si>
  <si>
    <t>GI00A10200005T QUITO HONESTO</t>
  </si>
  <si>
    <t>G/580102/1CA102</t>
  </si>
  <si>
    <t>Registro de la Propiedad</t>
  </si>
  <si>
    <t>RP36A010</t>
  </si>
  <si>
    <t>510702 Supresión de Puesto</t>
  </si>
  <si>
    <t>G/510702/1AA101</t>
  </si>
  <si>
    <t>G/530207/1AA101</t>
  </si>
  <si>
    <t>530230 Digitalización de Información y Datos Públi</t>
  </si>
  <si>
    <t>G/530230/1AA101</t>
  </si>
  <si>
    <t>530601 Consultoría, Asesoría e Investigación Es</t>
  </si>
  <si>
    <t>G/530601/1AA101</t>
  </si>
  <si>
    <t>G/530805/1AA101</t>
  </si>
  <si>
    <t>530823 Egresos para Sanidad Agropecuaria</t>
  </si>
  <si>
    <t>G/530823/1AA101</t>
  </si>
  <si>
    <t>G/840103/1AA101</t>
  </si>
  <si>
    <t>G/840107/1AA101</t>
  </si>
  <si>
    <t>Secretaría De Ambiente</t>
  </si>
  <si>
    <t>ZA01D000</t>
  </si>
  <si>
    <t>G/510105/1DA101</t>
  </si>
  <si>
    <t>G/510106/1DA101</t>
  </si>
  <si>
    <t>G/510203/1DA101</t>
  </si>
  <si>
    <t>G/510204/1DA101</t>
  </si>
  <si>
    <t>G/510304/1DA101</t>
  </si>
  <si>
    <t>G/510306/1DA101</t>
  </si>
  <si>
    <t>G/510401/1DA101</t>
  </si>
  <si>
    <t>G/510408/1DA101</t>
  </si>
  <si>
    <t>G/510507/1DA101</t>
  </si>
  <si>
    <t>G/510509/1DA101</t>
  </si>
  <si>
    <t>G/510510/1DA101</t>
  </si>
  <si>
    <t>G/510512/1DA101</t>
  </si>
  <si>
    <t>G/510513/1DA101</t>
  </si>
  <si>
    <t>G/510601/1DA101</t>
  </si>
  <si>
    <t>G/510602/1DA101</t>
  </si>
  <si>
    <t>G/510707/1DA101</t>
  </si>
  <si>
    <t>G/530106/1DA101</t>
  </si>
  <si>
    <t>G/530203/1DA101</t>
  </si>
  <si>
    <t>G/530402/1DA101</t>
  </si>
  <si>
    <t>G/530404/1DA101</t>
  </si>
  <si>
    <t>G/530602/1DA101</t>
  </si>
  <si>
    <t>530609 Investigaciones Profesionales y Análisis</t>
  </si>
  <si>
    <t>G/530609/1DA101</t>
  </si>
  <si>
    <t>G/530704/1DA101</t>
  </si>
  <si>
    <t>G/530804/1DA101</t>
  </si>
  <si>
    <t>530810 Dispositivos Médicos para Laboratorio Cl</t>
  </si>
  <si>
    <t>G/530810/1DA101</t>
  </si>
  <si>
    <t>G/530813/1DA101</t>
  </si>
  <si>
    <t>G/530826/1DA101</t>
  </si>
  <si>
    <t>G/531406/1DA101</t>
  </si>
  <si>
    <t>G/531407/1DA101</t>
  </si>
  <si>
    <t>PATRIMONIO NATURAL</t>
  </si>
  <si>
    <t>GI00D30900002D FORTALECIMIENTO  DEL SISTEMA METROPOLITA</t>
  </si>
  <si>
    <t>G/730811/3DD309</t>
  </si>
  <si>
    <t>GI00D30900003D RECUPERACIÓN DE QUEBRADAS PRIORIZADAS EN</t>
  </si>
  <si>
    <t>G/780204/3DD309</t>
  </si>
  <si>
    <t>E</t>
  </si>
  <si>
    <t>COMUNICACION</t>
  </si>
  <si>
    <t>Secretaría De Comunicación</t>
  </si>
  <si>
    <t>ZA01E000</t>
  </si>
  <si>
    <t>G/510105/1EA101</t>
  </si>
  <si>
    <t>G/510106/1EA101</t>
  </si>
  <si>
    <t>G/510203/1EA101</t>
  </si>
  <si>
    <t>G/510204/1EA101</t>
  </si>
  <si>
    <t>G/510304/1EA101</t>
  </si>
  <si>
    <t>G/510306/1EA101</t>
  </si>
  <si>
    <t>G/510401/1EA101</t>
  </si>
  <si>
    <t>G/510408/1EA101</t>
  </si>
  <si>
    <t>G/510507/1EA101</t>
  </si>
  <si>
    <t>G/510509/1EA101</t>
  </si>
  <si>
    <t>G/510510/1EA101</t>
  </si>
  <si>
    <t>G/510512/1EA101</t>
  </si>
  <si>
    <t>G/510513/1EA101</t>
  </si>
  <si>
    <t>G/510601/1EA101</t>
  </si>
  <si>
    <t>G/510602/1EA101</t>
  </si>
  <si>
    <t>G/510707/1EA101</t>
  </si>
  <si>
    <t>GI00L10300002D DIFUNDIR LA GESTIÓN INSTITUCIONAL A TRAV</t>
  </si>
  <si>
    <t>G/730204/1EL103</t>
  </si>
  <si>
    <t>G/730207/1EL103</t>
  </si>
  <si>
    <t>730222 Servicios y Derechos en Producción y Progra</t>
  </si>
  <si>
    <t>G/730222/1EL103</t>
  </si>
  <si>
    <t>G/730239/1EL103</t>
  </si>
  <si>
    <t>730241 Servicios de Monitoreo de la Información en</t>
  </si>
  <si>
    <t>G/730241/1EL103</t>
  </si>
  <si>
    <t>G/730248/1EL103</t>
  </si>
  <si>
    <t>G/730404/1EL103</t>
  </si>
  <si>
    <t>G/730601/1EL103</t>
  </si>
  <si>
    <t>G/730811/1EL103</t>
  </si>
  <si>
    <t>G/840103/1EL103</t>
  </si>
  <si>
    <t>G/840104/1EL103</t>
  </si>
  <si>
    <t>G/840106/1EL103</t>
  </si>
  <si>
    <t>840401 Patentes, Derechos de Autor, Marcas Registr</t>
  </si>
  <si>
    <t>G/840401/1EL103</t>
  </si>
  <si>
    <t>Secretaría De Cultura</t>
  </si>
  <si>
    <t>ZA01G000</t>
  </si>
  <si>
    <t>G/510105/1GA101</t>
  </si>
  <si>
    <t>G/510106/1GA101</t>
  </si>
  <si>
    <t>G/510203/1GA101</t>
  </si>
  <si>
    <t>G/510204/1GA101</t>
  </si>
  <si>
    <t>G/510304/1GA101</t>
  </si>
  <si>
    <t>G/510306/1GA101</t>
  </si>
  <si>
    <t>G/510401/1GA101</t>
  </si>
  <si>
    <t>G/510408/1GA101</t>
  </si>
  <si>
    <t>G/510507/1GA101</t>
  </si>
  <si>
    <t>G/510509/1GA101</t>
  </si>
  <si>
    <t>G/510510/1GA101</t>
  </si>
  <si>
    <t>G/510512/1GA101</t>
  </si>
  <si>
    <t>G/510513/1GA101</t>
  </si>
  <si>
    <t>G/510601/1GA101</t>
  </si>
  <si>
    <t>G/510602/1GA101</t>
  </si>
  <si>
    <t>G/510707/1GA101</t>
  </si>
  <si>
    <t>G/530204/1GA101</t>
  </si>
  <si>
    <t>530249 Eventos Públicos Promocionales</t>
  </si>
  <si>
    <t>G/530249/1GA101</t>
  </si>
  <si>
    <t>G/730205/2GG201</t>
  </si>
  <si>
    <t>G/730204/2GG201</t>
  </si>
  <si>
    <t>G/730402/2GG201</t>
  </si>
  <si>
    <t>G/730404/2GG201</t>
  </si>
  <si>
    <t>G/730802/2GG201</t>
  </si>
  <si>
    <t>G/730805/2GG201</t>
  </si>
  <si>
    <t>G/730811/2GG201</t>
  </si>
  <si>
    <t>G/730813/2GG201</t>
  </si>
  <si>
    <t>G/731403/2GG201</t>
  </si>
  <si>
    <t>GI00G20100003D SERVICIOS CULTURALES COMUNITARIOS Y DEPO</t>
  </si>
  <si>
    <t>G/730209/2GG201</t>
  </si>
  <si>
    <t>G/730403/2GG201</t>
  </si>
  <si>
    <t>G/730418/2GG201</t>
  </si>
  <si>
    <t>G/730704/2GG201</t>
  </si>
  <si>
    <t>G/730803/2GG201</t>
  </si>
  <si>
    <t>G/730812/2GG201</t>
  </si>
  <si>
    <t>G/731409/2GG201</t>
  </si>
  <si>
    <t>G/731411/2GG201</t>
  </si>
  <si>
    <t>GI00G20100004D FOMENTO, PROTECCIÓN DE LA DIVERSIDAD CUL</t>
  </si>
  <si>
    <t>G/730239/2GG201</t>
  </si>
  <si>
    <t>G/730425/2GG201</t>
  </si>
  <si>
    <t>G/730702/2GG201</t>
  </si>
  <si>
    <t>G/731407/2GG201</t>
  </si>
  <si>
    <t>G/780103/2GG201</t>
  </si>
  <si>
    <t>G/780204/2GG201</t>
  </si>
  <si>
    <t>G/840104/2GG201</t>
  </si>
  <si>
    <t>G/840107/2GG201</t>
  </si>
  <si>
    <t>Secretaría De Inclusión Social</t>
  </si>
  <si>
    <t>ZA01J000</t>
  </si>
  <si>
    <t>G/510105/1JA101</t>
  </si>
  <si>
    <t>G/510106/1JA101</t>
  </si>
  <si>
    <t>G/510203/1JA101</t>
  </si>
  <si>
    <t>G/510204/1JA101</t>
  </si>
  <si>
    <t>G/510304/1JA101</t>
  </si>
  <si>
    <t>G/510306/1JA101</t>
  </si>
  <si>
    <t>G/510401/1JA101</t>
  </si>
  <si>
    <t>G/510408/1JA101</t>
  </si>
  <si>
    <t>G/510507/1JA101</t>
  </si>
  <si>
    <t>G/510509/1JA101</t>
  </si>
  <si>
    <t>G/510510/1JA101</t>
  </si>
  <si>
    <t>G/510512/1JA101</t>
  </si>
  <si>
    <t>G/510513/1JA101</t>
  </si>
  <si>
    <t>G/510601/1JA101</t>
  </si>
  <si>
    <t>G/510602/1JA101</t>
  </si>
  <si>
    <t>G/510707/1JA101</t>
  </si>
  <si>
    <t>GI00J20200002D GARANTÍA DE PROTECCIÓN DE DERECHOS</t>
  </si>
  <si>
    <t>G/730205/2JJ202</t>
  </si>
  <si>
    <t>GI00J20200003D PREVENCIÓN DE LA VIOLENCIA INTRAFAMILIAR</t>
  </si>
  <si>
    <t>730243 Garantía Extendida de Bienes</t>
  </si>
  <si>
    <t>G/730243/2JJ202</t>
  </si>
  <si>
    <t>G/730402/2JJ202</t>
  </si>
  <si>
    <t>G/730502/2JJ202</t>
  </si>
  <si>
    <t>G/730704/2JJ202</t>
  </si>
  <si>
    <t>G/730204/2JJ202</t>
  </si>
  <si>
    <t>G/730235/2JJ202</t>
  </si>
  <si>
    <t>G/730613/2JJ202</t>
  </si>
  <si>
    <t>GI00J20200005D MPLEMENTACIÓN CASA DE LA INCLUSIÓN A FAV</t>
  </si>
  <si>
    <t>G/730813/2JJ202</t>
  </si>
  <si>
    <t>G/731404/2JJ202</t>
  </si>
  <si>
    <t>G/731406/2JJ202</t>
  </si>
  <si>
    <t>PROTECCIÓN DE DERECHOSPROTECCIÓN DE DERECHOS</t>
  </si>
  <si>
    <t>GI00J20300002D PREVENCIÓN DE LA VIOLENCIA INTRAFAMILIAR</t>
  </si>
  <si>
    <t>G/730204/2JJ203</t>
  </si>
  <si>
    <t>G/730205/2JJ203</t>
  </si>
  <si>
    <t>G/730243/2JJ203</t>
  </si>
  <si>
    <t>G/730402/2JJ203</t>
  </si>
  <si>
    <t>G/730502/2JJ203</t>
  </si>
  <si>
    <t>G/730704/2JJ203</t>
  </si>
  <si>
    <t>G/730805/2JJ203</t>
  </si>
  <si>
    <t>G/730807/2JJ203</t>
  </si>
  <si>
    <t>G/730811/2JJ203</t>
  </si>
  <si>
    <t>G/730812/2JJ203</t>
  </si>
  <si>
    <t>730819 Accesorios e Insumos Químicos y Orgánicos</t>
  </si>
  <si>
    <t>G/730819/2JJ203</t>
  </si>
  <si>
    <t>G/730820/2JJ203</t>
  </si>
  <si>
    <t>G/730826/2JJ203</t>
  </si>
  <si>
    <t>ATENCIÓN A GRUPOS VULNERABLES</t>
  </si>
  <si>
    <t>GI00J20100001D INCLUSIÓN EDUCATIVA</t>
  </si>
  <si>
    <t>780206 Becas</t>
  </si>
  <si>
    <t>G/780206/2JJ201</t>
  </si>
  <si>
    <t>G/780204/2JJ202</t>
  </si>
  <si>
    <t>GI00J20300001D GARANTÍA DE PROTECCIÓN DE DERECHOS</t>
  </si>
  <si>
    <t>G/780204/2JJ203</t>
  </si>
  <si>
    <t>G/840107/2JJ202</t>
  </si>
  <si>
    <t>G/840104/2JJ202</t>
  </si>
  <si>
    <t>G/840103/2JJ203</t>
  </si>
  <si>
    <t>G/840107/2JJ203</t>
  </si>
  <si>
    <t>Secretaría De Movilidad</t>
  </si>
  <si>
    <t>ZA01K000</t>
  </si>
  <si>
    <t>GI00K10200002D MEJORAMIENTO DEL SERVICIO DE TRANSPORTE</t>
  </si>
  <si>
    <t>SISTEMA  DE TRANSPORTE PÚBLICO EFICIENTE</t>
  </si>
  <si>
    <t>GI00K31000001D MEJORAMIENTO DEL SERVICIO DEL SISTEMA ME</t>
  </si>
  <si>
    <t>G/730601/3KK310</t>
  </si>
  <si>
    <t>GI00K31000003D PRIMERA LÍNEA DEL METRO DE QUITO</t>
  </si>
  <si>
    <t>202</t>
  </si>
  <si>
    <t>G/750105/3KK310</t>
  </si>
  <si>
    <t>G/770206/3KK310</t>
  </si>
  <si>
    <t>MOVILIDAD SOSTENIBLE</t>
  </si>
  <si>
    <t>GI00K30800005D PROMOCIÓN DE LOS MODOS DE TRANSPORTE NO</t>
  </si>
  <si>
    <t>G/840104/3KK308</t>
  </si>
  <si>
    <t>G/840105/3KK310</t>
  </si>
  <si>
    <t>G/840301/3KK310</t>
  </si>
  <si>
    <t>M</t>
  </si>
  <si>
    <t>SALUD</t>
  </si>
  <si>
    <t>Secretaría De Salud</t>
  </si>
  <si>
    <t>ZA01M000</t>
  </si>
  <si>
    <t>G/510105/1MA101</t>
  </si>
  <si>
    <t>G/510106/1MA101</t>
  </si>
  <si>
    <t>G/510203/1MA101</t>
  </si>
  <si>
    <t>G/510204/1MA101</t>
  </si>
  <si>
    <t>G/510304/1MA101</t>
  </si>
  <si>
    <t>G/510306/1MA101</t>
  </si>
  <si>
    <t>G/510401/1MA101</t>
  </si>
  <si>
    <t>G/510408/1MA101</t>
  </si>
  <si>
    <t>G/510507/1MA101</t>
  </si>
  <si>
    <t>G/510509/1MA101</t>
  </si>
  <si>
    <t>G/510510/1MA101</t>
  </si>
  <si>
    <t>G/510512/1MA101</t>
  </si>
  <si>
    <t>G/510513/1MA101</t>
  </si>
  <si>
    <t>G/510601/1MA101</t>
  </si>
  <si>
    <t>G/510602/1MA101</t>
  </si>
  <si>
    <t>G/510707/1MA101</t>
  </si>
  <si>
    <t>G/530402/1MA101</t>
  </si>
  <si>
    <t>G/730404/2MM201</t>
  </si>
  <si>
    <t>G/730606/2MM201</t>
  </si>
  <si>
    <t>G/730805/2MM201</t>
  </si>
  <si>
    <t>730810 Dispositivos Médicos para Laboratorio Cl</t>
  </si>
  <si>
    <t>G/730810/2MM201</t>
  </si>
  <si>
    <t>GI00M20100004D FORTALECIMIENTO DE LA GESTIÓN INTEGRAL D</t>
  </si>
  <si>
    <t>730226 Servicios Médicos Hospitalarios y Complemen</t>
  </si>
  <si>
    <t>G/730226/2MM201</t>
  </si>
  <si>
    <t>G/730204/3MM301</t>
  </si>
  <si>
    <t>G/730209/3MM301</t>
  </si>
  <si>
    <t>730225 Servicio de Incineración de Documentos Públ</t>
  </si>
  <si>
    <t>G/730225/3MM301</t>
  </si>
  <si>
    <t>G/730402/3MM301</t>
  </si>
  <si>
    <t>G/730403/3MM301</t>
  </si>
  <si>
    <t>G/730404/3MM301</t>
  </si>
  <si>
    <t>G/730605/3MM301</t>
  </si>
  <si>
    <t>G/730802/3MM301</t>
  </si>
  <si>
    <t>G/730805/3MM301</t>
  </si>
  <si>
    <t>730809 Medicamentos</t>
  </si>
  <si>
    <t>G/730809/3MM301</t>
  </si>
  <si>
    <t>G/730810/3MM301</t>
  </si>
  <si>
    <t>G/730813/3MM301</t>
  </si>
  <si>
    <t>G/730819/3MM301</t>
  </si>
  <si>
    <t>G/730820/3MM301</t>
  </si>
  <si>
    <t>G/730823/3MM301</t>
  </si>
  <si>
    <t>G/730826/3MM301</t>
  </si>
  <si>
    <t>G/840107/2MM201</t>
  </si>
  <si>
    <t>G/840103/3MM301</t>
  </si>
  <si>
    <t>G/840104/3MM301</t>
  </si>
  <si>
    <t>G/840105/3MM301</t>
  </si>
  <si>
    <t>G/840107/3MM301</t>
  </si>
  <si>
    <t>840111 Partes y Repuestos</t>
  </si>
  <si>
    <t>G/840111/3MM301</t>
  </si>
  <si>
    <t>G/840113/3MM301</t>
  </si>
  <si>
    <t>Secretaría Desarrollo Productivo Competi</t>
  </si>
  <si>
    <t>ZA01H000</t>
  </si>
  <si>
    <t>G/510105/1HA101</t>
  </si>
  <si>
    <t>G/510203/1HA101</t>
  </si>
  <si>
    <t>G/510204/1HA101</t>
  </si>
  <si>
    <t>G/510507/1HA101</t>
  </si>
  <si>
    <t>G/510509/1HA101</t>
  </si>
  <si>
    <t>G/510510/1HA101</t>
  </si>
  <si>
    <t>G/510512/1HA101</t>
  </si>
  <si>
    <t>G/510513/1HA101</t>
  </si>
  <si>
    <t>G/510601/1HA101</t>
  </si>
  <si>
    <t>G/510602/1HA101</t>
  </si>
  <si>
    <t>G/510707/1HA101</t>
  </si>
  <si>
    <t>FORTALECIMIENTO DE LA COMPETITIVIDAD</t>
  </si>
  <si>
    <t>GI00H30100001D QUITO COMPETITIVA Y DE INVERSIONES</t>
  </si>
  <si>
    <t>G/730249/3HH301</t>
  </si>
  <si>
    <t>G/730601/3HH301</t>
  </si>
  <si>
    <t>GI00P30700002D SISTEMA DE POTENCIACIÓN Y CREACIÓN DE</t>
  </si>
  <si>
    <t>730607 Servicios Técnicos Especializados</t>
  </si>
  <si>
    <t>G/730607/3HP307</t>
  </si>
  <si>
    <t>G/780204/3HH301</t>
  </si>
  <si>
    <t>G/780103/3HP307</t>
  </si>
  <si>
    <t>G/780204/3HP307</t>
  </si>
  <si>
    <t>Secretaría Educación, Recreación Deporte</t>
  </si>
  <si>
    <t>ZA01I000</t>
  </si>
  <si>
    <t>G/530207/1IA101</t>
  </si>
  <si>
    <t>G/530819/1IA101</t>
  </si>
  <si>
    <t>PRÁCTICAS SALUDABLES</t>
  </si>
  <si>
    <t>GI00I20100001D QUITO SÍ LA MUEVE</t>
  </si>
  <si>
    <t>G/730205/2II201</t>
  </si>
  <si>
    <t>GI00I20100002D QUITO A LA CANCHA</t>
  </si>
  <si>
    <t>730604 Fiscalización e Inspecciones Técnicas</t>
  </si>
  <si>
    <t>G/730604/2II201</t>
  </si>
  <si>
    <t>G/730605/2II201</t>
  </si>
  <si>
    <t>G/730606/2II201</t>
  </si>
  <si>
    <t>G/730702/2II201</t>
  </si>
  <si>
    <t>G/730704/2II201</t>
  </si>
  <si>
    <t>GI00I30100001D ATENCIÓN PSICOPEDAGÓGICA INTEGRAL PARA E</t>
  </si>
  <si>
    <t>G/730812/3II301</t>
  </si>
  <si>
    <t>GI00I30100002D "AMPLIACIÓN DE LA OFERTA EDUCATIVA E</t>
  </si>
  <si>
    <t>G/730205/3II301</t>
  </si>
  <si>
    <t>G/730704/3II301</t>
  </si>
  <si>
    <t>G/730804/3II301</t>
  </si>
  <si>
    <t>GI00I30100003D INFRAESTRUCTURA EDUCATIVA INTEGRAL E INC</t>
  </si>
  <si>
    <t>G/730605/3II301</t>
  </si>
  <si>
    <t>G/731403/3II301</t>
  </si>
  <si>
    <t>GI00I30100004D MODELO EDUCATIVO MUNICIPAL INNOVADOR</t>
  </si>
  <si>
    <t>G/730204/3II301</t>
  </si>
  <si>
    <t>G/730601/3II301</t>
  </si>
  <si>
    <t>G/731406/3II301</t>
  </si>
  <si>
    <t>731408 Bienes Artísticos, Culturales, Bienes De</t>
  </si>
  <si>
    <t>G/731408/3II301</t>
  </si>
  <si>
    <t>G/750107/2II201</t>
  </si>
  <si>
    <t>G/750107/3II301</t>
  </si>
  <si>
    <t>G/770206/3II301</t>
  </si>
  <si>
    <t>G/780102/3II301</t>
  </si>
  <si>
    <t>G/780204/3II301</t>
  </si>
  <si>
    <t>G/840107/2II201</t>
  </si>
  <si>
    <t>Secretaría General Coordinac Territorial</t>
  </si>
  <si>
    <t>ZA01F000</t>
  </si>
  <si>
    <t>GI00F20200005D FORTALECIMIENTO A PARROQUIAS RURALES Y C</t>
  </si>
  <si>
    <t>GI00F20200006D MEGAMINGAS EN BARRIOS DEL DMQ</t>
  </si>
  <si>
    <t>780104 Gobiernos Autónomos Descentralizados</t>
  </si>
  <si>
    <t>G/780104/2FF202</t>
  </si>
  <si>
    <t>Secretaría General de Planificación</t>
  </si>
  <si>
    <t>ZA01L000</t>
  </si>
  <si>
    <t>G/510105/1LA101</t>
  </si>
  <si>
    <t>G/510106/1LA101</t>
  </si>
  <si>
    <t>G/510203/1LA101</t>
  </si>
  <si>
    <t>G/510204/1LA101</t>
  </si>
  <si>
    <t>G/510304/1LA101</t>
  </si>
  <si>
    <t>G/510306/1LA101</t>
  </si>
  <si>
    <t>G/510401/1LA101</t>
  </si>
  <si>
    <t>G/510408/1LA101</t>
  </si>
  <si>
    <t>G/510507/1LA101</t>
  </si>
  <si>
    <t>G/510509/1LA101</t>
  </si>
  <si>
    <t>G/510510/1LA101</t>
  </si>
  <si>
    <t>G/510512/1LA101</t>
  </si>
  <si>
    <t>G/510513/1LA101</t>
  </si>
  <si>
    <t>G/510601/1LA101</t>
  </si>
  <si>
    <t>G/510602/1LA101</t>
  </si>
  <si>
    <t>G/510707/1LA101</t>
  </si>
  <si>
    <t>GI00L10300019D SISTEMA METROPOLITANO DE INFORMACIÓN DEL</t>
  </si>
  <si>
    <t>G/730204/1LL103</t>
  </si>
  <si>
    <t>G/730702/1LL103</t>
  </si>
  <si>
    <t>GI00L10300022D MEJORA CONTINUA DE PROCESOS</t>
  </si>
  <si>
    <t>G/730606/1LL103</t>
  </si>
  <si>
    <t>Secretaría General Seguridad Gobernabili</t>
  </si>
  <si>
    <t>ZA01N000</t>
  </si>
  <si>
    <t>GI00N20100004D FORTALECIMIENTO DEL SISTEMA INTEGRAL DE</t>
  </si>
  <si>
    <t>G/730205/2NN201</t>
  </si>
  <si>
    <t>G/730607/2NN201</t>
  </si>
  <si>
    <t>G/780103/2NN201</t>
  </si>
  <si>
    <t>GI00N30100005D REDUCCIÓN DE RIESGOS DE DESASTRES EN EL</t>
  </si>
  <si>
    <t>G/780103/3NN301</t>
  </si>
  <si>
    <t>G/780204/3NN301</t>
  </si>
  <si>
    <t>Secretaría Territorio, Hábitat  Vivienda</t>
  </si>
  <si>
    <t>ZA01P000</t>
  </si>
  <si>
    <t>G/510106/1PA101</t>
  </si>
  <si>
    <t>G/510304/1PA101</t>
  </si>
  <si>
    <t>G/510306/1PA101</t>
  </si>
  <si>
    <t>G/510401/1PA101</t>
  </si>
  <si>
    <t>G/510408/1PA101</t>
  </si>
  <si>
    <t>G/530230/1PA101</t>
  </si>
  <si>
    <t>GESTION INSTITUCIONAL EFICIENTE</t>
  </si>
  <si>
    <t>GI00L10300003D GESTIÓN CATASTRAL</t>
  </si>
  <si>
    <t>G/730601/1PL103</t>
  </si>
  <si>
    <t>G/730606/1PL103</t>
  </si>
  <si>
    <t>730610 Servicios de Cartografía</t>
  </si>
  <si>
    <t>G/730610/1PL103</t>
  </si>
  <si>
    <t>G/730704/1PL103</t>
  </si>
  <si>
    <t>USO Y GESTION DEL SUELO</t>
  </si>
  <si>
    <t>GI00P10300001D PLANIFICACIÓN Y REGULACIÓN DEL USO Y OCU</t>
  </si>
  <si>
    <t>G/730702/1PP103</t>
  </si>
  <si>
    <t>G/840104/1PL103</t>
  </si>
  <si>
    <t>G/840107/1PL103</t>
  </si>
  <si>
    <t>Unidad de Bienestar Animal</t>
  </si>
  <si>
    <t>UA38M040</t>
  </si>
  <si>
    <t>G/530101/1MA101</t>
  </si>
  <si>
    <t>G/530104/1MA101</t>
  </si>
  <si>
    <t>G/530105/1MA101</t>
  </si>
  <si>
    <t>G/530208/1MA101</t>
  </si>
  <si>
    <t>G/530209/1MA101</t>
  </si>
  <si>
    <t>G/530404/1MA101</t>
  </si>
  <si>
    <t>G/530505/1MA101</t>
  </si>
  <si>
    <t>G/530704/1MA101</t>
  </si>
  <si>
    <t>G/530803/1MA101</t>
  </si>
  <si>
    <t>G/530804/1MA101</t>
  </si>
  <si>
    <t>G/530807/1MA101</t>
  </si>
  <si>
    <t>G/730606/3MM301</t>
  </si>
  <si>
    <t>G/731403/3MM301</t>
  </si>
  <si>
    <t>G/731404/3MM301</t>
  </si>
  <si>
    <t>Unidad de Salud Centro</t>
  </si>
  <si>
    <t>UC32M020</t>
  </si>
  <si>
    <t>GI00M20100005D ATENCIÓN INTEGRAL DE SALUD</t>
  </si>
  <si>
    <t>G/730204/2MM201</t>
  </si>
  <si>
    <t>G/730235/2MM201</t>
  </si>
  <si>
    <t>G/730402/2MM201</t>
  </si>
  <si>
    <t>G/730403/2MM201</t>
  </si>
  <si>
    <t>G/730405/2MM201</t>
  </si>
  <si>
    <t>G/730704/2MM201</t>
  </si>
  <si>
    <t>G/730802/2MM201</t>
  </si>
  <si>
    <t>G/730804/2MM201</t>
  </si>
  <si>
    <t>G/730807/2MM201</t>
  </si>
  <si>
    <t>G/730809/2MM201</t>
  </si>
  <si>
    <t>G/730811/2MM201</t>
  </si>
  <si>
    <t>G/730813/2MM201</t>
  </si>
  <si>
    <t>G/730820/2MM201</t>
  </si>
  <si>
    <t>G/730826/2MM201</t>
  </si>
  <si>
    <t>G/730832/2MM201</t>
  </si>
  <si>
    <t>G/731403/2MM201</t>
  </si>
  <si>
    <t>G/731404/2MM201</t>
  </si>
  <si>
    <t>GI00M20100007D ADOLESCENTES INFORMADOS EN SEXUALIDAD RE</t>
  </si>
  <si>
    <t>G/730205/2MM201</t>
  </si>
  <si>
    <t>G/730812/2MM201</t>
  </si>
  <si>
    <t>GI00M20100008D PREVENCIÓN DE LA MALNUTRICIÓN EN EL DMQ</t>
  </si>
  <si>
    <t>G/730105/2MM201</t>
  </si>
  <si>
    <t>730201 Transporte de Personal</t>
  </si>
  <si>
    <t>G/730201/2MM201</t>
  </si>
  <si>
    <t>G/730209/2MM201</t>
  </si>
  <si>
    <t>G/730701/2MM201</t>
  </si>
  <si>
    <t>G/730803/2MM201</t>
  </si>
  <si>
    <t>G/770102/2MM201</t>
  </si>
  <si>
    <t>G/840104/2MM201</t>
  </si>
  <si>
    <t>G/840113/2MM201</t>
  </si>
  <si>
    <t>G/990101/1MA101</t>
  </si>
  <si>
    <t>Unidad de Salud Norte</t>
  </si>
  <si>
    <t>UN31M010</t>
  </si>
  <si>
    <t>G/530201/1MA101</t>
  </si>
  <si>
    <t>G/530203/1MA101</t>
  </si>
  <si>
    <t>G/530207/1MA101</t>
  </si>
  <si>
    <t>G/530405/1MA101</t>
  </si>
  <si>
    <t>G/530805/1MA101</t>
  </si>
  <si>
    <t>G/530811/1MA101</t>
  </si>
  <si>
    <t>G/530813/1MA101</t>
  </si>
  <si>
    <t>G/531406/1MA101</t>
  </si>
  <si>
    <t>G/570102/1MA101</t>
  </si>
  <si>
    <t>G/570203/1MA101</t>
  </si>
  <si>
    <t>71 GASTOS EN PERSONAL PARA INVERSIÓN</t>
  </si>
  <si>
    <t>710203 Decimo Tercer Sueldo</t>
  </si>
  <si>
    <t>G/710203/2MM201</t>
  </si>
  <si>
    <t>710204 Decimo Cuarto Sueldo</t>
  </si>
  <si>
    <t>G/710204/2MM201</t>
  </si>
  <si>
    <t>710510 Servicios Personales por Contrato</t>
  </si>
  <si>
    <t>G/710510/2MM201</t>
  </si>
  <si>
    <t>710601 Aporte Patronal</t>
  </si>
  <si>
    <t>G/710601/2MM201</t>
  </si>
  <si>
    <t>710602 Fondo de Reserva</t>
  </si>
  <si>
    <t>G/710602/2MM201</t>
  </si>
  <si>
    <t>710707 Compensación por Vacaciones no Gozadas por</t>
  </si>
  <si>
    <t>G/710707/2MM201</t>
  </si>
  <si>
    <t>G/730208/2MM201</t>
  </si>
  <si>
    <t>G/730808/2MM201</t>
  </si>
  <si>
    <t>G/730819/2MM201</t>
  </si>
  <si>
    <t>G/731407/2MM201</t>
  </si>
  <si>
    <t>GI00M20100006D PREVENCIÒN INTEGRAL DE ADICCIONES DE QUI</t>
  </si>
  <si>
    <t>G/730101/2MM201</t>
  </si>
  <si>
    <t>G/730104/2MM201</t>
  </si>
  <si>
    <t>730202 Fletes y Maniobras</t>
  </si>
  <si>
    <t>G/730202/2MM201</t>
  </si>
  <si>
    <t>G/730203/2MM201</t>
  </si>
  <si>
    <t>G/730249/2MM201</t>
  </si>
  <si>
    <t>G/730417/2MM201</t>
  </si>
  <si>
    <t>G/730505/2MM201</t>
  </si>
  <si>
    <t>G/731406/2MM201</t>
  </si>
  <si>
    <t>G/840103/2MM201</t>
  </si>
  <si>
    <t>G/840115/2MM201</t>
  </si>
  <si>
    <t>Unidad de Salud Sur</t>
  </si>
  <si>
    <t>US33M030</t>
  </si>
  <si>
    <t>G/530204/1MA101</t>
  </si>
  <si>
    <t>530225 Servicio de Incineración de Documentos Públ</t>
  </si>
  <si>
    <t>G/530225/1MA101</t>
  </si>
  <si>
    <t>G/530403/1MA101</t>
  </si>
  <si>
    <t>G/530820/1MA101</t>
  </si>
  <si>
    <t>G/531403/1MA101</t>
  </si>
  <si>
    <t>G/531404/1MA101</t>
  </si>
  <si>
    <t>GI00M20100009D REHABILITACION DE LA UNIDAD METROPOLITAN</t>
  </si>
  <si>
    <t>730601 Consultoría, Asesoría e Investigación Espec</t>
  </si>
  <si>
    <t>G/730601/2MM201</t>
  </si>
  <si>
    <t>G/730604/2MM201</t>
  </si>
  <si>
    <t>750108 Hospitales, Centros de Asistencia Social y</t>
  </si>
  <si>
    <t>G/750108/2MM201</t>
  </si>
  <si>
    <t>G/750501/2MM201</t>
  </si>
  <si>
    <t>Unidad Educativa Espejo</t>
  </si>
  <si>
    <t>EE11I010</t>
  </si>
  <si>
    <t>Unidad Educativa Julio E.Moreno</t>
  </si>
  <si>
    <t>JM40I070</t>
  </si>
  <si>
    <t>G/531403/1IA101</t>
  </si>
  <si>
    <t>G/730417/3II301</t>
  </si>
  <si>
    <t>G/840103/3II301</t>
  </si>
  <si>
    <t>Unidad Educativa Milenio Bicentenario</t>
  </si>
  <si>
    <t>MB42I090</t>
  </si>
  <si>
    <t>G/530106/1IA101</t>
  </si>
  <si>
    <t>G/530403/1IA101</t>
  </si>
  <si>
    <t>G/530418/1IA101</t>
  </si>
  <si>
    <t>530419 Bienes Deportivos (Instalación, Mantenimien</t>
  </si>
  <si>
    <t>G/530419/1IA101</t>
  </si>
  <si>
    <t>G/530801/1IA101</t>
  </si>
  <si>
    <t>G/730404/3II301</t>
  </si>
  <si>
    <t>G/730810/3II301</t>
  </si>
  <si>
    <t>G/731404/3II301</t>
  </si>
  <si>
    <t>G/770102/3II301</t>
  </si>
  <si>
    <t>Unidad Educativa Oswaldo Lombeyda</t>
  </si>
  <si>
    <t>OL41I060</t>
  </si>
  <si>
    <t>Unidad Educativa Quitumbe</t>
  </si>
  <si>
    <t>EQ13I030</t>
  </si>
  <si>
    <t>G/531407/1IA101</t>
  </si>
  <si>
    <t>Unidad Educativa San Francisco de Quito</t>
  </si>
  <si>
    <t>SF43I080</t>
  </si>
  <si>
    <t>Unidad Educativa Sucre</t>
  </si>
  <si>
    <t>ES12I020</t>
  </si>
  <si>
    <t>530205 Espectáculos Culturales y Sociales</t>
  </si>
  <si>
    <t>G/530205/1IA101</t>
  </si>
  <si>
    <t>530827 Uniformes Deportivos</t>
  </si>
  <si>
    <t>G/530827/1IA101</t>
  </si>
  <si>
    <t>Unidad Especial Regula Tu Barrio</t>
  </si>
  <si>
    <t>RB34F010</t>
  </si>
  <si>
    <t>GI00P10300003D REGULA TU BARRIO</t>
  </si>
  <si>
    <t>G/730204/1FP103</t>
  </si>
  <si>
    <t>G/730404/1FP103</t>
  </si>
  <si>
    <t>G/730505/1FP103</t>
  </si>
  <si>
    <t>G/730702/1FP103</t>
  </si>
  <si>
    <t>G/730704/1FP103</t>
  </si>
  <si>
    <t>G/730804/1FP103</t>
  </si>
  <si>
    <t>G/730807/1FP103</t>
  </si>
  <si>
    <t>G/840104/1FP103</t>
  </si>
  <si>
    <t>G/840107/1FP103</t>
  </si>
  <si>
    <t>Unidad Especial Turística La Mariscal</t>
  </si>
  <si>
    <t>TM68F100</t>
  </si>
  <si>
    <t>G/730209/2FF202</t>
  </si>
  <si>
    <t>G/750104/3FP307</t>
  </si>
  <si>
    <t>Unidad Patronato Municipal San José</t>
  </si>
  <si>
    <t>UP72J010</t>
  </si>
  <si>
    <t>510704 Compensación por Desahucio</t>
  </si>
  <si>
    <t>G/510704/1JA101</t>
  </si>
  <si>
    <t>G/510706/1JA101</t>
  </si>
  <si>
    <t>G/530101/1JA101</t>
  </si>
  <si>
    <t>G/530104/1JA101</t>
  </si>
  <si>
    <t>G/530105/1JA101</t>
  </si>
  <si>
    <t>G/530106/1JA101</t>
  </si>
  <si>
    <t>G/530201/1JA101</t>
  </si>
  <si>
    <t>G/530203/1JA101</t>
  </si>
  <si>
    <t>G/530204/1JA101</t>
  </si>
  <si>
    <t>G/530208/1JA101</t>
  </si>
  <si>
    <t>G/530209/1JA101</t>
  </si>
  <si>
    <t>G/530402/1JA101</t>
  </si>
  <si>
    <t>G/530404/1JA101</t>
  </si>
  <si>
    <t>G/530405/1JA101</t>
  </si>
  <si>
    <t>G/530502/1JA101</t>
  </si>
  <si>
    <t>G/530606/1JA101</t>
  </si>
  <si>
    <t>G/530701/1JA101</t>
  </si>
  <si>
    <t>G/530702/1JA101</t>
  </si>
  <si>
    <t>G/530704/1JA101</t>
  </si>
  <si>
    <t>G/530801/1JA101</t>
  </si>
  <si>
    <t>G/530802/1JA101</t>
  </si>
  <si>
    <t>G/530803/1JA101</t>
  </si>
  <si>
    <t>G/530804/1JA101</t>
  </si>
  <si>
    <t>G/530805/1JA101</t>
  </si>
  <si>
    <t>G/530807/1JA101</t>
  </si>
  <si>
    <t>G/530811/1JA101</t>
  </si>
  <si>
    <t>G/530813/1JA101</t>
  </si>
  <si>
    <t>G/531404/1JA101</t>
  </si>
  <si>
    <t>G/531406/1JA101</t>
  </si>
  <si>
    <t>G/570102/1JA101</t>
  </si>
  <si>
    <t>G/570201/1JA101</t>
  </si>
  <si>
    <t>G/570203/1JA101</t>
  </si>
  <si>
    <t>GI00J20100002D ATENCIÓN A HABITANTES DE CALLE</t>
  </si>
  <si>
    <t>G/730101/2JJ201</t>
  </si>
  <si>
    <t>G/730104/2JJ201</t>
  </si>
  <si>
    <t>G/730105/2JJ201</t>
  </si>
  <si>
    <t>G/730204/2JJ201</t>
  </si>
  <si>
    <t>G/730207/2JJ201</t>
  </si>
  <si>
    <t>G/730235/2JJ201</t>
  </si>
  <si>
    <t>G/730505/2JJ201</t>
  </si>
  <si>
    <t>G/730606/2JJ201</t>
  </si>
  <si>
    <t>G/730802/2JJ201</t>
  </si>
  <si>
    <t>G/730804/2JJ201</t>
  </si>
  <si>
    <t>G/730805/2JJ201</t>
  </si>
  <si>
    <t>G/730809/2JJ201</t>
  </si>
  <si>
    <t>G/730811/2JJ201</t>
  </si>
  <si>
    <t>G/730812/2JJ201</t>
  </si>
  <si>
    <t>G/730820/2JJ201</t>
  </si>
  <si>
    <t>G/731403/2JJ201</t>
  </si>
  <si>
    <t>GI00J20100003D ATENCIÓN INTEGRAL EN ADICCIONES</t>
  </si>
  <si>
    <t>G/730202/2JJ201</t>
  </si>
  <si>
    <t>G/730609/2JJ201</t>
  </si>
  <si>
    <t>G/730803/2JJ201</t>
  </si>
  <si>
    <t>GI00J20100004D CENTRO DE ATENCIÓN DIURNA AL ADULTO MAYO</t>
  </si>
  <si>
    <t>GI00J20100005D CENTROS DE ATENCIÓN DE LAS DIVERSIDADES</t>
  </si>
  <si>
    <t>G/730601/2JJ201</t>
  </si>
  <si>
    <t>730801 Alimentos y Bebidas</t>
  </si>
  <si>
    <t>G/730801/2JJ201</t>
  </si>
  <si>
    <t>G/731404/2JJ201</t>
  </si>
  <si>
    <t>GI00J20100006D CIRCO DE LUZ QUITO</t>
  </si>
  <si>
    <t>G/730813/2JJ201</t>
  </si>
  <si>
    <t>GI00J20100007D ERRADICACIÓN DEL TRABAJO INFANTIL</t>
  </si>
  <si>
    <t>G/730826/2JJ201</t>
  </si>
  <si>
    <t>GI00J20100008D INCLUSIÓN Y ATENCIÓN A LAS DISCAPACIDADE</t>
  </si>
  <si>
    <t>G/731408/2JJ201</t>
  </si>
  <si>
    <t>GI00J20100009D PREVENCIÓN Y ATENCIÓN DE LA VIOLENCIA DE</t>
  </si>
  <si>
    <t>701</t>
  </si>
  <si>
    <t>G/730402/2JJ201</t>
  </si>
  <si>
    <t>GI00J20100010D RESIDENCIA PARA LA ATENCIÓN INTEGRAL DEL</t>
  </si>
  <si>
    <t>G/730209/2JJ201</t>
  </si>
  <si>
    <t>G/730404/2JJ201</t>
  </si>
  <si>
    <t>GI00J20100011D ATENCION A LA PRIMERA INFANCIA</t>
  </si>
  <si>
    <t>770201 Seguros</t>
  </si>
  <si>
    <t>G/770201/2JJ201</t>
  </si>
  <si>
    <t>780101 A Entidades del Presupuesto General del Est</t>
  </si>
  <si>
    <t>G/780101/2JJ201</t>
  </si>
  <si>
    <t>780104 A Gobiernos Autónomos Descentralizados</t>
  </si>
  <si>
    <t>G/780104/2JJ201</t>
  </si>
  <si>
    <t>G/780204/2JJ201</t>
  </si>
  <si>
    <t>G/780103/2JJ201</t>
  </si>
  <si>
    <t>G/840104/1JA101</t>
  </si>
  <si>
    <t>G/840107/1JA101</t>
  </si>
  <si>
    <t>G/840103/2JJ201</t>
  </si>
  <si>
    <t>G/840104/2JJ201</t>
  </si>
  <si>
    <t/>
  </si>
  <si>
    <t>Código del eje estratégico</t>
  </si>
  <si>
    <t>Eje Texto</t>
  </si>
  <si>
    <t>Area</t>
  </si>
  <si>
    <t>Código del sector</t>
  </si>
  <si>
    <t>Sector Texto</t>
  </si>
  <si>
    <t>Des.Centro Gestor</t>
  </si>
  <si>
    <t>Centro gestor</t>
  </si>
  <si>
    <t>Programa Texto</t>
  </si>
  <si>
    <t>Des.Proyecto</t>
  </si>
  <si>
    <t>Partida - Descripción</t>
  </si>
  <si>
    <t>Partida</t>
  </si>
  <si>
    <t>Fondo</t>
  </si>
  <si>
    <t>Asignación inicial</t>
  </si>
  <si>
    <t>Traspasos</t>
  </si>
  <si>
    <t>Reformas</t>
  </si>
  <si>
    <t>Codificado</t>
  </si>
  <si>
    <t>Certificado</t>
  </si>
  <si>
    <t>Comprometido</t>
  </si>
  <si>
    <t>Devengado</t>
  </si>
  <si>
    <t>Saldo por Comprometer</t>
  </si>
  <si>
    <t>Saldo por Devengar</t>
  </si>
  <si>
    <t>Disponible</t>
  </si>
  <si>
    <t>Posición Presupuestaria</t>
  </si>
  <si>
    <t>Etiquetas de fila</t>
  </si>
  <si>
    <t>Total general</t>
  </si>
  <si>
    <t xml:space="preserve"> Proforma 2022</t>
  </si>
  <si>
    <t>Variación</t>
  </si>
  <si>
    <t>Areá/Sector/Centro Gestor</t>
  </si>
  <si>
    <t>Asignación inicial 2021</t>
  </si>
  <si>
    <t>Codificado 2021</t>
  </si>
  <si>
    <t xml:space="preserve"> % Participación 2021</t>
  </si>
  <si>
    <t xml:space="preserve"> % Participación 2022</t>
  </si>
  <si>
    <t xml:space="preserve"> % Variación</t>
  </si>
  <si>
    <t>AG CONTROL TRANSITO</t>
  </si>
  <si>
    <t>EPM MOVILIDAD Y OBRA</t>
  </si>
  <si>
    <t>EPM TRANSPORTE DE PA</t>
  </si>
  <si>
    <t>SECRETARIA MOVILIDAD</t>
  </si>
  <si>
    <t>TOTAL MDMQ</t>
  </si>
  <si>
    <t>CUADRO NRO. 1</t>
  </si>
  <si>
    <t>MUNICIPIO  DEL DISTRITO METROPOLITANO DE QUITO</t>
  </si>
  <si>
    <t>PROFORMA PRESUPUESTARIA MDMQ 2022</t>
  </si>
  <si>
    <t>COMPARATIVO 2021 – 2022</t>
  </si>
  <si>
    <t>PROFORMA PRESUPUESTARIA</t>
  </si>
  <si>
    <t xml:space="preserve"> PPLMQ 2022</t>
  </si>
  <si>
    <t>EPM RASTRO</t>
  </si>
  <si>
    <t>ZA01H040</t>
  </si>
  <si>
    <t>GI00A10200002T SISTEMA DE FAENAMIEN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</si>
</sst>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1" x14ac:knownFonts="1">
    <font>
      <sz val="10"/>
      <name val="Arial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4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2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2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 indent="2"/>
    </xf>
    <xf numFmtId="4" fontId="0" fillId="0" borderId="0" xfId="0" applyNumberFormat="1" applyAlignment="1">
      <alignment vertical="top"/>
    </xf>
    <xf numFmtId="4" fontId="1" fillId="0" borderId="2" xfId="0" applyNumberFormat="1" applyFont="1" applyBorder="1" applyAlignment="1">
      <alignment vertical="top"/>
    </xf>
    <xf numFmtId="4" fontId="1" fillId="4" borderId="3" xfId="0" applyNumberFormat="1" applyFont="1" applyFill="1" applyBorder="1" applyAlignment="1">
      <alignment vertical="top"/>
    </xf>
    <xf numFmtId="10" fontId="0" fillId="0" borderId="0" xfId="0" applyNumberFormat="1" applyAlignment="1">
      <alignment vertical="top"/>
    </xf>
    <xf numFmtId="10" fontId="1" fillId="0" borderId="2" xfId="0" applyNumberFormat="1" applyFont="1" applyBorder="1" applyAlignment="1">
      <alignment vertical="top"/>
    </xf>
    <xf numFmtId="10" fontId="2" fillId="0" borderId="0" xfId="0" applyNumberFormat="1" applyFont="1" applyFill="1" applyBorder="1"/>
    <xf numFmtId="10" fontId="1" fillId="4" borderId="3" xfId="0" applyNumberFormat="1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vertical="top"/>
    </xf>
    <xf numFmtId="10" fontId="3" fillId="0" borderId="0" xfId="0" applyNumberFormat="1" applyFont="1" applyAlignment="1">
      <alignment vertical="top"/>
    </xf>
    <xf numFmtId="10" fontId="4" fillId="0" borderId="0" xfId="0" applyNumberFormat="1" applyFont="1" applyFill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indent="1"/>
    </xf>
    <xf numFmtId="4" fontId="1" fillId="0" borderId="0" xfId="0" applyNumberFormat="1" applyFont="1" applyAlignment="1">
      <alignment vertical="top"/>
    </xf>
    <xf numFmtId="0" fontId="6" fillId="0" borderId="0" xfId="0" pivotButton="1" applyFont="1" applyAlignment="1">
      <alignment vertical="top"/>
    </xf>
    <xf numFmtId="4" fontId="6" fillId="0" borderId="0" xfId="0" applyNumberFormat="1" applyFont="1" applyAlignment="1">
      <alignment horizontal="center" vertical="top"/>
    </xf>
    <xf numFmtId="10" fontId="6" fillId="0" borderId="0" xfId="0" applyNumberFormat="1" applyFont="1" applyAlignment="1">
      <alignment horizontal="center" vertical="top" wrapText="1"/>
    </xf>
    <xf numFmtId="10" fontId="7" fillId="4" borderId="2" xfId="0" applyNumberFormat="1" applyFont="1" applyFill="1" applyBorder="1" applyAlignment="1">
      <alignment horizontal="center" vertical="top"/>
    </xf>
    <xf numFmtId="10" fontId="7" fillId="4" borderId="2" xfId="0" applyNumberFormat="1" applyFont="1" applyFill="1" applyBorder="1" applyAlignment="1">
      <alignment horizontal="center" vertical="top" wrapText="1"/>
    </xf>
    <xf numFmtId="10" fontId="1" fillId="0" borderId="2" xfId="2" applyNumberFormat="1" applyFont="1" applyBorder="1" applyAlignment="1">
      <alignment vertical="top"/>
    </xf>
    <xf numFmtId="10" fontId="3" fillId="0" borderId="0" xfId="2" applyNumberFormat="1" applyFont="1" applyAlignment="1">
      <alignment vertical="top"/>
    </xf>
    <xf numFmtId="9" fontId="1" fillId="0" borderId="2" xfId="2" applyNumberFormat="1" applyFont="1" applyBorder="1" applyAlignment="1">
      <alignment vertical="top"/>
    </xf>
    <xf numFmtId="9" fontId="3" fillId="0" borderId="0" xfId="2" applyNumberFormat="1" applyFont="1" applyAlignment="1">
      <alignment vertical="top"/>
    </xf>
    <xf numFmtId="9" fontId="8" fillId="0" borderId="0" xfId="2" applyNumberFormat="1" applyFont="1" applyAlignment="1">
      <alignment vertical="top"/>
    </xf>
    <xf numFmtId="0" fontId="0" fillId="0" borderId="0" xfId="0" applyAlignment="1">
      <alignment horizontal="left" vertical="top"/>
    </xf>
    <xf numFmtId="43" fontId="0" fillId="0" borderId="0" xfId="1" applyFont="1" applyAlignment="1">
      <alignment vertical="top"/>
    </xf>
    <xf numFmtId="43" fontId="0" fillId="0" borderId="0" xfId="0" applyNumberFormat="1" applyAlignment="1">
      <alignment vertical="top"/>
    </xf>
    <xf numFmtId="10" fontId="0" fillId="0" borderId="0" xfId="2" applyNumberFormat="1" applyFont="1" applyAlignment="1">
      <alignment vertical="top"/>
    </xf>
    <xf numFmtId="10" fontId="1" fillId="0" borderId="0" xfId="2" applyNumberFormat="1" applyFont="1" applyAlignment="1">
      <alignment vertical="top"/>
    </xf>
    <xf numFmtId="10" fontId="1" fillId="4" borderId="3" xfId="2" applyNumberFormat="1" applyFont="1" applyFill="1" applyBorder="1" applyAlignment="1">
      <alignment vertical="top"/>
    </xf>
    <xf numFmtId="43" fontId="0" fillId="2" borderId="1" xfId="1" applyFont="1" applyFill="1" applyBorder="1" applyAlignment="1">
      <alignment vertical="top"/>
    </xf>
    <xf numFmtId="43" fontId="0" fillId="0" borderId="0" xfId="1" applyFont="1" applyAlignment="1">
      <alignment horizontal="right" vertical="top"/>
    </xf>
    <xf numFmtId="0" fontId="5" fillId="0" borderId="0" xfId="0" applyFont="1" applyAlignment="1">
      <alignment vertical="top"/>
    </xf>
    <xf numFmtId="9" fontId="0" fillId="0" borderId="0" xfId="2" applyFont="1" applyAlignment="1">
      <alignment vertical="top"/>
    </xf>
    <xf numFmtId="43" fontId="9" fillId="0" borderId="0" xfId="1" applyFont="1" applyAlignment="1">
      <alignment vertical="top"/>
    </xf>
    <xf numFmtId="0" fontId="9" fillId="0" borderId="0" xfId="0" applyFont="1" applyAlignment="1">
      <alignment vertical="top"/>
    </xf>
    <xf numFmtId="43" fontId="10" fillId="0" borderId="0" xfId="1" applyFont="1" applyAlignment="1">
      <alignment vertical="top"/>
    </xf>
    <xf numFmtId="0" fontId="10" fillId="0" borderId="0" xfId="0" applyFont="1" applyAlignment="1">
      <alignment vertical="top"/>
    </xf>
    <xf numFmtId="43" fontId="9" fillId="0" borderId="0" xfId="1" applyNumberFormat="1" applyFont="1" applyAlignment="1">
      <alignment vertical="top"/>
    </xf>
    <xf numFmtId="10" fontId="9" fillId="0" borderId="0" xfId="2" applyNumberFormat="1" applyFont="1" applyAlignment="1">
      <alignment vertical="top"/>
    </xf>
    <xf numFmtId="43" fontId="9" fillId="0" borderId="0" xfId="0" applyNumberFormat="1" applyFont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" fontId="0" fillId="5" borderId="0" xfId="0" applyNumberFormat="1" applyFill="1" applyAlignment="1">
      <alignment vertical="top"/>
    </xf>
    <xf numFmtId="0" fontId="0" fillId="5" borderId="0" xfId="0" applyFill="1" applyAlignment="1">
      <alignment horizontal="left" vertical="top" indent="2"/>
    </xf>
  </cellXfs>
  <cellStyles count="3">
    <cellStyle name="Millares" xfId="1" builtinId="3"/>
    <cellStyle name="Normal" xfId="0" builtinId="0"/>
    <cellStyle name="Porcentaje" xfId="2" builtinId="5"/>
  </cellStyles>
  <dxfs count="86"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b/>
        <sz val="9"/>
        <color theme="1"/>
      </font>
      <numFmt numFmtId="14" formatCode="0.00%"/>
      <fill>
        <patternFill patternType="solid">
          <fgColor theme="4" tint="0.79998168889431442"/>
          <bgColor theme="4" tint="0.79998168889431442"/>
        </patternFill>
      </fill>
      <alignment horizontal="center" readingOrder="0"/>
    </dxf>
    <dxf>
      <alignment wrapText="1" readingOrder="0"/>
    </dxf>
    <dxf>
      <alignment wrapText="1" readingOrder="0"/>
    </dxf>
    <dxf>
      <numFmt numFmtId="14" formatCode="0.00%"/>
    </dxf>
    <dxf>
      <numFmt numFmtId="164" formatCode="0.0%"/>
    </dxf>
    <dxf>
      <numFmt numFmtId="13" formatCode="0%"/>
    </dxf>
    <dxf>
      <numFmt numFmtId="4" formatCode="#,##0.00"/>
    </dxf>
    <dxf>
      <alignment horizontal="center" readingOrder="0"/>
    </dxf>
    <dxf>
      <font>
        <sz val="9"/>
      </font>
    </dxf>
    <dxf>
      <font>
        <sz val="9"/>
      </font>
    </dxf>
    <dxf>
      <font>
        <sz val="8"/>
      </font>
    </dxf>
    <dxf>
      <font>
        <sz val="8"/>
      </font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4" formatCode="0.00%"/>
    </dxf>
    <dxf>
      <numFmt numFmtId="4" formatCode="#,##0.00"/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" defaultTableStyle="TableStyleMedium9" defaultPivotStyle="PivotStyleLight16">
    <tableStyle name="PivotStyleLight16 2" table="0" count="11">
      <tableStyleElement type="headerRow" dxfId="85"/>
      <tableStyleElement type="totalRow" dxfId="84"/>
      <tableStyleElement type="firstRowStripe" dxfId="83"/>
      <tableStyleElement type="firstColumnStripe" dxfId="82"/>
      <tableStyleElement type="firstSubtotalColumn" dxfId="81"/>
      <tableStyleElement type="firstSubtotalRow" dxfId="80"/>
      <tableStyleElement type="secondSubtotalRow" dxfId="79"/>
      <tableStyleElement type="firstRowSubheading" dxfId="78"/>
      <tableStyleElement type="secondRowSubheading" dxfId="77"/>
      <tableStyleElement type="pageFieldLabels" dxfId="76"/>
      <tableStyleElement type="pageFieldValues" dxfId="7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nia Lizeth Ortiz Zapata" refreshedDate="44490.220823263888" createdVersion="6" refreshedVersion="6" minRefreshableVersion="3" recordCount="10">
  <cacheSource type="worksheet">
    <worksheetSource ref="A1:W11" sheet="Hoja3"/>
  </cacheSource>
  <cacheFields count="24">
    <cacheField name="Código del eje estratégico" numFmtId="0">
      <sharedItems/>
    </cacheField>
    <cacheField name="Eje Texto" numFmtId="0">
      <sharedItems/>
    </cacheField>
    <cacheField name="Area" numFmtId="0">
      <sharedItems count="1">
        <s v="COMUNALES"/>
      </sharedItems>
    </cacheField>
    <cacheField name="Código del sector" numFmtId="0">
      <sharedItems/>
    </cacheField>
    <cacheField name="Sector Texto" numFmtId="0">
      <sharedItems count="1">
        <s v="MOVILIDAD"/>
      </sharedItems>
    </cacheField>
    <cacheField name="Des.Centro Gestor" numFmtId="0">
      <sharedItems count="1">
        <s v="Secretaría De Movilidad"/>
      </sharedItems>
    </cacheField>
    <cacheField name="Centro gestor" numFmtId="0">
      <sharedItems/>
    </cacheField>
    <cacheField name="Programa Texto" numFmtId="0">
      <sharedItems/>
    </cacheField>
    <cacheField name="Des.Proyecto" numFmtId="0">
      <sharedItems/>
    </cacheField>
    <cacheField name="Partida - Descripción" numFmtId="0">
      <sharedItems/>
    </cacheField>
    <cacheField name="Partida" numFmtId="0">
      <sharedItems/>
    </cacheField>
    <cacheField name="Fondo" numFmtId="0">
      <sharedItems/>
    </cacheField>
    <cacheField name="Asignación inicial" numFmtId="2">
      <sharedItems containsSemiMixedTypes="0" containsString="0" containsNumber="1" minValue="0" maxValue="64025396.75"/>
    </cacheField>
    <cacheField name="Traspasos" numFmtId="2">
      <sharedItems containsSemiMixedTypes="0" containsString="0" containsNumber="1" minValue="-13518501.640000001" maxValue="13518501.640000001"/>
    </cacheField>
    <cacheField name="Reformas" numFmtId="2">
      <sharedItems containsSemiMixedTypes="0" containsString="0" containsNumber="1" minValue="-13518501.640000001" maxValue="152554459.75"/>
    </cacheField>
    <cacheField name="Codificado" numFmtId="2">
      <sharedItems containsSemiMixedTypes="0" containsString="0" containsNumber="1" minValue="220140.24" maxValue="170074497.36000001"/>
    </cacheField>
    <cacheField name="Certificado" numFmtId="2">
      <sharedItems containsSemiMixedTypes="0" containsString="0" containsNumber="1" minValue="0" maxValue="3536250.8"/>
    </cacheField>
    <cacheField name="Comprometido" numFmtId="2">
      <sharedItems containsSemiMixedTypes="0" containsString="0" containsNumber="1" minValue="0" maxValue="77543898.390000001"/>
    </cacheField>
    <cacheField name="Devengado" numFmtId="2">
      <sharedItems containsSemiMixedTypes="0" containsString="0" containsNumber="1" minValue="0" maxValue="43327189.159999996"/>
    </cacheField>
    <cacheField name="Saldo por Comprometer" numFmtId="2">
      <sharedItems containsSemiMixedTypes="0" containsString="0" containsNumber="1" minValue="0" maxValue="170074497.36000001"/>
    </cacheField>
    <cacheField name="Saldo por Devengar" numFmtId="2">
      <sharedItems containsSemiMixedTypes="0" containsString="0" containsNumber="1" minValue="220140.24" maxValue="170074497.36000001"/>
    </cacheField>
    <cacheField name="Disponible" numFmtId="2">
      <sharedItems containsSemiMixedTypes="0" containsString="0" containsNumber="1" minValue="0" maxValue="170074497.36000001"/>
    </cacheField>
    <cacheField name="Posición Presupuestaria" numFmtId="0">
      <sharedItems/>
    </cacheField>
    <cacheField name="% Part. 2021" numFmtId="0" formula="Codificado/1033388099.81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onia Lizeth Ortiz Zapata" refreshedDate="44532.15685983796" createdVersion="6" refreshedVersion="6" minRefreshableVersion="3" recordCount="2670">
  <cacheSource type="worksheet">
    <worksheetSource ref="A1:W2671" sheet="Sheet1"/>
  </cacheSource>
  <cacheFields count="24">
    <cacheField name="Código del eje estratégico" numFmtId="0">
      <sharedItems/>
    </cacheField>
    <cacheField name="Eje Texto" numFmtId="0">
      <sharedItems/>
    </cacheField>
    <cacheField name="Area" numFmtId="0">
      <sharedItems count="4">
        <s v="COMUNALES"/>
        <s v="GENERALES"/>
        <s v="ECONÓMICOS"/>
        <s v="SOCIALES"/>
      </sharedItems>
    </cacheField>
    <cacheField name="Código del sector" numFmtId="0">
      <sharedItems/>
    </cacheField>
    <cacheField name="Sector Texto" numFmtId="0">
      <sharedItems count="16">
        <s v="COORDINACION TERRITORIAL Y PARTICIPACION CIUDADANA"/>
        <s v="ADMINISTRACION GENERAL"/>
        <s v="AGENCIA DE COORDINACIÓN DISTRITAL DE COMERCIO"/>
        <s v="MOVILIDAD"/>
        <s v="AGENCIA METROPOLITANA DE CONTROL"/>
        <s v="COORDINACION DE ALCALDIA Y SECRETARIA DEL CONCEJO"/>
        <s v="EDUCACION, RECREACION Y DEPORTE"/>
        <s v="DESARROLLO PRODUCTIVO Y COMPETITIVIDAD"/>
        <s v="INCLUSION SOCIAL"/>
        <s v="SEGURIDAD Y GOBERNABILIDAD"/>
        <s v="AMBIENTE"/>
        <s v="TERRITORIO HABITAT Y VIVIENDA"/>
        <s v="CULTURA"/>
        <s v="PLANIFICACION"/>
        <s v="COMUNICACION"/>
        <s v="SALUD"/>
      </sharedItems>
    </cacheField>
    <cacheField name="Des.Centro Gestor" numFmtId="0">
      <sharedItems count="73">
        <s v="Adm Zonal Equinoccia - La Delicia"/>
        <s v="Administración General"/>
        <s v="Administración Z Eugenio Espejo (Norte)"/>
        <s v="Administración Zonal Calderón"/>
        <s v="Administración Zonal Eloy Alfaro (Sur)"/>
        <s v="Administración Zonal Manuela Sáenz"/>
        <s v="Administración Zonal Quitumbe"/>
        <s v="Administración Zonal Valle de Tumbaco"/>
        <s v="Administración Zonal Valle los Chillos"/>
        <s v="Agencia de Coord. Distrital del Comercio"/>
        <s v="Agencia Metrop Control Transito Seg vial"/>
        <s v="Agencia Metropolitana de Control"/>
        <s v="Alcaldía Metropolitana"/>
        <s v="COLEGIO BENALCAZAR"/>
        <s v="Colegio Fernández Madrid"/>
        <s v="Concejo Metropolitano"/>
        <s v="CONQUITO"/>
        <s v="CONSEJO DE PROTECCION DE DERECHOS"/>
        <s v="Cuerpo de Agentes de Control"/>
        <s v="DM Administrativa"/>
        <s v="DM de Gestión de Bienes Inmuebles"/>
        <s v="DM de Gestión documental y Archivo"/>
        <s v="DM de Informática"/>
        <s v="DM de Recursos Humanos"/>
        <s v="DM de Servicios Ciudadanos"/>
        <s v="DM Financiera"/>
        <s v="DM Relaciones Internacionales"/>
        <s v="DM Tributaria"/>
        <s v="EMASEO"/>
        <s v="EPM AGUA POTABLE"/>
        <s v="EPM GESTION DE DESTINO TURISTICO"/>
        <s v="EPM GESTION INTEGRAL DE RESIDUOS SOLIDOS"/>
        <s v="EPM HABITAT Y VIVENDA"/>
        <s v="EPM METRO QUITO"/>
        <s v="EPM MOVILIDAD Y OBRAS PUBLICAS"/>
        <s v="EPM SERVICIOS AEROPORTUARIOS Y GESTION D"/>
        <s v="EPM TRANSPORTE DE PASAJEROS"/>
        <s v="FUNDACION MUSEOS DE LA CIUDAD"/>
        <s v="FUNDACION TEATRO NACIONAL SUCRE"/>
        <s v="IMPU"/>
        <s v="INSTITUTO DE LA CIUDAD"/>
        <s v="Instituto Metropolitano de Capacitación"/>
        <s v="Instituto Metropolitano de Patrimonio"/>
        <s v="Procuraduría Metropolitana"/>
        <s v="QUITO HONESTO"/>
        <s v="Registro de la Propiedad"/>
        <s v="Secretaría De Ambiente"/>
        <s v="Secretaría De Comunicación"/>
        <s v="Secretaría De Cultura"/>
        <s v="Secretaría De Inclusión Social"/>
        <s v="Secretaría De Movilidad"/>
        <s v="Secretaría De Salud"/>
        <s v="EPM RASTRO"/>
        <s v="Secretaría Desarrollo Productivo Competi"/>
        <s v="Secretaría Educación, Recreación Deporte"/>
        <s v="Secretaría General Coordinac Territorial"/>
        <s v="Secretaría General de Planificación"/>
        <s v="Secretaría General Seguridad Gobernabili"/>
        <s v="Secretaría Territorio, Hábitat  Vivienda"/>
        <s v="Unidad de Bienestar Animal"/>
        <s v="Unidad de Salud Centro"/>
        <s v="Unidad de Salud Norte"/>
        <s v="Unidad de Salud Sur"/>
        <s v="Unidad Educativa Espejo"/>
        <s v="Unidad Educativa Julio E.Moreno"/>
        <s v="Unidad Educativa Milenio Bicentenario"/>
        <s v="Unidad Educativa Oswaldo Lombeyda"/>
        <s v="Unidad Educativa Quitumbe"/>
        <s v="Unidad Educativa San Francisco de Quito"/>
        <s v="Unidad Educativa Sucre"/>
        <s v="Unidad Especial Regula Tu Barrio"/>
        <s v="Unidad Especial Turística La Mariscal"/>
        <s v="Unidad Patronato Municipal San José"/>
      </sharedItems>
    </cacheField>
    <cacheField name="Centro gestor" numFmtId="0">
      <sharedItems/>
    </cacheField>
    <cacheField name="Programa Texto" numFmtId="0">
      <sharedItems/>
    </cacheField>
    <cacheField name="Des.Proyecto" numFmtId="0">
      <sharedItems/>
    </cacheField>
    <cacheField name="Partida - Descripción" numFmtId="0">
      <sharedItems/>
    </cacheField>
    <cacheField name="Partida" numFmtId="0">
      <sharedItems/>
    </cacheField>
    <cacheField name="Fondo" numFmtId="0">
      <sharedItems/>
    </cacheField>
    <cacheField name="Asignación inicial" numFmtId="43">
      <sharedItems containsSemiMixedTypes="0" containsString="0" containsNumber="1" minValue="0" maxValue="37827297.310000002"/>
    </cacheField>
    <cacheField name="Traspasos" numFmtId="43">
      <sharedItems containsSemiMixedTypes="0" containsString="0" containsNumber="1" minValue="-10954824.66" maxValue="3500000"/>
    </cacheField>
    <cacheField name="Reformas" numFmtId="43">
      <sharedItems containsSemiMixedTypes="0" containsString="0" containsNumber="1" minValue="-1500000" maxValue="19962269.489999998"/>
    </cacheField>
    <cacheField name="Codificado" numFmtId="43">
      <sharedItems containsSemiMixedTypes="0" containsString="0" containsNumber="1" minValue="0" maxValue="37827297.310000002"/>
    </cacheField>
    <cacheField name="Certificado" numFmtId="43">
      <sharedItems containsSemiMixedTypes="0" containsString="0" containsNumber="1" minValue="0" maxValue="1389439.68"/>
    </cacheField>
    <cacheField name="Comprometido" numFmtId="43">
      <sharedItems containsSemiMixedTypes="0" containsString="0" containsNumber="1" minValue="0" maxValue="37827297.310000002"/>
    </cacheField>
    <cacheField name="Devengado" numFmtId="43">
      <sharedItems containsSemiMixedTypes="0" containsString="0" containsNumber="1" minValue="0" maxValue="32065923.460000001"/>
    </cacheField>
    <cacheField name="Saldo por Comprometer" numFmtId="43">
      <sharedItems containsSemiMixedTypes="0" containsString="0" containsNumber="1" minValue="0" maxValue="19962269.489999998"/>
    </cacheField>
    <cacheField name="Saldo por Devengar" numFmtId="43">
      <sharedItems containsSemiMixedTypes="0" containsString="0" containsNumber="1" minValue="0" maxValue="19962269.489999998"/>
    </cacheField>
    <cacheField name="Disponible" numFmtId="43">
      <sharedItems containsSemiMixedTypes="0" containsString="0" containsNumber="1" minValue="0" maxValue="19962269.489999998"/>
    </cacheField>
    <cacheField name="Posición Presupuestaria" numFmtId="43">
      <sharedItems/>
    </cacheField>
    <cacheField name="% Participación" numFmtId="0" formula="Codificado/1033388099.81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3"/>
    <s v="ECONOMICO - AMBIENTAL"/>
    <x v="0"/>
    <s v="K"/>
    <x v="0"/>
    <x v="0"/>
    <s v="ZA01K000"/>
    <s v="SISTEMA  DE TRANSPORTE PÚBLICO EFICIENTE"/>
    <s v="GI00K31000003D PRIMERA LÍNEA DEL METRO DE QUITO"/>
    <s v="73 BIENES Y SERVICIOS PARA INVERSIÓN"/>
    <s v="730601 Consultoría, Asesoría e Investigación Es"/>
    <s v="202"/>
    <n v="27748555.52"/>
    <n v="-33070.120000000003"/>
    <n v="-1164266.07"/>
    <n v="26551219.329999998"/>
    <n v="3536250.8"/>
    <n v="15208016.24"/>
    <n v="10674580.220000001"/>
    <n v="11343203.09"/>
    <n v="15876639.109999999"/>
    <n v="7806952.29"/>
    <s v="G/730601/3KK310"/>
  </r>
  <r>
    <s v="3"/>
    <s v="ECONOMICO - AMBIENTAL"/>
    <x v="0"/>
    <s v="K"/>
    <x v="0"/>
    <x v="0"/>
    <s v="ZA01K000"/>
    <s v="SISTEMA  DE TRANSPORTE PÚBLICO EFICIENTE"/>
    <s v="GI00K31000003D PRIMERA LÍNEA DEL METRO DE QUITO"/>
    <s v="73 BIENES Y SERVICIOS PARA INVERSIÓN"/>
    <s v="730601 Consultoría, Asesoría e Investigación Es"/>
    <s v="001"/>
    <n v="3329826.66"/>
    <n v="0"/>
    <n v="0"/>
    <n v="3329826.66"/>
    <n v="266121"/>
    <n v="1821121.95"/>
    <n v="1044226.18"/>
    <n v="1508704.71"/>
    <n v="2285600.48"/>
    <n v="1242583.71"/>
    <s v="G/730601/3KK310"/>
  </r>
  <r>
    <s v="3"/>
    <s v="ECONOMICO - AMBIENTAL"/>
    <x v="0"/>
    <s v="K"/>
    <x v="0"/>
    <x v="0"/>
    <s v="ZA01K000"/>
    <s v="SISTEMA  DE TRANSPORTE PÚBLICO EFICIENTE"/>
    <s v="GI00K31000003D PRIMERA LÍNEA DEL METRO DE QUITO"/>
    <s v="73 BIENES Y SERVICIOS PARA INVERSIÓN"/>
    <s v="730601 Consultoría, Asesoría e Investigación Es"/>
    <s v="002"/>
    <n v="0"/>
    <n v="0"/>
    <n v="1714256.86"/>
    <n v="1714256.86"/>
    <n v="0"/>
    <n v="0"/>
    <n v="0"/>
    <n v="1714256.86"/>
    <n v="1714256.86"/>
    <n v="1714256.86"/>
    <s v="G/730601/3KK310"/>
  </r>
  <r>
    <s v="3"/>
    <s v="ECONOMICO - AMBIENTAL"/>
    <x v="0"/>
    <s v="K"/>
    <x v="0"/>
    <x v="0"/>
    <s v="ZA01K000"/>
    <s v="SISTEMA  DE TRANSPORTE PÚBLICO EFICIENTE"/>
    <s v="GI00K31000003D PRIMERA LÍNEA DEL METRO DE QUITO"/>
    <s v="75 OBRAS PÚBLICAS"/>
    <s v="750105 Transporte y Vías"/>
    <s v="202"/>
    <n v="64025396.75"/>
    <n v="13518501.640000001"/>
    <n v="31743228.960000001"/>
    <n v="109287127.34999999"/>
    <n v="0"/>
    <n v="77543898.390000001"/>
    <n v="43327189.159999996"/>
    <n v="31743228.960000001"/>
    <n v="65959938.189999998"/>
    <n v="31743228.960000001"/>
    <s v="G/750105/3KK310"/>
  </r>
  <r>
    <s v="3"/>
    <s v="ECONOMICO - AMBIENTAL"/>
    <x v="0"/>
    <s v="K"/>
    <x v="0"/>
    <x v="0"/>
    <s v="ZA01K000"/>
    <s v="SISTEMA  DE TRANSPORTE PÚBLICO EFICIENTE"/>
    <s v="GI00K31000003D PRIMERA LÍNEA DEL METRO DE QUITO"/>
    <s v="75 OBRAS PÚBLICAS"/>
    <s v="750105 Transporte y Vías"/>
    <s v="002"/>
    <n v="44728600"/>
    <n v="0"/>
    <n v="3803811.38"/>
    <n v="48532411.380000003"/>
    <n v="0"/>
    <n v="44728600"/>
    <n v="4283370.21"/>
    <n v="3803811.38"/>
    <n v="44249041.170000002"/>
    <n v="3803811.38"/>
    <s v="G/750105/3KK310"/>
  </r>
  <r>
    <s v="3"/>
    <s v="ECONOMICO - AMBIENTAL"/>
    <x v="0"/>
    <s v="K"/>
    <x v="0"/>
    <x v="0"/>
    <s v="ZA01K000"/>
    <s v="SISTEMA  DE TRANSPORTE PÚBLICO EFICIENTE"/>
    <s v="GI00K31000003D PRIMERA LÍNEA DEL METRO DE QUITO"/>
    <s v="75 OBRAS PÚBLICAS"/>
    <s v="750105 Transporte y Vías"/>
    <s v="001"/>
    <n v="57417443.829999998"/>
    <n v="0"/>
    <n v="-13518501.640000001"/>
    <n v="43898942.189999998"/>
    <n v="0"/>
    <n v="43898942.189999998"/>
    <n v="4761346.0999999996"/>
    <n v="0"/>
    <n v="39137596.090000004"/>
    <n v="0"/>
    <s v="G/750105/3KK310"/>
  </r>
  <r>
    <s v="3"/>
    <s v="ECONOMICO - AMBIENTAL"/>
    <x v="0"/>
    <s v="K"/>
    <x v="0"/>
    <x v="0"/>
    <s v="ZA01K000"/>
    <s v="SISTEMA  DE TRANSPORTE PÚBLICO EFICIENTE"/>
    <s v="GI00K31000003D PRIMERA LÍNEA DEL METRO DE QUITO"/>
    <s v="77 OTROS GASTOS DE INVERSIÓN"/>
    <s v="770206 Costas Judiciales, Trámites Notariales, Leg"/>
    <s v="202"/>
    <n v="0"/>
    <n v="33070.120000000003"/>
    <n v="187070.12"/>
    <n v="220140.24"/>
    <n v="33070.120000000003"/>
    <n v="0"/>
    <n v="0"/>
    <n v="220140.24"/>
    <n v="220140.24"/>
    <n v="187070.12"/>
    <s v="G/770206/3KK310"/>
  </r>
  <r>
    <s v="3"/>
    <s v="ECONOMICO - AMBIENTAL"/>
    <x v="0"/>
    <s v="K"/>
    <x v="0"/>
    <x v="0"/>
    <s v="ZA01K000"/>
    <s v="SISTEMA  DE TRANSPORTE PÚBLICO EFICIENTE"/>
    <s v="GI00K31000003D PRIMERA LÍNEA DEL METRO DE QUITO"/>
    <s v="84 BIENES DE LARGA DURACIÓN"/>
    <s v="840105 Vehículos"/>
    <s v="202"/>
    <n v="31038539.25"/>
    <n v="-13518501.640000001"/>
    <n v="152554459.75"/>
    <n v="170074497.36000001"/>
    <n v="0"/>
    <n v="0"/>
    <n v="0"/>
    <n v="170074497.36000001"/>
    <n v="170074497.36000001"/>
    <n v="170074497.36000001"/>
    <s v="G/840105/3KK310"/>
  </r>
  <r>
    <s v="3"/>
    <s v="ECONOMICO - AMBIENTAL"/>
    <x v="0"/>
    <s v="K"/>
    <x v="0"/>
    <x v="0"/>
    <s v="ZA01K000"/>
    <s v="SISTEMA  DE TRANSPORTE PÚBLICO EFICIENTE"/>
    <s v="GI00K31000003D PRIMERA LÍNEA DEL METRO DE QUITO"/>
    <s v="84 BIENES DE LARGA DURACIÓN"/>
    <s v="840105 Vehículos"/>
    <s v="001"/>
    <n v="865824.58"/>
    <n v="0"/>
    <n v="0.01"/>
    <n v="865824.59"/>
    <n v="0"/>
    <n v="0"/>
    <n v="0"/>
    <n v="865824.59"/>
    <n v="865824.59"/>
    <n v="865824.59"/>
    <s v="G/840105/3KK310"/>
  </r>
  <r>
    <s v="3"/>
    <s v="ECONOMICO - AMBIENTAL"/>
    <x v="0"/>
    <s v="K"/>
    <x v="0"/>
    <x v="0"/>
    <s v="ZA01K000"/>
    <s v="SISTEMA  DE TRANSPORTE PÚBLICO EFICIENTE"/>
    <s v="GI00K31000003D PRIMERA LÍNEA DEL METRO DE QUITO"/>
    <s v="84 BIENES DE LARGA DURACIÓN"/>
    <s v="840301 Terrenos (Expropiación)"/>
    <s v="202"/>
    <n v="1150000"/>
    <n v="0"/>
    <n v="-154000"/>
    <n v="996000"/>
    <n v="0"/>
    <n v="0"/>
    <n v="0"/>
    <n v="996000"/>
    <n v="996000"/>
    <n v="996000"/>
    <s v="G/840301/3KK3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70">
  <r>
    <s v="1"/>
    <s v="POLITICO - TERRITORIAL"/>
    <x v="0"/>
    <s v="F"/>
    <x v="0"/>
    <x v="0"/>
    <s v="ZD07F070"/>
    <s v="FORTALECIMIENTO INSTITUCIONAL"/>
    <s v="GC00A10100004D REMUNERACION PERSONAL"/>
    <s v="51 GASTOS EN PERSONAL"/>
    <s v="510105 Remuneraciones Unificadas"/>
    <s v="002"/>
    <n v="1264152"/>
    <n v="89316"/>
    <n v="-42510.91"/>
    <n v="1310957.0900000001"/>
    <n v="0"/>
    <n v="901517.08"/>
    <n v="900667.08"/>
    <n v="409440.01"/>
    <n v="410290.01"/>
    <n v="409440.01"/>
    <s v="G/510105/1FA101"/>
  </r>
  <r>
    <s v="1"/>
    <s v="POLITICO - TERRITORIAL"/>
    <x v="0"/>
    <s v="F"/>
    <x v="0"/>
    <x v="0"/>
    <s v="ZD07F070"/>
    <s v="FORTALECIMIENTO INSTITUCIONAL"/>
    <s v="GC00A10100004D REMUNERACION PERSONAL"/>
    <s v="51 GASTOS EN PERSONAL"/>
    <s v="510106 Salarios Unificados"/>
    <s v="002"/>
    <n v="74158.559999999998"/>
    <n v="-3387.99"/>
    <n v="0"/>
    <n v="70770.570000000007"/>
    <n v="0"/>
    <n v="50131.34"/>
    <n v="50131.34"/>
    <n v="20639.23"/>
    <n v="20639.23"/>
    <n v="20639.23"/>
    <s v="G/510106/1FA101"/>
  </r>
  <r>
    <s v="1"/>
    <s v="POLITICO - TERRITORIAL"/>
    <x v="0"/>
    <s v="F"/>
    <x v="0"/>
    <x v="0"/>
    <s v="ZD07F070"/>
    <s v="FORTALECIMIENTO INSTITUCIONAL"/>
    <s v="GC00A10100004D REMUNERACION PERSONAL"/>
    <s v="51 GASTOS EN PERSONAL"/>
    <s v="510203 Decimotercer Sueldo"/>
    <s v="002"/>
    <n v="124669.88"/>
    <n v="10104.620000000001"/>
    <n v="0"/>
    <n v="134774.5"/>
    <n v="11750.66"/>
    <n v="18589.41"/>
    <n v="18518.580000000002"/>
    <n v="116185.09"/>
    <n v="116255.92"/>
    <n v="104434.43"/>
    <s v="G/510203/1FA101"/>
  </r>
  <r>
    <s v="1"/>
    <s v="POLITICO - TERRITORIAL"/>
    <x v="0"/>
    <s v="F"/>
    <x v="0"/>
    <x v="0"/>
    <s v="ZD07F070"/>
    <s v="FORTALECIMIENTO INSTITUCIONAL"/>
    <s v="GC00A10100004D REMUNERACION PERSONAL"/>
    <s v="51 GASTOS EN PERSONAL"/>
    <s v="510204 Decimocuarto Sueldo"/>
    <s v="002"/>
    <n v="46144"/>
    <n v="2816.66"/>
    <n v="0"/>
    <n v="48960.66"/>
    <n v="1037.9000000000001"/>
    <n v="43505.279999999999"/>
    <n v="43486.39"/>
    <n v="5455.38"/>
    <n v="5474.27"/>
    <n v="4417.4799999999996"/>
    <s v="G/510204/1FA101"/>
  </r>
  <r>
    <s v="1"/>
    <s v="POLITICO - TERRITORIAL"/>
    <x v="0"/>
    <s v="F"/>
    <x v="0"/>
    <x v="0"/>
    <s v="ZD07F070"/>
    <s v="FORTALECIMIENTO INSTITUCIONAL"/>
    <s v="GC00A10100004D REMUNERACION PERSONAL"/>
    <s v="51 GASTOS EN PERSONAL"/>
    <s v="510304 Compensación por Transporte"/>
    <s v="002"/>
    <n v="1320"/>
    <n v="0"/>
    <n v="0"/>
    <n v="1320"/>
    <n v="0"/>
    <n v="470"/>
    <n v="470"/>
    <n v="850"/>
    <n v="850"/>
    <n v="850"/>
    <s v="G/510304/1FA101"/>
  </r>
  <r>
    <s v="1"/>
    <s v="POLITICO - TERRITORIAL"/>
    <x v="0"/>
    <s v="F"/>
    <x v="0"/>
    <x v="0"/>
    <s v="ZD07F070"/>
    <s v="FORTALECIMIENTO INSTITUCIONAL"/>
    <s v="GC00A10100004D REMUNERACION PERSONAL"/>
    <s v="51 GASTOS EN PERSONAL"/>
    <s v="510306 Alimentación"/>
    <s v="002"/>
    <n v="10560"/>
    <n v="0"/>
    <n v="0"/>
    <n v="10560"/>
    <n v="0"/>
    <n v="6768"/>
    <n v="6768"/>
    <n v="3792"/>
    <n v="3792"/>
    <n v="3792"/>
    <s v="G/510306/1FA101"/>
  </r>
  <r>
    <s v="1"/>
    <s v="POLITICO - TERRITORIAL"/>
    <x v="0"/>
    <s v="F"/>
    <x v="0"/>
    <x v="0"/>
    <s v="ZD07F070"/>
    <s v="FORTALECIMIENTO INSTITUCIONAL"/>
    <s v="GC00A10100004D REMUNERACION PERSONAL"/>
    <s v="51 GASTOS EN PERSONAL"/>
    <s v="510401 Por Cargas Familiares"/>
    <s v="002"/>
    <n v="370.79"/>
    <n v="0"/>
    <n v="138.25"/>
    <n v="509.04"/>
    <n v="0"/>
    <n v="216"/>
    <n v="216"/>
    <n v="293.04000000000002"/>
    <n v="293.04000000000002"/>
    <n v="293.04000000000002"/>
    <s v="G/510401/1FA101"/>
  </r>
  <r>
    <s v="1"/>
    <s v="POLITICO - TERRITORIAL"/>
    <x v="0"/>
    <s v="F"/>
    <x v="0"/>
    <x v="0"/>
    <s v="ZD07F070"/>
    <s v="FORTALECIMIENTO INSTITUCIONAL"/>
    <s v="GC00A10100004D REMUNERACION PERSONAL"/>
    <s v="51 GASTOS EN PERSONAL"/>
    <s v="510408 Subsidio de Antigüedad"/>
    <s v="002"/>
    <n v="3707.93"/>
    <n v="0"/>
    <n v="0"/>
    <n v="3707.93"/>
    <n v="0"/>
    <n v="1806.66"/>
    <n v="1806.66"/>
    <n v="1901.27"/>
    <n v="1901.27"/>
    <n v="1901.27"/>
    <s v="G/510408/1FA101"/>
  </r>
  <r>
    <s v="1"/>
    <s v="POLITICO - TERRITORIAL"/>
    <x v="0"/>
    <s v="F"/>
    <x v="0"/>
    <x v="0"/>
    <s v="ZD07F070"/>
    <s v="FORTALECIMIENTO INSTITUCIONAL"/>
    <s v="GC00A10100004D REMUNERACION PERSONAL"/>
    <s v="51 GASTOS EN PERSONAL"/>
    <s v="510507 Honorarios"/>
    <s v="002"/>
    <n v="10035.540000000001"/>
    <n v="0"/>
    <n v="-9935.5400000000009"/>
    <n v="100"/>
    <n v="0"/>
    <n v="0"/>
    <n v="0"/>
    <n v="100"/>
    <n v="100"/>
    <n v="100"/>
    <s v="G/510507/1FA101"/>
  </r>
  <r>
    <s v="1"/>
    <s v="POLITICO - TERRITORIAL"/>
    <x v="0"/>
    <s v="F"/>
    <x v="0"/>
    <x v="0"/>
    <s v="ZD07F070"/>
    <s v="FORTALECIMIENTO INSTITUCIONAL"/>
    <s v="GC00A10100004D REMUNERACION PERSONAL"/>
    <s v="51 GASTOS EN PERSONAL"/>
    <s v="510509 Horas Extraordinarias y Suplementarias"/>
    <s v="002"/>
    <n v="8831"/>
    <n v="0"/>
    <n v="0"/>
    <n v="8831"/>
    <n v="0"/>
    <n v="6095.52"/>
    <n v="6095.52"/>
    <n v="2735.48"/>
    <n v="2735.48"/>
    <n v="2735.48"/>
    <s v="G/510509/1FA101"/>
  </r>
  <r>
    <s v="1"/>
    <s v="POLITICO - TERRITORIAL"/>
    <x v="0"/>
    <s v="F"/>
    <x v="0"/>
    <x v="0"/>
    <s v="ZD07F070"/>
    <s v="FORTALECIMIENTO INSTITUCIONAL"/>
    <s v="GC00A10100004D REMUNERACION PERSONAL"/>
    <s v="51 GASTOS EN PERSONAL"/>
    <s v="510510 Servicios Personales por Contrato"/>
    <s v="002"/>
    <n v="157728"/>
    <n v="35332"/>
    <n v="44461.57"/>
    <n v="237521.57"/>
    <n v="47792.23"/>
    <n v="145267.76999999999"/>
    <n v="145267.76999999999"/>
    <n v="92253.8"/>
    <n v="92253.8"/>
    <n v="44461.57"/>
    <s v="G/510510/1FA101"/>
  </r>
  <r>
    <s v="1"/>
    <s v="POLITICO - TERRITORIAL"/>
    <x v="0"/>
    <s v="F"/>
    <x v="0"/>
    <x v="0"/>
    <s v="ZD07F070"/>
    <s v="FORTALECIMIENTO INSTITUCIONAL"/>
    <s v="GC00A10100004D REMUNERACION PERSONAL"/>
    <s v="51 GASTOS EN PERSONAL"/>
    <s v="510512 Subrogación"/>
    <s v="002"/>
    <n v="6108.14"/>
    <n v="0"/>
    <n v="0"/>
    <n v="6108.14"/>
    <n v="0"/>
    <n v="270"/>
    <n v="270"/>
    <n v="5838.14"/>
    <n v="5838.14"/>
    <n v="5838.14"/>
    <s v="G/510512/1FA101"/>
  </r>
  <r>
    <s v="1"/>
    <s v="POLITICO - TERRITORIAL"/>
    <x v="0"/>
    <s v="F"/>
    <x v="0"/>
    <x v="0"/>
    <s v="ZD07F070"/>
    <s v="FORTALECIMIENTO INSTITUCIONAL"/>
    <s v="GC00A10100004D REMUNERACION PERSONAL"/>
    <s v="51 GASTOS EN PERSONAL"/>
    <s v="510513 Encargos"/>
    <s v="002"/>
    <n v="5216.28"/>
    <n v="0"/>
    <n v="0"/>
    <n v="5216.28"/>
    <n v="0"/>
    <n v="4016.87"/>
    <n v="4016.87"/>
    <n v="1199.4100000000001"/>
    <n v="1199.4100000000001"/>
    <n v="1199.4100000000001"/>
    <s v="G/510513/1FA101"/>
  </r>
  <r>
    <s v="1"/>
    <s v="POLITICO - TERRITORIAL"/>
    <x v="0"/>
    <s v="F"/>
    <x v="0"/>
    <x v="0"/>
    <s v="ZD07F070"/>
    <s v="FORTALECIMIENTO INSTITUCIONAL"/>
    <s v="GC00A10100004D REMUNERACION PERSONAL"/>
    <s v="51 GASTOS EN PERSONAL"/>
    <s v="510601 Aporte Patronal"/>
    <s v="002"/>
    <n v="189248.88"/>
    <n v="15338.88"/>
    <n v="0"/>
    <n v="204587.76"/>
    <n v="6045.63"/>
    <n v="138663.66"/>
    <n v="138556.13"/>
    <n v="65924.100000000006"/>
    <n v="66031.63"/>
    <n v="59878.47"/>
    <s v="G/510601/1FA101"/>
  </r>
  <r>
    <s v="1"/>
    <s v="POLITICO - TERRITORIAL"/>
    <x v="0"/>
    <s v="F"/>
    <x v="0"/>
    <x v="0"/>
    <s v="ZD07F070"/>
    <s v="FORTALECIMIENTO INSTITUCIONAL"/>
    <s v="GC00A10100004D REMUNERACION PERSONAL"/>
    <s v="51 GASTOS EN PERSONAL"/>
    <s v="510602 Fondo de Reserva"/>
    <s v="002"/>
    <n v="124669.88"/>
    <n v="10105"/>
    <n v="0"/>
    <n v="134774.88"/>
    <n v="7655.22"/>
    <n v="84530.3"/>
    <n v="84459.49"/>
    <n v="50244.58"/>
    <n v="50315.39"/>
    <n v="42589.36"/>
    <s v="G/510602/1FA101"/>
  </r>
  <r>
    <s v="1"/>
    <s v="POLITICO - TERRITORIAL"/>
    <x v="0"/>
    <s v="F"/>
    <x v="0"/>
    <x v="0"/>
    <s v="ZD07F070"/>
    <s v="FORTALECIMIENTO INSTITUCIONAL"/>
    <s v="GC00A10100004D REMUNERACION PERSONAL"/>
    <s v="51 GASTOS EN PERSONAL"/>
    <s v="510707 Compensación por Vacaciones no Gozadas por"/>
    <s v="002"/>
    <n v="16952.91"/>
    <n v="0"/>
    <n v="3617.73"/>
    <n v="20570.64"/>
    <n v="0"/>
    <n v="18817.41"/>
    <n v="18817.41"/>
    <n v="1753.23"/>
    <n v="1753.23"/>
    <n v="1753.23"/>
    <s v="G/510707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101  Agua Potable"/>
    <s v="002"/>
    <n v="12000"/>
    <n v="2000"/>
    <n v="0"/>
    <n v="14000"/>
    <n v="0"/>
    <n v="8551.73"/>
    <n v="8551.43"/>
    <n v="5448.27"/>
    <n v="5448.57"/>
    <n v="5448.27"/>
    <s v="G/530101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104 Energía Eléctrica"/>
    <s v="002"/>
    <n v="15000"/>
    <n v="5000"/>
    <n v="0"/>
    <n v="20000"/>
    <n v="0"/>
    <n v="15530.01"/>
    <n v="15530"/>
    <n v="4469.99"/>
    <n v="4470"/>
    <n v="4469.99"/>
    <s v="G/530104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105 Telecomunicaciones"/>
    <s v="002"/>
    <n v="7000"/>
    <n v="0"/>
    <n v="0"/>
    <n v="7000"/>
    <n v="0"/>
    <n v="2960.78"/>
    <n v="2960.78"/>
    <n v="4039.22"/>
    <n v="4039.22"/>
    <n v="4039.22"/>
    <s v="G/530105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201 Transporte de Personal"/>
    <s v="002"/>
    <n v="30000"/>
    <n v="-7440"/>
    <n v="0"/>
    <n v="22560"/>
    <n v="0"/>
    <n v="18800"/>
    <n v="16920"/>
    <n v="3760"/>
    <n v="5640"/>
    <n v="3760"/>
    <s v="G/530201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203 Almacenamiento, Embalaje, Desembalaje, Enva"/>
    <s v="002"/>
    <n v="500"/>
    <n v="0"/>
    <n v="0"/>
    <n v="500"/>
    <n v="0"/>
    <n v="0"/>
    <n v="0"/>
    <n v="500"/>
    <n v="500"/>
    <n v="500"/>
    <s v="G/530203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204 Edición, Impresión, Reproducción, Public"/>
    <s v="002"/>
    <n v="2000"/>
    <n v="0"/>
    <n v="0"/>
    <n v="2000"/>
    <n v="48.8"/>
    <n v="220"/>
    <n v="220"/>
    <n v="1780"/>
    <n v="1780"/>
    <n v="1731.2"/>
    <s v="G/530204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208 Servicio de Seguridad y Vigilancia"/>
    <s v="002"/>
    <n v="346300"/>
    <n v="28771.279999999999"/>
    <n v="59859.6"/>
    <n v="434930.88"/>
    <n v="64746.43"/>
    <n v="308069.05"/>
    <n v="293331.08"/>
    <n v="126861.83"/>
    <n v="141599.79999999999"/>
    <n v="62115.4"/>
    <s v="G/530208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209 Servicios de Aseo, Lavado de Vestimenta"/>
    <s v="002"/>
    <n v="110000"/>
    <n v="-21331.279999999999"/>
    <n v="0"/>
    <n v="88668.72"/>
    <n v="0"/>
    <n v="88668.72"/>
    <n v="67756.289999999994"/>
    <n v="0"/>
    <n v="20912.43"/>
    <n v="0"/>
    <s v="G/530209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402 Edificios, Locales, Residencias y Cablea"/>
    <s v="002"/>
    <n v="29200"/>
    <n v="-13400"/>
    <n v="0"/>
    <n v="15800"/>
    <n v="0"/>
    <n v="15013.22"/>
    <n v="10423.870000000001"/>
    <n v="786.78"/>
    <n v="5376.13"/>
    <n v="786.78"/>
    <s v="G/530402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404 Maquinarias y Equipos (Instalación, Mant"/>
    <s v="002"/>
    <n v="1000"/>
    <n v="0"/>
    <n v="0"/>
    <n v="1000"/>
    <n v="0"/>
    <n v="44.8"/>
    <n v="0"/>
    <n v="955.2"/>
    <n v="1000"/>
    <n v="955.2"/>
    <s v="G/530404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405 Vehículos (Servicio para Mantenimiento y Re"/>
    <s v="002"/>
    <n v="5000"/>
    <n v="6400"/>
    <n v="0"/>
    <n v="11400"/>
    <n v="0"/>
    <n v="4919.74"/>
    <n v="3755.29"/>
    <n v="6480.26"/>
    <n v="7644.71"/>
    <n v="6480.26"/>
    <s v="G/530405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505 Vehículos (Arrendamiento)"/>
    <s v="002"/>
    <n v="85000"/>
    <n v="0"/>
    <n v="0"/>
    <n v="85000"/>
    <n v="0"/>
    <n v="78266.59"/>
    <n v="57141.88"/>
    <n v="6733.41"/>
    <n v="27858.12"/>
    <n v="6733.41"/>
    <s v="G/530505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702 Arrendamiento y Licencias de Uso de Paquete"/>
    <s v="002"/>
    <n v="7600"/>
    <n v="0"/>
    <n v="0"/>
    <n v="7600"/>
    <n v="0"/>
    <n v="7095.2"/>
    <n v="7095.2"/>
    <n v="504.8"/>
    <n v="504.8"/>
    <n v="504.8"/>
    <s v="G/530702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704 Mantenimiento y Reparación de Equipos y Sis"/>
    <s v="002"/>
    <n v="3700"/>
    <n v="0"/>
    <n v="0"/>
    <n v="3700"/>
    <n v="3303.57"/>
    <n v="0"/>
    <n v="0"/>
    <n v="3700"/>
    <n v="3700"/>
    <n v="396.43"/>
    <s v="G/530704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803 Combustibles y Lubricantes"/>
    <s v="002"/>
    <n v="6000"/>
    <n v="0"/>
    <n v="0"/>
    <n v="6000"/>
    <n v="0"/>
    <n v="3494.73"/>
    <n v="2428.79"/>
    <n v="2505.27"/>
    <n v="3571.21"/>
    <n v="2505.27"/>
    <s v="G/530803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804 Materiales de Oficina"/>
    <s v="002"/>
    <n v="6500"/>
    <n v="0"/>
    <n v="0"/>
    <n v="6500"/>
    <n v="782.22"/>
    <n v="1999.24"/>
    <n v="1999.24"/>
    <n v="4500.76"/>
    <n v="4500.76"/>
    <n v="3718.54"/>
    <s v="G/530804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805 Materiales de Aseo"/>
    <s v="002"/>
    <n v="2000"/>
    <n v="0"/>
    <n v="0"/>
    <n v="2000"/>
    <n v="487.47"/>
    <n v="717.65"/>
    <n v="717.65"/>
    <n v="1282.3499999999999"/>
    <n v="1282.3499999999999"/>
    <n v="794.88"/>
    <s v="G/530805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807 Materiales de Impresión, Fotografía, Rep"/>
    <s v="002"/>
    <n v="10000"/>
    <n v="0"/>
    <n v="0"/>
    <n v="10000"/>
    <n v="6976.83"/>
    <n v="0"/>
    <n v="0"/>
    <n v="10000"/>
    <n v="10000"/>
    <n v="3023.17"/>
    <s v="G/530807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809 Medicamentos"/>
    <s v="002"/>
    <n v="500"/>
    <n v="0"/>
    <n v="0"/>
    <n v="500"/>
    <n v="0"/>
    <n v="0"/>
    <n v="0"/>
    <n v="500"/>
    <n v="500"/>
    <n v="500"/>
    <s v="G/530809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811 Insumos, Materiales y Suministros para Cons"/>
    <s v="002"/>
    <n v="3500"/>
    <n v="0"/>
    <n v="0"/>
    <n v="3500"/>
    <n v="0"/>
    <n v="0"/>
    <n v="0"/>
    <n v="3500"/>
    <n v="3500"/>
    <n v="3500"/>
    <s v="G/530811/1FA101"/>
  </r>
  <r>
    <s v="1"/>
    <s v="POLITICO - TERRITORIAL"/>
    <x v="0"/>
    <s v="F"/>
    <x v="0"/>
    <x v="0"/>
    <s v="ZD07F070"/>
    <s v="FORTALECIMIENTO INSTITUCIONAL"/>
    <s v="GC00A10100001D GASTOS ADMINISTRATIVOS"/>
    <s v="53 BIENES Y SERVICIOS DE CONSUMO"/>
    <s v="530813 Repuestos y Accesorios"/>
    <s v="002"/>
    <n v="4200"/>
    <n v="0"/>
    <n v="0"/>
    <n v="4200"/>
    <n v="1320.07"/>
    <n v="1568.99"/>
    <n v="1568.99"/>
    <n v="2631.01"/>
    <n v="2631.01"/>
    <n v="1310.94"/>
    <s v="G/530813/1FA101"/>
  </r>
  <r>
    <s v="1"/>
    <s v="POLITICO - TERRITORIAL"/>
    <x v="0"/>
    <s v="F"/>
    <x v="0"/>
    <x v="0"/>
    <s v="ZD07F070"/>
    <s v="FORTALECIMIENTO INSTITUCIONAL"/>
    <s v="GC00A10100001D GASTOS ADMINISTRATIVOS"/>
    <s v="57 OTROS GASTOS CORRIENTES"/>
    <s v="570102 Tasas Generales, Impuestos, Contribuciones,"/>
    <s v="002"/>
    <n v="3000"/>
    <n v="0"/>
    <n v="0"/>
    <n v="3000"/>
    <n v="0"/>
    <n v="1386.1"/>
    <n v="1359.8"/>
    <n v="1613.9"/>
    <n v="1640.2"/>
    <n v="1613.9"/>
    <s v="G/570102/1FA101"/>
  </r>
  <r>
    <s v="1"/>
    <s v="POLITICO - TERRITORIAL"/>
    <x v="0"/>
    <s v="F"/>
    <x v="0"/>
    <x v="0"/>
    <s v="ZD07F070"/>
    <s v="FORTALECIMIENTO INSTITUCIONAL"/>
    <s v="GC00A10100001D GASTOS ADMINISTRATIVOS"/>
    <s v="57 OTROS GASTOS CORRIENTES"/>
    <s v="570203 Comisiones Bancarias"/>
    <s v="002"/>
    <n v="400"/>
    <n v="0"/>
    <n v="0"/>
    <n v="400"/>
    <n v="0"/>
    <n v="0"/>
    <n v="0"/>
    <n v="400"/>
    <n v="400"/>
    <n v="400"/>
    <s v="G/570203/1FA101"/>
  </r>
  <r>
    <s v="1"/>
    <s v="POLITICO - TERRITORIAL"/>
    <x v="0"/>
    <s v="F"/>
    <x v="0"/>
    <x v="0"/>
    <s v="ZD07F070"/>
    <s v="GESTIÓN INTEGRAL DE RESIDUOS"/>
    <s v="GI00D10100005D CENTRO DE APROVECHAMIENTO DE RESIDUOS OR"/>
    <s v="73 BIENES Y SERVICIOS PARA INVERSIÓN"/>
    <s v="730805 Materiales de Aseo"/>
    <s v="001"/>
    <n v="500"/>
    <n v="0"/>
    <n v="0"/>
    <n v="500"/>
    <n v="26.24"/>
    <n v="424.17"/>
    <n v="424.17"/>
    <n v="75.83"/>
    <n v="75.83"/>
    <n v="49.59"/>
    <s v="G/730805/1FD101"/>
  </r>
  <r>
    <s v="1"/>
    <s v="POLITICO - TERRITORIAL"/>
    <x v="0"/>
    <s v="F"/>
    <x v="0"/>
    <x v="0"/>
    <s v="ZD07F070"/>
    <s v="GESTIÓN INTEGRAL DE RESIDUOS"/>
    <s v="GI00D10100005D CENTRO DE APROVECHAMIENTO DE RESIDUOS OR"/>
    <s v="73 BIENES Y SERVICIOS PARA INVERSIÓN"/>
    <s v="730811 Insumos, Materiales y Suministros para Cons"/>
    <s v="001"/>
    <n v="390"/>
    <n v="0"/>
    <n v="0"/>
    <n v="390"/>
    <n v="0"/>
    <n v="299.88"/>
    <n v="299.88"/>
    <n v="90.12"/>
    <n v="90.12"/>
    <n v="90.12"/>
    <s v="G/730811/1FD101"/>
  </r>
  <r>
    <s v="1"/>
    <s v="POLITICO - TERRITORIAL"/>
    <x v="0"/>
    <s v="F"/>
    <x v="0"/>
    <x v="0"/>
    <s v="ZD07F070"/>
    <s v="GESTIÓN INTEGRAL DE RESIDUOS"/>
    <s v="GI00D10100005D CENTRO DE APROVECHAMIENTO DE RESIDUOS OR"/>
    <s v="73 BIENES Y SERVICIOS PARA INVERSIÓN"/>
    <s v="730814 Suministros para Actividades Agropecuarias,"/>
    <s v="001"/>
    <n v="700"/>
    <n v="0"/>
    <n v="0"/>
    <n v="700"/>
    <n v="0"/>
    <n v="685.5"/>
    <n v="685.5"/>
    <n v="14.5"/>
    <n v="14.5"/>
    <n v="14.5"/>
    <s v="G/730814/1FD101"/>
  </r>
  <r>
    <s v="1"/>
    <s v="POLITICO - TERRITORIAL"/>
    <x v="0"/>
    <s v="F"/>
    <x v="0"/>
    <x v="0"/>
    <s v="ZD07F070"/>
    <s v="GESTIÓN INTEGRAL DE RESIDUOS"/>
    <s v="GI00D10100005D CENTRO DE APROVECHAMIENTO DE RESIDUOS OR"/>
    <s v="73 BIENES Y SERVICIOS PARA INVERSIÓN"/>
    <s v="731404 Maquinarias y Equipos"/>
    <s v="001"/>
    <n v="100"/>
    <n v="0"/>
    <n v="0"/>
    <n v="100"/>
    <n v="0"/>
    <n v="55.88"/>
    <n v="55.88"/>
    <n v="44.12"/>
    <n v="44.12"/>
    <n v="44.12"/>
    <s v="G/731404/1FD101"/>
  </r>
  <r>
    <s v="1"/>
    <s v="POLITICO - TERRITORIAL"/>
    <x v="0"/>
    <s v="F"/>
    <x v="0"/>
    <x v="0"/>
    <s v="ZD07F070"/>
    <s v="GESTIÓN INTEGRAL DE RESIDUOS"/>
    <s v="GI00D10100005D CENTRO DE APROVECHAMIENTO DE RESIDUOS OR"/>
    <s v="73 BIENES Y SERVICIOS PARA INVERSIÓN"/>
    <s v="731406 Herramientas y equipos menores"/>
    <s v="001"/>
    <n v="300"/>
    <n v="0"/>
    <n v="0"/>
    <n v="300"/>
    <n v="0"/>
    <n v="299.95999999999998"/>
    <n v="299.95999999999998"/>
    <n v="0.04"/>
    <n v="0.04"/>
    <n v="0.04"/>
    <s v="G/731406/1FD101"/>
  </r>
  <r>
    <s v="2"/>
    <s v="SOCIAL - CULTURAL"/>
    <x v="0"/>
    <s v="F"/>
    <x v="0"/>
    <x v="0"/>
    <s v="ZD07F070"/>
    <s v="CORRESPONSABILIDAD CIUDADANA"/>
    <s v="GI00F20100003D INFRAESTRUCTURA COMUNITARIA"/>
    <s v="73 BIENES Y SERVICIOS PARA INVERSIÓN"/>
    <s v="730236 Servicios en Plantaciones Forestales"/>
    <s v="001"/>
    <n v="0"/>
    <n v="25000"/>
    <n v="0"/>
    <n v="25000"/>
    <n v="6668.98"/>
    <n v="18210"/>
    <n v="0"/>
    <n v="6790"/>
    <n v="25000"/>
    <n v="121.02"/>
    <s v="G/730236/2FF201"/>
  </r>
  <r>
    <s v="2"/>
    <s v="SOCIAL - CULTURAL"/>
    <x v="0"/>
    <s v="F"/>
    <x v="0"/>
    <x v="0"/>
    <s v="ZD07F070"/>
    <s v="CORRESPONSABILIDAD CIUDADANA"/>
    <s v="GI00F20100003D INFRAESTRUCTURA COMUNITARIA"/>
    <s v="73 BIENES Y SERVICIOS PARA INVERSIÓN"/>
    <s v="730504 Maquinarias y Equipos (Arrendamiento)"/>
    <s v="001"/>
    <n v="80000"/>
    <n v="15000"/>
    <n v="0"/>
    <n v="95000"/>
    <n v="12289.79"/>
    <n v="81128.03"/>
    <n v="12060.8"/>
    <n v="13871.97"/>
    <n v="82939.199999999997"/>
    <n v="1582.18"/>
    <s v="G/730504/2FF201"/>
  </r>
  <r>
    <s v="2"/>
    <s v="SOCIAL - CULTURAL"/>
    <x v="0"/>
    <s v="F"/>
    <x v="0"/>
    <x v="0"/>
    <s v="ZD07F070"/>
    <s v="CORRESPONSABILIDAD CIUDADANA"/>
    <s v="GI00F20100003D INFRAESTRUCTURA COMUNITARIA"/>
    <s v="73 BIENES Y SERVICIOS PARA INVERSIÓN"/>
    <s v="730605 Estudio y Diseño de Proyectos"/>
    <s v="001"/>
    <n v="0"/>
    <n v="20000"/>
    <n v="-20000"/>
    <n v="0"/>
    <n v="0"/>
    <n v="0"/>
    <n v="0"/>
    <n v="0"/>
    <n v="0"/>
    <n v="0"/>
    <s v="G/730605/2FF201"/>
  </r>
  <r>
    <s v="2"/>
    <s v="SOCIAL - CULTURAL"/>
    <x v="0"/>
    <s v="F"/>
    <x v="0"/>
    <x v="0"/>
    <s v="ZD07F070"/>
    <s v="CORRESPONSABILIDAD CIUDADANA"/>
    <s v="GI00F20100003D INFRAESTRUCTURA COMUNITARIA"/>
    <s v="73 BIENES Y SERVICIOS PARA INVERSIÓN"/>
    <s v="730811 Insumos, Materiales y Suministros para Cons"/>
    <s v="001"/>
    <n v="0"/>
    <n v="7000"/>
    <n v="0"/>
    <n v="7000"/>
    <n v="0"/>
    <n v="6889.96"/>
    <n v="6889.96"/>
    <n v="110.04"/>
    <n v="110.04"/>
    <n v="110.04"/>
    <s v="G/730811/2FF201"/>
  </r>
  <r>
    <s v="2"/>
    <s v="SOCIAL - CULTURAL"/>
    <x v="0"/>
    <s v="F"/>
    <x v="0"/>
    <x v="0"/>
    <s v="ZD07F070"/>
    <s v="CORRESPONSABILIDAD CIUDADANA"/>
    <s v="GI00F20100003D INFRAESTRUCTURA COMUNITARIA"/>
    <s v="73 BIENES Y SERVICIOS PARA INVERSIÓN"/>
    <s v="730814 Suministros para Actividades Agropecuarias,"/>
    <s v="001"/>
    <n v="0"/>
    <n v="1000"/>
    <n v="0"/>
    <n v="1000"/>
    <n v="0"/>
    <n v="1000"/>
    <n v="1000"/>
    <n v="0"/>
    <n v="0"/>
    <n v="0"/>
    <s v="G/730814/2FF201"/>
  </r>
  <r>
    <s v="2"/>
    <s v="SOCIAL - CULTURAL"/>
    <x v="0"/>
    <s v="F"/>
    <x v="0"/>
    <x v="0"/>
    <s v="ZD07F070"/>
    <s v="CORRESPONSABILIDAD CIUDADANA"/>
    <s v="GI00F20100004D PRESUPUESTOS PARTICIPATIVOS"/>
    <s v="73 BIENES Y SERVICIOS PARA INVERSIÓN"/>
    <s v="730237 Remediación, Restauración y Descontaminació"/>
    <s v="001"/>
    <n v="130978.45"/>
    <n v="38799.49"/>
    <n v="0"/>
    <n v="169777.94"/>
    <n v="30100"/>
    <n v="97480"/>
    <n v="0"/>
    <n v="72297.94"/>
    <n v="169777.94"/>
    <n v="42197.94"/>
    <s v="G/730237/2FF201"/>
  </r>
  <r>
    <s v="2"/>
    <s v="SOCIAL - CULTURAL"/>
    <x v="0"/>
    <s v="F"/>
    <x v="0"/>
    <x v="0"/>
    <s v="ZD07F070"/>
    <s v="CORRESPONSABILIDAD CIUDADANA"/>
    <s v="GI00F20100004D PRESUPUESTOS PARTICIPATIVOS"/>
    <s v="73 BIENES Y SERVICIOS PARA INVERSIÓN"/>
    <s v="730249 Eventos Públicos Promocionales"/>
    <s v="001"/>
    <n v="0"/>
    <n v="11000"/>
    <n v="0"/>
    <n v="11000"/>
    <n v="0"/>
    <n v="9602.5"/>
    <n v="1514.96"/>
    <n v="1397.5"/>
    <n v="9485.0400000000009"/>
    <n v="1397.5"/>
    <s v="G/730249/2FF201"/>
  </r>
  <r>
    <s v="2"/>
    <s v="SOCIAL - CULTURAL"/>
    <x v="0"/>
    <s v="F"/>
    <x v="0"/>
    <x v="0"/>
    <s v="ZD07F070"/>
    <s v="CORRESPONSABILIDAD CIUDADANA"/>
    <s v="GI00F20100004D PRESUPUESTOS PARTICIPATIVOS"/>
    <s v="73 BIENES Y SERVICIOS PARA INVERSIÓN"/>
    <s v="730503 Mobiliario (Arrendamiento)"/>
    <s v="001"/>
    <n v="7653.2"/>
    <n v="-2500"/>
    <n v="0"/>
    <n v="5153.2"/>
    <n v="4745.75"/>
    <n v="0"/>
    <n v="0"/>
    <n v="5153.2"/>
    <n v="5153.2"/>
    <n v="407.45"/>
    <s v="G/730503/2FF201"/>
  </r>
  <r>
    <s v="2"/>
    <s v="SOCIAL - CULTURAL"/>
    <x v="0"/>
    <s v="F"/>
    <x v="0"/>
    <x v="0"/>
    <s v="ZD07F070"/>
    <s v="CORRESPONSABILIDAD CIUDADANA"/>
    <s v="GI00F20100004D PRESUPUESTOS PARTICIPATIVOS"/>
    <s v="73 BIENES Y SERVICIOS PARA INVERSIÓN"/>
    <s v="730504 Maquinarias y Equipos (Arrendamiento)"/>
    <s v="001"/>
    <n v="32000"/>
    <n v="-26500"/>
    <n v="0"/>
    <n v="5500"/>
    <n v="0"/>
    <n v="3855"/>
    <n v="0"/>
    <n v="1645"/>
    <n v="5500"/>
    <n v="1645"/>
    <s v="G/730504/2FF201"/>
  </r>
  <r>
    <s v="2"/>
    <s v="SOCIAL - CULTURAL"/>
    <x v="0"/>
    <s v="F"/>
    <x v="0"/>
    <x v="0"/>
    <s v="ZD07F070"/>
    <s v="CORRESPONSABILIDAD CIUDADANA"/>
    <s v="GI00F20100004D PRESUPUESTOS PARTICIPATIVOS"/>
    <s v="73 BIENES Y SERVICIOS PARA INVERSIÓN"/>
    <s v="730605 Estudio y Diseño de Proyectos"/>
    <s v="001"/>
    <n v="0"/>
    <n v="25800"/>
    <n v="0"/>
    <n v="25800"/>
    <n v="2255.4299999999998"/>
    <n v="23351.63"/>
    <n v="21745.97"/>
    <n v="2448.37"/>
    <n v="4054.03"/>
    <n v="192.94"/>
    <s v="G/730605/2FF201"/>
  </r>
  <r>
    <s v="2"/>
    <s v="SOCIAL - CULTURAL"/>
    <x v="0"/>
    <s v="F"/>
    <x v="0"/>
    <x v="0"/>
    <s v="ZD07F070"/>
    <s v="CORRESPONSABILIDAD CIUDADANA"/>
    <s v="GI00F20100004D PRESUPUESTOS PARTICIPATIVOS"/>
    <s v="73 BIENES Y SERVICIOS PARA INVERSIÓN"/>
    <s v="730811 Insumos, Materiales y Suministros para Cons"/>
    <s v="001"/>
    <n v="18500"/>
    <n v="-3000"/>
    <n v="0"/>
    <n v="15500"/>
    <n v="0"/>
    <n v="11680"/>
    <n v="11680"/>
    <n v="3820"/>
    <n v="3820"/>
    <n v="3820"/>
    <s v="G/730811/2FF201"/>
  </r>
  <r>
    <s v="2"/>
    <s v="SOCIAL - CULTURAL"/>
    <x v="0"/>
    <s v="F"/>
    <x v="0"/>
    <x v="0"/>
    <s v="ZD07F070"/>
    <s v="CORRESPONSABILIDAD CIUDADANA"/>
    <s v="GI00F20100004D PRESUPUESTOS PARTICIPATIVOS"/>
    <s v="73 BIENES Y SERVICIOS PARA INVERSIÓN"/>
    <s v="730812 Materiales Didácticos"/>
    <s v="001"/>
    <n v="1500"/>
    <n v="0"/>
    <n v="0"/>
    <n v="1500"/>
    <n v="0"/>
    <n v="1012.75"/>
    <n v="1012.75"/>
    <n v="487.25"/>
    <n v="487.25"/>
    <n v="487.25"/>
    <s v="G/730812/2FF201"/>
  </r>
  <r>
    <s v="2"/>
    <s v="SOCIAL - CULTURAL"/>
    <x v="0"/>
    <s v="F"/>
    <x v="0"/>
    <x v="0"/>
    <s v="ZD07F070"/>
    <s v="CORRESPONSABILIDAD CIUDADANA"/>
    <s v="GI00F20100004D PRESUPUESTOS PARTICIPATIVOS"/>
    <s v="73 BIENES Y SERVICIOS PARA INVERSIÓN"/>
    <s v="730814 Suministros para Actividades Agropecuarias,"/>
    <s v="001"/>
    <n v="18000"/>
    <n v="-3000"/>
    <n v="0"/>
    <n v="15000"/>
    <n v="0"/>
    <n v="13904.08"/>
    <n v="4201.9399999999996"/>
    <n v="1095.92"/>
    <n v="10798.06"/>
    <n v="1095.92"/>
    <s v="G/730814/2FF201"/>
  </r>
  <r>
    <s v="2"/>
    <s v="SOCIAL - CULTURAL"/>
    <x v="0"/>
    <s v="F"/>
    <x v="0"/>
    <x v="0"/>
    <s v="ZD07F070"/>
    <s v="FORTALECIMIENTO DE LA GOBERNANZA DEMOCRÁTICA"/>
    <s v="GI00F20200001D  SOMOS QUITO"/>
    <s v="73 BIENES Y SERVICIOS PARA INVERSIÓN"/>
    <s v="730203 Almacenamiento, Embalaje, Desembalaje, E"/>
    <s v="001"/>
    <n v="1500"/>
    <n v="-1000"/>
    <n v="0"/>
    <n v="500"/>
    <n v="0"/>
    <n v="0"/>
    <n v="0"/>
    <n v="500"/>
    <n v="500"/>
    <n v="500"/>
    <s v="G/730203/2FF202"/>
  </r>
  <r>
    <s v="2"/>
    <s v="SOCIAL - CULTURAL"/>
    <x v="0"/>
    <s v="F"/>
    <x v="0"/>
    <x v="0"/>
    <s v="ZD07F070"/>
    <s v="FORTALECIMIENTO DE LA GOBERNANZA DEMOCRÁTICA"/>
    <s v="GI00F20200001D  SOMOS QUITO"/>
    <s v="73 BIENES Y SERVICIOS PARA INVERSIÓN"/>
    <s v="730208 Servicio de Seguridad y Vigilancia"/>
    <s v="001"/>
    <n v="0"/>
    <n v="110683.75"/>
    <n v="0"/>
    <n v="110683.75"/>
    <n v="83.74"/>
    <n v="100800"/>
    <n v="75600"/>
    <n v="9883.75"/>
    <n v="35083.75"/>
    <n v="9800.01"/>
    <s v="G/730208/2FF202"/>
  </r>
  <r>
    <s v="2"/>
    <s v="SOCIAL - CULTURAL"/>
    <x v="0"/>
    <s v="F"/>
    <x v="0"/>
    <x v="0"/>
    <s v="ZD07F070"/>
    <s v="FORTALECIMIENTO DE LA GOBERNANZA DEMOCRÁTICA"/>
    <s v="GI00F20200001D  SOMOS QUITO"/>
    <s v="73 BIENES Y SERVICIOS PARA INVERSIÓN"/>
    <s v="730402 Edificios, Locales, Residencias y Cablea"/>
    <s v="001"/>
    <n v="13000"/>
    <n v="0"/>
    <n v="0"/>
    <n v="13000"/>
    <n v="0"/>
    <n v="11607.14"/>
    <n v="6588.76"/>
    <n v="1392.86"/>
    <n v="6411.24"/>
    <n v="1392.86"/>
    <s v="G/730402/2FF202"/>
  </r>
  <r>
    <s v="2"/>
    <s v="SOCIAL - CULTURAL"/>
    <x v="0"/>
    <s v="F"/>
    <x v="0"/>
    <x v="0"/>
    <s v="ZD07F070"/>
    <s v="FORTALECIMIENTO DE LA GOBERNANZA DEMOCRÁTICA"/>
    <s v="GI00F20200001D  SOMOS QUITO"/>
    <s v="73 BIENES Y SERVICIOS PARA INVERSIÓN"/>
    <s v="730804 Materiales de Oficina"/>
    <s v="001"/>
    <n v="1000"/>
    <n v="0"/>
    <n v="0"/>
    <n v="1000"/>
    <n v="0"/>
    <n v="797.23"/>
    <n v="797.23"/>
    <n v="202.77"/>
    <n v="202.77"/>
    <n v="202.77"/>
    <s v="G/730804/2FF202"/>
  </r>
  <r>
    <s v="2"/>
    <s v="SOCIAL - CULTURAL"/>
    <x v="0"/>
    <s v="F"/>
    <x v="0"/>
    <x v="0"/>
    <s v="ZD07F070"/>
    <s v="FORTALECIMIENTO DE LA GOBERNANZA DEMOCRÁTICA"/>
    <s v="GI00F20200001D  SOMOS QUITO"/>
    <s v="73 BIENES Y SERVICIOS PARA INVERSIÓN"/>
    <s v="730807 Materiales de Impresión, Fotografía, Rep"/>
    <s v="001"/>
    <n v="3500"/>
    <n v="0"/>
    <n v="0"/>
    <n v="3500"/>
    <n v="0"/>
    <n v="1579"/>
    <n v="1579"/>
    <n v="1921"/>
    <n v="1921"/>
    <n v="1921"/>
    <s v="G/730807/2FF202"/>
  </r>
  <r>
    <s v="2"/>
    <s v="SOCIAL - CULTURAL"/>
    <x v="0"/>
    <s v="F"/>
    <x v="0"/>
    <x v="0"/>
    <s v="ZD07F070"/>
    <s v="FORTALECIMIENTO DE LA GOBERNANZA DEMOCRÁTICA"/>
    <s v="GI00F20200001D  SOMOS QUITO"/>
    <s v="73 BIENES Y SERVICIOS PARA INVERSIÓN"/>
    <s v="730812 Materiales Didácticos"/>
    <s v="001"/>
    <n v="2500"/>
    <n v="0"/>
    <n v="0"/>
    <n v="2500"/>
    <n v="0"/>
    <n v="2232"/>
    <n v="2232"/>
    <n v="268"/>
    <n v="268"/>
    <n v="268"/>
    <s v="G/730812/2FF202"/>
  </r>
  <r>
    <s v="2"/>
    <s v="SOCIAL - CULTURAL"/>
    <x v="0"/>
    <s v="F"/>
    <x v="0"/>
    <x v="0"/>
    <s v="ZD07F070"/>
    <s v="FORTALECIMIENTO DE LA GOBERNANZA DEMOCRÁTICA"/>
    <s v="GI00F20200001D  SOMOS QUITO"/>
    <s v="73 BIENES Y SERVICIOS PARA INVERSIÓN"/>
    <s v="731403 Mobiliarios"/>
    <s v="001"/>
    <n v="2500"/>
    <n v="0"/>
    <n v="0"/>
    <n v="2500"/>
    <n v="0"/>
    <n v="1985.1"/>
    <n v="1985.1"/>
    <n v="514.9"/>
    <n v="514.9"/>
    <n v="514.9"/>
    <s v="G/731403/2FF202"/>
  </r>
  <r>
    <s v="2"/>
    <s v="SOCIAL - CULTURAL"/>
    <x v="0"/>
    <s v="F"/>
    <x v="0"/>
    <x v="0"/>
    <s v="ZD07F070"/>
    <s v="FORTALECIMIENTO DE LA GOBERNANZA DEMOCRÁTICA"/>
    <s v="GI00F20200002D SISTEMA DE PARTICIPACIÓN CIUDADANA"/>
    <s v="73 BIENES Y SERVICIOS PARA INVERSIÓN"/>
    <s v="730235 Servicio de Alimentación"/>
    <s v="001"/>
    <n v="4200"/>
    <n v="-3200"/>
    <n v="0"/>
    <n v="1000"/>
    <n v="0"/>
    <n v="0"/>
    <n v="0"/>
    <n v="1000"/>
    <n v="1000"/>
    <n v="1000"/>
    <s v="G/730235/2FF202"/>
  </r>
  <r>
    <s v="2"/>
    <s v="SOCIAL - CULTURAL"/>
    <x v="0"/>
    <s v="F"/>
    <x v="0"/>
    <x v="0"/>
    <s v="ZD07F070"/>
    <s v="FORTALECIMIENTO DE LA GOBERNANZA DEMOCRÁTICA"/>
    <s v="GI00F20200002D SISTEMA DE PARTICIPACIÓN CIUDADANA"/>
    <s v="73 BIENES Y SERVICIOS PARA INVERSIÓN"/>
    <s v="730249 Eventos Públicos Promocionales"/>
    <s v="001"/>
    <n v="0"/>
    <n v="5200"/>
    <n v="0"/>
    <n v="5200"/>
    <n v="0"/>
    <n v="4642.8599999999997"/>
    <n v="1071.42"/>
    <n v="557.14"/>
    <n v="4128.58"/>
    <n v="557.14"/>
    <s v="G/730249/2FF202"/>
  </r>
  <r>
    <s v="2"/>
    <s v="SOCIAL - CULTURAL"/>
    <x v="0"/>
    <s v="F"/>
    <x v="0"/>
    <x v="0"/>
    <s v="ZD07F070"/>
    <s v="FORTALECIMIENTO DE LA GOBERNANZA DEMOCRÁTICA"/>
    <s v="GI00F20200002D SISTEMA DE PARTICIPACIÓN CIUDADANA"/>
    <s v="73 BIENES Y SERVICIOS PARA INVERSIÓN"/>
    <s v="730503 Mobiliario (Arrendamiento)"/>
    <s v="001"/>
    <n v="2700"/>
    <n v="0"/>
    <n v="0"/>
    <n v="2700"/>
    <n v="0"/>
    <n v="2396.1999999999998"/>
    <n v="0"/>
    <n v="303.8"/>
    <n v="2700"/>
    <n v="303.8"/>
    <s v="G/730503/2FF202"/>
  </r>
  <r>
    <s v="2"/>
    <s v="SOCIAL - CULTURAL"/>
    <x v="0"/>
    <s v="F"/>
    <x v="0"/>
    <x v="0"/>
    <s v="ZD07F070"/>
    <s v="FORTALECIMIENTO DE LA GOBERNANZA DEMOCRÁTICA"/>
    <s v="GI00F20200002D SISTEMA DE PARTICIPACIÓN CIUDADANA"/>
    <s v="73 BIENES Y SERVICIOS PARA INVERSIÓN"/>
    <s v="730504 Maquinarias y Equipos (Arrendamiento)"/>
    <s v="001"/>
    <n v="2000"/>
    <n v="-2000"/>
    <n v="0"/>
    <n v="0"/>
    <n v="0"/>
    <n v="0"/>
    <n v="0"/>
    <n v="0"/>
    <n v="0"/>
    <n v="0"/>
    <s v="G/730504/2FF202"/>
  </r>
  <r>
    <s v="2"/>
    <s v="SOCIAL - CULTURAL"/>
    <x v="0"/>
    <s v="F"/>
    <x v="0"/>
    <x v="0"/>
    <s v="ZD07F070"/>
    <s v="FORTALECIMIENTO DE LA GOBERNANZA DEMOCRÁTICA"/>
    <s v="GI00F20200002D SISTEMA DE PARTICIPACIÓN CIUDADANA"/>
    <s v="73 BIENES Y SERVICIOS PARA INVERSIÓN"/>
    <s v="730505 Vehículos (Arrendamiento)"/>
    <s v="001"/>
    <n v="7400"/>
    <n v="0"/>
    <n v="0"/>
    <n v="7400"/>
    <n v="0"/>
    <n v="6815"/>
    <n v="3267.67"/>
    <n v="585"/>
    <n v="4132.33"/>
    <n v="585"/>
    <s v="G/730505/2FF202"/>
  </r>
  <r>
    <s v="2"/>
    <s v="SOCIAL - CULTURAL"/>
    <x v="0"/>
    <s v="F"/>
    <x v="0"/>
    <x v="0"/>
    <s v="ZD07F070"/>
    <s v="FORTALECIMIENTO DE LA GOBERNANZA DEMOCRÁTICA"/>
    <s v="GI00F20200002D SISTEMA DE PARTICIPACIÓN CIUDADANA"/>
    <s v="73 BIENES Y SERVICIOS PARA INVERSIÓN"/>
    <s v="730613 Capacitación para la Ciudadanía en Gener"/>
    <s v="001"/>
    <n v="3000"/>
    <n v="0"/>
    <n v="0"/>
    <n v="3000"/>
    <n v="0"/>
    <n v="2601"/>
    <n v="0"/>
    <n v="399"/>
    <n v="3000"/>
    <n v="399"/>
    <s v="G/730613/2FF202"/>
  </r>
  <r>
    <s v="2"/>
    <s v="SOCIAL - CULTURAL"/>
    <x v="0"/>
    <s v="F"/>
    <x v="0"/>
    <x v="0"/>
    <s v="ZD07F070"/>
    <s v="FORTALECIMIENTO DE LA GOBERNANZA DEMOCRÁTICA"/>
    <s v="GI00F20200002D SISTEMA DE PARTICIPACIÓN CIUDADANA"/>
    <s v="73 BIENES Y SERVICIOS PARA INVERSIÓN"/>
    <s v="730804 Materiales de Oficina"/>
    <s v="001"/>
    <n v="600"/>
    <n v="0"/>
    <n v="0"/>
    <n v="600"/>
    <n v="0"/>
    <n v="438.28"/>
    <n v="438.28"/>
    <n v="161.72"/>
    <n v="161.72"/>
    <n v="161.72"/>
    <s v="G/730804/2FF202"/>
  </r>
  <r>
    <s v="2"/>
    <s v="SOCIAL - CULTURAL"/>
    <x v="0"/>
    <s v="F"/>
    <x v="0"/>
    <x v="0"/>
    <s v="ZD07F070"/>
    <s v="FORTALECIMIENTO DE LA GOBERNANZA DEMOCRÁTICA"/>
    <s v="GI00F20200002D SISTEMA DE PARTICIPACIÓN CIUDADANA"/>
    <s v="73 BIENES Y SERVICIOS PARA INVERSIÓN"/>
    <s v="730811 Insumos, Materiales y Suministros para Cons"/>
    <s v="001"/>
    <n v="2400"/>
    <n v="0"/>
    <n v="0"/>
    <n v="2400"/>
    <n v="0"/>
    <n v="2398.44"/>
    <n v="2398.44"/>
    <n v="1.56"/>
    <n v="1.56"/>
    <n v="1.56"/>
    <s v="G/730811/2FF202"/>
  </r>
  <r>
    <s v="2"/>
    <s v="SOCIAL - CULTURAL"/>
    <x v="0"/>
    <s v="F"/>
    <x v="0"/>
    <x v="0"/>
    <s v="ZD07F070"/>
    <s v="FORTALECIMIENTO DE LA GOBERNANZA DEMOCRÁTICA"/>
    <s v="GI00F20200002D SISTEMA DE PARTICIPACIÓN CIUDADANA"/>
    <s v="73 BIENES Y SERVICIOS PARA INVERSIÓN"/>
    <s v="730812 Materiales Didácticos"/>
    <s v="001"/>
    <n v="1700"/>
    <n v="-1000"/>
    <n v="0"/>
    <n v="700"/>
    <n v="0"/>
    <n v="696.15"/>
    <n v="696.15"/>
    <n v="3.85"/>
    <n v="3.85"/>
    <n v="3.85"/>
    <s v="G/730812/2FF202"/>
  </r>
  <r>
    <s v="2"/>
    <s v="SOCIAL - CULTURAL"/>
    <x v="0"/>
    <s v="F"/>
    <x v="0"/>
    <x v="0"/>
    <s v="ZD07F070"/>
    <s v="FORTALECIMIENTO DE LA GOBERNANZA DEMOCRÁTICA"/>
    <s v="GI00F20200002D SISTEMA DE PARTICIPACIÓN CIUDADANA"/>
    <s v="73 BIENES Y SERVICIOS PARA INVERSIÓN"/>
    <s v="730814 Suministros para Actividades Agropecuarias,"/>
    <s v="001"/>
    <n v="1000"/>
    <n v="1000"/>
    <n v="0"/>
    <n v="2000"/>
    <n v="0"/>
    <n v="1999.5"/>
    <n v="1999.5"/>
    <n v="0.5"/>
    <n v="0.5"/>
    <n v="0.5"/>
    <s v="G/730814/2FF202"/>
  </r>
  <r>
    <s v="2"/>
    <s v="SOCIAL - CULTURAL"/>
    <x v="0"/>
    <s v="F"/>
    <x v="0"/>
    <x v="0"/>
    <s v="ZD07F070"/>
    <s v="FORTALECIMIENTO DE LA GOBERNANZA DEMOCRÁTICA"/>
    <s v="GI00F20200003D VOLUNTARIADO &quot;QUITO ACCIÓN&quot;"/>
    <s v="73 BIENES Y SERVICIOS PARA INVERSIÓN"/>
    <s v="730235 Servicio de Alimentación"/>
    <s v="001"/>
    <n v="2575"/>
    <n v="0"/>
    <n v="0"/>
    <n v="2575"/>
    <n v="0"/>
    <n v="2351.25"/>
    <n v="2351.25"/>
    <n v="223.75"/>
    <n v="223.75"/>
    <n v="223.75"/>
    <s v="G/730235/2FF202"/>
  </r>
  <r>
    <s v="2"/>
    <s v="SOCIAL - CULTURAL"/>
    <x v="0"/>
    <s v="F"/>
    <x v="0"/>
    <x v="0"/>
    <s v="ZD07F070"/>
    <s v="FORTALECIMIENTO DE LA GOBERNANZA DEMOCRÁTICA"/>
    <s v="GI00F20200003D VOLUNTARIADO &quot;QUITO ACCIÓN&quot;"/>
    <s v="73 BIENES Y SERVICIOS PARA INVERSIÓN"/>
    <s v="730249 Eventos Públicos Promocionales"/>
    <s v="001"/>
    <n v="0"/>
    <n v="6400"/>
    <n v="0"/>
    <n v="6400"/>
    <n v="0"/>
    <n v="6140"/>
    <n v="0"/>
    <n v="260"/>
    <n v="6400"/>
    <n v="260"/>
    <s v="G/730249/2FF202"/>
  </r>
  <r>
    <s v="2"/>
    <s v="SOCIAL - CULTURAL"/>
    <x v="0"/>
    <s v="F"/>
    <x v="0"/>
    <x v="0"/>
    <s v="ZD07F070"/>
    <s v="FORTALECIMIENTO DE LA GOBERNANZA DEMOCRÁTICA"/>
    <s v="GI00F20200003D VOLUNTARIADO &quot;QUITO ACCIÓN&quot;"/>
    <s v="73 BIENES Y SERVICIOS PARA INVERSIÓN"/>
    <s v="730504 Maquinarias y Equipos (Arrendamiento)"/>
    <s v="001"/>
    <n v="1525"/>
    <n v="0"/>
    <n v="0"/>
    <n v="1525"/>
    <n v="0"/>
    <n v="1300"/>
    <n v="433.33"/>
    <n v="225"/>
    <n v="1091.67"/>
    <n v="225"/>
    <s v="G/730504/2FF202"/>
  </r>
  <r>
    <s v="2"/>
    <s v="SOCIAL - CULTURAL"/>
    <x v="0"/>
    <s v="F"/>
    <x v="0"/>
    <x v="0"/>
    <s v="ZD07F070"/>
    <s v="FORTALECIMIENTO DE LA GOBERNANZA DEMOCRÁTICA"/>
    <s v="GI00F20200003D VOLUNTARIADO &quot;QUITO ACCIÓN&quot;"/>
    <s v="73 BIENES Y SERVICIOS PARA INVERSIÓN"/>
    <s v="730505 Vehículos (Arrendamiento)"/>
    <s v="001"/>
    <n v="850"/>
    <n v="0"/>
    <n v="0"/>
    <n v="850"/>
    <n v="0"/>
    <n v="836"/>
    <n v="836"/>
    <n v="14"/>
    <n v="14"/>
    <n v="14"/>
    <s v="G/730505/2FF202"/>
  </r>
  <r>
    <s v="2"/>
    <s v="SOCIAL - CULTURAL"/>
    <x v="0"/>
    <s v="F"/>
    <x v="0"/>
    <x v="0"/>
    <s v="ZD07F070"/>
    <s v="FORTALECIMIENTO DE LA GOBERNANZA DEMOCRÁTICA"/>
    <s v="GI00F20200003D VOLUNTARIADO &quot;QUITO ACCIÓN&quot;"/>
    <s v="73 BIENES Y SERVICIOS PARA INVERSIÓN"/>
    <s v="730613 Capacitación para la Ciudadanía en Gener"/>
    <s v="001"/>
    <n v="2000"/>
    <n v="0"/>
    <n v="0"/>
    <n v="2000"/>
    <n v="0"/>
    <n v="1944.27"/>
    <n v="1335.6"/>
    <n v="55.73"/>
    <n v="664.4"/>
    <n v="55.73"/>
    <s v="G/730613/2FF202"/>
  </r>
  <r>
    <s v="2"/>
    <s v="SOCIAL - CULTURAL"/>
    <x v="0"/>
    <s v="F"/>
    <x v="0"/>
    <x v="0"/>
    <s v="ZD07F070"/>
    <s v="FORTALECIMIENTO DE LA GOBERNANZA DEMOCRÁTICA"/>
    <s v="GI00F20200003D VOLUNTARIADO &quot;QUITO ACCIÓN&quot;"/>
    <s v="73 BIENES Y SERVICIOS PARA INVERSIÓN"/>
    <s v="730804 Materiales de Oficina"/>
    <s v="001"/>
    <n v="150"/>
    <n v="0"/>
    <n v="0"/>
    <n v="150"/>
    <n v="28.49"/>
    <n v="119.05"/>
    <n v="119.05"/>
    <n v="30.95"/>
    <n v="30.95"/>
    <n v="2.46"/>
    <s v="G/730804/2FF202"/>
  </r>
  <r>
    <s v="2"/>
    <s v="SOCIAL - CULTURAL"/>
    <x v="0"/>
    <s v="F"/>
    <x v="0"/>
    <x v="0"/>
    <s v="ZD07F070"/>
    <s v="FORTALECIMIENTO DE LA GOBERNANZA DEMOCRÁTICA"/>
    <s v="GI00F20200003D VOLUNTARIADO &quot;QUITO ACCIÓN&quot;"/>
    <s v="73 BIENES Y SERVICIOS PARA INVERSIÓN"/>
    <s v="730811 Insumos, Materiales y Suministros para Cons"/>
    <s v="001"/>
    <n v="2100"/>
    <n v="0"/>
    <n v="0"/>
    <n v="2100"/>
    <n v="221.16"/>
    <n v="1843"/>
    <n v="1843"/>
    <n v="257"/>
    <n v="257"/>
    <n v="35.840000000000003"/>
    <s v="G/730811/2FF202"/>
  </r>
  <r>
    <s v="2"/>
    <s v="SOCIAL - CULTURAL"/>
    <x v="0"/>
    <s v="F"/>
    <x v="0"/>
    <x v="0"/>
    <s v="ZD07F070"/>
    <s v="FORTALECIMIENTO DE LA GOBERNANZA DEMOCRÁTICA"/>
    <s v="GI00F20200003D VOLUNTARIADO &quot;QUITO ACCIÓN&quot;"/>
    <s v="73 BIENES Y SERVICIOS PARA INVERSIÓN"/>
    <s v="730814 Suministros para Actividades Agropecuarias,"/>
    <s v="001"/>
    <n v="500"/>
    <n v="0"/>
    <n v="0"/>
    <n v="500"/>
    <n v="0"/>
    <n v="500"/>
    <n v="500"/>
    <n v="0"/>
    <n v="0"/>
    <n v="0"/>
    <s v="G/730814/2FF202"/>
  </r>
  <r>
    <s v="2"/>
    <s v="SOCIAL - CULTURAL"/>
    <x v="0"/>
    <s v="F"/>
    <x v="0"/>
    <x v="0"/>
    <s v="ZD07F070"/>
    <s v="FORTALECIMIENTO DE LA GOBERNANZA DEMOCRÁTICA"/>
    <s v="GI00F20200003D VOLUNTARIADO &quot;QUITO ACCIÓN&quot;"/>
    <s v="73 BIENES Y SERVICIOS PARA INVERSIÓN"/>
    <s v="731406 Herramientas y equipos menores"/>
    <s v="001"/>
    <n v="300"/>
    <n v="0"/>
    <n v="0"/>
    <n v="300"/>
    <n v="0"/>
    <n v="0"/>
    <n v="0"/>
    <n v="300"/>
    <n v="300"/>
    <n v="300"/>
    <s v="G/731406/2FF202"/>
  </r>
  <r>
    <s v="2"/>
    <s v="SOCIAL - CULTURAL"/>
    <x v="0"/>
    <s v="F"/>
    <x v="0"/>
    <x v="0"/>
    <s v="ZD07F070"/>
    <s v="FORTALECIMIENTO DE LA GOBERNANZA DEMOCRÁTICA"/>
    <s v="GI00F20200004D COLONIAS VACACIONALES"/>
    <s v="73 BIENES Y SERVICIOS PARA INVERSIÓN"/>
    <s v="730249 Eventos Públicos Promocionales"/>
    <s v="001"/>
    <n v="0"/>
    <n v="4000"/>
    <n v="0"/>
    <n v="4000"/>
    <n v="0"/>
    <n v="3170"/>
    <n v="3170"/>
    <n v="830"/>
    <n v="830"/>
    <n v="830"/>
    <s v="G/730249/2FF202"/>
  </r>
  <r>
    <s v="2"/>
    <s v="SOCIAL - CULTURAL"/>
    <x v="0"/>
    <s v="F"/>
    <x v="0"/>
    <x v="0"/>
    <s v="ZD07F070"/>
    <s v="FORTALECIMIENTO DE LA GOBERNANZA DEMOCRÁTICA"/>
    <s v="GI00F20200004D COLONIAS VACACIONALES"/>
    <s v="73 BIENES Y SERVICIOS PARA INVERSIÓN"/>
    <s v="730504 Maquinarias y Equipos (Arrendamiento)"/>
    <s v="001"/>
    <n v="4000"/>
    <n v="-4000"/>
    <n v="0"/>
    <n v="0"/>
    <n v="0"/>
    <n v="0"/>
    <n v="0"/>
    <n v="0"/>
    <n v="0"/>
    <n v="0"/>
    <s v="G/730504/2FF202"/>
  </r>
  <r>
    <s v="2"/>
    <s v="SOCIAL - CULTURAL"/>
    <x v="0"/>
    <s v="F"/>
    <x v="0"/>
    <x v="0"/>
    <s v="ZD07F070"/>
    <s v="FORTALECIMIENTO DE LA GOBERNANZA DEMOCRÁTICA"/>
    <s v="GI00F20200004D COLONIAS VACACIONALES"/>
    <s v="73 BIENES Y SERVICIOS PARA INVERSIÓN"/>
    <s v="730505 Vehículos (Arrendamiento)"/>
    <s v="001"/>
    <n v="0"/>
    <n v="1000"/>
    <n v="0"/>
    <n v="1000"/>
    <n v="0"/>
    <n v="986"/>
    <n v="0"/>
    <n v="14"/>
    <n v="1000"/>
    <n v="14"/>
    <s v="G/730505/2FF202"/>
  </r>
  <r>
    <s v="2"/>
    <s v="SOCIAL - CULTURAL"/>
    <x v="0"/>
    <s v="F"/>
    <x v="0"/>
    <x v="0"/>
    <s v="ZD07F070"/>
    <s v="FORTALECIMIENTO DE LA GOBERNANZA DEMOCRÁTICA"/>
    <s v="GI00F20200004D COLONIAS VACACIONALES"/>
    <s v="73 BIENES Y SERVICIOS PARA INVERSIÓN"/>
    <s v="730613 Capacitación para la Ciudadanía en Gener"/>
    <s v="001"/>
    <n v="7000"/>
    <n v="-600"/>
    <n v="0"/>
    <n v="6400"/>
    <n v="0"/>
    <n v="5250"/>
    <n v="5250"/>
    <n v="1150"/>
    <n v="1150"/>
    <n v="1150"/>
    <s v="G/730613/2FF202"/>
  </r>
  <r>
    <s v="2"/>
    <s v="SOCIAL - CULTURAL"/>
    <x v="0"/>
    <s v="F"/>
    <x v="0"/>
    <x v="0"/>
    <s v="ZD07F070"/>
    <s v="FORTALECIMIENTO DE LA GOBERNANZA DEMOCRÁTICA"/>
    <s v="GI00F20200004D COLONIAS VACACIONALES"/>
    <s v="73 BIENES Y SERVICIOS PARA INVERSIÓN"/>
    <s v="730804 Materiales de Oficina"/>
    <s v="001"/>
    <n v="2000"/>
    <n v="500"/>
    <n v="0"/>
    <n v="2500"/>
    <n v="0"/>
    <n v="416.15"/>
    <n v="416.15"/>
    <n v="2083.85"/>
    <n v="2083.85"/>
    <n v="2083.85"/>
    <s v="G/730804/2FF202"/>
  </r>
  <r>
    <s v="2"/>
    <s v="SOCIAL - CULTURAL"/>
    <x v="0"/>
    <s v="F"/>
    <x v="0"/>
    <x v="0"/>
    <s v="ZD07F070"/>
    <s v="FORTALECIMIENTO DE LA GOBERNANZA DEMOCRÁTICA"/>
    <s v="GI00F20200004D COLONIAS VACACIONALES"/>
    <s v="73 BIENES Y SERVICIOS PARA INVERSIÓN"/>
    <s v="730811 Insumos, Materiales y Suministros para Cons"/>
    <s v="001"/>
    <n v="0"/>
    <n v="1000"/>
    <n v="0"/>
    <n v="1000"/>
    <n v="0"/>
    <n v="0"/>
    <n v="0"/>
    <n v="1000"/>
    <n v="1000"/>
    <n v="1000"/>
    <s v="G/730811/2FF202"/>
  </r>
  <r>
    <s v="2"/>
    <s v="SOCIAL - CULTURAL"/>
    <x v="0"/>
    <s v="F"/>
    <x v="0"/>
    <x v="0"/>
    <s v="ZD07F070"/>
    <s v="FORTALECIMIENTO DE LA GOBERNANZA DEMOCRÁTICA"/>
    <s v="GI00F20200004D COLONIAS VACACIONALES"/>
    <s v="73 BIENES Y SERVICIOS PARA INVERSIÓN"/>
    <s v="730812 Materiales Didácticos"/>
    <s v="001"/>
    <n v="29000"/>
    <n v="-28300"/>
    <n v="0"/>
    <n v="700"/>
    <n v="0"/>
    <n v="504.58"/>
    <n v="504.58"/>
    <n v="195.42"/>
    <n v="195.42"/>
    <n v="195.42"/>
    <s v="G/730812/2FF202"/>
  </r>
  <r>
    <s v="2"/>
    <s v="SOCIAL - CULTURAL"/>
    <x v="0"/>
    <s v="F"/>
    <x v="0"/>
    <x v="0"/>
    <s v="ZD07F070"/>
    <s v="ARTE, CULTURA Y PATRIMONIO"/>
    <s v="GI00G20100001D AGENDA CULTURAL METROPOLITANA"/>
    <s v="73 BIENES Y SERVICIOS PARA INVERSIÓN"/>
    <s v="730249 Eventos Públicos Promocionales"/>
    <s v="001"/>
    <n v="8000"/>
    <n v="0"/>
    <n v="0"/>
    <n v="8000"/>
    <n v="0"/>
    <n v="7991.43"/>
    <n v="3261.42"/>
    <n v="8.57"/>
    <n v="4738.58"/>
    <n v="8.57"/>
    <s v="G/730249/2FG201"/>
  </r>
  <r>
    <s v="2"/>
    <s v="SOCIAL - CULTURAL"/>
    <x v="0"/>
    <s v="F"/>
    <x v="0"/>
    <x v="0"/>
    <s v="ZD07F070"/>
    <s v="ARTE, CULTURA Y PATRIMONIO"/>
    <s v="GI00G20100002D TERRITORIO Y CULTURA"/>
    <s v="73 BIENES Y SERVICIOS PARA INVERSIÓN"/>
    <s v="730249 Eventos Públicos Promocionales"/>
    <s v="001"/>
    <n v="6000"/>
    <n v="0"/>
    <n v="0"/>
    <n v="6000"/>
    <n v="0"/>
    <n v="5993.57"/>
    <n v="2559.0700000000002"/>
    <n v="6.43"/>
    <n v="3440.93"/>
    <n v="6.43"/>
    <s v="G/730249/2FG201"/>
  </r>
  <r>
    <s v="2"/>
    <s v="SOCIAL - CULTURAL"/>
    <x v="0"/>
    <s v="F"/>
    <x v="0"/>
    <x v="0"/>
    <s v="ZD07F070"/>
    <s v="PROMOCIÓN DE DERECHOS"/>
    <s v="GI00J20200004D PROMOCIÓN DE DERECHOS DE GRUPOS DE ATENC"/>
    <s v="73 BIENES Y SERVICIOS PARA INVERSIÓN"/>
    <s v="730249 Eventos Públicos Promocionales"/>
    <s v="001"/>
    <n v="11250"/>
    <n v="0"/>
    <n v="0"/>
    <n v="11250"/>
    <n v="0"/>
    <n v="8900"/>
    <n v="4000"/>
    <n v="2350"/>
    <n v="7250"/>
    <n v="2350"/>
    <s v="G/730249/2FJ202"/>
  </r>
  <r>
    <s v="2"/>
    <s v="SOCIAL - CULTURAL"/>
    <x v="0"/>
    <s v="F"/>
    <x v="0"/>
    <x v="0"/>
    <s v="ZD07F070"/>
    <s v="SALUD AL DIA"/>
    <s v="GI00M20100001D SEGURIDAD ALIMENTARIA Y DE CALIDAD"/>
    <s v="73 BIENES Y SERVICIOS PARA INVERSIÓN"/>
    <s v="730606 Honorarios por Contratos Civiles de Servici"/>
    <s v="001"/>
    <n v="0"/>
    <n v="12096"/>
    <n v="0"/>
    <n v="12096"/>
    <n v="0"/>
    <n v="7334.4"/>
    <n v="3734.4"/>
    <n v="4761.6000000000004"/>
    <n v="8361.6"/>
    <n v="4761.6000000000004"/>
    <s v="G/730606/2FM201"/>
  </r>
  <r>
    <s v="2"/>
    <s v="SOCIAL - CULTURAL"/>
    <x v="0"/>
    <s v="F"/>
    <x v="0"/>
    <x v="0"/>
    <s v="ZD07F070"/>
    <s v="SALUD AL DIA"/>
    <s v="GI00M20100001D SEGURIDAD ALIMENTARIA Y DE CALIDAD"/>
    <s v="73 BIENES Y SERVICIOS PARA INVERSIÓN"/>
    <s v="730804 Materiales de Oficina"/>
    <s v="001"/>
    <n v="15048"/>
    <n v="-15048"/>
    <n v="0"/>
    <n v="0"/>
    <n v="0"/>
    <n v="0"/>
    <n v="0"/>
    <n v="0"/>
    <n v="0"/>
    <n v="0"/>
    <s v="G/730804/2FM201"/>
  </r>
  <r>
    <s v="2"/>
    <s v="SOCIAL - CULTURAL"/>
    <x v="0"/>
    <s v="F"/>
    <x v="0"/>
    <x v="0"/>
    <s v="ZD07F070"/>
    <s v="SALUD AL DIA"/>
    <s v="GI00M20100002D SISTEMA INTEGRAL DE PROMOCIÓN DE LA SALU"/>
    <s v="73 BIENES Y SERVICIOS PARA INVERSIÓN"/>
    <s v="730606 Honorarios por Contratos Civiles de Servici"/>
    <s v="001"/>
    <n v="0"/>
    <n v="12096"/>
    <n v="0"/>
    <n v="12096"/>
    <n v="0"/>
    <n v="7468.8"/>
    <n v="3868.8"/>
    <n v="4627.2"/>
    <n v="8227.2000000000007"/>
    <n v="4627.2"/>
    <s v="G/730606/2FM201"/>
  </r>
  <r>
    <s v="2"/>
    <s v="SOCIAL - CULTURAL"/>
    <x v="0"/>
    <s v="F"/>
    <x v="0"/>
    <x v="0"/>
    <s v="ZD07F070"/>
    <s v="SALUD AL DIA"/>
    <s v="GI00M20100002D SISTEMA INTEGRAL DE PROMOCIÓN DE LA SALU"/>
    <s v="73 BIENES Y SERVICIOS PARA INVERSIÓN"/>
    <s v="730804 Materiales de Oficina"/>
    <s v="001"/>
    <n v="15048"/>
    <n v="-12096"/>
    <n v="0"/>
    <n v="2952"/>
    <n v="0"/>
    <n v="0"/>
    <n v="0"/>
    <n v="2952"/>
    <n v="2952"/>
    <n v="2952"/>
    <s v="G/730804/2FM201"/>
  </r>
  <r>
    <s v="3"/>
    <s v="ECONOMICO - AMBIENTAL"/>
    <x v="0"/>
    <s v="F"/>
    <x v="0"/>
    <x v="0"/>
    <s v="ZD07F070"/>
    <s v="FAUNA URBANA"/>
    <s v="GI00M30100001D MANEJO DE FAUNA URBANA"/>
    <s v="73 BIENES Y SERVICIOS PARA INVERSIÓN"/>
    <s v="730505 Vehículos (Arrendamiento)"/>
    <s v="001"/>
    <n v="0"/>
    <n v="18528"/>
    <n v="0"/>
    <n v="18528"/>
    <n v="0"/>
    <n v="13633.33"/>
    <n v="0"/>
    <n v="4894.67"/>
    <n v="18528"/>
    <n v="4894.67"/>
    <s v="G/730505/3FM301"/>
  </r>
  <r>
    <s v="3"/>
    <s v="ECONOMICO - AMBIENTAL"/>
    <x v="0"/>
    <s v="F"/>
    <x v="0"/>
    <x v="0"/>
    <s v="ZD07F070"/>
    <s v="FAUNA URBANA"/>
    <s v="GI00M30100001D MANEJO DE FAUNA URBANA"/>
    <s v="73 BIENES Y SERVICIOS PARA INVERSIÓN"/>
    <s v="730804 Materiales de Oficina"/>
    <s v="001"/>
    <n v="16416"/>
    <n v="-16416"/>
    <n v="0"/>
    <n v="0"/>
    <n v="0"/>
    <n v="0"/>
    <n v="0"/>
    <n v="0"/>
    <n v="0"/>
    <n v="0"/>
    <s v="G/730804/3FM301"/>
  </r>
  <r>
    <s v="2"/>
    <s v="SOCIAL - CULTURAL"/>
    <x v="0"/>
    <s v="F"/>
    <x v="0"/>
    <x v="0"/>
    <s v="ZD07F070"/>
    <s v="QUITO SIN MIEDO"/>
    <s v="GI00N20100001D PREVENCIÓN SITUACIONAL Y CONVIVENCIA PAC"/>
    <s v="73 BIENES Y SERVICIOS PARA INVERSIÓN"/>
    <s v="730811 Insumos, Materiales y Suministros para Cons"/>
    <s v="001"/>
    <n v="4500"/>
    <n v="0"/>
    <n v="0"/>
    <n v="4500"/>
    <n v="0.01"/>
    <n v="4494.7700000000004"/>
    <n v="4494.7700000000004"/>
    <n v="5.23"/>
    <n v="5.23"/>
    <n v="5.22"/>
    <s v="G/730811/2FN201"/>
  </r>
  <r>
    <s v="2"/>
    <s v="SOCIAL - CULTURAL"/>
    <x v="0"/>
    <s v="F"/>
    <x v="0"/>
    <x v="0"/>
    <s v="ZD07F070"/>
    <s v="QUITO SIN MIEDO"/>
    <s v="GI00N20100001D PREVENCIÓN SITUACIONAL Y CONVIVENCIA PAC"/>
    <s v="73 BIENES Y SERVICIOS PARA INVERSIÓN"/>
    <s v="731406 Herramientas y equipos menores"/>
    <s v="001"/>
    <n v="1000"/>
    <n v="0"/>
    <n v="0"/>
    <n v="1000"/>
    <n v="0"/>
    <n v="819.62"/>
    <n v="819.62"/>
    <n v="180.38"/>
    <n v="180.38"/>
    <n v="180.38"/>
    <s v="G/731406/2FN201"/>
  </r>
  <r>
    <s v="3"/>
    <s v="ECONOMICO - AMBIENTAL"/>
    <x v="0"/>
    <s v="F"/>
    <x v="0"/>
    <x v="0"/>
    <s v="ZD07F070"/>
    <s v="GESTION DE RIESGOS"/>
    <s v="GI00N30100007D ATENCIÓN DE EMERGENCIAS EN EL DMQ"/>
    <s v="73 BIENES Y SERVICIOS PARA INVERSIÓN"/>
    <s v="730203 Almacenamiento, Embalaje, Desembalaje, E"/>
    <s v="001"/>
    <n v="1000"/>
    <n v="0"/>
    <n v="0"/>
    <n v="1000"/>
    <n v="0"/>
    <n v="0"/>
    <n v="0"/>
    <n v="1000"/>
    <n v="1000"/>
    <n v="1000"/>
    <s v="G/730203/3FN301"/>
  </r>
  <r>
    <s v="3"/>
    <s v="ECONOMICO - AMBIENTAL"/>
    <x v="0"/>
    <s v="F"/>
    <x v="0"/>
    <x v="0"/>
    <s v="ZD07F070"/>
    <s v="GESTION DE RIESGOS"/>
    <s v="GI00N30100007D ATENCIÓN DE EMERGENCIAS EN EL DMQ"/>
    <s v="73 BIENES Y SERVICIOS PARA INVERSIÓN"/>
    <s v="730209 Servicios de Aseo, Lavado de Vestimenta de"/>
    <s v="001"/>
    <n v="1109.33"/>
    <n v="0"/>
    <n v="0"/>
    <n v="1109.33"/>
    <n v="0"/>
    <n v="558.29"/>
    <n v="279.14"/>
    <n v="551.04"/>
    <n v="830.19"/>
    <n v="551.04"/>
    <s v="G/730209/3FN301"/>
  </r>
  <r>
    <s v="3"/>
    <s v="ECONOMICO - AMBIENTAL"/>
    <x v="0"/>
    <s v="F"/>
    <x v="0"/>
    <x v="0"/>
    <s v="ZD07F070"/>
    <s v="GESTION DE RIESGOS"/>
    <s v="GI00N30100007D ATENCIÓN DE EMERGENCIAS EN EL DMQ"/>
    <s v="73 BIENES Y SERVICIOS PARA INVERSIÓN"/>
    <s v="730504 Maquinarias y Equipos (Arrendamiento)"/>
    <s v="001"/>
    <n v="7800"/>
    <n v="0"/>
    <n v="0"/>
    <n v="7800"/>
    <n v="0"/>
    <n v="7094.53"/>
    <n v="7094.53"/>
    <n v="705.47"/>
    <n v="705.47"/>
    <n v="705.47"/>
    <s v="G/730504/3FN301"/>
  </r>
  <r>
    <s v="3"/>
    <s v="ECONOMICO - AMBIENTAL"/>
    <x v="0"/>
    <s v="F"/>
    <x v="0"/>
    <x v="0"/>
    <s v="ZD07F070"/>
    <s v="GESTION DE RIESGOS"/>
    <s v="GI00N30100007D ATENCIÓN DE EMERGENCIAS EN EL DMQ"/>
    <s v="73 BIENES Y SERVICIOS PARA INVERSIÓN"/>
    <s v="730804 Materiales de Oficina"/>
    <s v="001"/>
    <n v="5000"/>
    <n v="0"/>
    <n v="0"/>
    <n v="5000"/>
    <n v="0"/>
    <n v="0"/>
    <n v="0"/>
    <n v="5000"/>
    <n v="5000"/>
    <n v="5000"/>
    <s v="G/730804/3FN301"/>
  </r>
  <r>
    <s v="3"/>
    <s v="ECONOMICO - AMBIENTAL"/>
    <x v="0"/>
    <s v="F"/>
    <x v="0"/>
    <x v="0"/>
    <s v="ZD07F070"/>
    <s v="PRODUCTIVIDAD SOSTENIBLE"/>
    <s v="GI00P30700001D FOMENTO PRODUCTIVO TERRITORIAL"/>
    <s v="73 BIENES Y SERVICIOS PARA INVERSIÓN"/>
    <s v="730249 Eventos Públicos Promocionales"/>
    <s v="001"/>
    <n v="11800"/>
    <n v="0"/>
    <n v="0"/>
    <n v="11800"/>
    <n v="0"/>
    <n v="9780"/>
    <n v="350"/>
    <n v="2020"/>
    <n v="11450"/>
    <n v="2020"/>
    <s v="G/730249/3FP307"/>
  </r>
  <r>
    <s v="3"/>
    <s v="ECONOMICO - AMBIENTAL"/>
    <x v="0"/>
    <s v="F"/>
    <x v="0"/>
    <x v="0"/>
    <s v="ZD07F070"/>
    <s v="PRODUCTIVIDAD SOSTENIBLE"/>
    <s v="GI00P30700001D FOMENTO PRODUCTIVO TERRITORIAL"/>
    <s v="73 BIENES Y SERVICIOS PARA INVERSIÓN"/>
    <s v="730811 Insumos, Materiales y Suministros para Cons"/>
    <s v="001"/>
    <n v="2500"/>
    <n v="0"/>
    <n v="0"/>
    <n v="2500"/>
    <n v="0"/>
    <n v="2180.8000000000002"/>
    <n v="2180.8000000000002"/>
    <n v="319.2"/>
    <n v="319.2"/>
    <n v="319.2"/>
    <s v="G/730811/3FP307"/>
  </r>
  <r>
    <s v="3"/>
    <s v="ECONOMICO - AMBIENTAL"/>
    <x v="0"/>
    <s v="F"/>
    <x v="0"/>
    <x v="0"/>
    <s v="ZD07F070"/>
    <s v="PRODUCTIVIDAD SOSTENIBLE"/>
    <s v="GI00P30700001D FOMENTO PRODUCTIVO TERRITORIAL"/>
    <s v="73 BIENES Y SERVICIOS PARA INVERSIÓN"/>
    <s v="730814 Suministros para Actividades Agropecuarias,"/>
    <s v="001"/>
    <n v="5000"/>
    <n v="0"/>
    <n v="0"/>
    <n v="5000"/>
    <n v="0"/>
    <n v="4999.75"/>
    <n v="4999.75"/>
    <n v="0.25"/>
    <n v="0.25"/>
    <n v="0.25"/>
    <s v="G/730814/3FP307"/>
  </r>
  <r>
    <s v="1"/>
    <s v="POLITICO - TERRITORIAL"/>
    <x v="0"/>
    <s v="F"/>
    <x v="0"/>
    <x v="0"/>
    <s v="ZD07F070"/>
    <s v="GESTIÓN INTEGRAL DE RESIDUOS"/>
    <s v="GI00D10100005D CENTRO DE APROVECHAMIENTO DE RESIDUOS OR"/>
    <s v="75 OBRAS PÚBLICAS"/>
    <s v="750104 Urbanización y Embellecimiento"/>
    <s v="001"/>
    <n v="11000"/>
    <n v="0"/>
    <n v="0"/>
    <n v="11000"/>
    <n v="0"/>
    <n v="0"/>
    <n v="0"/>
    <n v="11000"/>
    <n v="11000"/>
    <n v="11000"/>
    <s v="G/750104/1FD101"/>
  </r>
  <r>
    <s v="2"/>
    <s v="SOCIAL - CULTURAL"/>
    <x v="0"/>
    <s v="F"/>
    <x v="0"/>
    <x v="0"/>
    <s v="ZD07F070"/>
    <s v="CORRESPONSABILIDAD CIUDADANA"/>
    <s v="GI00F20100003D INFRAESTRUCTURA COMUNITARIA"/>
    <s v="75 OBRAS PÚBLICAS"/>
    <s v="750104 Urbanización y Embellecimiento"/>
    <s v="001"/>
    <n v="473683.75"/>
    <n v="-160683.75"/>
    <n v="0"/>
    <n v="313000"/>
    <n v="239997.57"/>
    <n v="51782.92"/>
    <n v="0"/>
    <n v="261217.08"/>
    <n v="313000"/>
    <n v="21219.51"/>
    <s v="G/750104/2FF201"/>
  </r>
  <r>
    <s v="2"/>
    <s v="SOCIAL - CULTURAL"/>
    <x v="0"/>
    <s v="F"/>
    <x v="0"/>
    <x v="0"/>
    <s v="ZD07F070"/>
    <s v="CORRESPONSABILIDAD CIUDADANA"/>
    <s v="GI00F20100003D INFRAESTRUCTURA COMUNITARIA"/>
    <s v="75 OBRAS PÚBLICAS"/>
    <s v="750105 Transporte y Vías"/>
    <s v="001"/>
    <n v="808015.76"/>
    <n v="0"/>
    <n v="20000"/>
    <n v="828015.76"/>
    <n v="593018.74"/>
    <n v="121397.28"/>
    <n v="0"/>
    <n v="706618.48"/>
    <n v="828015.76"/>
    <n v="113599.74"/>
    <s v="G/750105/2FF201"/>
  </r>
  <r>
    <s v="2"/>
    <s v="SOCIAL - CULTURAL"/>
    <x v="0"/>
    <s v="F"/>
    <x v="0"/>
    <x v="0"/>
    <s v="ZD07F070"/>
    <s v="CORRESPONSABILIDAD CIUDADANA"/>
    <s v="GI00F20100004D PRESUPUESTOS PARTICIPATIVOS"/>
    <s v="75 OBRAS PÚBLICAS"/>
    <s v="750104 Urbanización y Embellecimiento"/>
    <s v="001"/>
    <n v="1548199.62"/>
    <n v="-1800"/>
    <n v="0"/>
    <n v="1546399.62"/>
    <n v="534562.78"/>
    <n v="867980.58"/>
    <n v="242980.32"/>
    <n v="678419.04"/>
    <n v="1303419.3"/>
    <n v="143856.26"/>
    <s v="G/750104/2FF201"/>
  </r>
  <r>
    <s v="2"/>
    <s v="SOCIAL - CULTURAL"/>
    <x v="0"/>
    <s v="F"/>
    <x v="0"/>
    <x v="0"/>
    <s v="ZD07F070"/>
    <s v="CORRESPONSABILIDAD CIUDADANA"/>
    <s v="GI00F20100004D PRESUPUESTOS PARTICIPATIVOS"/>
    <s v="75 OBRAS PÚBLICAS"/>
    <s v="750105 Transporte y Vías"/>
    <s v="001"/>
    <n v="558934.68000000005"/>
    <n v="73427.64"/>
    <n v="0"/>
    <n v="632362.31999999995"/>
    <n v="17856.919999999998"/>
    <n v="537212.76"/>
    <n v="343311.64"/>
    <n v="95149.56"/>
    <n v="289050.68"/>
    <n v="77292.639999999999"/>
    <s v="G/750105/2FF201"/>
  </r>
  <r>
    <s v="2"/>
    <s v="SOCIAL - CULTURAL"/>
    <x v="0"/>
    <s v="F"/>
    <x v="0"/>
    <x v="0"/>
    <s v="ZD07F070"/>
    <s v="CORRESPONSABILIDAD CIUDADANA"/>
    <s v="GI00F20100004D PRESUPUESTOS PARTICIPATIVOS"/>
    <s v="75 OBRAS PÚBLICAS"/>
    <s v="750107 Construcciones y Edificaciones"/>
    <s v="001"/>
    <n v="174448.76"/>
    <n v="0"/>
    <n v="0"/>
    <n v="174448.76"/>
    <n v="0"/>
    <n v="155752.17000000001"/>
    <n v="0"/>
    <n v="18696.59"/>
    <n v="174448.76"/>
    <n v="18696.59"/>
    <s v="G/750107/2FF201"/>
  </r>
  <r>
    <s v="2"/>
    <s v="SOCIAL - CULTURAL"/>
    <x v="0"/>
    <s v="F"/>
    <x v="0"/>
    <x v="0"/>
    <s v="ZD07F070"/>
    <s v="CORRESPONSABILIDAD CIUDADANA"/>
    <s v="GI00F20100004D PRESUPUESTOS PARTICIPATIVOS"/>
    <s v="75 OBRAS PÚBLICAS"/>
    <s v="750111 Habilitación y Protección del Suelo, Subsue"/>
    <s v="001"/>
    <n v="108799.49"/>
    <n v="-38799.49"/>
    <n v="0"/>
    <n v="70000"/>
    <n v="7499.87"/>
    <n v="62498.94"/>
    <n v="62474.41"/>
    <n v="7501.06"/>
    <n v="7525.59"/>
    <n v="1.19"/>
    <s v="G/750111/2FF201"/>
  </r>
  <r>
    <s v="1"/>
    <s v="POLITICO - TERRITORIAL"/>
    <x v="0"/>
    <s v="F"/>
    <x v="0"/>
    <x v="0"/>
    <s v="ZD07F070"/>
    <s v="GESTIÓN INTEGRAL DE RESIDUOS"/>
    <s v="GI00D10100005D CENTRO DE APROVECHAMIENTO DE RESIDUOS OR"/>
    <s v="84 BIENES DE LARGA DURACIÓN"/>
    <s v="840104 Maquinarias y Equipos"/>
    <s v="001"/>
    <n v="25510"/>
    <n v="0"/>
    <n v="0"/>
    <n v="25510"/>
    <n v="18676.990000000002"/>
    <n v="993.27"/>
    <n v="993.27"/>
    <n v="24516.73"/>
    <n v="24516.73"/>
    <n v="5839.74"/>
    <s v="G/840104/1FD101"/>
  </r>
  <r>
    <s v="1"/>
    <s v="POLITICO - TERRITORIAL"/>
    <x v="0"/>
    <s v="F"/>
    <x v="0"/>
    <x v="0"/>
    <s v="ZD07F070"/>
    <s v="GESTIÓN INTEGRAL DE RESIDUOS"/>
    <s v="GI00D10100005D CENTRO DE APROVECHAMIENTO DE RESIDUOS OR"/>
    <s v="84 BIENES DE LARGA DURACIÓN"/>
    <s v="840113 Equipos Médicos"/>
    <s v="001"/>
    <n v="1500"/>
    <n v="0"/>
    <n v="0"/>
    <n v="1500"/>
    <n v="0"/>
    <n v="0"/>
    <n v="0"/>
    <n v="1500"/>
    <n v="1500"/>
    <n v="1500"/>
    <s v="G/840113/1FD101"/>
  </r>
  <r>
    <s v="2"/>
    <s v="SOCIAL - CULTURAL"/>
    <x v="0"/>
    <s v="F"/>
    <x v="0"/>
    <x v="0"/>
    <s v="ZD07F070"/>
    <s v="CORRESPONSABILIDAD CIUDADANA"/>
    <s v="GI00F20100003D INFRAESTRUCTURA COMUNITARIA"/>
    <s v="84 BIENES DE LARGA DURACIÓN"/>
    <s v="840104 Maquinarias y Equipos"/>
    <s v="001"/>
    <n v="0"/>
    <n v="2000"/>
    <n v="0"/>
    <n v="2000"/>
    <n v="0"/>
    <n v="1915.2"/>
    <n v="1915.2"/>
    <n v="84.8"/>
    <n v="84.8"/>
    <n v="84.8"/>
    <s v="G/840104/2FF201"/>
  </r>
  <r>
    <s v="2"/>
    <s v="SOCIAL - CULTURAL"/>
    <x v="0"/>
    <s v="F"/>
    <x v="0"/>
    <x v="0"/>
    <s v="ZD07F070"/>
    <s v="FORTALECIMIENTO DE LA GOBERNANZA DEMOCRÁTICA"/>
    <s v="GI00F20200001D  SOMOS QUITO"/>
    <s v="84 BIENES DE LARGA DURACIÓN"/>
    <s v="840104 Maquinarias y Equipos"/>
    <s v="001"/>
    <n v="3000"/>
    <n v="0"/>
    <n v="0"/>
    <n v="3000"/>
    <n v="357.14"/>
    <n v="2294.8200000000002"/>
    <n v="2294.8200000000002"/>
    <n v="705.18"/>
    <n v="705.18"/>
    <n v="348.04"/>
    <s v="G/840104/2FF202"/>
  </r>
  <r>
    <s v="2"/>
    <s v="SOCIAL - CULTURAL"/>
    <x v="0"/>
    <s v="F"/>
    <x v="0"/>
    <x v="0"/>
    <s v="ZD07F070"/>
    <s v="FORTALECIMIENTO DE LA GOBERNANZA DEMOCRÁTICA"/>
    <s v="GI00F20200001D  SOMOS QUITO"/>
    <s v="84 BIENES DE LARGA DURACIÓN"/>
    <s v="840107 Equipos, Sistemas y Paquetes Informáticos"/>
    <s v="001"/>
    <n v="3000"/>
    <n v="1000"/>
    <n v="0"/>
    <n v="4000"/>
    <n v="0"/>
    <n v="1159.48"/>
    <n v="1159.48"/>
    <n v="2840.52"/>
    <n v="2840.52"/>
    <n v="2840.52"/>
    <s v="G/840107/2FF202"/>
  </r>
  <r>
    <s v="3"/>
    <s v="ECONOMICO - AMBIENTAL"/>
    <x v="0"/>
    <s v="F"/>
    <x v="0"/>
    <x v="0"/>
    <s v="ZD07F070"/>
    <s v="FAUNA URBANA"/>
    <s v="GI00M30100001D MANEJO DE FAUNA URBANA"/>
    <s v="84 BIENES DE LARGA DURACIÓN"/>
    <s v="840104 Maquinarias y Equipos"/>
    <s v="001"/>
    <n v="0"/>
    <n v="620"/>
    <n v="0"/>
    <n v="620"/>
    <n v="66"/>
    <n v="550"/>
    <n v="550"/>
    <n v="70"/>
    <n v="70"/>
    <n v="4"/>
    <s v="G/840104/3FM301"/>
  </r>
  <r>
    <s v="3"/>
    <s v="ECONOMICO - AMBIENTAL"/>
    <x v="0"/>
    <s v="F"/>
    <x v="0"/>
    <x v="0"/>
    <s v="ZD07F070"/>
    <s v="FAUNA URBANA"/>
    <s v="GI00M30100001D MANEJO DE FAUNA URBANA"/>
    <s v="84 BIENES DE LARGA DURACIÓN"/>
    <s v="840106 Herramientas"/>
    <s v="001"/>
    <n v="0"/>
    <n v="220"/>
    <n v="0"/>
    <n v="220"/>
    <n v="0"/>
    <n v="218.4"/>
    <n v="218.4"/>
    <n v="1.6"/>
    <n v="1.6"/>
    <n v="1.6"/>
    <s v="G/840106/3FM301"/>
  </r>
  <r>
    <s v="3"/>
    <s v="ECONOMICO - AMBIENTAL"/>
    <x v="0"/>
    <s v="F"/>
    <x v="0"/>
    <x v="0"/>
    <s v="ZD07F070"/>
    <s v="PRODUCTIVIDAD SOSTENIBLE"/>
    <s v="GI00P30700001D FOMENTO PRODUCTIVO TERRITORIAL"/>
    <s v="84 BIENES DE LARGA DURACIÓN"/>
    <s v="840107 Equipos, Sistemas y Paquetes Informáticos"/>
    <s v="001"/>
    <n v="1700"/>
    <n v="0"/>
    <n v="0"/>
    <n v="1700"/>
    <n v="0.18"/>
    <n v="1699.82"/>
    <n v="1699.82"/>
    <n v="0.18"/>
    <n v="0.18"/>
    <n v="0"/>
    <s v="G/840107/3FP307"/>
  </r>
  <r>
    <s v="1"/>
    <s v="POLITICO - TERRITORIAL"/>
    <x v="0"/>
    <s v="F"/>
    <x v="0"/>
    <x v="0"/>
    <s v="ZD07F070"/>
    <s v="FORTALECIMIENTO INSTITUCIONAL"/>
    <s v="GC00A10100004D REMUNERACION PERSONAL"/>
    <s v="99 OTROS PASIVOS"/>
    <s v="990101 Obligaciones de Ejercicios Anteriores por E"/>
    <s v="002"/>
    <n v="0"/>
    <n v="23000"/>
    <n v="0"/>
    <n v="23000"/>
    <n v="0"/>
    <n v="21815.9"/>
    <n v="19861.900000000001"/>
    <n v="1184.0999999999999"/>
    <n v="3138.1"/>
    <n v="1184.0999999999999"/>
    <s v="G/990101/1FA101"/>
  </r>
  <r>
    <s v="1"/>
    <s v="POLITICO - TERRITORIAL"/>
    <x v="1"/>
    <s v="A"/>
    <x v="1"/>
    <x v="1"/>
    <s v="ZA01A000"/>
    <s v="FORTALECIMIENTO INSTITUCIONAL"/>
    <s v="GC00A10100001D GASTOS ADMINISTRATIVOS"/>
    <s v="51 GASTOS EN PERSONAL"/>
    <s v="510502 Remuneración Unificada para Pasantes e Inte"/>
    <s v="002"/>
    <n v="10000"/>
    <n v="0"/>
    <n v="-10000"/>
    <n v="0"/>
    <n v="0"/>
    <n v="0"/>
    <n v="0"/>
    <n v="0"/>
    <n v="0"/>
    <n v="0"/>
    <s v="G/510502/1AA101"/>
  </r>
  <r>
    <s v="1"/>
    <s v="POLITICO - TERRITORIAL"/>
    <x v="1"/>
    <s v="A"/>
    <x v="1"/>
    <x v="1"/>
    <s v="ZA01A000"/>
    <s v="FORTALECIMIENTO INSTITUCIONAL"/>
    <s v="GC00A10100001D GASTOS ADMINISTRATIVOS"/>
    <s v="51 GASTOS EN PERSONAL"/>
    <s v="510601 Aporte Patronal"/>
    <s v="002"/>
    <n v="6000"/>
    <n v="0"/>
    <n v="-6000"/>
    <n v="0"/>
    <n v="0"/>
    <n v="0"/>
    <n v="0"/>
    <n v="0"/>
    <n v="0"/>
    <n v="0"/>
    <s v="G/510601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105 Remuneraciones Unificadas"/>
    <s v="002"/>
    <n v="6153164"/>
    <n v="706815"/>
    <n v="-225000"/>
    <n v="6634979"/>
    <n v="0"/>
    <n v="4545880.0999999996"/>
    <n v="4545880.0999999996"/>
    <n v="2089098.9"/>
    <n v="2089098.9"/>
    <n v="2089098.9"/>
    <s v="G/510105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106 Salarios Unificados"/>
    <s v="002"/>
    <n v="756476.28"/>
    <n v="13952.75"/>
    <n v="-24648.16"/>
    <n v="745780.87"/>
    <n v="0"/>
    <n v="516355.61"/>
    <n v="516246.08"/>
    <n v="229425.26"/>
    <n v="229534.79"/>
    <n v="229425.26"/>
    <s v="G/510106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203 Decimotercer Sueldo"/>
    <s v="002"/>
    <n v="628375.13"/>
    <n v="99083.35"/>
    <n v="0"/>
    <n v="727458.48"/>
    <n v="78849.87"/>
    <n v="100933.32"/>
    <n v="100851.97"/>
    <n v="626525.16"/>
    <n v="626606.51"/>
    <n v="547675.29"/>
    <s v="G/510203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204 Decimocuarto Sueldo"/>
    <s v="002"/>
    <n v="234428"/>
    <n v="28399.99"/>
    <n v="0"/>
    <n v="262827.99"/>
    <n v="11748.38"/>
    <n v="217207.73"/>
    <n v="217035.51"/>
    <n v="45620.26"/>
    <n v="45792.480000000003"/>
    <n v="33871.879999999997"/>
    <s v="G/510204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304 Compensación por Transporte"/>
    <s v="002"/>
    <n v="13200"/>
    <n v="172"/>
    <n v="0"/>
    <n v="13372"/>
    <n v="0"/>
    <n v="6020"/>
    <n v="6020"/>
    <n v="7352"/>
    <n v="7352"/>
    <n v="7352"/>
    <s v="G/510304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306 Alimentación"/>
    <s v="002"/>
    <n v="105600"/>
    <n v="2432"/>
    <n v="0"/>
    <n v="108032"/>
    <n v="0"/>
    <n v="72800"/>
    <n v="72800"/>
    <n v="35232"/>
    <n v="35232"/>
    <n v="35232"/>
    <s v="G/510306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401 Por Cargas Familiares"/>
    <s v="002"/>
    <n v="3720.21"/>
    <n v="87.04"/>
    <n v="1311.28"/>
    <n v="5118.53"/>
    <n v="0"/>
    <n v="973.74"/>
    <n v="973.74"/>
    <n v="4144.79"/>
    <n v="4144.79"/>
    <n v="4144.79"/>
    <s v="G/510401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408 Subsidio de Antigüedad"/>
    <s v="002"/>
    <n v="37202.07"/>
    <n v="469.34"/>
    <n v="0"/>
    <n v="37671.410000000003"/>
    <n v="0"/>
    <n v="19938.13"/>
    <n v="19938.13"/>
    <n v="17733.28"/>
    <n v="17733.28"/>
    <n v="17733.28"/>
    <s v="G/510408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409 Beneficios Sociales"/>
    <s v="002"/>
    <n v="0"/>
    <n v="0"/>
    <n v="140946"/>
    <n v="140946"/>
    <n v="0"/>
    <n v="0"/>
    <n v="0"/>
    <n v="140946"/>
    <n v="140946"/>
    <n v="140946"/>
    <s v="G/510409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507 Honorarios"/>
    <s v="002"/>
    <n v="44364.78"/>
    <n v="-34141.050000000003"/>
    <n v="-10223.73"/>
    <n v="0"/>
    <n v="0"/>
    <n v="0"/>
    <n v="0"/>
    <n v="0"/>
    <n v="0"/>
    <n v="0"/>
    <s v="G/510507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509 Horas Extraordinarias y Suplementarias"/>
    <s v="002"/>
    <n v="216182.93"/>
    <n v="-59131"/>
    <n v="0"/>
    <n v="157051.93"/>
    <n v="0"/>
    <n v="117085.19"/>
    <n v="117085.19"/>
    <n v="39966.74"/>
    <n v="39966.74"/>
    <n v="39966.74"/>
    <s v="G/510509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510 Servicios Personales por Contrato"/>
    <s v="002"/>
    <n v="756744"/>
    <n v="464879"/>
    <n v="0"/>
    <n v="1221623"/>
    <n v="522502.5"/>
    <n v="699120.5"/>
    <n v="699120.5"/>
    <n v="522502.5"/>
    <n v="522502.5"/>
    <n v="0"/>
    <s v="G/510510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512 Subrogación"/>
    <s v="002"/>
    <n v="22647.1"/>
    <n v="17455.77"/>
    <n v="33497.71"/>
    <n v="73600.58"/>
    <n v="0"/>
    <n v="33618.910000000003"/>
    <n v="33618.910000000003"/>
    <n v="39981.67"/>
    <n v="39981.67"/>
    <n v="39981.67"/>
    <s v="G/510512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513 Encargos"/>
    <s v="002"/>
    <n v="21294.2"/>
    <n v="20028.61"/>
    <n v="33255.129999999997"/>
    <n v="74577.94"/>
    <n v="0"/>
    <n v="38336.620000000003"/>
    <n v="38336.620000000003"/>
    <n v="36241.32"/>
    <n v="36241.32"/>
    <n v="36241.32"/>
    <s v="G/510513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601 Aporte Patronal"/>
    <s v="002"/>
    <n v="968224.61"/>
    <n v="150425.69"/>
    <n v="0"/>
    <n v="1118650.3"/>
    <n v="63791.62"/>
    <n v="743481.75"/>
    <n v="743468.44"/>
    <n v="375168.55"/>
    <n v="375181.86"/>
    <n v="311376.93"/>
    <s v="G/510601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602 Fondo de Reserva"/>
    <s v="002"/>
    <n v="637829.13"/>
    <n v="99083.25"/>
    <n v="0"/>
    <n v="736912.38"/>
    <n v="62458.19"/>
    <n v="453045.58"/>
    <n v="453036.46"/>
    <n v="283866.8"/>
    <n v="283875.92"/>
    <n v="221408.61"/>
    <s v="G/510602/1AA101"/>
  </r>
  <r>
    <s v="1"/>
    <s v="POLITICO - TERRITORIAL"/>
    <x v="1"/>
    <s v="A"/>
    <x v="1"/>
    <x v="1"/>
    <s v="ZA01A000"/>
    <s v="FORTALECIMIENTO INSTITUCIONAL"/>
    <s v="GC00A10100004D REMUNERACION PERSONAL"/>
    <s v="51 GASTOS EN PERSONAL"/>
    <s v="510707 Compensación por Vacaciones no Gozadas por"/>
    <s v="002"/>
    <n v="115206.15"/>
    <n v="0"/>
    <n v="0"/>
    <n v="115206.15"/>
    <n v="0"/>
    <n v="31530.03"/>
    <n v="30756.94"/>
    <n v="83676.12"/>
    <n v="84449.21"/>
    <n v="83676.12"/>
    <s v="G/510707/1AA101"/>
  </r>
  <r>
    <s v="1"/>
    <s v="POLITICO - TERRITORIAL"/>
    <x v="1"/>
    <s v="A"/>
    <x v="1"/>
    <x v="1"/>
    <s v="ZA01A000"/>
    <s v="FORTALECIMIENTO INSTITUCIONAL"/>
    <s v="GC00A10100001D GASTOS ADMINISTRATIVOS"/>
    <s v="53 BIENES Y SERVICIOS DE CONSUMO"/>
    <s v="530235 Servicio de Alimentación"/>
    <s v="002"/>
    <n v="0"/>
    <n v="1000"/>
    <n v="0"/>
    <n v="1000"/>
    <n v="0.09"/>
    <n v="339.16"/>
    <n v="339.16"/>
    <n v="660.84"/>
    <n v="660.84"/>
    <n v="660.75"/>
    <s v="G/530235/1AA101"/>
  </r>
  <r>
    <s v="1"/>
    <s v="POLITICO - TERRITORIAL"/>
    <x v="1"/>
    <s v="A"/>
    <x v="1"/>
    <x v="1"/>
    <s v="ZA01A000"/>
    <s v="FORTALECIMIENTO INSTITUCIONAL"/>
    <s v="GC00A10100001D GASTOS ADMINISTRATIVOS"/>
    <s v="53 BIENES Y SERVICIOS DE CONSUMO"/>
    <s v="530301 Pasajes al Interior"/>
    <s v="002"/>
    <n v="1000"/>
    <n v="0"/>
    <n v="0"/>
    <n v="1000"/>
    <n v="0"/>
    <n v="0"/>
    <n v="0"/>
    <n v="1000"/>
    <n v="1000"/>
    <n v="1000"/>
    <s v="G/530301/1AA101"/>
  </r>
  <r>
    <s v="1"/>
    <s v="POLITICO - TERRITORIAL"/>
    <x v="1"/>
    <s v="A"/>
    <x v="1"/>
    <x v="1"/>
    <s v="ZA01A000"/>
    <s v="FORTALECIMIENTO INSTITUCIONAL"/>
    <s v="GC00A10100001D GASTOS ADMINISTRATIVOS"/>
    <s v="53 BIENES Y SERVICIOS DE CONSUMO"/>
    <s v="530303 Viáticos y Subsistencias en el Interior"/>
    <s v="002"/>
    <n v="500"/>
    <n v="0"/>
    <n v="0"/>
    <n v="500"/>
    <n v="0"/>
    <n v="0"/>
    <n v="0"/>
    <n v="500"/>
    <n v="500"/>
    <n v="500"/>
    <s v="G/530303/1AA101"/>
  </r>
  <r>
    <s v="1"/>
    <s v="POLITICO - TERRITORIAL"/>
    <x v="1"/>
    <s v="A"/>
    <x v="1"/>
    <x v="1"/>
    <s v="ZA01A000"/>
    <s v="FORTALECIMIENTO INSTITUCIONAL"/>
    <s v="GC00A10100001D GASTOS ADMINISTRATIVOS"/>
    <s v="53 BIENES Y SERVICIOS DE CONSUMO"/>
    <s v="530304 Viáticos y Subsistencias en el Exterior"/>
    <s v="002"/>
    <n v="500"/>
    <n v="0"/>
    <n v="0"/>
    <n v="500"/>
    <n v="0"/>
    <n v="0"/>
    <n v="0"/>
    <n v="500"/>
    <n v="500"/>
    <n v="500"/>
    <s v="G/530304/1AA101"/>
  </r>
  <r>
    <s v="1"/>
    <s v="POLITICO - TERRITORIAL"/>
    <x v="1"/>
    <s v="A"/>
    <x v="1"/>
    <x v="1"/>
    <s v="ZA01A000"/>
    <s v="FORTALECIMIENTO INSTITUCIONAL"/>
    <s v="GC00A10100001D GASTOS ADMINISTRATIVOS"/>
    <s v="57 OTROS GASTOS CORRIENTES"/>
    <s v="570206 Costas Judiciales, Trámites Notariales, Leg"/>
    <s v="002"/>
    <n v="2150"/>
    <n v="0"/>
    <n v="-1000"/>
    <n v="1150"/>
    <n v="39.42"/>
    <n v="600"/>
    <n v="600"/>
    <n v="550"/>
    <n v="550"/>
    <n v="510.58"/>
    <s v="G/570206/1AA101"/>
  </r>
  <r>
    <s v="1"/>
    <s v="POLITICO - TERRITORIAL"/>
    <x v="1"/>
    <s v="A"/>
    <x v="1"/>
    <x v="1"/>
    <s v="ZA01A000"/>
    <s v="FORTALECIMIENTO INSTITUCIONAL"/>
    <s v="GC00A10100001D GASTOS ADMINISTRATIVOS"/>
    <s v="57 OTROS GASTOS CORRIENTES"/>
    <s v="570215 Indemnizaciones por Sentencias Judiciales"/>
    <s v="002"/>
    <n v="45000"/>
    <n v="0"/>
    <n v="-20000"/>
    <n v="25000"/>
    <n v="0"/>
    <n v="0"/>
    <n v="0"/>
    <n v="25000"/>
    <n v="25000"/>
    <n v="25000"/>
    <s v="G/570215/1AA101"/>
  </r>
  <r>
    <s v="1"/>
    <s v="POLITICO - TERRITORIAL"/>
    <x v="1"/>
    <s v="A"/>
    <x v="1"/>
    <x v="1"/>
    <s v="ZA01A000"/>
    <s v="FORTALECIMIENTO INSTITUCIONAL"/>
    <s v="GC00A10100004D REMUNERACION PERSONAL"/>
    <s v="99 OTROS PASIVOS"/>
    <s v="990101 Obligaciones de Ejercicios Anteriores por E"/>
    <s v="002"/>
    <n v="0"/>
    <n v="852606.46"/>
    <n v="0"/>
    <n v="852606.46"/>
    <n v="0"/>
    <n v="599131.06999999995"/>
    <n v="563080.23"/>
    <n v="253475.39"/>
    <n v="289526.23"/>
    <n v="253475.39"/>
    <s v="G/990101/1AA101"/>
  </r>
  <r>
    <s v="1"/>
    <s v="POLITICO - TERRITORIAL"/>
    <x v="0"/>
    <s v="F"/>
    <x v="0"/>
    <x v="2"/>
    <s v="ZN02F020"/>
    <s v="FORTALECIMIENTO INSTITUCIONAL"/>
    <s v="GC00A10100004D REMUNERACION PERSONAL"/>
    <s v="51 GASTOS EN PERSONAL"/>
    <s v="510105 Remuneraciones Unificadas"/>
    <s v="002"/>
    <n v="1333872"/>
    <n v="33181"/>
    <n v="0"/>
    <n v="1367053"/>
    <n v="0"/>
    <n v="974358.22"/>
    <n v="974358.22"/>
    <n v="392694.78"/>
    <n v="392694.78"/>
    <n v="392694.78"/>
    <s v="G/510105/1FA101"/>
  </r>
  <r>
    <s v="1"/>
    <s v="POLITICO - TERRITORIAL"/>
    <x v="0"/>
    <s v="F"/>
    <x v="0"/>
    <x v="2"/>
    <s v="ZN02F020"/>
    <s v="FORTALECIMIENTO INSTITUCIONAL"/>
    <s v="GC00A10100004D REMUNERACION PERSONAL"/>
    <s v="51 GASTOS EN PERSONAL"/>
    <s v="510106 Salarios Unificados"/>
    <s v="002"/>
    <n v="375389.04"/>
    <n v="0"/>
    <n v="0"/>
    <n v="375389.04"/>
    <n v="0"/>
    <n v="274852.63"/>
    <n v="274852.63"/>
    <n v="100536.41"/>
    <n v="100536.41"/>
    <n v="100536.41"/>
    <s v="G/510106/1FA101"/>
  </r>
  <r>
    <s v="1"/>
    <s v="POLITICO - TERRITORIAL"/>
    <x v="0"/>
    <s v="F"/>
    <x v="0"/>
    <x v="2"/>
    <s v="ZN02F020"/>
    <s v="FORTALECIMIENTO INSTITUCIONAL"/>
    <s v="GC00A10100004D REMUNERACION PERSONAL"/>
    <s v="51 GASTOS EN PERSONAL"/>
    <s v="510203 Decimotercer Sueldo"/>
    <s v="002"/>
    <n v="153131.42000000001"/>
    <n v="11817"/>
    <n v="0"/>
    <n v="164948.42000000001"/>
    <n v="17969.599999999999"/>
    <n v="23360.22"/>
    <n v="23360.22"/>
    <n v="141588.20000000001"/>
    <n v="141588.20000000001"/>
    <n v="123618.6"/>
    <s v="G/510203/1FA101"/>
  </r>
  <r>
    <s v="1"/>
    <s v="POLITICO - TERRITORIAL"/>
    <x v="0"/>
    <s v="F"/>
    <x v="0"/>
    <x v="2"/>
    <s v="ZN02F020"/>
    <s v="FORTALECIMIENTO INSTITUCIONAL"/>
    <s v="GC00A10100004D REMUNERACION PERSONAL"/>
    <s v="51 GASTOS EN PERSONAL"/>
    <s v="510204 Decimocuarto Sueldo"/>
    <s v="002"/>
    <n v="65920"/>
    <n v="4000"/>
    <n v="0"/>
    <n v="69920"/>
    <n v="3055.93"/>
    <n v="60284.74"/>
    <n v="60284.74"/>
    <n v="9635.26"/>
    <n v="9635.26"/>
    <n v="6579.33"/>
    <s v="G/510204/1FA101"/>
  </r>
  <r>
    <s v="1"/>
    <s v="POLITICO - TERRITORIAL"/>
    <x v="0"/>
    <s v="F"/>
    <x v="0"/>
    <x v="2"/>
    <s v="ZN02F020"/>
    <s v="FORTALECIMIENTO INSTITUCIONAL"/>
    <s v="GC00A10100004D REMUNERACION PERSONAL"/>
    <s v="51 GASTOS EN PERSONAL"/>
    <s v="510304 Compensación por Transporte"/>
    <s v="002"/>
    <n v="7128"/>
    <n v="0"/>
    <n v="0"/>
    <n v="7128"/>
    <n v="0"/>
    <n v="3140"/>
    <n v="3140"/>
    <n v="3988"/>
    <n v="3988"/>
    <n v="3988"/>
    <s v="G/510304/1FA101"/>
  </r>
  <r>
    <s v="1"/>
    <s v="POLITICO - TERRITORIAL"/>
    <x v="0"/>
    <s v="F"/>
    <x v="0"/>
    <x v="2"/>
    <s v="ZN02F020"/>
    <s v="FORTALECIMIENTO INSTITUCIONAL"/>
    <s v="GC00A10100004D REMUNERACION PERSONAL"/>
    <s v="51 GASTOS EN PERSONAL"/>
    <s v="510306 Alimentación"/>
    <s v="002"/>
    <n v="57024"/>
    <n v="0"/>
    <n v="0"/>
    <n v="57024"/>
    <n v="0"/>
    <n v="39484"/>
    <n v="39484"/>
    <n v="17540"/>
    <n v="17540"/>
    <n v="17540"/>
    <s v="G/510306/1FA101"/>
  </r>
  <r>
    <s v="1"/>
    <s v="POLITICO - TERRITORIAL"/>
    <x v="0"/>
    <s v="F"/>
    <x v="0"/>
    <x v="2"/>
    <s v="ZN02F020"/>
    <s v="FORTALECIMIENTO INSTITUCIONAL"/>
    <s v="GC00A10100004D REMUNERACION PERSONAL"/>
    <s v="51 GASTOS EN PERSONAL"/>
    <s v="510401 Por Cargas Familiares"/>
    <s v="002"/>
    <n v="1876.95"/>
    <n v="0"/>
    <n v="1144.82"/>
    <n v="3021.77"/>
    <n v="0"/>
    <n v="1488"/>
    <n v="1488"/>
    <n v="1533.77"/>
    <n v="1533.77"/>
    <n v="1533.77"/>
    <s v="G/510401/1FA101"/>
  </r>
  <r>
    <s v="1"/>
    <s v="POLITICO - TERRITORIAL"/>
    <x v="0"/>
    <s v="F"/>
    <x v="0"/>
    <x v="2"/>
    <s v="ZN02F020"/>
    <s v="FORTALECIMIENTO INSTITUCIONAL"/>
    <s v="GC00A10100004D REMUNERACION PERSONAL"/>
    <s v="51 GASTOS EN PERSONAL"/>
    <s v="510408 Subsidio de Antigüedad"/>
    <s v="002"/>
    <n v="18769.45"/>
    <n v="0"/>
    <n v="0"/>
    <n v="18769.45"/>
    <n v="0"/>
    <n v="7748.96"/>
    <n v="7748.96"/>
    <n v="11020.49"/>
    <n v="11020.49"/>
    <n v="11020.49"/>
    <s v="G/510408/1FA101"/>
  </r>
  <r>
    <s v="1"/>
    <s v="POLITICO - TERRITORIAL"/>
    <x v="0"/>
    <s v="F"/>
    <x v="0"/>
    <x v="2"/>
    <s v="ZN02F020"/>
    <s v="FORTALECIMIENTO INSTITUCIONAL"/>
    <s v="GC00A10100004D REMUNERACION PERSONAL"/>
    <s v="51 GASTOS EN PERSONAL"/>
    <s v="510507 Honorarios"/>
    <s v="002"/>
    <n v="5618.63"/>
    <n v="0"/>
    <n v="0"/>
    <n v="5618.63"/>
    <n v="0"/>
    <n v="0"/>
    <n v="0"/>
    <n v="5618.63"/>
    <n v="5618.63"/>
    <n v="5618.63"/>
    <s v="G/510507/1FA101"/>
  </r>
  <r>
    <s v="1"/>
    <s v="POLITICO - TERRITORIAL"/>
    <x v="0"/>
    <s v="F"/>
    <x v="0"/>
    <x v="2"/>
    <s v="ZN02F020"/>
    <s v="FORTALECIMIENTO INSTITUCIONAL"/>
    <s v="GC00A10100004D REMUNERACION PERSONAL"/>
    <s v="51 GASTOS EN PERSONAL"/>
    <s v="510509 Horas Extraordinarias y Suplementarias"/>
    <s v="002"/>
    <n v="18437.34"/>
    <n v="0"/>
    <n v="0"/>
    <n v="18437.34"/>
    <n v="0"/>
    <n v="5689.62"/>
    <n v="5689.62"/>
    <n v="12747.72"/>
    <n v="12747.72"/>
    <n v="12747.72"/>
    <s v="G/510509/1FA101"/>
  </r>
  <r>
    <s v="1"/>
    <s v="POLITICO - TERRITORIAL"/>
    <x v="0"/>
    <s v="F"/>
    <x v="0"/>
    <x v="2"/>
    <s v="ZN02F020"/>
    <s v="FORTALECIMIENTO INSTITUCIONAL"/>
    <s v="GC00A10100004D REMUNERACION PERSONAL"/>
    <s v="51 GASTOS EN PERSONAL"/>
    <s v="510510 Servicios Personales por Contrato"/>
    <s v="002"/>
    <n v="128316"/>
    <n v="108623"/>
    <n v="39580.089999999997"/>
    <n v="276519.09000000003"/>
    <n v="85314.91"/>
    <n v="151624.09"/>
    <n v="151624.09"/>
    <n v="124895"/>
    <n v="124895"/>
    <n v="39580.089999999997"/>
    <s v="G/510510/1FA101"/>
  </r>
  <r>
    <s v="1"/>
    <s v="POLITICO - TERRITORIAL"/>
    <x v="0"/>
    <s v="F"/>
    <x v="0"/>
    <x v="2"/>
    <s v="ZN02F020"/>
    <s v="FORTALECIMIENTO INSTITUCIONAL"/>
    <s v="GC00A10100004D REMUNERACION PERSONAL"/>
    <s v="51 GASTOS EN PERSONAL"/>
    <s v="510512 Subrogación"/>
    <s v="002"/>
    <n v="4121.46"/>
    <n v="0"/>
    <n v="0"/>
    <n v="4121.46"/>
    <n v="0"/>
    <n v="2678.13"/>
    <n v="2678.13"/>
    <n v="1443.33"/>
    <n v="1443.33"/>
    <n v="1443.33"/>
    <s v="G/510512/1FA101"/>
  </r>
  <r>
    <s v="1"/>
    <s v="POLITICO - TERRITORIAL"/>
    <x v="0"/>
    <s v="F"/>
    <x v="0"/>
    <x v="2"/>
    <s v="ZN02F020"/>
    <s v="FORTALECIMIENTO INSTITUCIONAL"/>
    <s v="GC00A10100004D REMUNERACION PERSONAL"/>
    <s v="51 GASTOS EN PERSONAL"/>
    <s v="510513 Encargos"/>
    <s v="002"/>
    <n v="9242.93"/>
    <n v="0"/>
    <n v="0"/>
    <n v="9242.93"/>
    <n v="0"/>
    <n v="4924.3"/>
    <n v="4924.3"/>
    <n v="4318.63"/>
    <n v="4318.63"/>
    <n v="4318.63"/>
    <s v="G/510513/1FA101"/>
  </r>
  <r>
    <s v="1"/>
    <s v="POLITICO - TERRITORIAL"/>
    <x v="0"/>
    <s v="F"/>
    <x v="0"/>
    <x v="2"/>
    <s v="ZN02F020"/>
    <s v="FORTALECIMIENTO INSTITUCIONAL"/>
    <s v="GC00A10100004D REMUNERACION PERSONAL"/>
    <s v="51 GASTOS EN PERSONAL"/>
    <s v="510601 Aporte Patronal"/>
    <s v="002"/>
    <n v="232453.5"/>
    <n v="17938.21"/>
    <n v="2205.29"/>
    <n v="252597"/>
    <n v="10792.2"/>
    <n v="176625.68"/>
    <n v="176625.68"/>
    <n v="75971.320000000007"/>
    <n v="75971.320000000007"/>
    <n v="65179.12"/>
    <s v="G/510601/1FA101"/>
  </r>
  <r>
    <s v="1"/>
    <s v="POLITICO - TERRITORIAL"/>
    <x v="0"/>
    <s v="F"/>
    <x v="0"/>
    <x v="2"/>
    <s v="ZN02F020"/>
    <s v="FORTALECIMIENTO INSTITUCIONAL"/>
    <s v="GC00A10100004D REMUNERACION PERSONAL"/>
    <s v="51 GASTOS EN PERSONAL"/>
    <s v="510602 Fondo de Reserva"/>
    <s v="002"/>
    <n v="153131.42000000001"/>
    <n v="11817"/>
    <n v="0"/>
    <n v="164948.42000000001"/>
    <n v="13007.33"/>
    <n v="104497.38"/>
    <n v="104497.38"/>
    <n v="60451.040000000001"/>
    <n v="60451.040000000001"/>
    <n v="47443.71"/>
    <s v="G/510602/1FA101"/>
  </r>
  <r>
    <s v="1"/>
    <s v="POLITICO - TERRITORIAL"/>
    <x v="0"/>
    <s v="F"/>
    <x v="0"/>
    <x v="2"/>
    <s v="ZN02F020"/>
    <s v="FORTALECIMIENTO INSTITUCIONAL"/>
    <s v="GC00A10100004D REMUNERACION PERSONAL"/>
    <s v="51 GASTOS EN PERSONAL"/>
    <s v="510707 Compensación por Vacaciones no Gozadas por"/>
    <s v="002"/>
    <n v="20289.509999999998"/>
    <n v="-4226.8900000000003"/>
    <n v="0"/>
    <n v="16062.62"/>
    <n v="0"/>
    <n v="11112.42"/>
    <n v="11112.42"/>
    <n v="4950.2"/>
    <n v="4950.2"/>
    <n v="4950.2"/>
    <s v="G/510707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101  Agua Potable"/>
    <s v="002"/>
    <n v="25000"/>
    <n v="-3718.75"/>
    <n v="0"/>
    <n v="21281.25"/>
    <n v="0"/>
    <n v="21281.25"/>
    <n v="16214.31"/>
    <n v="0"/>
    <n v="5066.9399999999996"/>
    <n v="0"/>
    <s v="G/530101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104 Energía Eléctrica"/>
    <s v="002"/>
    <n v="20000"/>
    <n v="5600"/>
    <n v="0"/>
    <n v="25600"/>
    <n v="0"/>
    <n v="20000"/>
    <n v="19805.169999999998"/>
    <n v="5600"/>
    <n v="5794.83"/>
    <n v="5600"/>
    <s v="G/530104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105 Telecomunicaciones"/>
    <s v="002"/>
    <n v="4500"/>
    <n v="1963.2"/>
    <n v="0"/>
    <n v="6463.2"/>
    <n v="0"/>
    <n v="5211.12"/>
    <n v="3428.35"/>
    <n v="1252.08"/>
    <n v="3034.85"/>
    <n v="1252.08"/>
    <s v="G/530105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201 Transporte de Personal"/>
    <s v="002"/>
    <n v="95000"/>
    <n v="-9223.82"/>
    <n v="0"/>
    <n v="85776.18"/>
    <n v="0"/>
    <n v="85776.18"/>
    <n v="50778.13"/>
    <n v="0"/>
    <n v="34998.050000000003"/>
    <n v="0"/>
    <s v="G/530201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203 Almacenamiento, Embalaje, Desembalaje, Enva"/>
    <s v="002"/>
    <n v="0"/>
    <n v="1919.12"/>
    <n v="-0.01"/>
    <n v="1919.11"/>
    <n v="0"/>
    <n v="0"/>
    <n v="0"/>
    <n v="1919.11"/>
    <n v="1919.11"/>
    <n v="1919.11"/>
    <s v="G/530203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204 Edición, Impresión, Reproducción, Public"/>
    <s v="002"/>
    <n v="61600"/>
    <n v="-16200"/>
    <n v="0"/>
    <n v="45400"/>
    <n v="0"/>
    <n v="44900"/>
    <n v="24796.51"/>
    <n v="500"/>
    <n v="20603.490000000002"/>
    <n v="500"/>
    <s v="G/530204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207 Difusión, Información y Publicidad"/>
    <s v="002"/>
    <n v="0"/>
    <n v="3371.2"/>
    <n v="-282.39999999999998"/>
    <n v="3088.8"/>
    <n v="0"/>
    <n v="3088.8"/>
    <n v="2098.8000000000002"/>
    <n v="0"/>
    <n v="990"/>
    <n v="0"/>
    <s v="G/530207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208 Servicio de Seguridad y Vigilancia"/>
    <s v="002"/>
    <n v="391750"/>
    <n v="-19879.939999999999"/>
    <n v="0"/>
    <n v="371870.06"/>
    <n v="58075.3"/>
    <n v="313794.76"/>
    <n v="255719.44"/>
    <n v="58075.3"/>
    <n v="116150.62"/>
    <n v="0"/>
    <s v="G/530208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209 Servicios de Aseo, Lavado de Vestimenta"/>
    <s v="002"/>
    <n v="157000"/>
    <n v="-9271.58"/>
    <n v="0"/>
    <n v="147728.42000000001"/>
    <n v="0"/>
    <n v="147728.42000000001"/>
    <n v="101272.92"/>
    <n v="0"/>
    <n v="46455.5"/>
    <n v="0"/>
    <s v="G/530209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402 Edificios, Locales, Residencias y Cablea"/>
    <s v="002"/>
    <n v="0"/>
    <n v="35789.74"/>
    <n v="0"/>
    <n v="35789.74"/>
    <n v="0"/>
    <n v="0"/>
    <n v="0"/>
    <n v="35789.74"/>
    <n v="35789.74"/>
    <n v="35789.74"/>
    <s v="G/530402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403 Mobiliarios (Instalación, Mantenimiento"/>
    <s v="002"/>
    <n v="1000"/>
    <n v="1000"/>
    <n v="0"/>
    <n v="2000"/>
    <n v="0"/>
    <n v="0"/>
    <n v="0"/>
    <n v="2000"/>
    <n v="2000"/>
    <n v="2000"/>
    <s v="G/530403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404 Maquinarias y Equipos (Instalación, Mant"/>
    <s v="002"/>
    <n v="8000"/>
    <n v="-600"/>
    <n v="0"/>
    <n v="7400"/>
    <n v="0"/>
    <n v="0"/>
    <n v="0"/>
    <n v="7400"/>
    <n v="7400"/>
    <n v="7400"/>
    <s v="G/530404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405 Vehículos (Servicio para Mantenimiento y Re"/>
    <s v="002"/>
    <n v="9000"/>
    <n v="-3843.21"/>
    <n v="0"/>
    <n v="5156.79"/>
    <n v="199.71"/>
    <n v="4957.08"/>
    <n v="3292.8"/>
    <n v="199.71"/>
    <n v="1863.99"/>
    <n v="0"/>
    <s v="G/530405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803 Combustibles y Lubricantes"/>
    <s v="002"/>
    <n v="8000"/>
    <n v="9852.68"/>
    <n v="0"/>
    <n v="17852.68"/>
    <n v="20.2"/>
    <n v="14832.41"/>
    <n v="10133.31"/>
    <n v="3020.27"/>
    <n v="7719.37"/>
    <n v="3000.07"/>
    <s v="G/530803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804 Materiales de Oficina"/>
    <s v="002"/>
    <n v="5000"/>
    <n v="7777.98"/>
    <n v="0"/>
    <n v="12777.98"/>
    <n v="664.74"/>
    <n v="4112.2"/>
    <n v="4112.2"/>
    <n v="8665.7800000000007"/>
    <n v="8665.7800000000007"/>
    <n v="8001.04"/>
    <s v="G/530804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805 Materiales de Aseo"/>
    <s v="002"/>
    <n v="900"/>
    <n v="-335.3"/>
    <n v="0"/>
    <n v="564.70000000000005"/>
    <n v="70.7"/>
    <n v="493.5"/>
    <n v="493.5"/>
    <n v="71.2"/>
    <n v="71.2"/>
    <n v="0.5"/>
    <s v="G/530805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811 Insumos, Materiales y Suministros para Cons"/>
    <s v="002"/>
    <n v="15000"/>
    <n v="-6963.32"/>
    <n v="0"/>
    <n v="8036.68"/>
    <n v="7002.52"/>
    <n v="0"/>
    <n v="0"/>
    <n v="8036.68"/>
    <n v="8036.68"/>
    <n v="1034.1600000000001"/>
    <s v="G/530811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0813 Repuestos y Accesorios"/>
    <s v="002"/>
    <n v="11000"/>
    <n v="2600"/>
    <n v="0"/>
    <n v="13600"/>
    <n v="325.42"/>
    <n v="7007.91"/>
    <n v="4300.91"/>
    <n v="6592.09"/>
    <n v="9299.09"/>
    <n v="6266.67"/>
    <s v="G/530813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1406 Herramientas y Equipos menores"/>
    <s v="002"/>
    <n v="0"/>
    <n v="512"/>
    <n v="0"/>
    <n v="512"/>
    <n v="291.2"/>
    <n v="0"/>
    <n v="0"/>
    <n v="512"/>
    <n v="512"/>
    <n v="220.8"/>
    <s v="G/531406/1FA101"/>
  </r>
  <r>
    <s v="1"/>
    <s v="POLITICO - TERRITORIAL"/>
    <x v="0"/>
    <s v="F"/>
    <x v="0"/>
    <x v="2"/>
    <s v="ZN02F020"/>
    <s v="FORTALECIMIENTO INSTITUCIONAL"/>
    <s v="GC00A10100001D GASTOS ADMINISTRATIVOS"/>
    <s v="53 BIENES Y SERVICIOS DE CONSUMO"/>
    <s v="531407 Equipos, Sistemas y Paquetes Informáticos"/>
    <s v="002"/>
    <n v="0"/>
    <n v="392"/>
    <n v="0"/>
    <n v="392"/>
    <n v="0"/>
    <n v="0"/>
    <n v="0"/>
    <n v="392"/>
    <n v="392"/>
    <n v="392"/>
    <s v="G/531407/1FA101"/>
  </r>
  <r>
    <s v="1"/>
    <s v="POLITICO - TERRITORIAL"/>
    <x v="0"/>
    <s v="F"/>
    <x v="0"/>
    <x v="2"/>
    <s v="ZN02F020"/>
    <s v="FORTALECIMIENTO INSTITUCIONAL"/>
    <s v="GC00A10100001D GASTOS ADMINISTRATIVOS"/>
    <s v="57 OTROS GASTOS CORRIENTES"/>
    <s v="570102 Tasas Generales, Impuestos, Contribuciones,"/>
    <s v="002"/>
    <n v="2500"/>
    <n v="-742"/>
    <n v="0"/>
    <n v="1758"/>
    <n v="1520"/>
    <n v="238"/>
    <n v="90.8"/>
    <n v="1520"/>
    <n v="1667.2"/>
    <n v="0"/>
    <s v="G/570102/1FA101"/>
  </r>
  <r>
    <s v="1"/>
    <s v="POLITICO - TERRITORIAL"/>
    <x v="0"/>
    <s v="F"/>
    <x v="0"/>
    <x v="2"/>
    <s v="ZN02F020"/>
    <s v="FORTALECIMIENTO INSTITUCIONAL"/>
    <s v="GC00A10100001D GASTOS ADMINISTRATIVOS"/>
    <s v="57 OTROS GASTOS CORRIENTES"/>
    <s v="570203 Comisiones Bancarias"/>
    <s v="002"/>
    <n v="200"/>
    <n v="0"/>
    <n v="0"/>
    <n v="200"/>
    <n v="0"/>
    <n v="200"/>
    <n v="48"/>
    <n v="0"/>
    <n v="152"/>
    <n v="0"/>
    <s v="G/570203/1FA101"/>
  </r>
  <r>
    <s v="2"/>
    <s v="SOCIAL - CULTURAL"/>
    <x v="0"/>
    <s v="F"/>
    <x v="0"/>
    <x v="2"/>
    <s v="ZN02F020"/>
    <s v="CORRESPONSABILIDAD CIUDADANA"/>
    <s v="GI00F20100004D PRESUPUESTOS PARTICIPATIVOS"/>
    <s v="73 BIENES Y SERVICIOS PARA INVERSIÓN"/>
    <s v="730204 Edición, Impresión, Reproducción, Public"/>
    <s v="001"/>
    <n v="2000"/>
    <n v="0"/>
    <n v="0"/>
    <n v="2000"/>
    <n v="2000"/>
    <n v="0"/>
    <n v="0"/>
    <n v="2000"/>
    <n v="2000"/>
    <n v="0"/>
    <s v="G/730204/2FF201"/>
  </r>
  <r>
    <s v="2"/>
    <s v="SOCIAL - CULTURAL"/>
    <x v="0"/>
    <s v="F"/>
    <x v="0"/>
    <x v="2"/>
    <s v="ZN02F020"/>
    <s v="CORRESPONSABILIDAD CIUDADANA"/>
    <s v="GI00F20100004D PRESUPUESTOS PARTICIPATIVOS"/>
    <s v="73 BIENES Y SERVICIOS PARA INVERSIÓN"/>
    <s v="730249 Eventos Públicos Promocionales"/>
    <s v="001"/>
    <n v="14880.23"/>
    <n v="0"/>
    <n v="-0.01"/>
    <n v="14880.22"/>
    <n v="14880.22"/>
    <n v="0"/>
    <n v="0"/>
    <n v="14880.22"/>
    <n v="14880.22"/>
    <n v="0"/>
    <s v="G/730249/2FF201"/>
  </r>
  <r>
    <s v="2"/>
    <s v="SOCIAL - CULTURAL"/>
    <x v="0"/>
    <s v="F"/>
    <x v="0"/>
    <x v="2"/>
    <s v="ZN02F020"/>
    <s v="CORRESPONSABILIDAD CIUDADANA"/>
    <s v="GI00F20100004D PRESUPUESTOS PARTICIPATIVOS"/>
    <s v="73 BIENES Y SERVICIOS PARA INVERSIÓN"/>
    <s v="730402 Edificios, Locales, Residencias y Cablea"/>
    <s v="001"/>
    <n v="0"/>
    <n v="15642.99"/>
    <n v="0"/>
    <n v="15642.99"/>
    <n v="2676.03"/>
    <n v="12966.96"/>
    <n v="0"/>
    <n v="2676.03"/>
    <n v="15642.99"/>
    <n v="0"/>
    <s v="G/730402/2FF201"/>
  </r>
  <r>
    <s v="2"/>
    <s v="SOCIAL - CULTURAL"/>
    <x v="0"/>
    <s v="F"/>
    <x v="0"/>
    <x v="2"/>
    <s v="ZN02F020"/>
    <s v="CORRESPONSABILIDAD CIUDADANA"/>
    <s v="GI00F20100004D PRESUPUESTOS PARTICIPATIVOS"/>
    <s v="73 BIENES Y SERVICIOS PARA INVERSIÓN"/>
    <s v="730704 Mantenimiento y Reparación de Equipos y"/>
    <s v="001"/>
    <n v="0"/>
    <n v="2234.5700000000002"/>
    <n v="-0.01"/>
    <n v="2234.56"/>
    <n v="239.42"/>
    <n v="1995.14"/>
    <n v="0"/>
    <n v="239.42"/>
    <n v="2234.56"/>
    <n v="0"/>
    <s v="G/730704/2FF201"/>
  </r>
  <r>
    <s v="2"/>
    <s v="SOCIAL - CULTURAL"/>
    <x v="0"/>
    <s v="F"/>
    <x v="0"/>
    <x v="2"/>
    <s v="ZN02F020"/>
    <s v="FORTALECIMIENTO DE LA GOBERNANZA DEMOCRÁTICA"/>
    <s v="GI00F20200001D  SOMOS QUITO"/>
    <s v="73 BIENES Y SERVICIOS PARA INVERSIÓN"/>
    <s v="730417 Infraestructura"/>
    <s v="001"/>
    <n v="11000"/>
    <n v="-99.87"/>
    <n v="0"/>
    <n v="10900.13"/>
    <n v="9732.26"/>
    <n v="0"/>
    <n v="0"/>
    <n v="10900.13"/>
    <n v="10900.13"/>
    <n v="1167.8699999999999"/>
    <s v="G/730417/2FF202"/>
  </r>
  <r>
    <s v="2"/>
    <s v="SOCIAL - CULTURAL"/>
    <x v="0"/>
    <s v="F"/>
    <x v="0"/>
    <x v="2"/>
    <s v="ZN02F020"/>
    <s v="FORTALECIMIENTO DE LA GOBERNANZA DEMOCRÁTICA"/>
    <s v="GI00F20200001D  SOMOS QUITO"/>
    <s v="73 BIENES Y SERVICIOS PARA INVERSIÓN"/>
    <s v="730613 Capacitación para la Ciudadanía en Gener"/>
    <s v="001"/>
    <n v="7000"/>
    <n v="-1624"/>
    <n v="0"/>
    <n v="5376"/>
    <n v="4800"/>
    <n v="0"/>
    <n v="0"/>
    <n v="5376"/>
    <n v="5376"/>
    <n v="576"/>
    <s v="G/730613/2FF202"/>
  </r>
  <r>
    <s v="2"/>
    <s v="SOCIAL - CULTURAL"/>
    <x v="0"/>
    <s v="F"/>
    <x v="0"/>
    <x v="2"/>
    <s v="ZN02F020"/>
    <s v="FORTALECIMIENTO DE LA GOBERNANZA DEMOCRÁTICA"/>
    <s v="GI00F20200002D SISTEMA DE PARTICIPACIÓN CIUDADANA"/>
    <s v="73 BIENES Y SERVICIOS PARA INVERSIÓN"/>
    <s v="730204 Edición, Impresión, Reproducción, Public"/>
    <s v="001"/>
    <n v="2800"/>
    <n v="-52.16"/>
    <n v="0"/>
    <n v="2747.84"/>
    <n v="2747.84"/>
    <n v="0"/>
    <n v="0"/>
    <n v="2747.84"/>
    <n v="2747.84"/>
    <n v="0"/>
    <s v="G/730204/2FF202"/>
  </r>
  <r>
    <s v="2"/>
    <s v="SOCIAL - CULTURAL"/>
    <x v="0"/>
    <s v="F"/>
    <x v="0"/>
    <x v="2"/>
    <s v="ZN02F020"/>
    <s v="FORTALECIMIENTO DE LA GOBERNANZA DEMOCRÁTICA"/>
    <s v="GI00F20200002D SISTEMA DE PARTICIPACIÓN CIUDADANA"/>
    <s v="73 BIENES Y SERVICIOS PARA INVERSIÓN"/>
    <s v="730235 Servicio de Alimentación"/>
    <s v="001"/>
    <n v="2000"/>
    <n v="-1.64"/>
    <n v="0"/>
    <n v="1998.36"/>
    <n v="214.11"/>
    <n v="1784.25"/>
    <n v="0"/>
    <n v="214.11"/>
    <n v="1998.36"/>
    <n v="0"/>
    <s v="G/730235/2FF202"/>
  </r>
  <r>
    <s v="2"/>
    <s v="SOCIAL - CULTURAL"/>
    <x v="0"/>
    <s v="F"/>
    <x v="0"/>
    <x v="2"/>
    <s v="ZN02F020"/>
    <s v="FORTALECIMIENTO DE LA GOBERNANZA DEMOCRÁTICA"/>
    <s v="GI00F20200002D SISTEMA DE PARTICIPACIÓN CIUDADANA"/>
    <s v="73 BIENES Y SERVICIOS PARA INVERSIÓN"/>
    <s v="730249 Eventos Públicos Promocionales"/>
    <s v="001"/>
    <n v="3000"/>
    <n v="-0.36"/>
    <n v="0"/>
    <n v="2999.64"/>
    <n v="321.39"/>
    <n v="2678.25"/>
    <n v="0"/>
    <n v="321.39"/>
    <n v="2999.64"/>
    <n v="0"/>
    <s v="G/730249/2FF202"/>
  </r>
  <r>
    <s v="2"/>
    <s v="SOCIAL - CULTURAL"/>
    <x v="0"/>
    <s v="F"/>
    <x v="0"/>
    <x v="2"/>
    <s v="ZN02F020"/>
    <s v="FORTALECIMIENTO DE LA GOBERNANZA DEMOCRÁTICA"/>
    <s v="GI00F20200002D SISTEMA DE PARTICIPACIÓN CIUDADANA"/>
    <s v="73 BIENES Y SERVICIOS PARA INVERSIÓN"/>
    <s v="730505 Vehículos (Arrendamiento)"/>
    <s v="001"/>
    <n v="13200"/>
    <n v="0"/>
    <n v="0"/>
    <n v="13200"/>
    <n v="0"/>
    <n v="13200"/>
    <n v="0"/>
    <n v="0"/>
    <n v="13200"/>
    <n v="0"/>
    <s v="G/730505/2FF202"/>
  </r>
  <r>
    <s v="2"/>
    <s v="SOCIAL - CULTURAL"/>
    <x v="0"/>
    <s v="F"/>
    <x v="0"/>
    <x v="2"/>
    <s v="ZN02F020"/>
    <s v="FORTALECIMIENTO DE LA GOBERNANZA DEMOCRÁTICA"/>
    <s v="GI00F20200002D SISTEMA DE PARTICIPACIÓN CIUDADANA"/>
    <s v="73 BIENES Y SERVICIOS PARA INVERSIÓN"/>
    <s v="730613 Capacitación para la Ciudadanía en Gener"/>
    <s v="001"/>
    <n v="3000"/>
    <n v="-110.4"/>
    <n v="0"/>
    <n v="2889.6"/>
    <n v="2889.6"/>
    <n v="0"/>
    <n v="0"/>
    <n v="2889.6"/>
    <n v="2889.6"/>
    <n v="0"/>
    <s v="G/730613/2FF202"/>
  </r>
  <r>
    <s v="2"/>
    <s v="SOCIAL - CULTURAL"/>
    <x v="0"/>
    <s v="F"/>
    <x v="0"/>
    <x v="2"/>
    <s v="ZN02F020"/>
    <s v="FORTALECIMIENTO DE LA GOBERNANZA DEMOCRÁTICA"/>
    <s v="GI00F20200002D SISTEMA DE PARTICIPACIÓN CIUDADANA"/>
    <s v="73 BIENES Y SERVICIOS PARA INVERSIÓN"/>
    <s v="730811 Insumos, Materiales y Suministros para Cons"/>
    <s v="001"/>
    <n v="4500"/>
    <n v="2996.34"/>
    <n v="0"/>
    <n v="7496.34"/>
    <n v="7496.34"/>
    <n v="0"/>
    <n v="0"/>
    <n v="7496.34"/>
    <n v="7496.34"/>
    <n v="0"/>
    <s v="G/730811/2FF202"/>
  </r>
  <r>
    <s v="2"/>
    <s v="SOCIAL - CULTURAL"/>
    <x v="0"/>
    <s v="F"/>
    <x v="0"/>
    <x v="2"/>
    <s v="ZN02F020"/>
    <s v="FORTALECIMIENTO DE LA GOBERNANZA DEMOCRÁTICA"/>
    <s v="GI00F20200003D VOLUNTARIADO &quot;QUITO ACCIÓN&quot;"/>
    <s v="73 BIENES Y SERVICIOS PARA INVERSIÓN"/>
    <s v="730235 Servicio de Alimentación"/>
    <s v="001"/>
    <n v="1000"/>
    <n v="-1000"/>
    <n v="0"/>
    <n v="0"/>
    <n v="0"/>
    <n v="0"/>
    <n v="0"/>
    <n v="0"/>
    <n v="0"/>
    <n v="0"/>
    <s v="G/730235/2FF202"/>
  </r>
  <r>
    <s v="2"/>
    <s v="SOCIAL - CULTURAL"/>
    <x v="0"/>
    <s v="F"/>
    <x v="0"/>
    <x v="2"/>
    <s v="ZN02F020"/>
    <s v="FORTALECIMIENTO DE LA GOBERNANZA DEMOCRÁTICA"/>
    <s v="GI00F20200003D VOLUNTARIADO &quot;QUITO ACCIÓN&quot;"/>
    <s v="73 BIENES Y SERVICIOS PARA INVERSIÓN"/>
    <s v="730505 Vehículos (Arrendamiento)"/>
    <s v="001"/>
    <n v="2000"/>
    <n v="-957.6"/>
    <n v="0"/>
    <n v="1042.4000000000001"/>
    <n v="0.4"/>
    <n v="1042"/>
    <n v="0"/>
    <n v="0.4"/>
    <n v="1042.4000000000001"/>
    <n v="0"/>
    <s v="G/730505/2FF202"/>
  </r>
  <r>
    <s v="2"/>
    <s v="SOCIAL - CULTURAL"/>
    <x v="0"/>
    <s v="F"/>
    <x v="0"/>
    <x v="2"/>
    <s v="ZN02F020"/>
    <s v="FORTALECIMIENTO DE LA GOBERNANZA DEMOCRÁTICA"/>
    <s v="GI00F20200003D VOLUNTARIADO &quot;QUITO ACCIÓN&quot;"/>
    <s v="73 BIENES Y SERVICIOS PARA INVERSIÓN"/>
    <s v="730613 Capacitación para la Ciudadanía en Gener"/>
    <s v="001"/>
    <n v="1500"/>
    <n v="-156"/>
    <n v="0"/>
    <n v="1344"/>
    <n v="1344"/>
    <n v="0"/>
    <n v="0"/>
    <n v="1344"/>
    <n v="1344"/>
    <n v="0"/>
    <s v="G/730613/2FF202"/>
  </r>
  <r>
    <s v="2"/>
    <s v="SOCIAL - CULTURAL"/>
    <x v="0"/>
    <s v="F"/>
    <x v="0"/>
    <x v="2"/>
    <s v="ZN02F020"/>
    <s v="FORTALECIMIENTO DE LA GOBERNANZA DEMOCRÁTICA"/>
    <s v="GI00F20200003D VOLUNTARIADO &quot;QUITO ACCIÓN&quot;"/>
    <s v="73 BIENES Y SERVICIOS PARA INVERSIÓN"/>
    <s v="730811 Insumos, Materiales y Suministros para Cons"/>
    <s v="001"/>
    <n v="4500"/>
    <n v="998.26"/>
    <n v="0"/>
    <n v="5498.26"/>
    <n v="5498.26"/>
    <n v="0"/>
    <n v="0"/>
    <n v="5498.26"/>
    <n v="5498.26"/>
    <n v="0"/>
    <s v="G/730811/2FF202"/>
  </r>
  <r>
    <s v="2"/>
    <s v="SOCIAL - CULTURAL"/>
    <x v="0"/>
    <s v="F"/>
    <x v="0"/>
    <x v="2"/>
    <s v="ZN02F020"/>
    <s v="FORTALECIMIENTO DE LA GOBERNANZA DEMOCRÁTICA"/>
    <s v="GI00F20200004D COLONIAS VACACIONALES"/>
    <s v="73 BIENES Y SERVICIOS PARA INVERSIÓN"/>
    <s v="730235 Servicio de Alimentación"/>
    <s v="001"/>
    <n v="3000"/>
    <n v="-3000"/>
    <n v="0"/>
    <n v="0"/>
    <n v="0"/>
    <n v="0"/>
    <n v="0"/>
    <n v="0"/>
    <n v="0"/>
    <n v="0"/>
    <s v="G/730235/2FF202"/>
  </r>
  <r>
    <s v="2"/>
    <s v="SOCIAL - CULTURAL"/>
    <x v="0"/>
    <s v="F"/>
    <x v="0"/>
    <x v="2"/>
    <s v="ZN02F020"/>
    <s v="FORTALECIMIENTO DE LA GOBERNANZA DEMOCRÁTICA"/>
    <s v="GI00F20200004D COLONIAS VACACIONALES"/>
    <s v="73 BIENES Y SERVICIOS PARA INVERSIÓN"/>
    <s v="730249 Eventos Públicos Promocionales"/>
    <s v="001"/>
    <n v="3500"/>
    <n v="0"/>
    <n v="0"/>
    <n v="3500"/>
    <n v="375"/>
    <n v="3125"/>
    <n v="0"/>
    <n v="375"/>
    <n v="3500"/>
    <n v="0"/>
    <s v="G/730249/2FF202"/>
  </r>
  <r>
    <s v="2"/>
    <s v="SOCIAL - CULTURAL"/>
    <x v="0"/>
    <s v="F"/>
    <x v="0"/>
    <x v="2"/>
    <s v="ZN02F020"/>
    <s v="FORTALECIMIENTO DE LA GOBERNANZA DEMOCRÁTICA"/>
    <s v="GI00F20200004D COLONIAS VACACIONALES"/>
    <s v="73 BIENES Y SERVICIOS PARA INVERSIÓN"/>
    <s v="730505 Vehículos (Arrendamiento)"/>
    <s v="001"/>
    <n v="4000"/>
    <n v="0"/>
    <n v="0"/>
    <n v="4000"/>
    <n v="0"/>
    <n v="4000"/>
    <n v="0"/>
    <n v="0"/>
    <n v="4000"/>
    <n v="0"/>
    <s v="G/730505/2FF202"/>
  </r>
  <r>
    <s v="2"/>
    <s v="SOCIAL - CULTURAL"/>
    <x v="0"/>
    <s v="F"/>
    <x v="0"/>
    <x v="2"/>
    <s v="ZN02F020"/>
    <s v="FORTALECIMIENTO DE LA GOBERNANZA DEMOCRÁTICA"/>
    <s v="GI00F20200004D COLONIAS VACACIONALES"/>
    <s v="73 BIENES Y SERVICIOS PARA INVERSIÓN"/>
    <s v="730613 Capacitación para la Ciudadanía en Gener"/>
    <s v="001"/>
    <n v="16500"/>
    <n v="-10196.64"/>
    <n v="0"/>
    <n v="6303.36"/>
    <n v="6303.36"/>
    <n v="0"/>
    <n v="0"/>
    <n v="6303.36"/>
    <n v="6303.36"/>
    <n v="0"/>
    <s v="G/730613/2FF202"/>
  </r>
  <r>
    <s v="2"/>
    <s v="SOCIAL - CULTURAL"/>
    <x v="0"/>
    <s v="F"/>
    <x v="0"/>
    <x v="2"/>
    <s v="ZN02F020"/>
    <s v="FORTALECIMIENTO DE LA GOBERNANZA DEMOCRÁTICA"/>
    <s v="GI00F20200004D COLONIAS VACACIONALES"/>
    <s v="73 BIENES Y SERVICIOS PARA INVERSIÓN"/>
    <s v="730804 Materiales de Oficina"/>
    <s v="001"/>
    <n v="7000"/>
    <n v="-3090.58"/>
    <n v="0"/>
    <n v="3909.42"/>
    <n v="289.10000000000002"/>
    <n v="3620.32"/>
    <n v="3062.72"/>
    <n v="289.10000000000002"/>
    <n v="846.7"/>
    <n v="0"/>
    <s v="G/730804/2FF202"/>
  </r>
  <r>
    <s v="2"/>
    <s v="SOCIAL - CULTURAL"/>
    <x v="0"/>
    <s v="F"/>
    <x v="0"/>
    <x v="2"/>
    <s v="ZN02F020"/>
    <s v="FORTALECIMIENTO DE LA GOBERNANZA DEMOCRÁTICA"/>
    <s v="GI00F20200004D COLONIAS VACACIONALES"/>
    <s v="73 BIENES Y SERVICIOS PARA INVERSIÓN"/>
    <s v="730812 Materiales Didácticos"/>
    <s v="001"/>
    <n v="16000"/>
    <n v="-11294.16"/>
    <n v="0"/>
    <n v="4705.84"/>
    <n v="504.24"/>
    <n v="4201.6000000000004"/>
    <n v="4201.6000000000004"/>
    <n v="504.24"/>
    <n v="504.24"/>
    <n v="0"/>
    <s v="G/730812/2FF202"/>
  </r>
  <r>
    <s v="2"/>
    <s v="SOCIAL - CULTURAL"/>
    <x v="0"/>
    <s v="F"/>
    <x v="0"/>
    <x v="2"/>
    <s v="ZN02F020"/>
    <s v="ARTE, CULTURA Y PATRIMONIO"/>
    <s v="GI00G20100001D AGENDA CULTURAL METROPOLITANA"/>
    <s v="73 BIENES Y SERVICIOS PARA INVERSIÓN"/>
    <s v="730205 Espectáculos Culturales y Sociales"/>
    <s v="001"/>
    <n v="0"/>
    <n v="9000"/>
    <n v="0"/>
    <n v="9000"/>
    <n v="964.29"/>
    <n v="8035.71"/>
    <n v="0"/>
    <n v="964.29"/>
    <n v="9000"/>
    <n v="0"/>
    <s v="G/730205/2FG201"/>
  </r>
  <r>
    <s v="2"/>
    <s v="SOCIAL - CULTURAL"/>
    <x v="0"/>
    <s v="F"/>
    <x v="0"/>
    <x v="2"/>
    <s v="ZN02F020"/>
    <s v="ARTE, CULTURA Y PATRIMONIO"/>
    <s v="GI00G20100001D AGENDA CULTURAL METROPOLITANA"/>
    <s v="73 BIENES Y SERVICIOS PARA INVERSIÓN"/>
    <s v="730249 Eventos Públicos Promocionales"/>
    <s v="001"/>
    <n v="9000"/>
    <n v="-9000"/>
    <n v="0"/>
    <n v="0"/>
    <n v="0"/>
    <n v="0"/>
    <n v="0"/>
    <n v="0"/>
    <n v="0"/>
    <n v="0"/>
    <s v="G/730249/2FG201"/>
  </r>
  <r>
    <s v="2"/>
    <s v="SOCIAL - CULTURAL"/>
    <x v="0"/>
    <s v="F"/>
    <x v="0"/>
    <x v="2"/>
    <s v="ZN02F020"/>
    <s v="ARTE, CULTURA Y PATRIMONIO"/>
    <s v="GI00G20100002D TERRITORIO Y CULTURA"/>
    <s v="73 BIENES Y SERVICIOS PARA INVERSIÓN"/>
    <s v="730205 Espectáculos Culturales y Sociales"/>
    <s v="001"/>
    <n v="0"/>
    <n v="3000"/>
    <n v="0"/>
    <n v="3000"/>
    <n v="320.98"/>
    <n v="2674.78"/>
    <n v="0"/>
    <n v="325.22000000000003"/>
    <n v="3000"/>
    <n v="4.24"/>
    <s v="G/730205/2FG201"/>
  </r>
  <r>
    <s v="2"/>
    <s v="SOCIAL - CULTURAL"/>
    <x v="0"/>
    <s v="F"/>
    <x v="0"/>
    <x v="2"/>
    <s v="ZN02F020"/>
    <s v="ARTE, CULTURA Y PATRIMONIO"/>
    <s v="GI00G20100002D TERRITORIO Y CULTURA"/>
    <s v="73 BIENES Y SERVICIOS PARA INVERSIÓN"/>
    <s v="730249 Eventos Públicos Promocionales"/>
    <s v="001"/>
    <n v="3000"/>
    <n v="-3000"/>
    <n v="0"/>
    <n v="0"/>
    <n v="0"/>
    <n v="0"/>
    <n v="0"/>
    <n v="0"/>
    <n v="0"/>
    <n v="0"/>
    <s v="G/730249/2FG201"/>
  </r>
  <r>
    <s v="2"/>
    <s v="SOCIAL - CULTURAL"/>
    <x v="0"/>
    <s v="F"/>
    <x v="0"/>
    <x v="2"/>
    <s v="ZN02F020"/>
    <s v="PROMOCIÓN DE DERECHOS"/>
    <s v="GI00J20200004D PROMOCIÓN DE DERECHOS DE GRUPOS DE ATENC"/>
    <s v="73 BIENES Y SERVICIOS PARA INVERSIÓN"/>
    <s v="730249 Eventos Públicos Promocionales"/>
    <s v="001"/>
    <n v="8000"/>
    <n v="0"/>
    <n v="0"/>
    <n v="8000"/>
    <n v="609.83000000000004"/>
    <n v="5081.9399999999996"/>
    <n v="0"/>
    <n v="2918.06"/>
    <n v="8000"/>
    <n v="2308.23"/>
    <s v="G/730249/2FJ202"/>
  </r>
  <r>
    <s v="2"/>
    <s v="SOCIAL - CULTURAL"/>
    <x v="0"/>
    <s v="F"/>
    <x v="0"/>
    <x v="2"/>
    <s v="ZN02F020"/>
    <s v="PROMOCIÓN DE DERECHOS"/>
    <s v="GI00J20200004D PROMOCIÓN DE DERECHOS DE GRUPOS DE ATENC"/>
    <s v="73 BIENES Y SERVICIOS PARA INVERSIÓN"/>
    <s v="730812 Materiales Didácticos"/>
    <s v="001"/>
    <n v="3000"/>
    <n v="0"/>
    <n v="0"/>
    <n v="3000"/>
    <n v="265.73"/>
    <n v="2214.33"/>
    <n v="2214.33"/>
    <n v="785.67"/>
    <n v="785.67"/>
    <n v="519.94000000000005"/>
    <s v="G/730812/2FJ202"/>
  </r>
  <r>
    <s v="2"/>
    <s v="SOCIAL - CULTURAL"/>
    <x v="0"/>
    <s v="F"/>
    <x v="0"/>
    <x v="2"/>
    <s v="ZN02F020"/>
    <s v="PROMOCIÓN DE DERECHOS"/>
    <s v="GI00J20200004D PROMOCIÓN DE DERECHOS DE GRUPOS DE ATENC"/>
    <s v="73 BIENES Y SERVICIOS PARA INVERSIÓN"/>
    <s v="730820 Menaje y Accesorios Descartables"/>
    <s v="001"/>
    <n v="2000"/>
    <n v="0"/>
    <n v="0"/>
    <n v="2000"/>
    <n v="457.44"/>
    <n v="1541.73"/>
    <n v="0"/>
    <n v="458.27"/>
    <n v="2000"/>
    <n v="0.83"/>
    <s v="G/730820/2FJ202"/>
  </r>
  <r>
    <s v="2"/>
    <s v="SOCIAL - CULTURAL"/>
    <x v="0"/>
    <s v="F"/>
    <x v="0"/>
    <x v="2"/>
    <s v="ZN02F020"/>
    <s v="SALUD AL DIA"/>
    <s v="GI00M20100001D SEGURIDAD ALIMENTARIA Y DE CALIDAD"/>
    <s v="73 BIENES Y SERVICIOS PARA INVERSIÓN"/>
    <s v="730505 Vehículos (Arrendamiento)"/>
    <s v="001"/>
    <n v="0"/>
    <n v="2952"/>
    <n v="0"/>
    <n v="2952"/>
    <n v="0"/>
    <n v="2952"/>
    <n v="0"/>
    <n v="0"/>
    <n v="2952"/>
    <n v="0"/>
    <s v="G/730505/2FM201"/>
  </r>
  <r>
    <s v="2"/>
    <s v="SOCIAL - CULTURAL"/>
    <x v="0"/>
    <s v="F"/>
    <x v="0"/>
    <x v="2"/>
    <s v="ZN02F020"/>
    <s v="SALUD AL DIA"/>
    <s v="GI00M20100001D SEGURIDAD ALIMENTARIA Y DE CALIDAD"/>
    <s v="73 BIENES Y SERVICIOS PARA INVERSIÓN"/>
    <s v="730606 Honorarios por Contratos Civiles de Servici"/>
    <s v="001"/>
    <n v="0"/>
    <n v="12096"/>
    <n v="-2688"/>
    <n v="9408"/>
    <n v="0"/>
    <n v="9408"/>
    <n v="3744"/>
    <n v="0"/>
    <n v="5664"/>
    <n v="0"/>
    <s v="G/730606/2FM201"/>
  </r>
  <r>
    <s v="2"/>
    <s v="SOCIAL - CULTURAL"/>
    <x v="0"/>
    <s v="F"/>
    <x v="0"/>
    <x v="2"/>
    <s v="ZN02F020"/>
    <s v="SALUD AL DIA"/>
    <s v="GI00M20100001D SEGURIDAD ALIMENTARIA Y DE CALIDAD"/>
    <s v="73 BIENES Y SERVICIOS PARA INVERSIÓN"/>
    <s v="730804 Materiales de Oficina"/>
    <s v="001"/>
    <n v="15048"/>
    <n v="-15048"/>
    <n v="0"/>
    <n v="0"/>
    <n v="0"/>
    <n v="0"/>
    <n v="0"/>
    <n v="0"/>
    <n v="0"/>
    <n v="0"/>
    <s v="G/730804/2FM201"/>
  </r>
  <r>
    <s v="2"/>
    <s v="SOCIAL - CULTURAL"/>
    <x v="0"/>
    <s v="F"/>
    <x v="0"/>
    <x v="2"/>
    <s v="ZN02F020"/>
    <s v="SALUD AL DIA"/>
    <s v="GI00M20100002D SISTEMA INTEGRAL DE PROMOCIÓN DE LA SALU"/>
    <s v="73 BIENES Y SERVICIOS PARA INVERSIÓN"/>
    <s v="730505 Vehículos (Arrendamiento)"/>
    <s v="001"/>
    <n v="0"/>
    <n v="2952"/>
    <n v="-1343.4"/>
    <n v="1608.6"/>
    <n v="0"/>
    <n v="1608.6"/>
    <n v="0"/>
    <n v="0"/>
    <n v="1608.6"/>
    <n v="0"/>
    <s v="G/730505/2FM201"/>
  </r>
  <r>
    <s v="2"/>
    <s v="SOCIAL - CULTURAL"/>
    <x v="0"/>
    <s v="F"/>
    <x v="0"/>
    <x v="2"/>
    <s v="ZN02F020"/>
    <s v="SALUD AL DIA"/>
    <s v="GI00M20100002D SISTEMA INTEGRAL DE PROMOCIÓN DE LA SALU"/>
    <s v="73 BIENES Y SERVICIOS PARA INVERSIÓN"/>
    <s v="730606 Honorarios por Contratos Civiles de Servici"/>
    <s v="001"/>
    <n v="0"/>
    <n v="12096"/>
    <n v="-2688"/>
    <n v="9408"/>
    <n v="0"/>
    <n v="9408"/>
    <n v="3744"/>
    <n v="0"/>
    <n v="5664"/>
    <n v="0"/>
    <s v="G/730606/2FM201"/>
  </r>
  <r>
    <s v="2"/>
    <s v="SOCIAL - CULTURAL"/>
    <x v="0"/>
    <s v="F"/>
    <x v="0"/>
    <x v="2"/>
    <s v="ZN02F020"/>
    <s v="SALUD AL DIA"/>
    <s v="GI00M20100002D SISTEMA INTEGRAL DE PROMOCIÓN DE LA SALU"/>
    <s v="73 BIENES Y SERVICIOS PARA INVERSIÓN"/>
    <s v="730804 Materiales de Oficina"/>
    <s v="001"/>
    <n v="15048"/>
    <n v="-15048"/>
    <n v="0"/>
    <n v="0"/>
    <n v="0"/>
    <n v="0"/>
    <n v="0"/>
    <n v="0"/>
    <n v="0"/>
    <n v="0"/>
    <s v="G/730804/2FM201"/>
  </r>
  <r>
    <s v="3"/>
    <s v="ECONOMICO - AMBIENTAL"/>
    <x v="0"/>
    <s v="F"/>
    <x v="0"/>
    <x v="2"/>
    <s v="ZN02F020"/>
    <s v="FAUNA URBANA"/>
    <s v="GI00M30100001D MANEJO DE FAUNA URBANA"/>
    <s v="73 BIENES Y SERVICIOS PARA INVERSIÓN"/>
    <s v="730505 Vehículos (Arrendamiento)"/>
    <s v="001"/>
    <n v="0"/>
    <n v="16000"/>
    <n v="-798"/>
    <n v="15202"/>
    <n v="0"/>
    <n v="15202"/>
    <n v="0"/>
    <n v="0"/>
    <n v="15202"/>
    <n v="0"/>
    <s v="G/730505/3FM301"/>
  </r>
  <r>
    <s v="3"/>
    <s v="ECONOMICO - AMBIENTAL"/>
    <x v="0"/>
    <s v="F"/>
    <x v="0"/>
    <x v="2"/>
    <s v="ZN02F020"/>
    <s v="FAUNA URBANA"/>
    <s v="GI00M30100001D MANEJO DE FAUNA URBANA"/>
    <s v="73 BIENES Y SERVICIOS PARA INVERSIÓN"/>
    <s v="730804 Materiales de Oficina"/>
    <s v="001"/>
    <n v="16416"/>
    <n v="-16416"/>
    <n v="0"/>
    <n v="0"/>
    <n v="0"/>
    <n v="0"/>
    <n v="0"/>
    <n v="0"/>
    <n v="0"/>
    <n v="0"/>
    <s v="G/730804/3FM301"/>
  </r>
  <r>
    <s v="2"/>
    <s v="SOCIAL - CULTURAL"/>
    <x v="0"/>
    <s v="F"/>
    <x v="0"/>
    <x v="2"/>
    <s v="ZN02F020"/>
    <s v="QUITO SIN MIEDO"/>
    <s v="GI00N20100001D PREVENCIÓN SITUACIONAL Y CONVIVENCIA PAC"/>
    <s v="73 BIENES Y SERVICIOS PARA INVERSIÓN"/>
    <s v="730811 Insumos, Materiales y Suministros para Cons"/>
    <s v="001"/>
    <n v="5500"/>
    <n v="0"/>
    <n v="0"/>
    <n v="5500"/>
    <n v="5495.77"/>
    <n v="0"/>
    <n v="0"/>
    <n v="5500"/>
    <n v="5500"/>
    <n v="4.2300000000000004"/>
    <s v="G/730811/2FN201"/>
  </r>
  <r>
    <s v="3"/>
    <s v="ECONOMICO - AMBIENTAL"/>
    <x v="0"/>
    <s v="F"/>
    <x v="0"/>
    <x v="2"/>
    <s v="ZN02F020"/>
    <s v="GESTION DE RIESGOS"/>
    <s v="GI00N30100007D ATENCIÓN DE EMERGENCIAS EN EL DMQ"/>
    <s v="73 BIENES Y SERVICIOS PARA INVERSIÓN"/>
    <s v="730802 Vestuario, Lencería, Prendas de Protecci"/>
    <s v="001"/>
    <n v="0"/>
    <n v="2800"/>
    <n v="0"/>
    <n v="2800"/>
    <n v="299.33999999999997"/>
    <n v="2494.5"/>
    <n v="0"/>
    <n v="305.5"/>
    <n v="2800"/>
    <n v="6.16"/>
    <s v="G/730802/3FN301"/>
  </r>
  <r>
    <s v="3"/>
    <s v="ECONOMICO - AMBIENTAL"/>
    <x v="0"/>
    <s v="F"/>
    <x v="0"/>
    <x v="2"/>
    <s v="ZN02F020"/>
    <s v="GESTION DE RIESGOS"/>
    <s v="GI00N30100007D ATENCIÓN DE EMERGENCIAS EN EL DMQ"/>
    <s v="73 BIENES Y SERVICIOS PARA INVERSIÓN"/>
    <s v="730804 Materiales de Oficina"/>
    <s v="001"/>
    <n v="1500"/>
    <n v="-1500"/>
    <n v="0"/>
    <n v="0"/>
    <n v="0"/>
    <n v="0"/>
    <n v="0"/>
    <n v="0"/>
    <n v="0"/>
    <n v="0"/>
    <s v="G/730804/3FN301"/>
  </r>
  <r>
    <s v="3"/>
    <s v="ECONOMICO - AMBIENTAL"/>
    <x v="0"/>
    <s v="F"/>
    <x v="0"/>
    <x v="2"/>
    <s v="ZN02F020"/>
    <s v="PRODUCTIVIDAD SOSTENIBLE"/>
    <s v="GI00P30700001D FOMENTO PRODUCTIVO TERRITORIAL"/>
    <s v="73 BIENES Y SERVICIOS PARA INVERSIÓN"/>
    <s v="730204 Edición, Impresión, Reproducción, Public"/>
    <s v="001"/>
    <n v="2000"/>
    <n v="1000"/>
    <n v="0"/>
    <n v="3000"/>
    <n v="3000"/>
    <n v="0"/>
    <n v="0"/>
    <n v="3000"/>
    <n v="3000"/>
    <n v="0"/>
    <s v="G/730204/3FP307"/>
  </r>
  <r>
    <s v="3"/>
    <s v="ECONOMICO - AMBIENTAL"/>
    <x v="0"/>
    <s v="F"/>
    <x v="0"/>
    <x v="2"/>
    <s v="ZN02F020"/>
    <s v="PRODUCTIVIDAD SOSTENIBLE"/>
    <s v="GI00P30700001D FOMENTO PRODUCTIVO TERRITORIAL"/>
    <s v="73 BIENES Y SERVICIOS PARA INVERSIÓN"/>
    <s v="730249 Eventos Públicos Promocionales"/>
    <s v="001"/>
    <n v="2000"/>
    <n v="1000"/>
    <n v="-1000.08"/>
    <n v="1999.92"/>
    <n v="214.28"/>
    <n v="1785.64"/>
    <n v="0"/>
    <n v="214.28"/>
    <n v="1999.92"/>
    <n v="0"/>
    <s v="G/730249/3FP307"/>
  </r>
  <r>
    <s v="3"/>
    <s v="ECONOMICO - AMBIENTAL"/>
    <x v="0"/>
    <s v="F"/>
    <x v="0"/>
    <x v="2"/>
    <s v="ZN02F020"/>
    <s v="PRODUCTIVIDAD SOSTENIBLE"/>
    <s v="GI00P30700001D FOMENTO PRODUCTIVO TERRITORIAL"/>
    <s v="73 BIENES Y SERVICIOS PARA INVERSIÓN"/>
    <s v="730613 Capacitación para la Ciudadanía en Gener"/>
    <s v="001"/>
    <n v="11000"/>
    <n v="-1000"/>
    <n v="-592"/>
    <n v="9408"/>
    <n v="9408"/>
    <n v="0"/>
    <n v="0"/>
    <n v="9408"/>
    <n v="9408"/>
    <n v="0"/>
    <s v="G/730613/3FP307"/>
  </r>
  <r>
    <s v="3"/>
    <s v="ECONOMICO - AMBIENTAL"/>
    <x v="0"/>
    <s v="F"/>
    <x v="0"/>
    <x v="2"/>
    <s v="ZN02F020"/>
    <s v="PRODUCTIVIDAD SOSTENIBLE"/>
    <s v="GI00P30700001D FOMENTO PRODUCTIVO TERRITORIAL"/>
    <s v="73 BIENES Y SERVICIOS PARA INVERSIÓN"/>
    <s v="730814 Suministros para Actividades Agropecuarias,"/>
    <s v="001"/>
    <n v="5000"/>
    <n v="-1000"/>
    <n v="-4.57"/>
    <n v="3995.43"/>
    <n v="252.22"/>
    <n v="3743.21"/>
    <n v="3743.21"/>
    <n v="252.22"/>
    <n v="252.22"/>
    <n v="0"/>
    <s v="G/730814/3FP307"/>
  </r>
  <r>
    <s v="2"/>
    <s v="SOCIAL - CULTURAL"/>
    <x v="0"/>
    <s v="F"/>
    <x v="0"/>
    <x v="2"/>
    <s v="ZN02F020"/>
    <s v="CORRESPONSABILIDAD CIUDADANA"/>
    <s v="GI00F20100003D INFRAESTRUCTURA COMUNITARIA"/>
    <s v="75 OBRAS PÚBLICAS"/>
    <s v="750104 Urbanización y Embellecimiento"/>
    <s v="001"/>
    <n v="600000"/>
    <n v="217825"/>
    <n v="0"/>
    <n v="817825"/>
    <n v="356181.49"/>
    <n v="459528.68"/>
    <n v="75884.649999999994"/>
    <n v="358296.32000000001"/>
    <n v="741940.35"/>
    <n v="2114.83"/>
    <s v="G/750104/2FF201"/>
  </r>
  <r>
    <s v="2"/>
    <s v="SOCIAL - CULTURAL"/>
    <x v="0"/>
    <s v="F"/>
    <x v="0"/>
    <x v="2"/>
    <s v="ZN02F020"/>
    <s v="CORRESPONSABILIDAD CIUDADANA"/>
    <s v="GI00F20100003D INFRAESTRUCTURA COMUNITARIA"/>
    <s v="75 OBRAS PÚBLICAS"/>
    <s v="750105 Transporte y Vías"/>
    <s v="001"/>
    <n v="600000"/>
    <n v="21576.25"/>
    <n v="0"/>
    <n v="621576.25"/>
    <n v="395054.16"/>
    <n v="226521.68"/>
    <n v="187412.35"/>
    <n v="395054.57"/>
    <n v="434163.9"/>
    <n v="0.41"/>
    <s v="G/750105/2FF201"/>
  </r>
  <r>
    <s v="2"/>
    <s v="SOCIAL - CULTURAL"/>
    <x v="0"/>
    <s v="F"/>
    <x v="0"/>
    <x v="2"/>
    <s v="ZN02F020"/>
    <s v="CORRESPONSABILIDAD CIUDADANA"/>
    <s v="GI00F20100004D PRESUPUESTOS PARTICIPATIVOS"/>
    <s v="75 OBRAS PÚBLICAS"/>
    <s v="750104 Urbanización y Embellecimiento"/>
    <s v="001"/>
    <n v="1599315.19"/>
    <n v="-244666.2"/>
    <n v="0"/>
    <n v="1354648.99"/>
    <n v="204155.59"/>
    <n v="1056951.8700000001"/>
    <n v="528140.46"/>
    <n v="297697.12"/>
    <n v="826508.53"/>
    <n v="93541.53"/>
    <s v="G/750104/2FF201"/>
  </r>
  <r>
    <s v="2"/>
    <s v="SOCIAL - CULTURAL"/>
    <x v="0"/>
    <s v="F"/>
    <x v="0"/>
    <x v="2"/>
    <s v="ZN02F020"/>
    <s v="CORRESPONSABILIDAD CIUDADANA"/>
    <s v="GI00F20100004D PRESUPUESTOS PARTICIPATIVOS"/>
    <s v="75 OBRAS PÚBLICAS"/>
    <s v="750105 Transporte y Vías"/>
    <s v="001"/>
    <n v="917041.37"/>
    <n v="-39080.92"/>
    <n v="0"/>
    <n v="877960.45"/>
    <n v="4.67"/>
    <n v="815352.14"/>
    <n v="468240.97"/>
    <n v="62608.31"/>
    <n v="409719.48"/>
    <n v="62603.64"/>
    <s v="G/750105/2FF201"/>
  </r>
  <r>
    <s v="2"/>
    <s v="SOCIAL - CULTURAL"/>
    <x v="0"/>
    <s v="F"/>
    <x v="0"/>
    <x v="2"/>
    <s v="ZN02F020"/>
    <s v="CORRESPONSABILIDAD CIUDADANA"/>
    <s v="GI00F20100004D PRESUPUESTOS PARTICIPATIVOS"/>
    <s v="84 BIENES DE LARGA DURACIÓN"/>
    <s v="840103 Mobiliarios"/>
    <s v="001"/>
    <n v="5000"/>
    <n v="1361.45"/>
    <n v="0"/>
    <n v="6361.45"/>
    <n v="681.58"/>
    <n v="5679.87"/>
    <n v="0"/>
    <n v="681.58"/>
    <n v="6361.45"/>
    <n v="0"/>
    <s v="G/840103/2FF201"/>
  </r>
  <r>
    <s v="2"/>
    <s v="SOCIAL - CULTURAL"/>
    <x v="0"/>
    <s v="F"/>
    <x v="0"/>
    <x v="2"/>
    <s v="ZN02F020"/>
    <s v="CORRESPONSABILIDAD CIUDADANA"/>
    <s v="GI00F20100004D PRESUPUESTOS PARTICIPATIVOS"/>
    <s v="84 BIENES DE LARGA DURACIÓN"/>
    <s v="840104 Maquinarias y Equipos"/>
    <s v="001"/>
    <n v="18000"/>
    <n v="4346.24"/>
    <n v="0"/>
    <n v="22346.240000000002"/>
    <n v="2394.2399999999998"/>
    <n v="19952"/>
    <n v="0"/>
    <n v="2394.2399999999998"/>
    <n v="22346.240000000002"/>
    <n v="0"/>
    <s v="G/840104/2FF201"/>
  </r>
  <r>
    <s v="2"/>
    <s v="SOCIAL - CULTURAL"/>
    <x v="0"/>
    <s v="F"/>
    <x v="0"/>
    <x v="2"/>
    <s v="ZN02F020"/>
    <s v="CORRESPONSABILIDAD CIUDADANA"/>
    <s v="GI00F20100004D PRESUPUESTOS PARTICIPATIVOS"/>
    <s v="84 BIENES DE LARGA DURACIÓN"/>
    <s v="840107 Equipos, Sistemas y Paquetes Informáticos"/>
    <s v="001"/>
    <n v="65000"/>
    <n v="-23585.25"/>
    <n v="0"/>
    <n v="41414.75"/>
    <n v="4518.72"/>
    <n v="36896.03"/>
    <n v="0"/>
    <n v="4518.72"/>
    <n v="41414.75"/>
    <n v="0"/>
    <s v="G/840107/2FF201"/>
  </r>
  <r>
    <s v="2"/>
    <s v="SOCIAL - CULTURAL"/>
    <x v="0"/>
    <s v="F"/>
    <x v="0"/>
    <x v="2"/>
    <s v="ZN02F020"/>
    <s v="FORTALECIMIENTO DE LA GOBERNANZA DEMOCRÁTICA"/>
    <s v="GI00F20200001D  SOMOS QUITO"/>
    <s v="84 BIENES DE LARGA DURACIÓN"/>
    <s v="840103 Mobiliarios"/>
    <s v="001"/>
    <n v="7000"/>
    <n v="-1092.96"/>
    <n v="0"/>
    <n v="5907.04"/>
    <n v="0"/>
    <n v="5274.12"/>
    <n v="5274.12"/>
    <n v="632.91999999999996"/>
    <n v="632.91999999999996"/>
    <n v="632.91999999999996"/>
    <s v="G/840103/2FF202"/>
  </r>
  <r>
    <s v="2"/>
    <s v="SOCIAL - CULTURAL"/>
    <x v="0"/>
    <s v="F"/>
    <x v="0"/>
    <x v="2"/>
    <s v="ZN02F020"/>
    <s v="FORTALECIMIENTO DE LA GOBERNANZA DEMOCRÁTICA"/>
    <s v="GI00F20200002D SISTEMA DE PARTICIPACIÓN CIUDADANA"/>
    <s v="84 BIENES DE LARGA DURACIÓN"/>
    <s v="840104 Maquinarias y Equipos"/>
    <s v="001"/>
    <n v="1500"/>
    <n v="-1500"/>
    <n v="0"/>
    <n v="0"/>
    <n v="0"/>
    <n v="0"/>
    <n v="0"/>
    <n v="0"/>
    <n v="0"/>
    <n v="0"/>
    <s v="G/840104/2FF202"/>
  </r>
  <r>
    <s v="2"/>
    <s v="SOCIAL - CULTURAL"/>
    <x v="0"/>
    <s v="F"/>
    <x v="0"/>
    <x v="2"/>
    <s v="ZN02F020"/>
    <s v="FORTALECIMIENTO DE LA GOBERNANZA DEMOCRÁTICA"/>
    <s v="GI00F20200002D SISTEMA DE PARTICIPACIÓN CIUDADANA"/>
    <s v="84 BIENES DE LARGA DURACIÓN"/>
    <s v="840107 Equipos, Sistemas y Paquetes Informáticos"/>
    <s v="001"/>
    <n v="0"/>
    <n v="1100"/>
    <n v="0"/>
    <n v="1100"/>
    <n v="1100"/>
    <n v="0"/>
    <n v="0"/>
    <n v="1100"/>
    <n v="1100"/>
    <n v="0"/>
    <s v="G/840107/2FF202"/>
  </r>
  <r>
    <s v="2"/>
    <s v="SOCIAL - CULTURAL"/>
    <x v="0"/>
    <s v="F"/>
    <x v="0"/>
    <x v="2"/>
    <s v="ZN02F020"/>
    <s v="PROMOCIÓN DE DERECHOS"/>
    <s v="GI00J20200004D PROMOCIÓN DE DERECHOS DE GRUPOS DE ATENC"/>
    <s v="84 BIENES DE LARGA DURACIÓN"/>
    <s v="840107 Equipos, Sistemas y Paquetes Informáticos"/>
    <s v="001"/>
    <n v="2750"/>
    <n v="0"/>
    <n v="0"/>
    <n v="2750"/>
    <n v="1815"/>
    <n v="0"/>
    <n v="0"/>
    <n v="2750"/>
    <n v="2750"/>
    <n v="935"/>
    <s v="G/840107/2FJ202"/>
  </r>
  <r>
    <s v="3"/>
    <s v="ECONOMICO - AMBIENTAL"/>
    <x v="0"/>
    <s v="F"/>
    <x v="0"/>
    <x v="2"/>
    <s v="ZN02F020"/>
    <s v="FAUNA URBANA"/>
    <s v="GI00M30100001D MANEJO DE FAUNA URBANA"/>
    <s v="84 BIENES DE LARGA DURACIÓN"/>
    <s v="840104 Maquinarias y Equipos"/>
    <s v="001"/>
    <n v="0"/>
    <n v="416"/>
    <n v="-60.99"/>
    <n v="355.01"/>
    <n v="0"/>
    <n v="355.01"/>
    <n v="355.01"/>
    <n v="0"/>
    <n v="0"/>
    <n v="0"/>
    <s v="G/840104/3FM301"/>
  </r>
  <r>
    <s v="3"/>
    <s v="ECONOMICO - AMBIENTAL"/>
    <x v="0"/>
    <s v="F"/>
    <x v="0"/>
    <x v="2"/>
    <s v="ZN02F020"/>
    <s v="GESTION DE RIESGOS"/>
    <s v="GI00N30100007D ATENCIÓN DE EMERGENCIAS EN EL DMQ"/>
    <s v="84 BIENES DE LARGA DURACIÓN"/>
    <s v="840104 Maquinarias y Equipos"/>
    <s v="001"/>
    <n v="6872.55"/>
    <n v="-1300"/>
    <n v="0"/>
    <n v="5572.55"/>
    <n v="587.04"/>
    <n v="4892"/>
    <n v="0"/>
    <n v="680.55"/>
    <n v="5572.55"/>
    <n v="93.51"/>
    <s v="G/840104/3FN301"/>
  </r>
  <r>
    <s v="1"/>
    <s v="POLITICO - TERRITORIAL"/>
    <x v="0"/>
    <s v="F"/>
    <x v="0"/>
    <x v="2"/>
    <s v="ZN02F020"/>
    <s v="FORTALECIMIENTO INSTITUCIONAL"/>
    <s v="GC00A10100004D REMUNERACION PERSONAL"/>
    <s v="99 OTROS PASIVOS"/>
    <s v="990101 Obligaciones de Ejercicios Anteriores por E"/>
    <s v="002"/>
    <n v="0"/>
    <n v="29226.89"/>
    <n v="0"/>
    <n v="29226.89"/>
    <n v="0"/>
    <n v="28577.74"/>
    <n v="25392.07"/>
    <n v="649.15"/>
    <n v="3834.82"/>
    <n v="649.15"/>
    <s v="G/990101/1FA101"/>
  </r>
  <r>
    <s v="1"/>
    <s v="POLITICO - TERRITORIAL"/>
    <x v="0"/>
    <s v="F"/>
    <x v="0"/>
    <x v="3"/>
    <s v="ZC09F090"/>
    <s v="FORTALECIMIENTO INSTITUCIONAL"/>
    <s v="GC00A10100004D REMUNERACION PERSONAL"/>
    <s v="51 GASTOS EN PERSONAL"/>
    <s v="510105 Remuneraciones Unificadas"/>
    <s v="002"/>
    <n v="739296"/>
    <n v="21068"/>
    <n v="-10588.07"/>
    <n v="749775.93"/>
    <n v="0"/>
    <n v="556217.36"/>
    <n v="556217.36"/>
    <n v="193558.57"/>
    <n v="193558.57"/>
    <n v="193558.57"/>
    <s v="G/510105/1FA101"/>
  </r>
  <r>
    <s v="1"/>
    <s v="POLITICO - TERRITORIAL"/>
    <x v="0"/>
    <s v="F"/>
    <x v="0"/>
    <x v="3"/>
    <s v="ZC09F090"/>
    <s v="FORTALECIMIENTO INSTITUCIONAL"/>
    <s v="GC00A10100004D REMUNERACION PERSONAL"/>
    <s v="51 GASTOS EN PERSONAL"/>
    <s v="510106 Salarios Unificados"/>
    <s v="002"/>
    <n v="61002"/>
    <n v="4344"/>
    <n v="0"/>
    <n v="65346"/>
    <n v="0"/>
    <n v="45751.5"/>
    <n v="45751.5"/>
    <n v="19594.5"/>
    <n v="19594.5"/>
    <n v="19594.5"/>
    <s v="G/510106/1FA101"/>
  </r>
  <r>
    <s v="1"/>
    <s v="POLITICO - TERRITORIAL"/>
    <x v="0"/>
    <s v="F"/>
    <x v="0"/>
    <x v="3"/>
    <s v="ZC09F090"/>
    <s v="FORTALECIMIENTO INSTITUCIONAL"/>
    <s v="GC00A10100004D REMUNERACION PERSONAL"/>
    <s v="51 GASTOS EN PERSONAL"/>
    <s v="510203 Decimotercer Sueldo"/>
    <s v="002"/>
    <n v="74024.5"/>
    <n v="5474"/>
    <n v="0"/>
    <n v="79498.5"/>
    <n v="10689.34"/>
    <n v="10918.62"/>
    <n v="10918.62"/>
    <n v="68579.88"/>
    <n v="68579.88"/>
    <n v="57890.54"/>
    <s v="G/510203/1FA101"/>
  </r>
  <r>
    <s v="1"/>
    <s v="POLITICO - TERRITORIAL"/>
    <x v="0"/>
    <s v="F"/>
    <x v="0"/>
    <x v="3"/>
    <s v="ZC09F090"/>
    <s v="FORTALECIMIENTO INSTITUCIONAL"/>
    <s v="GC00A10100004D REMUNERACION PERSONAL"/>
    <s v="51 GASTOS EN PERSONAL"/>
    <s v="510204 Decimocuarto Sueldo"/>
    <s v="002"/>
    <n v="28016"/>
    <n v="1600"/>
    <n v="0"/>
    <n v="29616"/>
    <n v="1852.19"/>
    <n v="25239.62"/>
    <n v="25239.62"/>
    <n v="4376.38"/>
    <n v="4376.38"/>
    <n v="2524.19"/>
    <s v="G/510204/1FA101"/>
  </r>
  <r>
    <s v="1"/>
    <s v="POLITICO - TERRITORIAL"/>
    <x v="0"/>
    <s v="F"/>
    <x v="0"/>
    <x v="3"/>
    <s v="ZC09F090"/>
    <s v="FORTALECIMIENTO INSTITUCIONAL"/>
    <s v="GC00A10100004D REMUNERACION PERSONAL"/>
    <s v="51 GASTOS EN PERSONAL"/>
    <s v="510304 Compensación por Transporte"/>
    <s v="002"/>
    <n v="1056"/>
    <n v="88"/>
    <n v="0"/>
    <n v="1144"/>
    <n v="0"/>
    <n v="470"/>
    <n v="470"/>
    <n v="674"/>
    <n v="674"/>
    <n v="674"/>
    <s v="G/510304/1FA101"/>
  </r>
  <r>
    <s v="1"/>
    <s v="POLITICO - TERRITORIAL"/>
    <x v="0"/>
    <s v="F"/>
    <x v="0"/>
    <x v="3"/>
    <s v="ZC09F090"/>
    <s v="FORTALECIMIENTO INSTITUCIONAL"/>
    <s v="GC00A10100004D REMUNERACION PERSONAL"/>
    <s v="51 GASTOS EN PERSONAL"/>
    <s v="510306 Alimentación"/>
    <s v="002"/>
    <n v="8448"/>
    <n v="704"/>
    <n v="0"/>
    <n v="9152"/>
    <n v="0"/>
    <n v="6016"/>
    <n v="6016"/>
    <n v="3136"/>
    <n v="3136"/>
    <n v="3136"/>
    <s v="G/510306/1FA101"/>
  </r>
  <r>
    <s v="1"/>
    <s v="POLITICO - TERRITORIAL"/>
    <x v="0"/>
    <s v="F"/>
    <x v="0"/>
    <x v="3"/>
    <s v="ZC09F090"/>
    <s v="FORTALECIMIENTO INSTITUCIONAL"/>
    <s v="GC00A10100004D REMUNERACION PERSONAL"/>
    <s v="51 GASTOS EN PERSONAL"/>
    <s v="510401 Por Cargas Familiares"/>
    <s v="002"/>
    <n v="305.01"/>
    <n v="21.76"/>
    <n v="109.08"/>
    <n v="435.85"/>
    <n v="0"/>
    <n v="144"/>
    <n v="144"/>
    <n v="291.85000000000002"/>
    <n v="291.85000000000002"/>
    <n v="291.85000000000002"/>
    <s v="G/510401/1FA101"/>
  </r>
  <r>
    <s v="1"/>
    <s v="POLITICO - TERRITORIAL"/>
    <x v="0"/>
    <s v="F"/>
    <x v="0"/>
    <x v="3"/>
    <s v="ZC09F090"/>
    <s v="FORTALECIMIENTO INSTITUCIONAL"/>
    <s v="GC00A10100004D REMUNERACION PERSONAL"/>
    <s v="51 GASTOS EN PERSONAL"/>
    <s v="510408 Subsidio de Antigüedad"/>
    <s v="002"/>
    <n v="3050.1"/>
    <n v="130.32"/>
    <n v="0"/>
    <n v="3180.42"/>
    <n v="0"/>
    <n v="1944.45"/>
    <n v="1944.45"/>
    <n v="1235.97"/>
    <n v="1235.97"/>
    <n v="1235.97"/>
    <s v="G/510408/1FA101"/>
  </r>
  <r>
    <s v="1"/>
    <s v="POLITICO - TERRITORIAL"/>
    <x v="0"/>
    <s v="F"/>
    <x v="0"/>
    <x v="3"/>
    <s v="ZC09F090"/>
    <s v="FORTALECIMIENTO INSTITUCIONAL"/>
    <s v="GC00A10100004D REMUNERACION PERSONAL"/>
    <s v="51 GASTOS EN PERSONAL"/>
    <s v="510507 Honorarios"/>
    <s v="002"/>
    <n v="6160.25"/>
    <n v="0"/>
    <n v="0"/>
    <n v="6160.25"/>
    <n v="0"/>
    <n v="0"/>
    <n v="0"/>
    <n v="6160.25"/>
    <n v="6160.25"/>
    <n v="6160.25"/>
    <s v="G/510507/1FA101"/>
  </r>
  <r>
    <s v="1"/>
    <s v="POLITICO - TERRITORIAL"/>
    <x v="0"/>
    <s v="F"/>
    <x v="0"/>
    <x v="3"/>
    <s v="ZC09F090"/>
    <s v="FORTALECIMIENTO INSTITUCIONAL"/>
    <s v="GC00A10100004D REMUNERACION PERSONAL"/>
    <s v="51 GASTOS EN PERSONAL"/>
    <s v="510509 Horas Extraordinarias y Suplementarias"/>
    <s v="002"/>
    <n v="10800.01"/>
    <n v="0"/>
    <n v="2037.12"/>
    <n v="12837.13"/>
    <n v="0"/>
    <n v="10367"/>
    <n v="10367"/>
    <n v="2470.13"/>
    <n v="2470.13"/>
    <n v="2470.13"/>
    <s v="G/510509/1FA101"/>
  </r>
  <r>
    <s v="1"/>
    <s v="POLITICO - TERRITORIAL"/>
    <x v="0"/>
    <s v="F"/>
    <x v="0"/>
    <x v="3"/>
    <s v="ZC09F090"/>
    <s v="FORTALECIMIENTO INSTITUCIONAL"/>
    <s v="GC00A10100004D REMUNERACION PERSONAL"/>
    <s v="51 GASTOS EN PERSONAL"/>
    <s v="510510 Servicios Personales por Contrato"/>
    <s v="002"/>
    <n v="87996"/>
    <n v="40276"/>
    <n v="353.3"/>
    <n v="128625.3"/>
    <n v="43280.61"/>
    <n v="84991.39"/>
    <n v="84991.39"/>
    <n v="43633.91"/>
    <n v="43633.91"/>
    <n v="353.3"/>
    <s v="G/510510/1FA101"/>
  </r>
  <r>
    <s v="1"/>
    <s v="POLITICO - TERRITORIAL"/>
    <x v="0"/>
    <s v="F"/>
    <x v="0"/>
    <x v="3"/>
    <s v="ZC09F090"/>
    <s v="FORTALECIMIENTO INSTITUCIONAL"/>
    <s v="GC00A10100004D REMUNERACION PERSONAL"/>
    <s v="51 GASTOS EN PERSONAL"/>
    <s v="510512 Subrogación"/>
    <s v="002"/>
    <n v="3422.36"/>
    <n v="0"/>
    <n v="0"/>
    <n v="3422.36"/>
    <n v="0"/>
    <n v="55"/>
    <n v="55"/>
    <n v="3367.36"/>
    <n v="3367.36"/>
    <n v="3367.36"/>
    <s v="G/510512/1FA101"/>
  </r>
  <r>
    <s v="1"/>
    <s v="POLITICO - TERRITORIAL"/>
    <x v="0"/>
    <s v="F"/>
    <x v="0"/>
    <x v="3"/>
    <s v="ZC09F090"/>
    <s v="FORTALECIMIENTO INSTITUCIONAL"/>
    <s v="GC00A10100004D REMUNERACION PERSONAL"/>
    <s v="51 GASTOS EN PERSONAL"/>
    <s v="510513 Encargos"/>
    <s v="002"/>
    <n v="27767.72"/>
    <n v="0"/>
    <n v="0"/>
    <n v="27767.72"/>
    <n v="0"/>
    <n v="878.5"/>
    <n v="878.5"/>
    <n v="26889.22"/>
    <n v="26889.22"/>
    <n v="26889.22"/>
    <s v="G/510513/1FA101"/>
  </r>
  <r>
    <s v="1"/>
    <s v="POLITICO - TERRITORIAL"/>
    <x v="0"/>
    <s v="F"/>
    <x v="0"/>
    <x v="3"/>
    <s v="ZC09F090"/>
    <s v="FORTALECIMIENTO INSTITUCIONAL"/>
    <s v="GC00A10100004D REMUNERACION PERSONAL"/>
    <s v="51 GASTOS EN PERSONAL"/>
    <s v="510601 Aporte Patronal"/>
    <s v="002"/>
    <n v="112369.19"/>
    <n v="8309.5300000000007"/>
    <n v="0"/>
    <n v="120678.72"/>
    <n v="5474.98"/>
    <n v="88035.26"/>
    <n v="88035.26"/>
    <n v="32643.46"/>
    <n v="32643.46"/>
    <n v="27168.48"/>
    <s v="G/510601/1FA101"/>
  </r>
  <r>
    <s v="1"/>
    <s v="POLITICO - TERRITORIAL"/>
    <x v="0"/>
    <s v="F"/>
    <x v="0"/>
    <x v="3"/>
    <s v="ZC09F090"/>
    <s v="FORTALECIMIENTO INSTITUCIONAL"/>
    <s v="GC00A10100004D REMUNERACION PERSONAL"/>
    <s v="51 GASTOS EN PERSONAL"/>
    <s v="510602 Fondo de Reserva"/>
    <s v="002"/>
    <n v="74024.5"/>
    <n v="5474"/>
    <n v="0"/>
    <n v="79498.5"/>
    <n v="8997.58"/>
    <n v="46046.84"/>
    <n v="46046.84"/>
    <n v="33451.660000000003"/>
    <n v="33451.660000000003"/>
    <n v="24454.080000000002"/>
    <s v="G/510602/1FA101"/>
  </r>
  <r>
    <s v="1"/>
    <s v="POLITICO - TERRITORIAL"/>
    <x v="0"/>
    <s v="F"/>
    <x v="0"/>
    <x v="3"/>
    <s v="ZC09F090"/>
    <s v="FORTALECIMIENTO INSTITUCIONAL"/>
    <s v="GC00A10100004D REMUNERACION PERSONAL"/>
    <s v="51 GASTOS EN PERSONAL"/>
    <s v="510707 Compensación por Vacaciones no Gozadas por"/>
    <s v="002"/>
    <n v="6245.34"/>
    <n v="0"/>
    <n v="442.86"/>
    <n v="6688.2"/>
    <n v="0"/>
    <n v="3688.2"/>
    <n v="3688.2"/>
    <n v="3000"/>
    <n v="3000"/>
    <n v="3000"/>
    <s v="G/510707/1FA101"/>
  </r>
  <r>
    <s v="1"/>
    <s v="POLITICO - TERRITORIAL"/>
    <x v="0"/>
    <s v="F"/>
    <x v="0"/>
    <x v="3"/>
    <s v="ZC09F090"/>
    <s v="FORTALECIMIENTO INSTITUCIONAL"/>
    <s v="GC00A10100001D GASTOS ADMINISTRATIVOS"/>
    <s v="53 BIENES Y SERVICIOS DE CONSUMO"/>
    <s v="530101  Agua Potable"/>
    <s v="002"/>
    <n v="5000"/>
    <n v="0"/>
    <n v="0"/>
    <n v="5000"/>
    <n v="0"/>
    <n v="5000"/>
    <n v="3026.94"/>
    <n v="0"/>
    <n v="1973.06"/>
    <n v="0"/>
    <s v="G/530101/1FA101"/>
  </r>
  <r>
    <s v="1"/>
    <s v="POLITICO - TERRITORIAL"/>
    <x v="0"/>
    <s v="F"/>
    <x v="0"/>
    <x v="3"/>
    <s v="ZC09F090"/>
    <s v="FORTALECIMIENTO INSTITUCIONAL"/>
    <s v="GC00A10100001D GASTOS ADMINISTRATIVOS"/>
    <s v="53 BIENES Y SERVICIOS DE CONSUMO"/>
    <s v="530104 Energía Eléctrica"/>
    <s v="002"/>
    <n v="10000"/>
    <n v="0"/>
    <n v="0"/>
    <n v="10000"/>
    <n v="0"/>
    <n v="10000"/>
    <n v="7969.31"/>
    <n v="0"/>
    <n v="2030.69"/>
    <n v="0"/>
    <s v="G/530104/1FA101"/>
  </r>
  <r>
    <s v="1"/>
    <s v="POLITICO - TERRITORIAL"/>
    <x v="0"/>
    <s v="F"/>
    <x v="0"/>
    <x v="3"/>
    <s v="ZC09F090"/>
    <s v="FORTALECIMIENTO INSTITUCIONAL"/>
    <s v="GC00A10100001D GASTOS ADMINISTRATIVOS"/>
    <s v="53 BIENES Y SERVICIOS DE CONSUMO"/>
    <s v="530105 Telecomunicaciones"/>
    <s v="002"/>
    <n v="3000"/>
    <n v="0"/>
    <n v="0"/>
    <n v="3000"/>
    <n v="0"/>
    <n v="3000"/>
    <n v="748.65"/>
    <n v="0"/>
    <n v="2251.35"/>
    <n v="0"/>
    <s v="G/530105/1FA101"/>
  </r>
  <r>
    <s v="1"/>
    <s v="POLITICO - TERRITORIAL"/>
    <x v="0"/>
    <s v="F"/>
    <x v="0"/>
    <x v="3"/>
    <s v="ZC09F090"/>
    <s v="FORTALECIMIENTO INSTITUCIONAL"/>
    <s v="GC00A10100001D GASTOS ADMINISTRATIVOS"/>
    <s v="53 BIENES Y SERVICIOS DE CONSUMO"/>
    <s v="530201 Transporte de Personal"/>
    <s v="002"/>
    <n v="35000"/>
    <n v="5747.83"/>
    <n v="0"/>
    <n v="40747.83"/>
    <n v="1443.31"/>
    <n v="39304.519999999997"/>
    <n v="27904.52"/>
    <n v="1443.31"/>
    <n v="12843.31"/>
    <n v="0"/>
    <s v="G/530201/1FA101"/>
  </r>
  <r>
    <s v="1"/>
    <s v="POLITICO - TERRITORIAL"/>
    <x v="0"/>
    <s v="F"/>
    <x v="0"/>
    <x v="3"/>
    <s v="ZC09F090"/>
    <s v="FORTALECIMIENTO INSTITUCIONAL"/>
    <s v="GC00A10100001D GASTOS ADMINISTRATIVOS"/>
    <s v="53 BIENES Y SERVICIOS DE CONSUMO"/>
    <s v="530204 Edición, Impresión, Reproducción, Public"/>
    <s v="002"/>
    <n v="5000"/>
    <n v="0"/>
    <n v="0"/>
    <n v="5000"/>
    <n v="3698.33"/>
    <n v="0"/>
    <n v="0"/>
    <n v="5000"/>
    <n v="5000"/>
    <n v="1301.67"/>
    <s v="G/530204/1FA101"/>
  </r>
  <r>
    <s v="1"/>
    <s v="POLITICO - TERRITORIAL"/>
    <x v="0"/>
    <s v="F"/>
    <x v="0"/>
    <x v="3"/>
    <s v="ZC09F090"/>
    <s v="FORTALECIMIENTO INSTITUCIONAL"/>
    <s v="GC00A10100001D GASTOS ADMINISTRATIVOS"/>
    <s v="53 BIENES Y SERVICIOS DE CONSUMO"/>
    <s v="530208 Servicio de Seguridad y Vigilancia"/>
    <s v="002"/>
    <n v="170000"/>
    <n v="6548.41"/>
    <n v="0"/>
    <n v="176548.41"/>
    <n v="27480"/>
    <n v="149068.41"/>
    <n v="123146.79"/>
    <n v="27480"/>
    <n v="53401.62"/>
    <n v="0"/>
    <s v="G/530208/1FA101"/>
  </r>
  <r>
    <s v="1"/>
    <s v="POLITICO - TERRITORIAL"/>
    <x v="0"/>
    <s v="F"/>
    <x v="0"/>
    <x v="3"/>
    <s v="ZC09F090"/>
    <s v="FORTALECIMIENTO INSTITUCIONAL"/>
    <s v="GC00A10100001D GASTOS ADMINISTRATIVOS"/>
    <s v="53 BIENES Y SERVICIOS DE CONSUMO"/>
    <s v="530209 Servicios de Aseo, Lavado de Vestimenta"/>
    <s v="002"/>
    <n v="100000"/>
    <n v="-11180.56"/>
    <n v="0"/>
    <n v="88819.44"/>
    <n v="0"/>
    <n v="88819.44"/>
    <n v="64670.65"/>
    <n v="0"/>
    <n v="24148.79"/>
    <n v="0"/>
    <s v="G/530209/1FA101"/>
  </r>
  <r>
    <s v="1"/>
    <s v="POLITICO - TERRITORIAL"/>
    <x v="0"/>
    <s v="F"/>
    <x v="0"/>
    <x v="3"/>
    <s v="ZC09F090"/>
    <s v="FORTALECIMIENTO INSTITUCIONAL"/>
    <s v="GC00A10100001D GASTOS ADMINISTRATIVOS"/>
    <s v="53 BIENES Y SERVICIOS DE CONSUMO"/>
    <s v="530402 Edificios, Locales, Residencias y Cablea"/>
    <s v="002"/>
    <n v="5000"/>
    <n v="0"/>
    <n v="0"/>
    <n v="5000"/>
    <n v="0"/>
    <n v="0"/>
    <n v="0"/>
    <n v="5000"/>
    <n v="5000"/>
    <n v="5000"/>
    <s v="G/530402/1FA101"/>
  </r>
  <r>
    <s v="1"/>
    <s v="POLITICO - TERRITORIAL"/>
    <x v="0"/>
    <s v="F"/>
    <x v="0"/>
    <x v="3"/>
    <s v="ZC09F090"/>
    <s v="FORTALECIMIENTO INSTITUCIONAL"/>
    <s v="GC00A10100001D GASTOS ADMINISTRATIVOS"/>
    <s v="53 BIENES Y SERVICIOS DE CONSUMO"/>
    <s v="530404 Maquinarias y Equipos (Instalación, Mant"/>
    <s v="002"/>
    <n v="2500"/>
    <n v="0"/>
    <n v="0"/>
    <n v="2500"/>
    <n v="0"/>
    <n v="0"/>
    <n v="0"/>
    <n v="2500"/>
    <n v="2500"/>
    <n v="2500"/>
    <s v="G/530404/1FA101"/>
  </r>
  <r>
    <s v="1"/>
    <s v="POLITICO - TERRITORIAL"/>
    <x v="0"/>
    <s v="F"/>
    <x v="0"/>
    <x v="3"/>
    <s v="ZC09F090"/>
    <s v="FORTALECIMIENTO INSTITUCIONAL"/>
    <s v="GC00A10100001D GASTOS ADMINISTRATIVOS"/>
    <s v="53 BIENES Y SERVICIOS DE CONSUMO"/>
    <s v="530405 Vehículos (Servicio para Mantenimiento y Re"/>
    <s v="002"/>
    <n v="1500"/>
    <n v="0"/>
    <n v="0"/>
    <n v="1500"/>
    <n v="0"/>
    <n v="1008"/>
    <n v="431.2"/>
    <n v="492"/>
    <n v="1068.8"/>
    <n v="492"/>
    <s v="G/530405/1FA101"/>
  </r>
  <r>
    <s v="1"/>
    <s v="POLITICO - TERRITORIAL"/>
    <x v="0"/>
    <s v="F"/>
    <x v="0"/>
    <x v="3"/>
    <s v="ZC09F090"/>
    <s v="FORTALECIMIENTO INSTITUCIONAL"/>
    <s v="GC00A10100001D GASTOS ADMINISTRATIVOS"/>
    <s v="53 BIENES Y SERVICIOS DE CONSUMO"/>
    <s v="530704 Mantenimiento y Reparación de Equipos y Sis"/>
    <s v="002"/>
    <n v="2300"/>
    <n v="-1115.68"/>
    <n v="0"/>
    <n v="1184.32"/>
    <n v="0"/>
    <n v="0"/>
    <n v="0"/>
    <n v="1184.32"/>
    <n v="1184.32"/>
    <n v="1184.32"/>
    <s v="G/530704/1FA101"/>
  </r>
  <r>
    <s v="1"/>
    <s v="POLITICO - TERRITORIAL"/>
    <x v="0"/>
    <s v="F"/>
    <x v="0"/>
    <x v="3"/>
    <s v="ZC09F090"/>
    <s v="FORTALECIMIENTO INSTITUCIONAL"/>
    <s v="GC00A10100001D GASTOS ADMINISTRATIVOS"/>
    <s v="53 BIENES Y SERVICIOS DE CONSUMO"/>
    <s v="530803 Combustibles y Lubricantes"/>
    <s v="002"/>
    <n v="4000"/>
    <n v="2000"/>
    <n v="0"/>
    <n v="6000"/>
    <n v="0.64"/>
    <n v="5999.36"/>
    <n v="5999.36"/>
    <n v="0.64"/>
    <n v="0.64"/>
    <n v="0"/>
    <s v="G/530803/1FA101"/>
  </r>
  <r>
    <s v="1"/>
    <s v="POLITICO - TERRITORIAL"/>
    <x v="0"/>
    <s v="F"/>
    <x v="0"/>
    <x v="3"/>
    <s v="ZC09F090"/>
    <s v="FORTALECIMIENTO INSTITUCIONAL"/>
    <s v="GC00A10100001D GASTOS ADMINISTRATIVOS"/>
    <s v="53 BIENES Y SERVICIOS DE CONSUMO"/>
    <s v="530804 Materiales de Oficina"/>
    <s v="002"/>
    <n v="3000"/>
    <n v="0"/>
    <n v="0"/>
    <n v="3000"/>
    <n v="0"/>
    <n v="0"/>
    <n v="0"/>
    <n v="3000"/>
    <n v="3000"/>
    <n v="3000"/>
    <s v="G/530804/1FA101"/>
  </r>
  <r>
    <s v="1"/>
    <s v="POLITICO - TERRITORIAL"/>
    <x v="0"/>
    <s v="F"/>
    <x v="0"/>
    <x v="3"/>
    <s v="ZC09F090"/>
    <s v="FORTALECIMIENTO INSTITUCIONAL"/>
    <s v="GC00A10100001D GASTOS ADMINISTRATIVOS"/>
    <s v="53 BIENES Y SERVICIOS DE CONSUMO"/>
    <s v="530805 Materiales de Aseo"/>
    <s v="002"/>
    <n v="2000"/>
    <n v="0"/>
    <n v="0"/>
    <n v="2000"/>
    <n v="642.74"/>
    <n v="1271.0899999999999"/>
    <n v="1271.0899999999999"/>
    <n v="728.91"/>
    <n v="728.91"/>
    <n v="86.17"/>
    <s v="G/530805/1FA101"/>
  </r>
  <r>
    <s v="1"/>
    <s v="POLITICO - TERRITORIAL"/>
    <x v="0"/>
    <s v="F"/>
    <x v="0"/>
    <x v="3"/>
    <s v="ZC09F090"/>
    <s v="FORTALECIMIENTO INSTITUCIONAL"/>
    <s v="GC00A10100001D GASTOS ADMINISTRATIVOS"/>
    <s v="53 BIENES Y SERVICIOS DE CONSUMO"/>
    <s v="530807 Materiales de Impresión, Fotografía, Rep"/>
    <s v="002"/>
    <n v="5000"/>
    <n v="0"/>
    <n v="0"/>
    <n v="5000"/>
    <n v="0"/>
    <n v="0"/>
    <n v="0"/>
    <n v="5000"/>
    <n v="5000"/>
    <n v="5000"/>
    <s v="G/530807/1FA101"/>
  </r>
  <r>
    <s v="1"/>
    <s v="POLITICO - TERRITORIAL"/>
    <x v="0"/>
    <s v="F"/>
    <x v="0"/>
    <x v="3"/>
    <s v="ZC09F090"/>
    <s v="FORTALECIMIENTO INSTITUCIONAL"/>
    <s v="GC00A10100001D GASTOS ADMINISTRATIVOS"/>
    <s v="53 BIENES Y SERVICIOS DE CONSUMO"/>
    <s v="530813 Repuestos y Accesorios"/>
    <s v="002"/>
    <n v="15000"/>
    <n v="0"/>
    <n v="0"/>
    <n v="15000"/>
    <n v="0"/>
    <n v="6147.68"/>
    <n v="2392.3200000000002"/>
    <n v="8852.32"/>
    <n v="12607.68"/>
    <n v="8852.32"/>
    <s v="G/530813/1FA101"/>
  </r>
  <r>
    <s v="1"/>
    <s v="POLITICO - TERRITORIAL"/>
    <x v="0"/>
    <s v="F"/>
    <x v="0"/>
    <x v="3"/>
    <s v="ZC09F090"/>
    <s v="FORTALECIMIENTO INSTITUCIONAL"/>
    <s v="GC00A10100001D GASTOS ADMINISTRATIVOS"/>
    <s v="57 OTROS GASTOS CORRIENTES"/>
    <s v="570102 Tasas Generales, Impuestos, Contribuciones,"/>
    <s v="002"/>
    <n v="5000"/>
    <n v="-2000"/>
    <n v="0"/>
    <n v="3000"/>
    <n v="0"/>
    <n v="0"/>
    <n v="0"/>
    <n v="3000"/>
    <n v="3000"/>
    <n v="3000"/>
    <s v="G/570102/1FA101"/>
  </r>
  <r>
    <s v="1"/>
    <s v="POLITICO - TERRITORIAL"/>
    <x v="0"/>
    <s v="F"/>
    <x v="0"/>
    <x v="3"/>
    <s v="ZC09F090"/>
    <s v="FORTALECIMIENTO INSTITUCIONAL"/>
    <s v="GC00A10100001D GASTOS ADMINISTRATIVOS"/>
    <s v="57 OTROS GASTOS CORRIENTES"/>
    <s v="570203 Comisiones Bancarias"/>
    <s v="002"/>
    <n v="100"/>
    <n v="0"/>
    <n v="0"/>
    <n v="100"/>
    <n v="0"/>
    <n v="0"/>
    <n v="0"/>
    <n v="100"/>
    <n v="100"/>
    <n v="100"/>
    <s v="G/570203/1FA101"/>
  </r>
  <r>
    <s v="2"/>
    <s v="SOCIAL - CULTURAL"/>
    <x v="0"/>
    <s v="F"/>
    <x v="0"/>
    <x v="3"/>
    <s v="ZC09F090"/>
    <s v="CORRESPONSABILIDAD CIUDADANA"/>
    <s v="GI00F20100004D PRESUPUESTOS PARTICIPATIVOS"/>
    <s v="73 BIENES Y SERVICIOS PARA INVERSIÓN"/>
    <s v="730811 Insumos, Materiales y Suministros para Cons"/>
    <s v="001"/>
    <n v="0"/>
    <n v="223500"/>
    <n v="-36229.279999999999"/>
    <n v="187270.72"/>
    <n v="157001.29999999999"/>
    <n v="0"/>
    <n v="0"/>
    <n v="187270.72"/>
    <n v="187270.72"/>
    <n v="30269.42"/>
    <s v="G/730811/2FF201"/>
  </r>
  <r>
    <s v="2"/>
    <s v="SOCIAL - CULTURAL"/>
    <x v="0"/>
    <s v="F"/>
    <x v="0"/>
    <x v="3"/>
    <s v="ZC09F090"/>
    <s v="FORTALECIMIENTO DE LA GOBERNANZA DEMOCRÁTICA"/>
    <s v="GI00F20200001D  SOMOS QUITO"/>
    <s v="73 BIENES Y SERVICIOS PARA INVERSIÓN"/>
    <s v="730235 Servicio de Alimentación"/>
    <s v="001"/>
    <n v="0"/>
    <n v="3000"/>
    <n v="0"/>
    <n v="3000"/>
    <n v="2998.8"/>
    <n v="0"/>
    <n v="0"/>
    <n v="3000"/>
    <n v="3000"/>
    <n v="1.2"/>
    <s v="G/730235/2FF202"/>
  </r>
  <r>
    <s v="2"/>
    <s v="SOCIAL - CULTURAL"/>
    <x v="0"/>
    <s v="F"/>
    <x v="0"/>
    <x v="3"/>
    <s v="ZC09F090"/>
    <s v="FORTALECIMIENTO DE LA GOBERNANZA DEMOCRÁTICA"/>
    <s v="GI00F20200001D  SOMOS QUITO"/>
    <s v="73 BIENES Y SERVICIOS PARA INVERSIÓN"/>
    <s v="730249 Eventos Públicos Promocionales"/>
    <s v="001"/>
    <n v="28000"/>
    <n v="-28000"/>
    <n v="0"/>
    <n v="0"/>
    <n v="0"/>
    <n v="0"/>
    <n v="0"/>
    <n v="0"/>
    <n v="0"/>
    <n v="0"/>
    <s v="G/730249/2FF202"/>
  </r>
  <r>
    <s v="2"/>
    <s v="SOCIAL - CULTURAL"/>
    <x v="0"/>
    <s v="F"/>
    <x v="0"/>
    <x v="3"/>
    <s v="ZC09F090"/>
    <s v="FORTALECIMIENTO DE LA GOBERNANZA DEMOCRÁTICA"/>
    <s v="GI00F20200001D  SOMOS QUITO"/>
    <s v="73 BIENES Y SERVICIOS PARA INVERSIÓN"/>
    <s v="730417 Infraestructura"/>
    <s v="001"/>
    <n v="5300"/>
    <n v="4700"/>
    <n v="0"/>
    <n v="10000"/>
    <n v="10000"/>
    <n v="0"/>
    <n v="0"/>
    <n v="10000"/>
    <n v="10000"/>
    <n v="0"/>
    <s v="G/730417/2FF202"/>
  </r>
  <r>
    <s v="2"/>
    <s v="SOCIAL - CULTURAL"/>
    <x v="0"/>
    <s v="F"/>
    <x v="0"/>
    <x v="3"/>
    <s v="ZC09F090"/>
    <s v="FORTALECIMIENTO DE LA GOBERNANZA DEMOCRÁTICA"/>
    <s v="GI00F20200001D  SOMOS QUITO"/>
    <s v="73 BIENES Y SERVICIOS PARA INVERSIÓN"/>
    <s v="730505 Vehículos (Arrendamiento)"/>
    <s v="001"/>
    <n v="0"/>
    <n v="1500"/>
    <n v="0"/>
    <n v="1500"/>
    <n v="0"/>
    <n v="0"/>
    <n v="0"/>
    <n v="1500"/>
    <n v="1500"/>
    <n v="1500"/>
    <s v="G/730505/2FF202"/>
  </r>
  <r>
    <s v="2"/>
    <s v="SOCIAL - CULTURAL"/>
    <x v="0"/>
    <s v="F"/>
    <x v="0"/>
    <x v="3"/>
    <s v="ZC09F090"/>
    <s v="FORTALECIMIENTO DE LA GOBERNANZA DEMOCRÁTICA"/>
    <s v="GI00F20200001D  SOMOS QUITO"/>
    <s v="73 BIENES Y SERVICIOS PARA INVERSIÓN"/>
    <s v="730613 Capacitación para la Ciudadanía en Gener"/>
    <s v="001"/>
    <n v="0"/>
    <n v="5000"/>
    <n v="0"/>
    <n v="5000"/>
    <n v="4400"/>
    <n v="0"/>
    <n v="0"/>
    <n v="5000"/>
    <n v="5000"/>
    <n v="600"/>
    <s v="G/730613/2FF202"/>
  </r>
  <r>
    <s v="2"/>
    <s v="SOCIAL - CULTURAL"/>
    <x v="0"/>
    <s v="F"/>
    <x v="0"/>
    <x v="3"/>
    <s v="ZC09F090"/>
    <s v="FORTALECIMIENTO DE LA GOBERNANZA DEMOCRÁTICA"/>
    <s v="GI00F20200001D  SOMOS QUITO"/>
    <s v="73 BIENES Y SERVICIOS PARA INVERSIÓN"/>
    <s v="730804 Materiales de Oficina"/>
    <s v="001"/>
    <n v="600"/>
    <n v="900"/>
    <n v="0"/>
    <n v="1500"/>
    <n v="807.67"/>
    <n v="692.33"/>
    <n v="692.33"/>
    <n v="807.67"/>
    <n v="807.67"/>
    <n v="0"/>
    <s v="G/730804/2FF202"/>
  </r>
  <r>
    <s v="2"/>
    <s v="SOCIAL - CULTURAL"/>
    <x v="0"/>
    <s v="F"/>
    <x v="0"/>
    <x v="3"/>
    <s v="ZC09F090"/>
    <s v="FORTALECIMIENTO DE LA GOBERNANZA DEMOCRÁTICA"/>
    <s v="GI00F20200001D  SOMOS QUITO"/>
    <s v="73 BIENES Y SERVICIOS PARA INVERSIÓN"/>
    <s v="730807 Materiales de Impresión, Fotografía, Rep"/>
    <s v="001"/>
    <n v="600"/>
    <n v="400"/>
    <n v="0"/>
    <n v="1000"/>
    <n v="0"/>
    <n v="0"/>
    <n v="0"/>
    <n v="1000"/>
    <n v="1000"/>
    <n v="1000"/>
    <s v="G/730807/2FF202"/>
  </r>
  <r>
    <s v="2"/>
    <s v="SOCIAL - CULTURAL"/>
    <x v="0"/>
    <s v="F"/>
    <x v="0"/>
    <x v="3"/>
    <s v="ZC09F090"/>
    <s v="FORTALECIMIENTO DE LA GOBERNANZA DEMOCRÁTICA"/>
    <s v="GI00F20200001D  SOMOS QUITO"/>
    <s v="73 BIENES Y SERVICIOS PARA INVERSIÓN"/>
    <s v="730811 Insumos, Materiales y Suministros para Cons"/>
    <s v="001"/>
    <n v="1500"/>
    <n v="1000"/>
    <n v="0"/>
    <n v="2500"/>
    <n v="2193.14"/>
    <n v="0"/>
    <n v="0"/>
    <n v="2500"/>
    <n v="2500"/>
    <n v="306.86"/>
    <s v="G/730811/2FF202"/>
  </r>
  <r>
    <s v="2"/>
    <s v="SOCIAL - CULTURAL"/>
    <x v="0"/>
    <s v="F"/>
    <x v="0"/>
    <x v="3"/>
    <s v="ZC09F090"/>
    <s v="FORTALECIMIENTO DE LA GOBERNANZA DEMOCRÁTICA"/>
    <s v="GI00F20200001D  SOMOS QUITO"/>
    <s v="73 BIENES Y SERVICIOS PARA INVERSIÓN"/>
    <s v="730812 Materiales Didácticos"/>
    <s v="001"/>
    <n v="2000"/>
    <n v="500"/>
    <n v="0"/>
    <n v="2500"/>
    <n v="0"/>
    <n v="0"/>
    <n v="0"/>
    <n v="2500"/>
    <n v="2500"/>
    <n v="2500"/>
    <s v="G/730812/2FF202"/>
  </r>
  <r>
    <s v="2"/>
    <s v="SOCIAL - CULTURAL"/>
    <x v="0"/>
    <s v="F"/>
    <x v="0"/>
    <x v="3"/>
    <s v="ZC09F090"/>
    <s v="FORTALECIMIENTO DE LA GOBERNANZA DEMOCRÁTICA"/>
    <s v="GI00F20200001D  SOMOS QUITO"/>
    <s v="73 BIENES Y SERVICIOS PARA INVERSIÓN"/>
    <s v="730820 Menaje y Accesorios Descartables"/>
    <s v="001"/>
    <n v="1500"/>
    <n v="0"/>
    <n v="0"/>
    <n v="1500"/>
    <n v="0"/>
    <n v="0"/>
    <n v="0"/>
    <n v="1500"/>
    <n v="1500"/>
    <n v="1500"/>
    <s v="G/730820/2FF202"/>
  </r>
  <r>
    <s v="2"/>
    <s v="SOCIAL - CULTURAL"/>
    <x v="0"/>
    <s v="F"/>
    <x v="0"/>
    <x v="3"/>
    <s v="ZC09F090"/>
    <s v="FORTALECIMIENTO DE LA GOBERNANZA DEMOCRÁTICA"/>
    <s v="GI00F20200002D SISTEMA DE PARTICIPACIÓN CIUDADANA"/>
    <s v="73 BIENES Y SERVICIOS PARA INVERSIÓN"/>
    <s v="730204 Edición, Impresión, Reproducción, Public"/>
    <s v="001"/>
    <n v="0"/>
    <n v="5000"/>
    <n v="0"/>
    <n v="5000"/>
    <n v="4460"/>
    <n v="0"/>
    <n v="0"/>
    <n v="5000"/>
    <n v="5000"/>
    <n v="540"/>
    <s v="G/730204/2FF202"/>
  </r>
  <r>
    <s v="2"/>
    <s v="SOCIAL - CULTURAL"/>
    <x v="0"/>
    <s v="F"/>
    <x v="0"/>
    <x v="3"/>
    <s v="ZC09F090"/>
    <s v="FORTALECIMIENTO DE LA GOBERNANZA DEMOCRÁTICA"/>
    <s v="GI00F20200002D SISTEMA DE PARTICIPACIÓN CIUDADANA"/>
    <s v="73 BIENES Y SERVICIOS PARA INVERSIÓN"/>
    <s v="730248 Eventos Oficiales"/>
    <s v="001"/>
    <n v="10000"/>
    <n v="-8000"/>
    <n v="0"/>
    <n v="2000"/>
    <n v="0"/>
    <n v="0"/>
    <n v="0"/>
    <n v="2000"/>
    <n v="2000"/>
    <n v="2000"/>
    <s v="G/730248/2FF202"/>
  </r>
  <r>
    <s v="2"/>
    <s v="SOCIAL - CULTURAL"/>
    <x v="0"/>
    <s v="F"/>
    <x v="0"/>
    <x v="3"/>
    <s v="ZC09F090"/>
    <s v="FORTALECIMIENTO DE LA GOBERNANZA DEMOCRÁTICA"/>
    <s v="GI00F20200002D SISTEMA DE PARTICIPACIÓN CIUDADANA"/>
    <s v="73 BIENES Y SERVICIOS PARA INVERSIÓN"/>
    <s v="730249 Eventos Públicos Promocionales"/>
    <s v="001"/>
    <n v="15000"/>
    <n v="-15000"/>
    <n v="0"/>
    <n v="0"/>
    <n v="0"/>
    <n v="0"/>
    <n v="0"/>
    <n v="0"/>
    <n v="0"/>
    <n v="0"/>
    <s v="G/730249/2FF202"/>
  </r>
  <r>
    <s v="2"/>
    <s v="SOCIAL - CULTURAL"/>
    <x v="0"/>
    <s v="F"/>
    <x v="0"/>
    <x v="3"/>
    <s v="ZC09F090"/>
    <s v="FORTALECIMIENTO DE LA GOBERNANZA DEMOCRÁTICA"/>
    <s v="GI00F20200002D SISTEMA DE PARTICIPACIÓN CIUDADANA"/>
    <s v="73 BIENES Y SERVICIOS PARA INVERSIÓN"/>
    <s v="730505 Vehículos (Arrendamiento)"/>
    <s v="001"/>
    <n v="0"/>
    <n v="1000"/>
    <n v="0"/>
    <n v="1000"/>
    <n v="0"/>
    <n v="0"/>
    <n v="0"/>
    <n v="1000"/>
    <n v="1000"/>
    <n v="1000"/>
    <s v="G/730505/2FF202"/>
  </r>
  <r>
    <s v="2"/>
    <s v="SOCIAL - CULTURAL"/>
    <x v="0"/>
    <s v="F"/>
    <x v="0"/>
    <x v="3"/>
    <s v="ZC09F090"/>
    <s v="FORTALECIMIENTO DE LA GOBERNANZA DEMOCRÁTICA"/>
    <s v="GI00F20200002D SISTEMA DE PARTICIPACIÓN CIUDADANA"/>
    <s v="73 BIENES Y SERVICIOS PARA INVERSIÓN"/>
    <s v="730613 Capacitación para la Ciudadanía en Gener"/>
    <s v="001"/>
    <n v="0"/>
    <n v="7000"/>
    <n v="0"/>
    <n v="7000"/>
    <n v="0"/>
    <n v="0"/>
    <n v="0"/>
    <n v="7000"/>
    <n v="7000"/>
    <n v="7000"/>
    <s v="G/730613/2FF202"/>
  </r>
  <r>
    <s v="2"/>
    <s v="SOCIAL - CULTURAL"/>
    <x v="0"/>
    <s v="F"/>
    <x v="0"/>
    <x v="3"/>
    <s v="ZC09F090"/>
    <s v="FORTALECIMIENTO DE LA GOBERNANZA DEMOCRÁTICA"/>
    <s v="GI00F20200002D SISTEMA DE PARTICIPACIÓN CIUDADANA"/>
    <s v="73 BIENES Y SERVICIOS PARA INVERSIÓN"/>
    <s v="730820 Menaje y Accesorios Descartables"/>
    <s v="001"/>
    <n v="0"/>
    <n v="500"/>
    <n v="0"/>
    <n v="500"/>
    <n v="0"/>
    <n v="0"/>
    <n v="0"/>
    <n v="500"/>
    <n v="500"/>
    <n v="500"/>
    <s v="G/730820/2FF202"/>
  </r>
  <r>
    <s v="2"/>
    <s v="SOCIAL - CULTURAL"/>
    <x v="0"/>
    <s v="F"/>
    <x v="0"/>
    <x v="3"/>
    <s v="ZC09F090"/>
    <s v="FORTALECIMIENTO DE LA GOBERNANZA DEMOCRÁTICA"/>
    <s v="GI00F20200003D VOLUNTARIADO &quot;QUITO ACCIÓN&quot;"/>
    <s v="73 BIENES Y SERVICIOS PARA INVERSIÓN"/>
    <s v="730204 Edición, Impresión, Reproducción, Public"/>
    <s v="001"/>
    <n v="0"/>
    <n v="1000"/>
    <n v="0"/>
    <n v="1000"/>
    <n v="892"/>
    <n v="0"/>
    <n v="0"/>
    <n v="1000"/>
    <n v="1000"/>
    <n v="108"/>
    <s v="G/730204/2FF202"/>
  </r>
  <r>
    <s v="2"/>
    <s v="SOCIAL - CULTURAL"/>
    <x v="0"/>
    <s v="F"/>
    <x v="0"/>
    <x v="3"/>
    <s v="ZC09F090"/>
    <s v="FORTALECIMIENTO DE LA GOBERNANZA DEMOCRÁTICA"/>
    <s v="GI00F20200003D VOLUNTARIADO &quot;QUITO ACCIÓN&quot;"/>
    <s v="73 BIENES Y SERVICIOS PARA INVERSIÓN"/>
    <s v="730235 Servicio de Alimentación"/>
    <s v="001"/>
    <n v="0"/>
    <n v="1000"/>
    <n v="0"/>
    <n v="1000"/>
    <n v="999"/>
    <n v="0"/>
    <n v="0"/>
    <n v="1000"/>
    <n v="1000"/>
    <n v="1"/>
    <s v="G/730235/2FF202"/>
  </r>
  <r>
    <s v="2"/>
    <s v="SOCIAL - CULTURAL"/>
    <x v="0"/>
    <s v="F"/>
    <x v="0"/>
    <x v="3"/>
    <s v="ZC09F090"/>
    <s v="FORTALECIMIENTO DE LA GOBERNANZA DEMOCRÁTICA"/>
    <s v="GI00F20200003D VOLUNTARIADO &quot;QUITO ACCIÓN&quot;"/>
    <s v="73 BIENES Y SERVICIOS PARA INVERSIÓN"/>
    <s v="730249 Eventos Públicos Promocionales"/>
    <s v="001"/>
    <n v="5000"/>
    <n v="-3000"/>
    <n v="0"/>
    <n v="2000"/>
    <n v="0"/>
    <n v="0"/>
    <n v="0"/>
    <n v="2000"/>
    <n v="2000"/>
    <n v="2000"/>
    <s v="G/730249/2FF202"/>
  </r>
  <r>
    <s v="2"/>
    <s v="SOCIAL - CULTURAL"/>
    <x v="0"/>
    <s v="F"/>
    <x v="0"/>
    <x v="3"/>
    <s v="ZC09F090"/>
    <s v="FORTALECIMIENTO DE LA GOBERNANZA DEMOCRÁTICA"/>
    <s v="GI00F20200003D VOLUNTARIADO &quot;QUITO ACCIÓN&quot;"/>
    <s v="73 BIENES Y SERVICIOS PARA INVERSIÓN"/>
    <s v="730613 Capacitación para la Ciudadanía en Gener"/>
    <s v="001"/>
    <n v="0"/>
    <n v="3000"/>
    <n v="0"/>
    <n v="3000"/>
    <n v="2640"/>
    <n v="0"/>
    <n v="0"/>
    <n v="3000"/>
    <n v="3000"/>
    <n v="360"/>
    <s v="G/730613/2FF202"/>
  </r>
  <r>
    <s v="2"/>
    <s v="SOCIAL - CULTURAL"/>
    <x v="0"/>
    <s v="F"/>
    <x v="0"/>
    <x v="3"/>
    <s v="ZC09F090"/>
    <s v="FORTALECIMIENTO DE LA GOBERNANZA DEMOCRÁTICA"/>
    <s v="GI00F20200003D VOLUNTARIADO &quot;QUITO ACCIÓN&quot;"/>
    <s v="73 BIENES Y SERVICIOS PARA INVERSIÓN"/>
    <s v="730811 Insumos, Materiales y Suministros para Cons"/>
    <s v="001"/>
    <n v="5000"/>
    <n v="-2000"/>
    <n v="0"/>
    <n v="3000"/>
    <n v="2605.4499999999998"/>
    <n v="0"/>
    <n v="0"/>
    <n v="3000"/>
    <n v="3000"/>
    <n v="394.55"/>
    <s v="G/730811/2FF202"/>
  </r>
  <r>
    <s v="2"/>
    <s v="SOCIAL - CULTURAL"/>
    <x v="0"/>
    <s v="F"/>
    <x v="0"/>
    <x v="3"/>
    <s v="ZC09F090"/>
    <s v="FORTALECIMIENTO DE LA GOBERNANZA DEMOCRÁTICA"/>
    <s v="GI00F20200004D COLONIAS VACACIONALES"/>
    <s v="73 BIENES Y SERVICIOS PARA INVERSIÓN"/>
    <s v="730249 Eventos Públicos Promocionales"/>
    <s v="001"/>
    <n v="32000"/>
    <n v="0"/>
    <n v="-25000"/>
    <n v="7000"/>
    <n v="0"/>
    <n v="5980"/>
    <n v="5980"/>
    <n v="1020"/>
    <n v="1020"/>
    <n v="1020"/>
    <s v="G/730249/2FF202"/>
  </r>
  <r>
    <s v="2"/>
    <s v="SOCIAL - CULTURAL"/>
    <x v="0"/>
    <s v="F"/>
    <x v="0"/>
    <x v="3"/>
    <s v="ZC09F090"/>
    <s v="FORTALECIMIENTO DE LA GOBERNANZA DEMOCRÁTICA"/>
    <s v="GI00F20200004D COLONIAS VACACIONALES"/>
    <s v="73 BIENES Y SERVICIOS PARA INVERSIÓN"/>
    <s v="730812 Materiales Didácticos"/>
    <s v="001"/>
    <n v="8000"/>
    <n v="0"/>
    <n v="-8000"/>
    <n v="0"/>
    <n v="0"/>
    <n v="0"/>
    <n v="0"/>
    <n v="0"/>
    <n v="0"/>
    <n v="0"/>
    <s v="G/730812/2FF202"/>
  </r>
  <r>
    <s v="2"/>
    <s v="SOCIAL - CULTURAL"/>
    <x v="0"/>
    <s v="F"/>
    <x v="0"/>
    <x v="3"/>
    <s v="ZC09F090"/>
    <s v="ARTE, CULTURA Y PATRIMONIO"/>
    <s v="GI00G20100001D AGENDA CULTURAL METROPOLITANA"/>
    <s v="73 BIENES Y SERVICIOS PARA INVERSIÓN"/>
    <s v="730205 Espectáculos Culturales y Sociales"/>
    <s v="001"/>
    <n v="0"/>
    <n v="6000"/>
    <n v="0"/>
    <n v="6000"/>
    <n v="1969.5"/>
    <n v="4030.5"/>
    <n v="1576.25"/>
    <n v="1969.5"/>
    <n v="4423.75"/>
    <n v="0"/>
    <s v="G/730205/2FG201"/>
  </r>
  <r>
    <s v="2"/>
    <s v="SOCIAL - CULTURAL"/>
    <x v="0"/>
    <s v="F"/>
    <x v="0"/>
    <x v="3"/>
    <s v="ZC09F090"/>
    <s v="ARTE, CULTURA Y PATRIMONIO"/>
    <s v="GI00G20100001D AGENDA CULTURAL METROPOLITANA"/>
    <s v="73 BIENES Y SERVICIOS PARA INVERSIÓN"/>
    <s v="730249 Eventos Públicos Promocionales"/>
    <s v="001"/>
    <n v="8000"/>
    <n v="-8000"/>
    <n v="0"/>
    <n v="0"/>
    <n v="0"/>
    <n v="0"/>
    <n v="0"/>
    <n v="0"/>
    <n v="0"/>
    <n v="0"/>
    <s v="G/730249/2FG201"/>
  </r>
  <r>
    <s v="2"/>
    <s v="SOCIAL - CULTURAL"/>
    <x v="0"/>
    <s v="F"/>
    <x v="0"/>
    <x v="3"/>
    <s v="ZC09F090"/>
    <s v="ARTE, CULTURA Y PATRIMONIO"/>
    <s v="GI00G20100002D TERRITORIO Y CULTURA"/>
    <s v="73 BIENES Y SERVICIOS PARA INVERSIÓN"/>
    <s v="730205 Espectáculos Culturales y Sociales"/>
    <s v="001"/>
    <n v="0"/>
    <n v="6000"/>
    <n v="0"/>
    <n v="6000"/>
    <n v="1130.5"/>
    <n v="4869.5"/>
    <n v="2843"/>
    <n v="1130.5"/>
    <n v="3157"/>
    <n v="0"/>
    <s v="G/730205/2FG201"/>
  </r>
  <r>
    <s v="2"/>
    <s v="SOCIAL - CULTURAL"/>
    <x v="0"/>
    <s v="F"/>
    <x v="0"/>
    <x v="3"/>
    <s v="ZC09F090"/>
    <s v="ARTE, CULTURA Y PATRIMONIO"/>
    <s v="GI00G20100002D TERRITORIO Y CULTURA"/>
    <s v="73 BIENES Y SERVICIOS PARA INVERSIÓN"/>
    <s v="730249 Eventos Públicos Promocionales"/>
    <s v="001"/>
    <n v="4000"/>
    <n v="-4000"/>
    <n v="0"/>
    <n v="0"/>
    <n v="0"/>
    <n v="0"/>
    <n v="0"/>
    <n v="0"/>
    <n v="0"/>
    <n v="0"/>
    <s v="G/730249/2FG201"/>
  </r>
  <r>
    <s v="2"/>
    <s v="SOCIAL - CULTURAL"/>
    <x v="0"/>
    <s v="F"/>
    <x v="0"/>
    <x v="3"/>
    <s v="ZC09F090"/>
    <s v="PROMOCIÓN DE DERECHOS"/>
    <s v="GI00J20200004D PROMOCIÓN DE DERECHOS DE GRUPOS DE ATENC"/>
    <s v="73 BIENES Y SERVICIOS PARA INVERSIÓN"/>
    <s v="730204 Edición, Impresión, Reproducción, Public"/>
    <s v="001"/>
    <n v="0"/>
    <n v="9750"/>
    <n v="0"/>
    <n v="9750"/>
    <n v="8705"/>
    <n v="0"/>
    <n v="0"/>
    <n v="9750"/>
    <n v="9750"/>
    <n v="1045"/>
    <s v="G/730204/2FJ202"/>
  </r>
  <r>
    <s v="2"/>
    <s v="SOCIAL - CULTURAL"/>
    <x v="0"/>
    <s v="F"/>
    <x v="0"/>
    <x v="3"/>
    <s v="ZC09F090"/>
    <s v="PROMOCIÓN DE DERECHOS"/>
    <s v="GI00J20200004D PROMOCIÓN DE DERECHOS DE GRUPOS DE ATENC"/>
    <s v="73 BIENES Y SERVICIOS PARA INVERSIÓN"/>
    <s v="730235 Servicio de Alimentación"/>
    <s v="001"/>
    <n v="0"/>
    <n v="500"/>
    <n v="0"/>
    <n v="500"/>
    <n v="53.46"/>
    <n v="445.5"/>
    <n v="225"/>
    <n v="54.5"/>
    <n v="275"/>
    <n v="1.04"/>
    <s v="G/730235/2FJ202"/>
  </r>
  <r>
    <s v="2"/>
    <s v="SOCIAL - CULTURAL"/>
    <x v="0"/>
    <s v="F"/>
    <x v="0"/>
    <x v="3"/>
    <s v="ZC09F090"/>
    <s v="PROMOCIÓN DE DERECHOS"/>
    <s v="GI00J20200004D PROMOCIÓN DE DERECHOS DE GRUPOS DE ATENC"/>
    <s v="73 BIENES Y SERVICIOS PARA INVERSIÓN"/>
    <s v="730804 Materiales de Oficina"/>
    <s v="001"/>
    <n v="15750"/>
    <n v="-15750"/>
    <n v="0"/>
    <n v="0"/>
    <n v="0"/>
    <n v="0"/>
    <n v="0"/>
    <n v="0"/>
    <n v="0"/>
    <n v="0"/>
    <s v="G/730804/2FJ202"/>
  </r>
  <r>
    <s v="2"/>
    <s v="SOCIAL - CULTURAL"/>
    <x v="0"/>
    <s v="F"/>
    <x v="0"/>
    <x v="3"/>
    <s v="ZC09F090"/>
    <s v="PROMOCIÓN DE DERECHOS"/>
    <s v="GI00J20200004D PROMOCIÓN DE DERECHOS DE GRUPOS DE ATENC"/>
    <s v="73 BIENES Y SERVICIOS PARA INVERSIÓN"/>
    <s v="730811 Insumos, Materiales y Suministros para Cons"/>
    <s v="001"/>
    <n v="0"/>
    <n v="2000"/>
    <n v="0"/>
    <n v="2000"/>
    <n v="1680.65"/>
    <n v="0"/>
    <n v="0"/>
    <n v="2000"/>
    <n v="2000"/>
    <n v="319.35000000000002"/>
    <s v="G/730811/2FJ202"/>
  </r>
  <r>
    <s v="2"/>
    <s v="SOCIAL - CULTURAL"/>
    <x v="0"/>
    <s v="F"/>
    <x v="0"/>
    <x v="3"/>
    <s v="ZC09F090"/>
    <s v="PROMOCIÓN DE DERECHOS"/>
    <s v="GI00J20200004D PROMOCIÓN DE DERECHOS DE GRUPOS DE ATENC"/>
    <s v="73 BIENES Y SERVICIOS PARA INVERSIÓN"/>
    <s v="731403 Mobiliarios"/>
    <s v="001"/>
    <n v="0"/>
    <n v="500"/>
    <n v="0"/>
    <n v="500"/>
    <n v="52.87"/>
    <n v="440.55"/>
    <n v="440.55"/>
    <n v="59.45"/>
    <n v="59.45"/>
    <n v="6.58"/>
    <s v="G/731403/2FJ202"/>
  </r>
  <r>
    <s v="2"/>
    <s v="SOCIAL - CULTURAL"/>
    <x v="0"/>
    <s v="F"/>
    <x v="0"/>
    <x v="3"/>
    <s v="ZC09F090"/>
    <s v="SALUD AL DIA"/>
    <s v="GI00M20100001D SEGURIDAD ALIMENTARIA Y DE CALIDAD"/>
    <s v="73 BIENES Y SERVICIOS PARA INVERSIÓN"/>
    <s v="730606 Honorarios por Contratos Civiles de Servici"/>
    <s v="001"/>
    <n v="0"/>
    <n v="12096"/>
    <n v="0"/>
    <n v="12096"/>
    <n v="0"/>
    <n v="8698.7999999999993"/>
    <n v="4944"/>
    <n v="3397.2"/>
    <n v="7152"/>
    <n v="3397.2"/>
    <s v="G/730606/2FM201"/>
  </r>
  <r>
    <s v="2"/>
    <s v="SOCIAL - CULTURAL"/>
    <x v="0"/>
    <s v="F"/>
    <x v="0"/>
    <x v="3"/>
    <s v="ZC09F090"/>
    <s v="SALUD AL DIA"/>
    <s v="GI00M20100001D SEGURIDAD ALIMENTARIA Y DE CALIDAD"/>
    <s v="73 BIENES Y SERVICIOS PARA INVERSIÓN"/>
    <s v="730804 Materiales de Oficina"/>
    <s v="001"/>
    <n v="15048"/>
    <n v="-15048"/>
    <n v="0"/>
    <n v="0"/>
    <n v="0"/>
    <n v="0"/>
    <n v="0"/>
    <n v="0"/>
    <n v="0"/>
    <n v="0"/>
    <s v="G/730804/2FM201"/>
  </r>
  <r>
    <s v="2"/>
    <s v="SOCIAL - CULTURAL"/>
    <x v="0"/>
    <s v="F"/>
    <x v="0"/>
    <x v="3"/>
    <s v="ZC09F090"/>
    <s v="SALUD AL DIA"/>
    <s v="GI00M20100001D SEGURIDAD ALIMENTARIA Y DE CALIDAD"/>
    <s v="73 BIENES Y SERVICIOS PARA INVERSIÓN"/>
    <s v="730805 Materiales de Aseo"/>
    <s v="001"/>
    <n v="0"/>
    <n v="260"/>
    <n v="0"/>
    <n v="260"/>
    <n v="232.14"/>
    <n v="0"/>
    <n v="0"/>
    <n v="260"/>
    <n v="260"/>
    <n v="27.86"/>
    <s v="G/730805/2FM201"/>
  </r>
  <r>
    <s v="2"/>
    <s v="SOCIAL - CULTURAL"/>
    <x v="0"/>
    <s v="F"/>
    <x v="0"/>
    <x v="3"/>
    <s v="ZC09F090"/>
    <s v="SALUD AL DIA"/>
    <s v="GI00M20100002D SISTEMA INTEGRAL DE PROMOCIÓN DE LA SALU"/>
    <s v="73 BIENES Y SERVICIOS PARA INVERSIÓN"/>
    <s v="730606 Honorarios por Contratos Civiles de Servici"/>
    <s v="001"/>
    <n v="0"/>
    <n v="10800"/>
    <n v="0"/>
    <n v="10800"/>
    <n v="0"/>
    <n v="8554.7999999999993"/>
    <n v="4800"/>
    <n v="2245.1999999999998"/>
    <n v="6000"/>
    <n v="2245.1999999999998"/>
    <s v="G/730606/2FM201"/>
  </r>
  <r>
    <s v="2"/>
    <s v="SOCIAL - CULTURAL"/>
    <x v="0"/>
    <s v="F"/>
    <x v="0"/>
    <x v="3"/>
    <s v="ZC09F090"/>
    <s v="SALUD AL DIA"/>
    <s v="GI00M20100002D SISTEMA INTEGRAL DE PROMOCIÓN DE LA SALU"/>
    <s v="73 BIENES Y SERVICIOS PARA INVERSIÓN"/>
    <s v="730804 Materiales de Oficina"/>
    <s v="001"/>
    <n v="15048"/>
    <n v="-15048"/>
    <n v="0"/>
    <n v="0"/>
    <n v="0"/>
    <n v="0"/>
    <n v="0"/>
    <n v="0"/>
    <n v="0"/>
    <n v="0"/>
    <s v="G/730804/2FM201"/>
  </r>
  <r>
    <s v="2"/>
    <s v="SOCIAL - CULTURAL"/>
    <x v="0"/>
    <s v="F"/>
    <x v="0"/>
    <x v="3"/>
    <s v="ZC09F090"/>
    <s v="SALUD AL DIA"/>
    <s v="GI00M20100002D SISTEMA INTEGRAL DE PROMOCIÓN DE LA SALU"/>
    <s v="73 BIENES Y SERVICIOS PARA INVERSIÓN"/>
    <s v="730807 Materiales de Impresión, Fotografía, Rep"/>
    <s v="001"/>
    <n v="0"/>
    <n v="460"/>
    <n v="0"/>
    <n v="460"/>
    <n v="0"/>
    <n v="0"/>
    <n v="0"/>
    <n v="460"/>
    <n v="460"/>
    <n v="460"/>
    <s v="G/730807/2FM201"/>
  </r>
  <r>
    <s v="3"/>
    <s v="ECONOMICO - AMBIENTAL"/>
    <x v="0"/>
    <s v="F"/>
    <x v="0"/>
    <x v="3"/>
    <s v="ZC09F090"/>
    <s v="FAUNA URBANA"/>
    <s v="GI00M30100001D MANEJO DE FAUNA URBANA"/>
    <s v="73 BIENES Y SERVICIOS PARA INVERSIÓN"/>
    <s v="730204 Edición, Impresión, Reproducción, Public"/>
    <s v="001"/>
    <n v="0"/>
    <n v="1316"/>
    <n v="0"/>
    <n v="1316"/>
    <n v="0"/>
    <n v="1144.5"/>
    <n v="1144.5"/>
    <n v="171.5"/>
    <n v="171.5"/>
    <n v="171.5"/>
    <s v="G/730204/3FM301"/>
  </r>
  <r>
    <s v="3"/>
    <s v="ECONOMICO - AMBIENTAL"/>
    <x v="0"/>
    <s v="F"/>
    <x v="0"/>
    <x v="3"/>
    <s v="ZC09F090"/>
    <s v="FAUNA URBANA"/>
    <s v="GI00M30100001D MANEJO DE FAUNA URBANA"/>
    <s v="73 BIENES Y SERVICIOS PARA INVERSIÓN"/>
    <s v="730505 Vehículos (Arrendamiento)"/>
    <s v="001"/>
    <n v="0"/>
    <n v="13600"/>
    <n v="0"/>
    <n v="13600"/>
    <n v="9330"/>
    <n v="0"/>
    <n v="0"/>
    <n v="13600"/>
    <n v="13600"/>
    <n v="4270"/>
    <s v="G/730505/3FM301"/>
  </r>
  <r>
    <s v="3"/>
    <s v="ECONOMICO - AMBIENTAL"/>
    <x v="0"/>
    <s v="F"/>
    <x v="0"/>
    <x v="3"/>
    <s v="ZC09F090"/>
    <s v="FAUNA URBANA"/>
    <s v="GI00M30100001D MANEJO DE FAUNA URBANA"/>
    <s v="73 BIENES Y SERVICIOS PARA INVERSIÓN"/>
    <s v="730804 Materiales de Oficina"/>
    <s v="001"/>
    <n v="16416"/>
    <n v="-16416"/>
    <n v="0"/>
    <n v="0"/>
    <n v="0"/>
    <n v="0"/>
    <n v="0"/>
    <n v="0"/>
    <n v="0"/>
    <n v="0"/>
    <s v="G/730804/3FM301"/>
  </r>
  <r>
    <s v="2"/>
    <s v="SOCIAL - CULTURAL"/>
    <x v="0"/>
    <s v="F"/>
    <x v="0"/>
    <x v="3"/>
    <s v="ZC09F090"/>
    <s v="QUITO SIN MIEDO"/>
    <s v="GI00N20100001D PREVENCIÓN SITUACIONAL Y CONVIVENCIA PAC"/>
    <s v="73 BIENES Y SERVICIOS PARA INVERSIÓN"/>
    <s v="730418 Mantenimiento de Áreas Verdes y Arreglo"/>
    <s v="001"/>
    <n v="0"/>
    <n v="5500"/>
    <n v="0"/>
    <n v="5500"/>
    <n v="5500"/>
    <n v="0"/>
    <n v="0"/>
    <n v="5500"/>
    <n v="5500"/>
    <n v="0"/>
    <s v="G/730418/2FN201"/>
  </r>
  <r>
    <s v="3"/>
    <s v="ECONOMICO - AMBIENTAL"/>
    <x v="0"/>
    <s v="F"/>
    <x v="0"/>
    <x v="3"/>
    <s v="ZC09F090"/>
    <s v="GESTION DE RIESGOS"/>
    <s v="GI00N30100007D ATENCIÓN DE EMERGENCIAS EN EL DMQ"/>
    <s v="73 BIENES Y SERVICIOS PARA INVERSIÓN"/>
    <s v="730811 Insumos, Materiales y Suministros para Cons"/>
    <s v="001"/>
    <n v="13194.24"/>
    <n v="0"/>
    <n v="0"/>
    <n v="13194.24"/>
    <n v="11730.86"/>
    <n v="0"/>
    <n v="0"/>
    <n v="13194.24"/>
    <n v="13194.24"/>
    <n v="1463.38"/>
    <s v="G/730811/3FN301"/>
  </r>
  <r>
    <s v="3"/>
    <s v="ECONOMICO - AMBIENTAL"/>
    <x v="0"/>
    <s v="F"/>
    <x v="0"/>
    <x v="3"/>
    <s v="ZC09F090"/>
    <s v="PRODUCTIVIDAD SOSTENIBLE"/>
    <s v="GI00P30700001D FOMENTO PRODUCTIVO TERRITORIAL"/>
    <s v="73 BIENES Y SERVICIOS PARA INVERSIÓN"/>
    <s v="730204 Edición, Impresión, Reproducción, Public"/>
    <s v="001"/>
    <n v="0"/>
    <n v="1000"/>
    <n v="0"/>
    <n v="1000"/>
    <n v="892"/>
    <n v="0"/>
    <n v="0"/>
    <n v="1000"/>
    <n v="1000"/>
    <n v="108"/>
    <s v="G/730204/3FP307"/>
  </r>
  <r>
    <s v="3"/>
    <s v="ECONOMICO - AMBIENTAL"/>
    <x v="0"/>
    <s v="F"/>
    <x v="0"/>
    <x v="3"/>
    <s v="ZC09F090"/>
    <s v="PRODUCTIVIDAD SOSTENIBLE"/>
    <s v="GI00P30700001D FOMENTO PRODUCTIVO TERRITORIAL"/>
    <s v="73 BIENES Y SERVICIOS PARA INVERSIÓN"/>
    <s v="730249 Eventos Públicos Promocionales"/>
    <s v="001"/>
    <n v="19000"/>
    <n v="-12000"/>
    <n v="0"/>
    <n v="7000"/>
    <n v="0"/>
    <n v="0"/>
    <n v="0"/>
    <n v="7000"/>
    <n v="7000"/>
    <n v="7000"/>
    <s v="G/730249/3FP307"/>
  </r>
  <r>
    <s v="3"/>
    <s v="ECONOMICO - AMBIENTAL"/>
    <x v="0"/>
    <s v="F"/>
    <x v="0"/>
    <x v="3"/>
    <s v="ZC09F090"/>
    <s v="PRODUCTIVIDAD SOSTENIBLE"/>
    <s v="GI00P30700001D FOMENTO PRODUCTIVO TERRITORIAL"/>
    <s v="73 BIENES Y SERVICIOS PARA INVERSIÓN"/>
    <s v="730613 Capacitación para la Ciudadanía en Gener"/>
    <s v="001"/>
    <n v="0"/>
    <n v="8000"/>
    <n v="-4000"/>
    <n v="4000"/>
    <n v="3520"/>
    <n v="0"/>
    <n v="0"/>
    <n v="4000"/>
    <n v="4000"/>
    <n v="480"/>
    <s v="G/730613/3FP307"/>
  </r>
  <r>
    <s v="3"/>
    <s v="ECONOMICO - AMBIENTAL"/>
    <x v="0"/>
    <s v="F"/>
    <x v="0"/>
    <x v="3"/>
    <s v="ZC09F090"/>
    <s v="PRODUCTIVIDAD SOSTENIBLE"/>
    <s v="GI00P30700001D FOMENTO PRODUCTIVO TERRITORIAL"/>
    <s v="73 BIENES Y SERVICIOS PARA INVERSIÓN"/>
    <s v="730814 Suministros para Actividades Agropecuarias,"/>
    <s v="001"/>
    <n v="2000"/>
    <n v="0"/>
    <n v="0"/>
    <n v="2000"/>
    <n v="1903.61"/>
    <n v="0"/>
    <n v="0"/>
    <n v="2000"/>
    <n v="2000"/>
    <n v="96.39"/>
    <s v="G/730814/3FP307"/>
  </r>
  <r>
    <s v="3"/>
    <s v="ECONOMICO - AMBIENTAL"/>
    <x v="0"/>
    <s v="F"/>
    <x v="0"/>
    <x v="3"/>
    <s v="ZC09F090"/>
    <s v="PRODUCTIVIDAD SOSTENIBLE"/>
    <s v="GI00P30700001D FOMENTO PRODUCTIVO TERRITORIAL"/>
    <s v="73 BIENES Y SERVICIOS PARA INVERSIÓN"/>
    <s v="731406 Herramientas y equipos menores"/>
    <s v="001"/>
    <n v="0"/>
    <n v="1000"/>
    <n v="0"/>
    <n v="1000"/>
    <n v="971.11"/>
    <n v="0"/>
    <n v="0"/>
    <n v="1000"/>
    <n v="1000"/>
    <n v="28.89"/>
    <s v="G/731406/3FP307"/>
  </r>
  <r>
    <s v="2"/>
    <s v="SOCIAL - CULTURAL"/>
    <x v="0"/>
    <s v="F"/>
    <x v="0"/>
    <x v="3"/>
    <s v="ZC09F090"/>
    <s v="CORRESPONSABILIDAD CIUDADANA"/>
    <s v="GI00F20100003D INFRAESTRUCTURA COMUNITARIA"/>
    <s v="75 OBRAS PÚBLICAS"/>
    <s v="750104 Urbanización y Embellecimiento"/>
    <s v="001"/>
    <n v="202050"/>
    <n v="-187050"/>
    <n v="-15000"/>
    <n v="0"/>
    <n v="0"/>
    <n v="0"/>
    <n v="0"/>
    <n v="0"/>
    <n v="0"/>
    <n v="0"/>
    <s v="G/750104/2FF201"/>
  </r>
  <r>
    <s v="2"/>
    <s v="SOCIAL - CULTURAL"/>
    <x v="0"/>
    <s v="F"/>
    <x v="0"/>
    <x v="3"/>
    <s v="ZC09F090"/>
    <s v="CORRESPONSABILIDAD CIUDADANA"/>
    <s v="GI00F20100003D INFRAESTRUCTURA COMUNITARIA"/>
    <s v="75 OBRAS PÚBLICAS"/>
    <s v="750105 Transporte y Vías"/>
    <s v="001"/>
    <n v="955000"/>
    <n v="187050"/>
    <n v="-182130.17"/>
    <n v="959919.83"/>
    <n v="25034.11"/>
    <n v="849820.77"/>
    <n v="771947.01"/>
    <n v="110099.06"/>
    <n v="187972.82"/>
    <n v="85064.95"/>
    <s v="G/750105/2FF201"/>
  </r>
  <r>
    <s v="2"/>
    <s v="SOCIAL - CULTURAL"/>
    <x v="0"/>
    <s v="F"/>
    <x v="0"/>
    <x v="3"/>
    <s v="ZC09F090"/>
    <s v="CORRESPONSABILIDAD CIUDADANA"/>
    <s v="GI00F20100003D INFRAESTRUCTURA COMUNITARIA"/>
    <s v="75 OBRAS PÚBLICAS"/>
    <s v="750107 Construcciones y Edificaciones"/>
    <s v="001"/>
    <n v="0"/>
    <n v="0"/>
    <n v="167130.17000000001"/>
    <n v="167130.17000000001"/>
    <n v="0"/>
    <n v="0"/>
    <n v="0"/>
    <n v="167130.17000000001"/>
    <n v="167130.17000000001"/>
    <n v="167130.17000000001"/>
    <s v="G/750107/2FF201"/>
  </r>
  <r>
    <s v="2"/>
    <s v="SOCIAL - CULTURAL"/>
    <x v="0"/>
    <s v="F"/>
    <x v="0"/>
    <x v="3"/>
    <s v="ZC09F090"/>
    <s v="CORRESPONSABILIDAD CIUDADANA"/>
    <s v="GI00F20100004D PRESUPUESTOS PARTICIPATIVOS"/>
    <s v="75 OBRAS PÚBLICAS"/>
    <s v="750104 Urbanización y Embellecimiento"/>
    <s v="001"/>
    <n v="615668.62"/>
    <n v="202343"/>
    <n v="-15868.46"/>
    <n v="802143.16"/>
    <n v="171901.45"/>
    <n v="532772.13"/>
    <n v="421134.83"/>
    <n v="269371.03000000003"/>
    <n v="381008.33"/>
    <n v="97469.58"/>
    <s v="G/750104/2FF201"/>
  </r>
  <r>
    <s v="2"/>
    <s v="SOCIAL - CULTURAL"/>
    <x v="0"/>
    <s v="F"/>
    <x v="0"/>
    <x v="3"/>
    <s v="ZC09F090"/>
    <s v="CORRESPONSABILIDAD CIUDADANA"/>
    <s v="GI00F20100004D PRESUPUESTOS PARTICIPATIVOS"/>
    <s v="75 OBRAS PÚBLICAS"/>
    <s v="750105 Transporte y Vías"/>
    <s v="001"/>
    <n v="1466807.48"/>
    <n v="-425843"/>
    <n v="52097.74"/>
    <n v="1093062.22"/>
    <n v="21102.15"/>
    <n v="902453.5"/>
    <n v="674649.83"/>
    <n v="190608.72"/>
    <n v="418412.39"/>
    <n v="169506.57"/>
    <s v="G/750105/2FF201"/>
  </r>
  <r>
    <s v="2"/>
    <s v="SOCIAL - CULTURAL"/>
    <x v="0"/>
    <s v="F"/>
    <x v="0"/>
    <x v="3"/>
    <s v="ZC09F090"/>
    <s v="QUITO SIN MIEDO"/>
    <s v="GI00N20100001D PREVENCIÓN SITUACIONAL Y CONVIVENCIA PAC"/>
    <s v="75 OBRAS PÚBLICAS"/>
    <s v="750501 Obras de Infraestructura"/>
    <s v="001"/>
    <n v="5500"/>
    <n v="-5500"/>
    <n v="0"/>
    <n v="0"/>
    <n v="0"/>
    <n v="0"/>
    <n v="0"/>
    <n v="0"/>
    <n v="0"/>
    <n v="0"/>
    <s v="G/750501/2FN201"/>
  </r>
  <r>
    <s v="2"/>
    <s v="SOCIAL - CULTURAL"/>
    <x v="0"/>
    <s v="F"/>
    <x v="0"/>
    <x v="3"/>
    <s v="ZC09F090"/>
    <s v="CORRESPONSABILIDAD CIUDADANA"/>
    <s v="GI00F20100003D INFRAESTRUCTURA COMUNITARIA"/>
    <s v="84 BIENES DE LARGA DURACIÓN"/>
    <s v="840104 Maquinarias y Equipos"/>
    <s v="001"/>
    <n v="0"/>
    <n v="0"/>
    <n v="30000"/>
    <n v="30000"/>
    <n v="0"/>
    <n v="0"/>
    <n v="0"/>
    <n v="30000"/>
    <n v="30000"/>
    <n v="30000"/>
    <s v="G/840104/2FF201"/>
  </r>
  <r>
    <s v="2"/>
    <s v="SOCIAL - CULTURAL"/>
    <x v="0"/>
    <s v="F"/>
    <x v="0"/>
    <x v="3"/>
    <s v="ZC09F090"/>
    <s v="FORTALECIMIENTO DE LA GOBERNANZA DEMOCRÁTICA"/>
    <s v="GI00F20200001D  SOMOS QUITO"/>
    <s v="84 BIENES DE LARGA DURACIÓN"/>
    <s v="840103 Mobiliarios"/>
    <s v="001"/>
    <n v="0"/>
    <n v="3000"/>
    <n v="0"/>
    <n v="3000"/>
    <n v="2628.9"/>
    <n v="0"/>
    <n v="0"/>
    <n v="3000"/>
    <n v="3000"/>
    <n v="371.1"/>
    <s v="G/840103/2FF202"/>
  </r>
  <r>
    <s v="2"/>
    <s v="SOCIAL - CULTURAL"/>
    <x v="0"/>
    <s v="F"/>
    <x v="0"/>
    <x v="3"/>
    <s v="ZC09F090"/>
    <s v="FORTALECIMIENTO DE LA GOBERNANZA DEMOCRÁTICA"/>
    <s v="GI00F20200001D  SOMOS QUITO"/>
    <s v="84 BIENES DE LARGA DURACIÓN"/>
    <s v="840104 Maquinarias y Equipos"/>
    <s v="001"/>
    <n v="0"/>
    <n v="1500"/>
    <n v="0"/>
    <n v="1500"/>
    <n v="117.64"/>
    <n v="980.37"/>
    <n v="980.37"/>
    <n v="519.63"/>
    <n v="519.63"/>
    <n v="401.99"/>
    <s v="G/840104/2FF202"/>
  </r>
  <r>
    <s v="2"/>
    <s v="SOCIAL - CULTURAL"/>
    <x v="0"/>
    <s v="F"/>
    <x v="0"/>
    <x v="3"/>
    <s v="ZC09F090"/>
    <s v="FORTALECIMIENTO DE LA GOBERNANZA DEMOCRÁTICA"/>
    <s v="GI00F20200001D  SOMOS QUITO"/>
    <s v="84 BIENES DE LARGA DURACIÓN"/>
    <s v="840107 Equipos, Sistemas y Paquetes Informáticos"/>
    <s v="001"/>
    <n v="500"/>
    <n v="6500"/>
    <n v="0"/>
    <n v="7000"/>
    <n v="1947.96"/>
    <n v="0"/>
    <n v="0"/>
    <n v="7000"/>
    <n v="7000"/>
    <n v="5052.04"/>
    <s v="G/840107/2FF202"/>
  </r>
  <r>
    <s v="2"/>
    <s v="SOCIAL - CULTURAL"/>
    <x v="0"/>
    <s v="F"/>
    <x v="0"/>
    <x v="3"/>
    <s v="ZC09F090"/>
    <s v="FORTALECIMIENTO DE LA GOBERNANZA DEMOCRÁTICA"/>
    <s v="GI00F20200002D SISTEMA DE PARTICIPACIÓN CIUDADANA"/>
    <s v="84 BIENES DE LARGA DURACIÓN"/>
    <s v="840104 Maquinarias y Equipos"/>
    <s v="001"/>
    <n v="0"/>
    <n v="4500"/>
    <n v="0"/>
    <n v="4500"/>
    <n v="0"/>
    <n v="0"/>
    <n v="0"/>
    <n v="4500"/>
    <n v="4500"/>
    <n v="4500"/>
    <s v="G/840104/2FF202"/>
  </r>
  <r>
    <s v="2"/>
    <s v="SOCIAL - CULTURAL"/>
    <x v="0"/>
    <s v="F"/>
    <x v="0"/>
    <x v="3"/>
    <s v="ZC09F090"/>
    <s v="FORTALECIMIENTO DE LA GOBERNANZA DEMOCRÁTICA"/>
    <s v="GI00F20200002D SISTEMA DE PARTICIPACIÓN CIUDADANA"/>
    <s v="84 BIENES DE LARGA DURACIÓN"/>
    <s v="840107 Equipos, Sistemas y Paquetes Informáticos"/>
    <s v="001"/>
    <n v="0"/>
    <n v="5000"/>
    <n v="0"/>
    <n v="5000"/>
    <n v="649.32000000000005"/>
    <n v="0"/>
    <n v="0"/>
    <n v="5000"/>
    <n v="5000"/>
    <n v="4350.68"/>
    <s v="G/840107/2FF202"/>
  </r>
  <r>
    <s v="2"/>
    <s v="SOCIAL - CULTURAL"/>
    <x v="0"/>
    <s v="F"/>
    <x v="0"/>
    <x v="3"/>
    <s v="ZC09F090"/>
    <s v="PROMOCIÓN DE DERECHOS"/>
    <s v="GI00J20200004D PROMOCIÓN DE DERECHOS DE GRUPOS DE ATENC"/>
    <s v="84 BIENES DE LARGA DURACIÓN"/>
    <s v="840104 Maquinarias y Equipos"/>
    <s v="001"/>
    <n v="0"/>
    <n v="3000"/>
    <n v="0"/>
    <n v="3000"/>
    <n v="270"/>
    <n v="2250"/>
    <n v="2250"/>
    <n v="750"/>
    <n v="750"/>
    <n v="480"/>
    <s v="G/840104/2FJ202"/>
  </r>
  <r>
    <s v="2"/>
    <s v="SOCIAL - CULTURAL"/>
    <x v="0"/>
    <s v="F"/>
    <x v="0"/>
    <x v="3"/>
    <s v="ZC09F090"/>
    <s v="SALUD AL DIA"/>
    <s v="GI00M20100001D SEGURIDAD ALIMENTARIA Y DE CALIDAD"/>
    <s v="84 BIENES DE LARGA DURACIÓN"/>
    <s v="840104 Maquinarias y Equipos"/>
    <s v="001"/>
    <n v="0"/>
    <n v="700"/>
    <n v="0"/>
    <n v="700"/>
    <n v="0"/>
    <n v="0"/>
    <n v="0"/>
    <n v="700"/>
    <n v="700"/>
    <n v="700"/>
    <s v="G/840104/2FM201"/>
  </r>
  <r>
    <s v="2"/>
    <s v="SOCIAL - CULTURAL"/>
    <x v="0"/>
    <s v="F"/>
    <x v="0"/>
    <x v="3"/>
    <s v="ZC09F090"/>
    <s v="SALUD AL DIA"/>
    <s v="GI00M20100001D SEGURIDAD ALIMENTARIA Y DE CALIDAD"/>
    <s v="84 BIENES DE LARGA DURACIÓN"/>
    <s v="840107 Equipos, Sistemas y Paquetes Informáticos"/>
    <s v="001"/>
    <n v="0"/>
    <n v="1992"/>
    <n v="0"/>
    <n v="1992"/>
    <n v="0"/>
    <n v="0"/>
    <n v="0"/>
    <n v="1992"/>
    <n v="1992"/>
    <n v="1992"/>
    <s v="G/840107/2FM201"/>
  </r>
  <r>
    <s v="2"/>
    <s v="SOCIAL - CULTURAL"/>
    <x v="0"/>
    <s v="F"/>
    <x v="0"/>
    <x v="3"/>
    <s v="ZC09F090"/>
    <s v="SALUD AL DIA"/>
    <s v="GI00M20100002D SISTEMA INTEGRAL DE PROMOCIÓN DE LA SALU"/>
    <s v="84 BIENES DE LARGA DURACIÓN"/>
    <s v="840103 Mobiliarios"/>
    <s v="001"/>
    <n v="0"/>
    <n v="2000"/>
    <n v="0"/>
    <n v="2000"/>
    <n v="1662.96"/>
    <n v="0"/>
    <n v="0"/>
    <n v="2000"/>
    <n v="2000"/>
    <n v="337.04"/>
    <s v="G/840103/2FM201"/>
  </r>
  <r>
    <s v="2"/>
    <s v="SOCIAL - CULTURAL"/>
    <x v="0"/>
    <s v="F"/>
    <x v="0"/>
    <x v="3"/>
    <s v="ZC09F090"/>
    <s v="SALUD AL DIA"/>
    <s v="GI00M20100002D SISTEMA INTEGRAL DE PROMOCIÓN DE LA SALU"/>
    <s v="84 BIENES DE LARGA DURACIÓN"/>
    <s v="840107 Equipos, Sistemas y Paquetes Informáticos"/>
    <s v="001"/>
    <n v="0"/>
    <n v="1788"/>
    <n v="0"/>
    <n v="1788"/>
    <n v="838.88"/>
    <n v="0"/>
    <n v="0"/>
    <n v="1788"/>
    <n v="1788"/>
    <n v="949.12"/>
    <s v="G/840107/2FM201"/>
  </r>
  <r>
    <s v="3"/>
    <s v="ECONOMICO - AMBIENTAL"/>
    <x v="0"/>
    <s v="F"/>
    <x v="0"/>
    <x v="3"/>
    <s v="ZC09F090"/>
    <s v="FAUNA URBANA"/>
    <s v="GI00M30100001D MANEJO DE FAUNA URBANA"/>
    <s v="84 BIENES DE LARGA DURACIÓN"/>
    <s v="840104 Maquinarias y Equipos"/>
    <s v="001"/>
    <n v="0"/>
    <n v="1500"/>
    <n v="0"/>
    <n v="1500"/>
    <n v="0"/>
    <n v="0"/>
    <n v="0"/>
    <n v="1500"/>
    <n v="1500"/>
    <n v="1500"/>
    <s v="G/840104/3FM301"/>
  </r>
  <r>
    <s v="3"/>
    <s v="ECONOMICO - AMBIENTAL"/>
    <x v="0"/>
    <s v="F"/>
    <x v="0"/>
    <x v="3"/>
    <s v="ZC09F090"/>
    <s v="PRODUCTIVIDAD SOSTENIBLE"/>
    <s v="GI00P30700001D FOMENTO PRODUCTIVO TERRITORIAL"/>
    <s v="84 BIENES DE LARGA DURACIÓN"/>
    <s v="840104 Maquinarias y Equipos"/>
    <s v="001"/>
    <n v="0"/>
    <n v="2000"/>
    <n v="0"/>
    <n v="2000"/>
    <n v="210"/>
    <n v="1750"/>
    <n v="1750"/>
    <n v="250"/>
    <n v="250"/>
    <n v="40"/>
    <s v="G/840104/3FP307"/>
  </r>
  <r>
    <s v="1"/>
    <s v="POLITICO - TERRITORIAL"/>
    <x v="0"/>
    <s v="F"/>
    <x v="0"/>
    <x v="3"/>
    <s v="ZC09F090"/>
    <s v="FORTALECIMIENTO INSTITUCIONAL"/>
    <s v="GC00A10100004D REMUNERACION PERSONAL"/>
    <s v="99 OTROS PASIVOS"/>
    <s v="990101 Obligaciones de Ejercicios Anteriores por E"/>
    <s v="002"/>
    <n v="0"/>
    <n v="20000"/>
    <n v="0"/>
    <n v="20000"/>
    <n v="0"/>
    <n v="20000"/>
    <n v="20000"/>
    <n v="0"/>
    <n v="0"/>
    <n v="0"/>
    <s v="G/990101/1FA101"/>
  </r>
  <r>
    <s v="1"/>
    <s v="POLITICO - TERRITORIAL"/>
    <x v="0"/>
    <s v="F"/>
    <x v="0"/>
    <x v="4"/>
    <s v="ZS03F030"/>
    <s v="FORTALECIMIENTO INSTITUCIONAL"/>
    <s v="GC00A10100004D REMUNERACION PERSONAL"/>
    <s v="51 GASTOS EN PERSONAL"/>
    <s v="510105 Remuneraciones Unificadas"/>
    <s v="002"/>
    <n v="1132008"/>
    <n v="-7281"/>
    <n v="0"/>
    <n v="1124727"/>
    <n v="0"/>
    <n v="807516.07"/>
    <n v="807516.07"/>
    <n v="317210.93"/>
    <n v="317210.93"/>
    <n v="317210.93"/>
    <s v="G/510105/1FA101"/>
  </r>
  <r>
    <s v="1"/>
    <s v="POLITICO - TERRITORIAL"/>
    <x v="0"/>
    <s v="F"/>
    <x v="0"/>
    <x v="4"/>
    <s v="ZS03F030"/>
    <s v="FORTALECIMIENTO INSTITUCIONAL"/>
    <s v="GC00A10100004D REMUNERACION PERSONAL"/>
    <s v="51 GASTOS EN PERSONAL"/>
    <s v="510106 Salarios Unificados"/>
    <s v="002"/>
    <n v="167416.07999999999"/>
    <n v="-16061.71"/>
    <n v="2167.61"/>
    <n v="153521.98000000001"/>
    <n v="0"/>
    <n v="109227.67"/>
    <n v="109227.67"/>
    <n v="44294.31"/>
    <n v="44294.31"/>
    <n v="44294.31"/>
    <s v="G/510106/1FA101"/>
  </r>
  <r>
    <s v="1"/>
    <s v="POLITICO - TERRITORIAL"/>
    <x v="0"/>
    <s v="F"/>
    <x v="0"/>
    <x v="4"/>
    <s v="ZS03F030"/>
    <s v="FORTALECIMIENTO INSTITUCIONAL"/>
    <s v="GC00A10100004D REMUNERACION PERSONAL"/>
    <s v="51 GASTOS EN PERSONAL"/>
    <s v="510203 Decimotercer Sueldo"/>
    <s v="002"/>
    <n v="121530.34"/>
    <n v="3503.74"/>
    <n v="0"/>
    <n v="125034.08"/>
    <n v="16508.89"/>
    <n v="8451.0400000000009"/>
    <n v="8451.0400000000009"/>
    <n v="116583.03999999999"/>
    <n v="116583.03999999999"/>
    <n v="100074.15"/>
    <s v="G/510203/1FA101"/>
  </r>
  <r>
    <s v="1"/>
    <s v="POLITICO - TERRITORIAL"/>
    <x v="0"/>
    <s v="F"/>
    <x v="0"/>
    <x v="4"/>
    <s v="ZS03F030"/>
    <s v="FORTALECIMIENTO INSTITUCIONAL"/>
    <s v="GC00A10100004D REMUNERACION PERSONAL"/>
    <s v="51 GASTOS EN PERSONAL"/>
    <s v="510204 Decimocuarto Sueldo"/>
    <s v="002"/>
    <n v="46556"/>
    <n v="1050"/>
    <n v="0"/>
    <n v="47606"/>
    <n v="1717.86"/>
    <n v="41967.63"/>
    <n v="41967.63"/>
    <n v="5638.37"/>
    <n v="5638.37"/>
    <n v="3920.51"/>
    <s v="G/510204/1FA101"/>
  </r>
  <r>
    <s v="1"/>
    <s v="POLITICO - TERRITORIAL"/>
    <x v="0"/>
    <s v="F"/>
    <x v="0"/>
    <x v="4"/>
    <s v="ZS03F030"/>
    <s v="FORTALECIMIENTO INSTITUCIONAL"/>
    <s v="GC00A10100004D REMUNERACION PERSONAL"/>
    <s v="51 GASTOS EN PERSONAL"/>
    <s v="510304 Compensación por Transporte"/>
    <s v="002"/>
    <n v="2772"/>
    <n v="0"/>
    <n v="0"/>
    <n v="2772"/>
    <n v="0"/>
    <n v="773.5"/>
    <n v="773.5"/>
    <n v="1998.5"/>
    <n v="1998.5"/>
    <n v="1998.5"/>
    <s v="G/510304/1FA101"/>
  </r>
  <r>
    <s v="1"/>
    <s v="POLITICO - TERRITORIAL"/>
    <x v="0"/>
    <s v="F"/>
    <x v="0"/>
    <x v="4"/>
    <s v="ZS03F030"/>
    <s v="FORTALECIMIENTO INSTITUCIONAL"/>
    <s v="GC00A10100004D REMUNERACION PERSONAL"/>
    <s v="51 GASTOS EN PERSONAL"/>
    <s v="510306 Alimentación"/>
    <s v="002"/>
    <n v="22176"/>
    <n v="-1600"/>
    <n v="0"/>
    <n v="20576"/>
    <n v="0"/>
    <n v="13536"/>
    <n v="13536"/>
    <n v="7040"/>
    <n v="7040"/>
    <n v="7040"/>
    <s v="G/510306/1FA101"/>
  </r>
  <r>
    <s v="1"/>
    <s v="POLITICO - TERRITORIAL"/>
    <x v="0"/>
    <s v="F"/>
    <x v="0"/>
    <x v="4"/>
    <s v="ZS03F030"/>
    <s v="FORTALECIMIENTO INSTITUCIONAL"/>
    <s v="GC00A10100004D REMUNERACION PERSONAL"/>
    <s v="51 GASTOS EN PERSONAL"/>
    <s v="510401 Por Cargas Familiares"/>
    <s v="002"/>
    <n v="837.08"/>
    <n v="0"/>
    <n v="214.15"/>
    <n v="1051.23"/>
    <n v="0"/>
    <n v="216"/>
    <n v="216"/>
    <n v="835.23"/>
    <n v="835.23"/>
    <n v="835.23"/>
    <s v="G/510401/1FA101"/>
  </r>
  <r>
    <s v="1"/>
    <s v="POLITICO - TERRITORIAL"/>
    <x v="0"/>
    <s v="F"/>
    <x v="0"/>
    <x v="4"/>
    <s v="ZS03F030"/>
    <s v="FORTALECIMIENTO INSTITUCIONAL"/>
    <s v="GC00A10100004D REMUNERACION PERSONAL"/>
    <s v="51 GASTOS EN PERSONAL"/>
    <s v="510408 Subsidio de Antigüedad"/>
    <s v="002"/>
    <n v="8370.7999999999993"/>
    <n v="-197.18"/>
    <n v="0"/>
    <n v="8173.62"/>
    <n v="0"/>
    <n v="4609.3500000000004"/>
    <n v="4609.3500000000004"/>
    <n v="3564.27"/>
    <n v="3564.27"/>
    <n v="3564.27"/>
    <s v="G/510408/1FA101"/>
  </r>
  <r>
    <s v="1"/>
    <s v="POLITICO - TERRITORIAL"/>
    <x v="0"/>
    <s v="F"/>
    <x v="0"/>
    <x v="4"/>
    <s v="ZS03F030"/>
    <s v="FORTALECIMIENTO INSTITUCIONAL"/>
    <s v="GC00A10100004D REMUNERACION PERSONAL"/>
    <s v="51 GASTOS EN PERSONAL"/>
    <s v="510507 Honorarios"/>
    <s v="002"/>
    <n v="4000.9"/>
    <n v="0"/>
    <n v="0"/>
    <n v="4000.9"/>
    <n v="0"/>
    <n v="0"/>
    <n v="0"/>
    <n v="4000.9"/>
    <n v="4000.9"/>
    <n v="4000.9"/>
    <s v="G/510507/1FA101"/>
  </r>
  <r>
    <s v="1"/>
    <s v="POLITICO - TERRITORIAL"/>
    <x v="0"/>
    <s v="F"/>
    <x v="0"/>
    <x v="4"/>
    <s v="ZS03F030"/>
    <s v="FORTALECIMIENTO INSTITUCIONAL"/>
    <s v="GC00A10100004D REMUNERACION PERSONAL"/>
    <s v="51 GASTOS EN PERSONAL"/>
    <s v="510509 Horas Extraordinarias y Suplementarias"/>
    <s v="002"/>
    <n v="42312.45"/>
    <n v="0"/>
    <n v="-13502.83"/>
    <n v="28809.62"/>
    <n v="0"/>
    <n v="13097.9"/>
    <n v="13097.9"/>
    <n v="15711.72"/>
    <n v="15711.72"/>
    <n v="15711.72"/>
    <s v="G/510509/1FA101"/>
  </r>
  <r>
    <s v="1"/>
    <s v="POLITICO - TERRITORIAL"/>
    <x v="0"/>
    <s v="F"/>
    <x v="0"/>
    <x v="4"/>
    <s v="ZS03F030"/>
    <s v="FORTALECIMIENTO INSTITUCIONAL"/>
    <s v="GC00A10100004D REMUNERACION PERSONAL"/>
    <s v="51 GASTOS EN PERSONAL"/>
    <s v="510510 Servicios Personales por Contrato"/>
    <s v="002"/>
    <n v="158940"/>
    <n v="65383"/>
    <n v="6008.16"/>
    <n v="230331.16"/>
    <n v="68315.78"/>
    <n v="156007.22"/>
    <n v="156007.22"/>
    <n v="74323.94"/>
    <n v="74323.94"/>
    <n v="6008.16"/>
    <s v="G/510510/1FA101"/>
  </r>
  <r>
    <s v="1"/>
    <s v="POLITICO - TERRITORIAL"/>
    <x v="0"/>
    <s v="F"/>
    <x v="0"/>
    <x v="4"/>
    <s v="ZS03F030"/>
    <s v="FORTALECIMIENTO INSTITUCIONAL"/>
    <s v="GC00A10100004D REMUNERACION PERSONAL"/>
    <s v="51 GASTOS EN PERSONAL"/>
    <s v="510512 Subrogación"/>
    <s v="002"/>
    <n v="6222.72"/>
    <n v="0"/>
    <n v="773"/>
    <n v="6995.72"/>
    <n v="0"/>
    <n v="6184.55"/>
    <n v="6184.55"/>
    <n v="811.17"/>
    <n v="811.17"/>
    <n v="811.17"/>
    <s v="G/510512/1FA101"/>
  </r>
  <r>
    <s v="1"/>
    <s v="POLITICO - TERRITORIAL"/>
    <x v="0"/>
    <s v="F"/>
    <x v="0"/>
    <x v="4"/>
    <s v="ZS03F030"/>
    <s v="FORTALECIMIENTO INSTITUCIONAL"/>
    <s v="GC00A10100004D REMUNERACION PERSONAL"/>
    <s v="51 GASTOS EN PERSONAL"/>
    <s v="510513 Encargos"/>
    <s v="002"/>
    <n v="4445.4399999999996"/>
    <n v="0"/>
    <n v="0"/>
    <n v="4445.4399999999996"/>
    <n v="0"/>
    <n v="4396"/>
    <n v="4396"/>
    <n v="49.44"/>
    <n v="49.44"/>
    <n v="49.44"/>
    <s v="G/510513/1FA101"/>
  </r>
  <r>
    <s v="1"/>
    <s v="POLITICO - TERRITORIAL"/>
    <x v="0"/>
    <s v="F"/>
    <x v="0"/>
    <x v="4"/>
    <s v="ZS03F030"/>
    <s v="FORTALECIMIENTO INSTITUCIONAL"/>
    <s v="GC00A10100004D REMUNERACION PERSONAL"/>
    <s v="51 GASTOS EN PERSONAL"/>
    <s v="510601 Aporte Patronal"/>
    <s v="002"/>
    <n v="184483.06"/>
    <n v="5381.25"/>
    <n v="567.37"/>
    <n v="190431.68"/>
    <n v="8519.9699999999993"/>
    <n v="136752.65"/>
    <n v="136752.65"/>
    <n v="53679.03"/>
    <n v="53679.03"/>
    <n v="45159.06"/>
    <s v="G/510601/1FA101"/>
  </r>
  <r>
    <s v="1"/>
    <s v="POLITICO - TERRITORIAL"/>
    <x v="0"/>
    <s v="F"/>
    <x v="0"/>
    <x v="4"/>
    <s v="ZS03F030"/>
    <s v="FORTALECIMIENTO INSTITUCIONAL"/>
    <s v="GC00A10100004D REMUNERACION PERSONAL"/>
    <s v="51 GASTOS EN PERSONAL"/>
    <s v="510602 Fondo de Reserva"/>
    <s v="002"/>
    <n v="121530.34"/>
    <n v="3503.36"/>
    <n v="0"/>
    <n v="125033.7"/>
    <n v="9574.76"/>
    <n v="82200.67"/>
    <n v="82200.67"/>
    <n v="42833.03"/>
    <n v="42833.03"/>
    <n v="33258.269999999997"/>
    <s v="G/510602/1FA101"/>
  </r>
  <r>
    <s v="1"/>
    <s v="POLITICO - TERRITORIAL"/>
    <x v="0"/>
    <s v="F"/>
    <x v="0"/>
    <x v="4"/>
    <s v="ZS03F030"/>
    <s v="FORTALECIMIENTO INSTITUCIONAL"/>
    <s v="GC00A10100004D REMUNERACION PERSONAL"/>
    <s v="51 GASTOS EN PERSONAL"/>
    <s v="510707 Compensación por Vacaciones no Gozadas por"/>
    <s v="002"/>
    <n v="14447.68"/>
    <n v="0"/>
    <n v="0"/>
    <n v="14447.68"/>
    <n v="0"/>
    <n v="6502.3"/>
    <n v="6502.3"/>
    <n v="7945.38"/>
    <n v="7945.38"/>
    <n v="7945.38"/>
    <s v="G/510707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101  Agua Potable"/>
    <s v="002"/>
    <n v="24000"/>
    <n v="0"/>
    <n v="0"/>
    <n v="24000"/>
    <n v="0"/>
    <n v="24000"/>
    <n v="1805.95"/>
    <n v="0"/>
    <n v="22194.05"/>
    <n v="0"/>
    <s v="G/530101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104 Energía Eléctrica"/>
    <s v="002"/>
    <n v="16700"/>
    <n v="0"/>
    <n v="0"/>
    <n v="16700"/>
    <n v="0"/>
    <n v="16700"/>
    <n v="15166.51"/>
    <n v="0"/>
    <n v="1533.49"/>
    <n v="0"/>
    <s v="G/530104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105 Telecomunicaciones"/>
    <s v="002"/>
    <n v="3000"/>
    <n v="0"/>
    <n v="0"/>
    <n v="3000"/>
    <n v="0"/>
    <n v="3000"/>
    <n v="1315.81"/>
    <n v="0"/>
    <n v="1684.19"/>
    <n v="0"/>
    <s v="G/530105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201 Transporte de Personal"/>
    <s v="002"/>
    <n v="30000"/>
    <n v="0"/>
    <n v="0"/>
    <n v="30000"/>
    <n v="6100"/>
    <n v="23900"/>
    <n v="9958.2999999999993"/>
    <n v="6100"/>
    <n v="20041.7"/>
    <n v="0"/>
    <s v="G/530201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204 Edición, Impresión, Reproducción, Public"/>
    <s v="002"/>
    <n v="7000"/>
    <n v="0"/>
    <n v="0"/>
    <n v="7000"/>
    <n v="483.98"/>
    <n v="6516.02"/>
    <n v="4025.42"/>
    <n v="483.98"/>
    <n v="2974.58"/>
    <n v="0"/>
    <s v="G/530204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208 Servicio de Seguridad y Vigilancia"/>
    <s v="002"/>
    <n v="308000"/>
    <n v="0"/>
    <n v="0"/>
    <n v="308000"/>
    <n v="40116.800000000003"/>
    <n v="267883.2"/>
    <n v="183643.2"/>
    <n v="40116.800000000003"/>
    <n v="124356.8"/>
    <n v="0"/>
    <s v="G/530208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209 Servicios de Aseo, Lavado de Vestimenta"/>
    <s v="002"/>
    <n v="170000"/>
    <n v="0"/>
    <n v="0"/>
    <n v="170000"/>
    <n v="10817.99"/>
    <n v="159182.01"/>
    <n v="101597.73"/>
    <n v="10817.99"/>
    <n v="68402.27"/>
    <n v="0"/>
    <s v="G/530209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402 Edificios, Locales, Residencias y Cablea"/>
    <s v="002"/>
    <n v="3000"/>
    <n v="0"/>
    <n v="0"/>
    <n v="3000"/>
    <n v="3000"/>
    <n v="0"/>
    <n v="0"/>
    <n v="3000"/>
    <n v="3000"/>
    <n v="0"/>
    <s v="G/530402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404 Maquinarias y Equipos (Instalación, Mant"/>
    <s v="002"/>
    <n v="3000"/>
    <n v="0"/>
    <n v="0"/>
    <n v="3000"/>
    <n v="1096"/>
    <n v="1904"/>
    <n v="1904"/>
    <n v="1096"/>
    <n v="1096"/>
    <n v="0"/>
    <s v="G/530404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405 Vehículos (Servicio para Mantenimiento y Re"/>
    <s v="002"/>
    <n v="20000"/>
    <n v="0"/>
    <n v="0"/>
    <n v="20000"/>
    <n v="6224"/>
    <n v="13776"/>
    <n v="8553.44"/>
    <n v="6224"/>
    <n v="11446.56"/>
    <n v="0"/>
    <s v="G/530405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704 Mantenimiento y Reparación de Equipos y Sis"/>
    <s v="002"/>
    <n v="12000"/>
    <n v="0"/>
    <n v="0"/>
    <n v="12000"/>
    <n v="0"/>
    <n v="12000"/>
    <n v="0"/>
    <n v="0"/>
    <n v="12000"/>
    <n v="0"/>
    <s v="G/530704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801 Alimentos y Bebidas"/>
    <s v="002"/>
    <n v="500"/>
    <n v="0"/>
    <n v="0"/>
    <n v="500"/>
    <n v="500"/>
    <n v="0"/>
    <n v="0"/>
    <n v="500"/>
    <n v="500"/>
    <n v="0"/>
    <s v="G/530801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803 Combustibles y Lubricantes"/>
    <s v="002"/>
    <n v="12000"/>
    <n v="0"/>
    <n v="0"/>
    <n v="12000"/>
    <n v="0"/>
    <n v="6000"/>
    <n v="5632.49"/>
    <n v="6000"/>
    <n v="6367.51"/>
    <n v="6000"/>
    <s v="G/530803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804 Materiales de Oficina"/>
    <s v="002"/>
    <n v="9500"/>
    <n v="0"/>
    <n v="0"/>
    <n v="9500"/>
    <n v="2951.6"/>
    <n v="6548.4"/>
    <n v="6548.4"/>
    <n v="2951.6"/>
    <n v="2951.6"/>
    <n v="0"/>
    <s v="G/530804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805 Materiales de Aseo"/>
    <s v="002"/>
    <n v="3000"/>
    <n v="0"/>
    <n v="0"/>
    <n v="3000"/>
    <n v="1097.8900000000001"/>
    <n v="1902.11"/>
    <n v="1902.11"/>
    <n v="1097.8900000000001"/>
    <n v="1097.8900000000001"/>
    <n v="0"/>
    <s v="G/530805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807 Materiales de Impresión, Fotografía, Rep"/>
    <s v="002"/>
    <n v="20000"/>
    <n v="0"/>
    <n v="0"/>
    <n v="20000"/>
    <n v="2854.26"/>
    <n v="17145.73"/>
    <n v="17145.73"/>
    <n v="2854.27"/>
    <n v="2854.27"/>
    <n v="0.01"/>
    <s v="G/530807/1FA101"/>
  </r>
  <r>
    <s v="1"/>
    <s v="POLITICO - TERRITORIAL"/>
    <x v="0"/>
    <s v="F"/>
    <x v="0"/>
    <x v="4"/>
    <s v="ZS03F030"/>
    <s v="FORTALECIMIENTO INSTITUCIONAL"/>
    <s v="GC00A10100001D GASTOS ADMINISTRATIVOS"/>
    <s v="53 BIENES Y SERVICIOS DE CONSUMO"/>
    <s v="530811 Insumos, Materiales y Suministros para Cons"/>
    <s v="002"/>
    <n v="25000"/>
    <n v="0"/>
    <n v="0"/>
    <n v="25000"/>
    <n v="3496.1"/>
    <n v="21503.9"/>
    <n v="0"/>
    <n v="3496.1"/>
    <n v="25000"/>
    <n v="0"/>
    <s v="G/530811/1FA101"/>
  </r>
  <r>
    <s v="1"/>
    <s v="POLITICO - TERRITORIAL"/>
    <x v="0"/>
    <s v="F"/>
    <x v="0"/>
    <x v="4"/>
    <s v="ZS03F030"/>
    <s v="FORTALECIMIENTO INSTITUCIONAL"/>
    <s v="GC00A10100001D GASTOS ADMINISTRATIVOS"/>
    <s v="57 OTROS GASTOS CORRIENTES"/>
    <s v="570102 Tasas Generales, Impuestos, Contribuciones,"/>
    <s v="002"/>
    <n v="4000"/>
    <n v="0"/>
    <n v="0"/>
    <n v="4000"/>
    <n v="0"/>
    <n v="4000"/>
    <n v="0"/>
    <n v="0"/>
    <n v="4000"/>
    <n v="0"/>
    <s v="G/570102/1FA101"/>
  </r>
  <r>
    <s v="1"/>
    <s v="POLITICO - TERRITORIAL"/>
    <x v="0"/>
    <s v="F"/>
    <x v="0"/>
    <x v="4"/>
    <s v="ZS03F030"/>
    <s v="FORTALECIMIENTO INSTITUCIONAL"/>
    <s v="GC00A10100001D GASTOS ADMINISTRATIVOS"/>
    <s v="57 OTROS GASTOS CORRIENTES"/>
    <s v="570203 Comisiones Bancarias"/>
    <s v="002"/>
    <n v="100"/>
    <n v="0"/>
    <n v="0"/>
    <n v="100"/>
    <n v="0"/>
    <n v="0"/>
    <n v="0"/>
    <n v="100"/>
    <n v="100"/>
    <n v="100"/>
    <s v="G/570203/1FA101"/>
  </r>
  <r>
    <s v="1"/>
    <s v="POLITICO - TERRITORIAL"/>
    <x v="0"/>
    <s v="F"/>
    <x v="0"/>
    <x v="4"/>
    <s v="ZS03F030"/>
    <s v="FORTALECIMIENTO INSTITUCIONAL"/>
    <s v="GC00A10100001D GASTOS ADMINISTRATIVOS"/>
    <s v="57 OTROS GASTOS CORRIENTES"/>
    <s v="570206 Costas Judiciales, Trámites Notariales, Leg"/>
    <s v="002"/>
    <n v="200"/>
    <n v="0"/>
    <n v="0"/>
    <n v="200"/>
    <n v="0"/>
    <n v="200"/>
    <n v="0"/>
    <n v="0"/>
    <n v="200"/>
    <n v="0"/>
    <s v="G/570206/1FA101"/>
  </r>
  <r>
    <s v="1"/>
    <s v="POLITICO - TERRITORIAL"/>
    <x v="0"/>
    <s v="F"/>
    <x v="0"/>
    <x v="4"/>
    <s v="ZS03F030"/>
    <s v="GESTIÓN INTEGRAL DE RESIDUOS"/>
    <s v="GI00D10100005D CENTRO DE APROVECHAMIENTO DE RESIDUOS OR"/>
    <s v="73 BIENES Y SERVICIOS PARA INVERSIÓN"/>
    <s v="730805 Materiales de Aseo"/>
    <s v="001"/>
    <n v="500"/>
    <n v="0"/>
    <n v="-500"/>
    <n v="0"/>
    <n v="0"/>
    <n v="0"/>
    <n v="0"/>
    <n v="0"/>
    <n v="0"/>
    <n v="0"/>
    <s v="G/730805/1FD101"/>
  </r>
  <r>
    <s v="1"/>
    <s v="POLITICO - TERRITORIAL"/>
    <x v="0"/>
    <s v="F"/>
    <x v="0"/>
    <x v="4"/>
    <s v="ZS03F030"/>
    <s v="GESTIÓN INTEGRAL DE RESIDUOS"/>
    <s v="GI00D10100005D CENTRO DE APROVECHAMIENTO DE RESIDUOS OR"/>
    <s v="73 BIENES Y SERVICIOS PARA INVERSIÓN"/>
    <s v="730811 Insumos, Materiales y Suministros para Cons"/>
    <s v="001"/>
    <n v="0"/>
    <n v="390"/>
    <n v="-390"/>
    <n v="0"/>
    <n v="0"/>
    <n v="0"/>
    <n v="0"/>
    <n v="0"/>
    <n v="0"/>
    <n v="0"/>
    <s v="G/730811/1FD101"/>
  </r>
  <r>
    <s v="1"/>
    <s v="POLITICO - TERRITORIAL"/>
    <x v="0"/>
    <s v="F"/>
    <x v="0"/>
    <x v="4"/>
    <s v="ZS03F030"/>
    <s v="GESTIÓN INTEGRAL DE RESIDUOS"/>
    <s v="GI00D10100005D CENTRO DE APROVECHAMIENTO DE RESIDUOS OR"/>
    <s v="73 BIENES Y SERVICIOS PARA INVERSIÓN"/>
    <s v="730814 Suministros para Actividades Agropecuarias,"/>
    <s v="001"/>
    <n v="2590"/>
    <n v="-1890"/>
    <n v="-700"/>
    <n v="0"/>
    <n v="0"/>
    <n v="0"/>
    <n v="0"/>
    <n v="0"/>
    <n v="0"/>
    <n v="0"/>
    <s v="G/730814/1FD101"/>
  </r>
  <r>
    <s v="1"/>
    <s v="POLITICO - TERRITORIAL"/>
    <x v="0"/>
    <s v="F"/>
    <x v="0"/>
    <x v="4"/>
    <s v="ZS03F030"/>
    <s v="GESTIÓN INTEGRAL DE RESIDUOS"/>
    <s v="GI00D10100005D CENTRO DE APROVECHAMIENTO DE RESIDUOS OR"/>
    <s v="73 BIENES Y SERVICIOS PARA INVERSIÓN"/>
    <s v="731404 Maquinarias y Equipos"/>
    <s v="001"/>
    <n v="100"/>
    <n v="0"/>
    <n v="-100"/>
    <n v="0"/>
    <n v="0"/>
    <n v="0"/>
    <n v="0"/>
    <n v="0"/>
    <n v="0"/>
    <n v="0"/>
    <s v="G/731404/1FD101"/>
  </r>
  <r>
    <s v="1"/>
    <s v="POLITICO - TERRITORIAL"/>
    <x v="0"/>
    <s v="F"/>
    <x v="0"/>
    <x v="4"/>
    <s v="ZS03F030"/>
    <s v="GESTIÓN INTEGRAL DE RESIDUOS"/>
    <s v="GI00D10100005D CENTRO DE APROVECHAMIENTO DE RESIDUOS OR"/>
    <s v="73 BIENES Y SERVICIOS PARA INVERSIÓN"/>
    <s v="731406 Herramientas y equipos menores"/>
    <s v="001"/>
    <n v="300"/>
    <n v="0"/>
    <n v="-300"/>
    <n v="0"/>
    <n v="0"/>
    <n v="0"/>
    <n v="0"/>
    <n v="0"/>
    <n v="0"/>
    <n v="0"/>
    <s v="G/731406/1FD101"/>
  </r>
  <r>
    <s v="2"/>
    <s v="SOCIAL - CULTURAL"/>
    <x v="0"/>
    <s v="F"/>
    <x v="0"/>
    <x v="4"/>
    <s v="ZS03F030"/>
    <s v="CORRESPONSABILIDAD CIUDADANA"/>
    <s v="GI00F20100003D INFRAESTRUCTURA COMUNITARIA"/>
    <s v="73 BIENES Y SERVICIOS PARA INVERSIÓN"/>
    <s v="730504 Maquinarias y Equipos (Arrendamiento)"/>
    <s v="001"/>
    <n v="250000"/>
    <n v="0"/>
    <n v="-21501.78"/>
    <n v="228498.22"/>
    <n v="24481.95"/>
    <n v="204016.27"/>
    <n v="0"/>
    <n v="24481.95"/>
    <n v="228498.22"/>
    <n v="0"/>
    <s v="G/730504/2FF201"/>
  </r>
  <r>
    <s v="2"/>
    <s v="SOCIAL - CULTURAL"/>
    <x v="0"/>
    <s v="F"/>
    <x v="0"/>
    <x v="4"/>
    <s v="ZS03F030"/>
    <s v="CORRESPONSABILIDAD CIUDADANA"/>
    <s v="GI00F20100003D INFRAESTRUCTURA COMUNITARIA"/>
    <s v="73 BIENES Y SERVICIOS PARA INVERSIÓN"/>
    <s v="730601 Consultoría, Asesoría e Investigación Es"/>
    <s v="001"/>
    <n v="0"/>
    <n v="24000"/>
    <n v="0"/>
    <n v="24000"/>
    <n v="804.64"/>
    <n v="6695.36"/>
    <n v="0"/>
    <n v="17304.64"/>
    <n v="24000"/>
    <n v="16500"/>
    <s v="G/730601/2FF201"/>
  </r>
  <r>
    <s v="2"/>
    <s v="SOCIAL - CULTURAL"/>
    <x v="0"/>
    <s v="F"/>
    <x v="0"/>
    <x v="4"/>
    <s v="ZS03F030"/>
    <s v="CORRESPONSABILIDAD CIUDADANA"/>
    <s v="GI00F20100003D INFRAESTRUCTURA COMUNITARIA"/>
    <s v="73 BIENES Y SERVICIOS PARA INVERSIÓN"/>
    <s v="730811 Insumos, Materiales y Suministros para Cons"/>
    <s v="001"/>
    <n v="153426.66"/>
    <n v="0"/>
    <n v="0"/>
    <n v="153426.66"/>
    <n v="19092.36"/>
    <n v="134334.29999999999"/>
    <n v="134334.29999999999"/>
    <n v="19092.36"/>
    <n v="19092.36"/>
    <n v="0"/>
    <s v="G/730811/2FF201"/>
  </r>
  <r>
    <s v="2"/>
    <s v="SOCIAL - CULTURAL"/>
    <x v="0"/>
    <s v="F"/>
    <x v="0"/>
    <x v="4"/>
    <s v="ZS03F030"/>
    <s v="CORRESPONSABILIDAD CIUDADANA"/>
    <s v="GI00F20100004D PRESUPUESTOS PARTICIPATIVOS"/>
    <s v="73 BIENES Y SERVICIOS PARA INVERSIÓN"/>
    <s v="730613 Capacitación para la Ciudadanía en Gener"/>
    <s v="001"/>
    <n v="49520"/>
    <n v="0"/>
    <n v="0"/>
    <n v="49520"/>
    <n v="7958.57"/>
    <n v="41561.42"/>
    <n v="0"/>
    <n v="7958.58"/>
    <n v="49520"/>
    <n v="0.01"/>
    <s v="G/730613/2FF201"/>
  </r>
  <r>
    <s v="2"/>
    <s v="SOCIAL - CULTURAL"/>
    <x v="0"/>
    <s v="F"/>
    <x v="0"/>
    <x v="4"/>
    <s v="ZS03F030"/>
    <s v="FORTALECIMIENTO DE LA GOBERNANZA DEMOCRÁTICA"/>
    <s v="GI00F20200001D  SOMOS QUITO"/>
    <s v="73 BIENES Y SERVICIOS PARA INVERSIÓN"/>
    <s v="730101 Agua Potable"/>
    <s v="001"/>
    <n v="5200"/>
    <n v="0"/>
    <n v="0"/>
    <n v="5200"/>
    <n v="0"/>
    <n v="5200"/>
    <n v="930.51"/>
    <n v="0"/>
    <n v="4269.49"/>
    <n v="0"/>
    <s v="G/730101/2FF202"/>
  </r>
  <r>
    <s v="2"/>
    <s v="SOCIAL - CULTURAL"/>
    <x v="0"/>
    <s v="F"/>
    <x v="0"/>
    <x v="4"/>
    <s v="ZS03F030"/>
    <s v="FORTALECIMIENTO DE LA GOBERNANZA DEMOCRÁTICA"/>
    <s v="GI00F20200001D  SOMOS QUITO"/>
    <s v="73 BIENES Y SERVICIOS PARA INVERSIÓN"/>
    <s v="730104 Energía Eléctrica"/>
    <s v="001"/>
    <n v="3400"/>
    <n v="0"/>
    <n v="0"/>
    <n v="3400"/>
    <n v="0"/>
    <n v="3400"/>
    <n v="3383.46"/>
    <n v="0"/>
    <n v="16.54"/>
    <n v="0"/>
    <s v="G/730104/2FF202"/>
  </r>
  <r>
    <s v="2"/>
    <s v="SOCIAL - CULTURAL"/>
    <x v="0"/>
    <s v="F"/>
    <x v="0"/>
    <x v="4"/>
    <s v="ZS03F030"/>
    <s v="FORTALECIMIENTO DE LA GOBERNANZA DEMOCRÁTICA"/>
    <s v="GI00F20200001D  SOMOS QUITO"/>
    <s v="73 BIENES Y SERVICIOS PARA INVERSIÓN"/>
    <s v="730105 Telecomunicaciones"/>
    <s v="001"/>
    <n v="400"/>
    <n v="0"/>
    <n v="0"/>
    <n v="400"/>
    <n v="0"/>
    <n v="400"/>
    <n v="118.55"/>
    <n v="0"/>
    <n v="281.45"/>
    <n v="0"/>
    <s v="G/730105/2FF202"/>
  </r>
  <r>
    <s v="2"/>
    <s v="SOCIAL - CULTURAL"/>
    <x v="0"/>
    <s v="F"/>
    <x v="0"/>
    <x v="4"/>
    <s v="ZS03F030"/>
    <s v="FORTALECIMIENTO DE LA GOBERNANZA DEMOCRÁTICA"/>
    <s v="GI00F20200001D  SOMOS QUITO"/>
    <s v="73 BIENES Y SERVICIOS PARA INVERSIÓN"/>
    <s v="730203 Almacenamiento, Embalaje, Desembalaje, E"/>
    <s v="001"/>
    <n v="450"/>
    <n v="0"/>
    <n v="0"/>
    <n v="450"/>
    <n v="401.79"/>
    <n v="0"/>
    <n v="0"/>
    <n v="450"/>
    <n v="450"/>
    <n v="48.21"/>
    <s v="G/730203/2FF202"/>
  </r>
  <r>
    <s v="2"/>
    <s v="SOCIAL - CULTURAL"/>
    <x v="0"/>
    <s v="F"/>
    <x v="0"/>
    <x v="4"/>
    <s v="ZS03F030"/>
    <s v="FORTALECIMIENTO DE LA GOBERNANZA DEMOCRÁTICA"/>
    <s v="GI00F20200001D  SOMOS QUITO"/>
    <s v="73 BIENES Y SERVICIOS PARA INVERSIÓN"/>
    <s v="730402 Edificios, Locales, Residencias y Cablea"/>
    <s v="001"/>
    <n v="2050"/>
    <n v="0"/>
    <n v="0"/>
    <n v="2050"/>
    <n v="1830.36"/>
    <n v="0"/>
    <n v="0"/>
    <n v="2050"/>
    <n v="2050"/>
    <n v="219.64"/>
    <s v="G/730402/2FF202"/>
  </r>
  <r>
    <s v="2"/>
    <s v="SOCIAL - CULTURAL"/>
    <x v="0"/>
    <s v="F"/>
    <x v="0"/>
    <x v="4"/>
    <s v="ZS03F030"/>
    <s v="FORTALECIMIENTO DE LA GOBERNANZA DEMOCRÁTICA"/>
    <s v="GI00F20200001D  SOMOS QUITO"/>
    <s v="73 BIENES Y SERVICIOS PARA INVERSIÓN"/>
    <s v="730613 Capacitación para la Ciudadanía en Gener"/>
    <s v="001"/>
    <n v="20000"/>
    <n v="0"/>
    <n v="0"/>
    <n v="20000"/>
    <n v="3099.5"/>
    <n v="16900.5"/>
    <n v="0"/>
    <n v="3099.5"/>
    <n v="20000"/>
    <n v="0"/>
    <s v="G/730613/2FF202"/>
  </r>
  <r>
    <s v="2"/>
    <s v="SOCIAL - CULTURAL"/>
    <x v="0"/>
    <s v="F"/>
    <x v="0"/>
    <x v="4"/>
    <s v="ZS03F030"/>
    <s v="FORTALECIMIENTO DE LA GOBERNANZA DEMOCRÁTICA"/>
    <s v="GI00F20200001D  SOMOS QUITO"/>
    <s v="73 BIENES Y SERVICIOS PARA INVERSIÓN"/>
    <s v="730804 Materiales de Oficina"/>
    <s v="001"/>
    <n v="2000"/>
    <n v="0"/>
    <n v="0"/>
    <n v="2000"/>
    <n v="19.91"/>
    <n v="1980.09"/>
    <n v="1980.09"/>
    <n v="19.91"/>
    <n v="19.91"/>
    <n v="0"/>
    <s v="G/730804/2FF202"/>
  </r>
  <r>
    <s v="2"/>
    <s v="SOCIAL - CULTURAL"/>
    <x v="0"/>
    <s v="F"/>
    <x v="0"/>
    <x v="4"/>
    <s v="ZS03F030"/>
    <s v="FORTALECIMIENTO DE LA GOBERNANZA DEMOCRÁTICA"/>
    <s v="GI00F20200001D  SOMOS QUITO"/>
    <s v="73 BIENES Y SERVICIOS PARA INVERSIÓN"/>
    <s v="730805 Materiales de Aseo"/>
    <s v="001"/>
    <n v="3000"/>
    <n v="0"/>
    <n v="0"/>
    <n v="3000"/>
    <n v="77.97"/>
    <n v="2922.03"/>
    <n v="2922.03"/>
    <n v="77.97"/>
    <n v="77.97"/>
    <n v="0"/>
    <s v="G/730805/2FF202"/>
  </r>
  <r>
    <s v="2"/>
    <s v="SOCIAL - CULTURAL"/>
    <x v="0"/>
    <s v="F"/>
    <x v="0"/>
    <x v="4"/>
    <s v="ZS03F030"/>
    <s v="FORTALECIMIENTO DE LA GOBERNANZA DEMOCRÁTICA"/>
    <s v="GI00F20200001D  SOMOS QUITO"/>
    <s v="73 BIENES Y SERVICIOS PARA INVERSIÓN"/>
    <s v="730811 Insumos, Materiales y Suministros para Cons"/>
    <s v="001"/>
    <n v="2000"/>
    <n v="0"/>
    <n v="0"/>
    <n v="2000"/>
    <n v="351.27"/>
    <n v="1648.73"/>
    <n v="1648.73"/>
    <n v="351.27"/>
    <n v="351.27"/>
    <n v="0"/>
    <s v="G/730811/2FF202"/>
  </r>
  <r>
    <s v="2"/>
    <s v="SOCIAL - CULTURAL"/>
    <x v="0"/>
    <s v="F"/>
    <x v="0"/>
    <x v="4"/>
    <s v="ZS03F030"/>
    <s v="FORTALECIMIENTO DE LA GOBERNANZA DEMOCRÁTICA"/>
    <s v="GI00F20200001D  SOMOS QUITO"/>
    <s v="73 BIENES Y SERVICIOS PARA INVERSIÓN"/>
    <s v="730812 Materiales Didácticos"/>
    <s v="001"/>
    <n v="1500"/>
    <n v="0"/>
    <n v="0"/>
    <n v="1500"/>
    <n v="1500"/>
    <n v="0"/>
    <n v="0"/>
    <n v="1500"/>
    <n v="1500"/>
    <n v="0"/>
    <s v="G/730812/2FF202"/>
  </r>
  <r>
    <s v="2"/>
    <s v="SOCIAL - CULTURAL"/>
    <x v="0"/>
    <s v="F"/>
    <x v="0"/>
    <x v="4"/>
    <s v="ZS03F030"/>
    <s v="FORTALECIMIENTO DE LA GOBERNANZA DEMOCRÁTICA"/>
    <s v="GI00F20200002D SISTEMA DE PARTICIPACIÓN CIUDADANA"/>
    <s v="73 BIENES Y SERVICIOS PARA INVERSIÓN"/>
    <s v="730235 Servicio de Alimentación"/>
    <s v="001"/>
    <n v="6000"/>
    <n v="-5500"/>
    <n v="0"/>
    <n v="500"/>
    <n v="500"/>
    <n v="0"/>
    <n v="0"/>
    <n v="500"/>
    <n v="500"/>
    <n v="0"/>
    <s v="G/730235/2FF202"/>
  </r>
  <r>
    <s v="2"/>
    <s v="SOCIAL - CULTURAL"/>
    <x v="0"/>
    <s v="F"/>
    <x v="0"/>
    <x v="4"/>
    <s v="ZS03F030"/>
    <s v="FORTALECIMIENTO DE LA GOBERNANZA DEMOCRÁTICA"/>
    <s v="GI00F20200002D SISTEMA DE PARTICIPACIÓN CIUDADANA"/>
    <s v="73 BIENES Y SERVICIOS PARA INVERSIÓN"/>
    <s v="730504 Maquinarias y Equipos (Arrendamiento)"/>
    <s v="001"/>
    <n v="11000"/>
    <n v="0"/>
    <n v="0"/>
    <n v="11000"/>
    <n v="1077.21"/>
    <n v="8976.7800000000007"/>
    <n v="0"/>
    <n v="2023.22"/>
    <n v="11000"/>
    <n v="946.01"/>
    <s v="G/730504/2FF202"/>
  </r>
  <r>
    <s v="2"/>
    <s v="SOCIAL - CULTURAL"/>
    <x v="0"/>
    <s v="F"/>
    <x v="0"/>
    <x v="4"/>
    <s v="ZS03F030"/>
    <s v="FORTALECIMIENTO DE LA GOBERNANZA DEMOCRÁTICA"/>
    <s v="GI00F20200002D SISTEMA DE PARTICIPACIÓN CIUDADANA"/>
    <s v="73 BIENES Y SERVICIOS PARA INVERSIÓN"/>
    <s v="730505 Vehículos (Arrendamiento)"/>
    <s v="001"/>
    <n v="5000"/>
    <n v="0"/>
    <n v="0"/>
    <n v="5000"/>
    <n v="4464.29"/>
    <n v="0"/>
    <n v="0"/>
    <n v="5000"/>
    <n v="5000"/>
    <n v="535.71"/>
    <s v="G/730505/2FF202"/>
  </r>
  <r>
    <s v="2"/>
    <s v="SOCIAL - CULTURAL"/>
    <x v="0"/>
    <s v="F"/>
    <x v="0"/>
    <x v="4"/>
    <s v="ZS03F030"/>
    <s v="FORTALECIMIENTO DE LA GOBERNANZA DEMOCRÁTICA"/>
    <s v="GI00F20200002D SISTEMA DE PARTICIPACIÓN CIUDADANA"/>
    <s v="73 BIENES Y SERVICIOS PARA INVERSIÓN"/>
    <s v="730613 Capacitación para la Ciudadanía en Gener"/>
    <s v="001"/>
    <n v="0"/>
    <n v="5500"/>
    <n v="0"/>
    <n v="5500"/>
    <n v="5500"/>
    <n v="0"/>
    <n v="0"/>
    <n v="5500"/>
    <n v="5500"/>
    <n v="0"/>
    <s v="G/730613/2FF202"/>
  </r>
  <r>
    <s v="2"/>
    <s v="SOCIAL - CULTURAL"/>
    <x v="0"/>
    <s v="F"/>
    <x v="0"/>
    <x v="4"/>
    <s v="ZS03F030"/>
    <s v="FORTALECIMIENTO DE LA GOBERNANZA DEMOCRÁTICA"/>
    <s v="GI00F20200002D SISTEMA DE PARTICIPACIÓN CIUDADANA"/>
    <s v="73 BIENES Y SERVICIOS PARA INVERSIÓN"/>
    <s v="730811 Insumos, Materiales y Suministros para Cons"/>
    <s v="001"/>
    <n v="8000"/>
    <n v="0"/>
    <n v="0"/>
    <n v="8000"/>
    <n v="1635.85"/>
    <n v="6364.15"/>
    <n v="6364.15"/>
    <n v="1635.85"/>
    <n v="1635.85"/>
    <n v="0"/>
    <s v="G/730811/2FF202"/>
  </r>
  <r>
    <s v="2"/>
    <s v="SOCIAL - CULTURAL"/>
    <x v="0"/>
    <s v="F"/>
    <x v="0"/>
    <x v="4"/>
    <s v="ZS03F030"/>
    <s v="FORTALECIMIENTO DE LA GOBERNANZA DEMOCRÁTICA"/>
    <s v="GI00F20200003D VOLUNTARIADO &quot;QUITO ACCIÓN&quot;"/>
    <s v="73 BIENES Y SERVICIOS PARA INVERSIÓN"/>
    <s v="730235 Servicio de Alimentación"/>
    <s v="001"/>
    <n v="700"/>
    <n v="0"/>
    <n v="0"/>
    <n v="700"/>
    <n v="76.75"/>
    <n v="623.25"/>
    <n v="623.25"/>
    <n v="76.75"/>
    <n v="76.75"/>
    <n v="0"/>
    <s v="G/730235/2FF202"/>
  </r>
  <r>
    <s v="2"/>
    <s v="SOCIAL - CULTURAL"/>
    <x v="0"/>
    <s v="F"/>
    <x v="0"/>
    <x v="4"/>
    <s v="ZS03F030"/>
    <s v="FORTALECIMIENTO DE LA GOBERNANZA DEMOCRÁTICA"/>
    <s v="GI00F20200003D VOLUNTARIADO &quot;QUITO ACCIÓN&quot;"/>
    <s v="73 BIENES Y SERVICIOS PARA INVERSIÓN"/>
    <s v="730505 Vehículos (Arrendamiento)"/>
    <s v="001"/>
    <n v="3000"/>
    <n v="0"/>
    <n v="0"/>
    <n v="3000"/>
    <n v="555"/>
    <n v="2445"/>
    <n v="2445"/>
    <n v="555"/>
    <n v="555"/>
    <n v="0"/>
    <s v="G/730505/2FF202"/>
  </r>
  <r>
    <s v="2"/>
    <s v="SOCIAL - CULTURAL"/>
    <x v="0"/>
    <s v="F"/>
    <x v="0"/>
    <x v="4"/>
    <s v="ZS03F030"/>
    <s v="FORTALECIMIENTO DE LA GOBERNANZA DEMOCRÁTICA"/>
    <s v="GI00F20200003D VOLUNTARIADO &quot;QUITO ACCIÓN&quot;"/>
    <s v="73 BIENES Y SERVICIOS PARA INVERSIÓN"/>
    <s v="730613 Capacitación para la Ciudadanía en Gener"/>
    <s v="001"/>
    <n v="5700"/>
    <n v="0"/>
    <n v="0"/>
    <n v="5700"/>
    <n v="700"/>
    <n v="5000"/>
    <n v="5000"/>
    <n v="700"/>
    <n v="700"/>
    <n v="0"/>
    <s v="G/730613/2FF202"/>
  </r>
  <r>
    <s v="2"/>
    <s v="SOCIAL - CULTURAL"/>
    <x v="0"/>
    <s v="F"/>
    <x v="0"/>
    <x v="4"/>
    <s v="ZS03F030"/>
    <s v="FORTALECIMIENTO DE LA GOBERNANZA DEMOCRÁTICA"/>
    <s v="GI00F20200003D VOLUNTARIADO &quot;QUITO ACCIÓN&quot;"/>
    <s v="73 BIENES Y SERVICIOS PARA INVERSIÓN"/>
    <s v="730811 Insumos, Materiales y Suministros para Cons"/>
    <s v="001"/>
    <n v="2000"/>
    <n v="0"/>
    <n v="0"/>
    <n v="2000"/>
    <n v="214.66"/>
    <n v="1785.34"/>
    <n v="1785.34"/>
    <n v="214.66"/>
    <n v="214.66"/>
    <n v="0"/>
    <s v="G/730811/2FF202"/>
  </r>
  <r>
    <s v="2"/>
    <s v="SOCIAL - CULTURAL"/>
    <x v="0"/>
    <s v="F"/>
    <x v="0"/>
    <x v="4"/>
    <s v="ZS03F030"/>
    <s v="FORTALECIMIENTO DE LA GOBERNANZA DEMOCRÁTICA"/>
    <s v="GI00F20200004D COLONIAS VACACIONALES"/>
    <s v="73 BIENES Y SERVICIOS PARA INVERSIÓN"/>
    <s v="730235 Servicio de Alimentación"/>
    <s v="001"/>
    <n v="7500"/>
    <n v="0"/>
    <n v="0"/>
    <n v="7500"/>
    <n v="7500"/>
    <n v="0"/>
    <n v="0"/>
    <n v="7500"/>
    <n v="7500"/>
    <n v="0"/>
    <s v="G/730235/2FF202"/>
  </r>
  <r>
    <s v="2"/>
    <s v="SOCIAL - CULTURAL"/>
    <x v="0"/>
    <s v="F"/>
    <x v="0"/>
    <x v="4"/>
    <s v="ZS03F030"/>
    <s v="FORTALECIMIENTO DE LA GOBERNANZA DEMOCRÁTICA"/>
    <s v="GI00F20200004D COLONIAS VACACIONALES"/>
    <s v="73 BIENES Y SERVICIOS PARA INVERSIÓN"/>
    <s v="730505 Vehículos (Arrendamiento)"/>
    <s v="001"/>
    <n v="2500"/>
    <n v="0"/>
    <n v="0"/>
    <n v="2500"/>
    <n v="108"/>
    <n v="2392"/>
    <n v="0"/>
    <n v="108"/>
    <n v="2500"/>
    <n v="0"/>
    <s v="G/730505/2FF202"/>
  </r>
  <r>
    <s v="2"/>
    <s v="SOCIAL - CULTURAL"/>
    <x v="0"/>
    <s v="F"/>
    <x v="0"/>
    <x v="4"/>
    <s v="ZS03F030"/>
    <s v="FORTALECIMIENTO DE LA GOBERNANZA DEMOCRÁTICA"/>
    <s v="GI00F20200004D COLONIAS VACACIONALES"/>
    <s v="73 BIENES Y SERVICIOS PARA INVERSIÓN"/>
    <s v="730613 Capacitación para la Ciudadanía en Gener"/>
    <s v="001"/>
    <n v="4500"/>
    <n v="0"/>
    <n v="0"/>
    <n v="4500"/>
    <n v="1375"/>
    <n v="3125"/>
    <n v="3125"/>
    <n v="1375"/>
    <n v="1375"/>
    <n v="0"/>
    <s v="G/730613/2FF202"/>
  </r>
  <r>
    <s v="2"/>
    <s v="SOCIAL - CULTURAL"/>
    <x v="0"/>
    <s v="F"/>
    <x v="0"/>
    <x v="4"/>
    <s v="ZS03F030"/>
    <s v="FORTALECIMIENTO DE LA GOBERNANZA DEMOCRÁTICA"/>
    <s v="GI00F20200004D COLONIAS VACACIONALES"/>
    <s v="73 BIENES Y SERVICIOS PARA INVERSIÓN"/>
    <s v="730804 Materiales de Oficina"/>
    <s v="001"/>
    <n v="7500"/>
    <n v="0"/>
    <n v="0"/>
    <n v="7500"/>
    <n v="3810.13"/>
    <n v="3689.87"/>
    <n v="0"/>
    <n v="3810.13"/>
    <n v="7500"/>
    <n v="0"/>
    <s v="G/730804/2FF202"/>
  </r>
  <r>
    <s v="2"/>
    <s v="SOCIAL - CULTURAL"/>
    <x v="0"/>
    <s v="F"/>
    <x v="0"/>
    <x v="4"/>
    <s v="ZS03F030"/>
    <s v="FORTALECIMIENTO DE LA GOBERNANZA DEMOCRÁTICA"/>
    <s v="GI00F20200004D COLONIAS VACACIONALES"/>
    <s v="73 BIENES Y SERVICIOS PARA INVERSIÓN"/>
    <s v="730812 Materiales Didácticos"/>
    <s v="001"/>
    <n v="3000"/>
    <n v="0"/>
    <n v="0"/>
    <n v="3000"/>
    <n v="850"/>
    <n v="2150"/>
    <n v="2150"/>
    <n v="850"/>
    <n v="850"/>
    <n v="0"/>
    <s v="G/730812/2FF202"/>
  </r>
  <r>
    <s v="2"/>
    <s v="SOCIAL - CULTURAL"/>
    <x v="0"/>
    <s v="F"/>
    <x v="0"/>
    <x v="4"/>
    <s v="ZS03F030"/>
    <s v="ARTE, CULTURA Y PATRIMONIO"/>
    <s v="GI00G20100001D AGENDA CULTURAL METROPOLITANA"/>
    <s v="73 BIENES Y SERVICIOS PARA INVERSIÓN"/>
    <s v="730205 Espectáculos Culturales y Sociales"/>
    <s v="001"/>
    <n v="0"/>
    <n v="10000"/>
    <n v="0"/>
    <n v="10000"/>
    <n v="10000"/>
    <n v="0"/>
    <n v="0"/>
    <n v="10000"/>
    <n v="10000"/>
    <n v="0"/>
    <s v="G/730205/2FG201"/>
  </r>
  <r>
    <s v="2"/>
    <s v="SOCIAL - CULTURAL"/>
    <x v="0"/>
    <s v="F"/>
    <x v="0"/>
    <x v="4"/>
    <s v="ZS03F030"/>
    <s v="ARTE, CULTURA Y PATRIMONIO"/>
    <s v="GI00G20100001D AGENDA CULTURAL METROPOLITANA"/>
    <s v="73 BIENES Y SERVICIOS PARA INVERSIÓN"/>
    <s v="730249 Eventos Públicos Promocionales"/>
    <s v="001"/>
    <n v="10000"/>
    <n v="-10000"/>
    <n v="0"/>
    <n v="0"/>
    <n v="0"/>
    <n v="0"/>
    <n v="0"/>
    <n v="0"/>
    <n v="0"/>
    <n v="0"/>
    <s v="G/730249/2FG201"/>
  </r>
  <r>
    <s v="2"/>
    <s v="SOCIAL - CULTURAL"/>
    <x v="0"/>
    <s v="F"/>
    <x v="0"/>
    <x v="4"/>
    <s v="ZS03F030"/>
    <s v="ARTE, CULTURA Y PATRIMONIO"/>
    <s v="GI00G20100002D TERRITORIO Y CULTURA"/>
    <s v="73 BIENES Y SERVICIOS PARA INVERSIÓN"/>
    <s v="730205 Espectáculos Culturales y Sociales"/>
    <s v="001"/>
    <n v="0"/>
    <n v="3000"/>
    <n v="0"/>
    <n v="3000"/>
    <n v="3000"/>
    <n v="0"/>
    <n v="0"/>
    <n v="3000"/>
    <n v="3000"/>
    <n v="0"/>
    <s v="G/730205/2FG201"/>
  </r>
  <r>
    <s v="2"/>
    <s v="SOCIAL - CULTURAL"/>
    <x v="0"/>
    <s v="F"/>
    <x v="0"/>
    <x v="4"/>
    <s v="ZS03F030"/>
    <s v="ARTE, CULTURA Y PATRIMONIO"/>
    <s v="GI00G20100002D TERRITORIO Y CULTURA"/>
    <s v="73 BIENES Y SERVICIOS PARA INVERSIÓN"/>
    <s v="730249 Eventos Públicos Promocionales"/>
    <s v="001"/>
    <n v="3000"/>
    <n v="-3000"/>
    <n v="0"/>
    <n v="0"/>
    <n v="0"/>
    <n v="0"/>
    <n v="0"/>
    <n v="0"/>
    <n v="0"/>
    <n v="0"/>
    <s v="G/730249/2FG201"/>
  </r>
  <r>
    <s v="2"/>
    <s v="SOCIAL - CULTURAL"/>
    <x v="0"/>
    <s v="F"/>
    <x v="0"/>
    <x v="4"/>
    <s v="ZS03F030"/>
    <s v="PROMOCIÓN DE DERECHOS"/>
    <s v="GI00J20200004D PROMOCIÓN DE DERECHOS DE GRUPOS DE ATENC"/>
    <s v="73 BIENES Y SERVICIOS PARA INVERSIÓN"/>
    <s v="730235 Servicio de Alimentación"/>
    <s v="001"/>
    <n v="2750"/>
    <n v="0"/>
    <n v="0"/>
    <n v="2750"/>
    <n v="2750"/>
    <n v="0"/>
    <n v="0"/>
    <n v="2750"/>
    <n v="2750"/>
    <n v="0"/>
    <s v="G/730235/2FJ202"/>
  </r>
  <r>
    <s v="2"/>
    <s v="SOCIAL - CULTURAL"/>
    <x v="0"/>
    <s v="F"/>
    <x v="0"/>
    <x v="4"/>
    <s v="ZS03F030"/>
    <s v="PROMOCIÓN DE DERECHOS"/>
    <s v="GI00J20200004D PROMOCIÓN DE DERECHOS DE GRUPOS DE ATENC"/>
    <s v="73 BIENES Y SERVICIOS PARA INVERSIÓN"/>
    <s v="730613 Capacitación para la Ciudadanía en Gener"/>
    <s v="001"/>
    <n v="7000"/>
    <n v="0"/>
    <n v="0"/>
    <n v="7000"/>
    <n v="7000"/>
    <n v="0"/>
    <n v="0"/>
    <n v="7000"/>
    <n v="7000"/>
    <n v="0"/>
    <s v="G/730613/2FJ202"/>
  </r>
  <r>
    <s v="2"/>
    <s v="SOCIAL - CULTURAL"/>
    <x v="0"/>
    <s v="F"/>
    <x v="0"/>
    <x v="4"/>
    <s v="ZS03F030"/>
    <s v="SALUD AL DIA"/>
    <s v="GI00M20100001D SEGURIDAD ALIMENTARIA Y DE CALIDAD"/>
    <s v="73 BIENES Y SERVICIOS PARA INVERSIÓN"/>
    <s v="730606 Honorarios por Contratos Civiles de Servici"/>
    <s v="001"/>
    <n v="0"/>
    <n v="15048"/>
    <n v="0"/>
    <n v="15048"/>
    <n v="0"/>
    <n v="8400"/>
    <n v="1880"/>
    <n v="6648"/>
    <n v="13168"/>
    <n v="6648"/>
    <s v="G/730606/2FM201"/>
  </r>
  <r>
    <s v="2"/>
    <s v="SOCIAL - CULTURAL"/>
    <x v="0"/>
    <s v="F"/>
    <x v="0"/>
    <x v="4"/>
    <s v="ZS03F030"/>
    <s v="SALUD AL DIA"/>
    <s v="GI00M20100001D SEGURIDAD ALIMENTARIA Y DE CALIDAD"/>
    <s v="73 BIENES Y SERVICIOS PARA INVERSIÓN"/>
    <s v="730804 Materiales de Oficina"/>
    <s v="001"/>
    <n v="15048"/>
    <n v="-15048"/>
    <n v="0"/>
    <n v="0"/>
    <n v="0"/>
    <n v="0"/>
    <n v="0"/>
    <n v="0"/>
    <n v="0"/>
    <n v="0"/>
    <s v="G/730804/2FM201"/>
  </r>
  <r>
    <s v="2"/>
    <s v="SOCIAL - CULTURAL"/>
    <x v="0"/>
    <s v="F"/>
    <x v="0"/>
    <x v="4"/>
    <s v="ZS03F030"/>
    <s v="SALUD AL DIA"/>
    <s v="GI00M20100002D SISTEMA INTEGRAL DE PROMOCIÓN DE LA SALU"/>
    <s v="73 BIENES Y SERVICIOS PARA INVERSIÓN"/>
    <s v="730606 Honorarios por Contratos Civiles de Servici"/>
    <s v="001"/>
    <n v="0"/>
    <n v="15048"/>
    <n v="0"/>
    <n v="15048"/>
    <n v="0"/>
    <n v="8400"/>
    <n v="1800"/>
    <n v="6648"/>
    <n v="13248"/>
    <n v="6648"/>
    <s v="G/730606/2FM201"/>
  </r>
  <r>
    <s v="2"/>
    <s v="SOCIAL - CULTURAL"/>
    <x v="0"/>
    <s v="F"/>
    <x v="0"/>
    <x v="4"/>
    <s v="ZS03F030"/>
    <s v="SALUD AL DIA"/>
    <s v="GI00M20100002D SISTEMA INTEGRAL DE PROMOCIÓN DE LA SALU"/>
    <s v="73 BIENES Y SERVICIOS PARA INVERSIÓN"/>
    <s v="730804 Materiales de Oficina"/>
    <s v="001"/>
    <n v="15048"/>
    <n v="-15048"/>
    <n v="0"/>
    <n v="0"/>
    <n v="0"/>
    <n v="0"/>
    <n v="0"/>
    <n v="0"/>
    <n v="0"/>
    <n v="0"/>
    <s v="G/730804/2FM201"/>
  </r>
  <r>
    <s v="3"/>
    <s v="ECONOMICO - AMBIENTAL"/>
    <x v="0"/>
    <s v="F"/>
    <x v="0"/>
    <x v="4"/>
    <s v="ZS03F030"/>
    <s v="FAUNA URBANA"/>
    <s v="GI00M30100001D MANEJO DE FAUNA URBANA"/>
    <s v="73 BIENES Y SERVICIOS PARA INVERSIÓN"/>
    <s v="730505 Vehículos (Arrendamiento)"/>
    <s v="001"/>
    <n v="0"/>
    <n v="9000"/>
    <n v="0"/>
    <n v="9000"/>
    <n v="8035.71"/>
    <n v="0"/>
    <n v="0"/>
    <n v="9000"/>
    <n v="9000"/>
    <n v="964.29"/>
    <s v="G/730505/3FM301"/>
  </r>
  <r>
    <s v="3"/>
    <s v="ECONOMICO - AMBIENTAL"/>
    <x v="0"/>
    <s v="F"/>
    <x v="0"/>
    <x v="4"/>
    <s v="ZS03F030"/>
    <s v="FAUNA URBANA"/>
    <s v="GI00M30100001D MANEJO DE FAUNA URBANA"/>
    <s v="73 BIENES Y SERVICIOS PARA INVERSIÓN"/>
    <s v="730804 Materiales de Oficina"/>
    <s v="001"/>
    <n v="16416"/>
    <n v="-16416"/>
    <n v="0"/>
    <n v="0"/>
    <n v="0"/>
    <n v="0"/>
    <n v="0"/>
    <n v="0"/>
    <n v="0"/>
    <n v="0"/>
    <s v="G/730804/3FM301"/>
  </r>
  <r>
    <s v="3"/>
    <s v="ECONOMICO - AMBIENTAL"/>
    <x v="0"/>
    <s v="F"/>
    <x v="0"/>
    <x v="4"/>
    <s v="ZS03F030"/>
    <s v="FAUNA URBANA"/>
    <s v="GI00M30100001D MANEJO DE FAUNA URBANA"/>
    <s v="73 BIENES Y SERVICIOS PARA INVERSIÓN"/>
    <s v="730812 Materiales Didácticos"/>
    <s v="001"/>
    <n v="0"/>
    <n v="3320.5"/>
    <n v="0"/>
    <n v="3320.5"/>
    <n v="0"/>
    <n v="0"/>
    <n v="0"/>
    <n v="3320.5"/>
    <n v="3320.5"/>
    <n v="3320.5"/>
    <s v="G/730812/3FM301"/>
  </r>
  <r>
    <s v="3"/>
    <s v="ECONOMICO - AMBIENTAL"/>
    <x v="0"/>
    <s v="F"/>
    <x v="0"/>
    <x v="4"/>
    <s v="ZS03F030"/>
    <s v="FAUNA URBANA"/>
    <s v="GI00M30100001D MANEJO DE FAUNA URBANA"/>
    <s v="73 BIENES Y SERVICIOS PARA INVERSIÓN"/>
    <s v="731404 Maquinarias y Equipos"/>
    <s v="001"/>
    <n v="0"/>
    <n v="55"/>
    <n v="0"/>
    <n v="55"/>
    <n v="49.11"/>
    <n v="0"/>
    <n v="0"/>
    <n v="55"/>
    <n v="55"/>
    <n v="5.89"/>
    <s v="G/731404/3FM301"/>
  </r>
  <r>
    <s v="2"/>
    <s v="SOCIAL - CULTURAL"/>
    <x v="0"/>
    <s v="F"/>
    <x v="0"/>
    <x v="4"/>
    <s v="ZS03F030"/>
    <s v="QUITO SIN MIEDO"/>
    <s v="GI00N20100001D PREVENCIÓN SITUACIONAL Y CONVIVENCIA PAC"/>
    <s v="73 BIENES Y SERVICIOS PARA INVERSIÓN"/>
    <s v="730811 Insumos, Materiales y Suministros para Cons"/>
    <s v="001"/>
    <n v="4500"/>
    <n v="0"/>
    <n v="0"/>
    <n v="4500"/>
    <n v="1076.73"/>
    <n v="3423.27"/>
    <n v="3423.27"/>
    <n v="1076.73"/>
    <n v="1076.73"/>
    <n v="0"/>
    <s v="G/730811/2FN201"/>
  </r>
  <r>
    <s v="2"/>
    <s v="SOCIAL - CULTURAL"/>
    <x v="0"/>
    <s v="F"/>
    <x v="0"/>
    <x v="4"/>
    <s v="ZS03F030"/>
    <s v="QUITO SIN MIEDO"/>
    <s v="GI00N20100001D PREVENCIÓN SITUACIONAL Y CONVIVENCIA PAC"/>
    <s v="73 BIENES Y SERVICIOS PARA INVERSIÓN"/>
    <s v="731406 Herramientas y equipos menores"/>
    <s v="001"/>
    <n v="1000"/>
    <n v="0"/>
    <n v="0"/>
    <n v="1000"/>
    <n v="1000"/>
    <n v="0"/>
    <n v="0"/>
    <n v="1000"/>
    <n v="1000"/>
    <n v="0"/>
    <s v="G/731406/2FN201"/>
  </r>
  <r>
    <s v="3"/>
    <s v="ECONOMICO - AMBIENTAL"/>
    <x v="0"/>
    <s v="F"/>
    <x v="0"/>
    <x v="4"/>
    <s v="ZS03F030"/>
    <s v="GESTION DE RIESGOS"/>
    <s v="GI00N30100007D ATENCIÓN DE EMERGENCIAS EN EL DMQ"/>
    <s v="73 BIENES Y SERVICIOS PARA INVERSIÓN"/>
    <s v="730504 Maquinarias y Equipos (Arrendamiento)"/>
    <s v="001"/>
    <n v="6324.14"/>
    <n v="0"/>
    <n v="0"/>
    <n v="6324.14"/>
    <n v="619.30999999999995"/>
    <n v="5160.95"/>
    <n v="0"/>
    <n v="1163.19"/>
    <n v="6324.14"/>
    <n v="543.88"/>
    <s v="G/730504/3FN301"/>
  </r>
  <r>
    <s v="3"/>
    <s v="ECONOMICO - AMBIENTAL"/>
    <x v="0"/>
    <s v="F"/>
    <x v="0"/>
    <x v="4"/>
    <s v="ZS03F030"/>
    <s v="GESTION DE RIESGOS"/>
    <s v="GI00N30100007D ATENCIÓN DE EMERGENCIAS EN EL DMQ"/>
    <s v="73 BIENES Y SERVICIOS PARA INVERSIÓN"/>
    <s v="730811 Insumos, Materiales y Suministros para Cons"/>
    <s v="001"/>
    <n v="4500"/>
    <n v="0"/>
    <n v="0"/>
    <n v="4500"/>
    <n v="525.1"/>
    <n v="3974.9"/>
    <n v="3974.9"/>
    <n v="525.1"/>
    <n v="525.1"/>
    <n v="0"/>
    <s v="G/730811/3FN301"/>
  </r>
  <r>
    <s v="3"/>
    <s v="ECONOMICO - AMBIENTAL"/>
    <x v="0"/>
    <s v="F"/>
    <x v="0"/>
    <x v="4"/>
    <s v="ZS03F030"/>
    <s v="GESTION DE RIESGOS"/>
    <s v="GI00N30100007D ATENCIÓN DE EMERGENCIAS EN EL DMQ"/>
    <s v="73 BIENES Y SERVICIOS PARA INVERSIÓN"/>
    <s v="730820 Menaje y Accesorios Descartables"/>
    <s v="001"/>
    <n v="7000"/>
    <n v="0"/>
    <n v="0"/>
    <n v="7000"/>
    <n v="7000"/>
    <n v="0"/>
    <n v="0"/>
    <n v="7000"/>
    <n v="7000"/>
    <n v="0"/>
    <s v="G/730820/3FN301"/>
  </r>
  <r>
    <s v="3"/>
    <s v="ECONOMICO - AMBIENTAL"/>
    <x v="0"/>
    <s v="F"/>
    <x v="0"/>
    <x v="4"/>
    <s v="ZS03F030"/>
    <s v="GESTION DE RIESGOS"/>
    <s v="GI00N30100007D ATENCIÓN DE EMERGENCIAS EN EL DMQ"/>
    <s v="73 BIENES Y SERVICIOS PARA INVERSIÓN"/>
    <s v="731406 Herramientas y equipos menores"/>
    <s v="001"/>
    <n v="1500"/>
    <n v="0"/>
    <n v="0"/>
    <n v="1500"/>
    <n v="1500"/>
    <n v="0"/>
    <n v="0"/>
    <n v="1500"/>
    <n v="1500"/>
    <n v="0"/>
    <s v="G/731406/3FN301"/>
  </r>
  <r>
    <s v="3"/>
    <s v="ECONOMICO - AMBIENTAL"/>
    <x v="0"/>
    <s v="F"/>
    <x v="0"/>
    <x v="4"/>
    <s v="ZS03F030"/>
    <s v="PRODUCTIVIDAD SOSTENIBLE"/>
    <s v="GI00P30700001D FOMENTO PRODUCTIVO TERRITORIAL"/>
    <s v="73 BIENES Y SERVICIOS PARA INVERSIÓN"/>
    <s v="730249 Eventos Públicos Promocionales"/>
    <s v="001"/>
    <n v="14000"/>
    <n v="0"/>
    <n v="0"/>
    <n v="14000"/>
    <n v="4500"/>
    <n v="9500"/>
    <n v="4678.42"/>
    <n v="4500"/>
    <n v="9321.58"/>
    <n v="0"/>
    <s v="G/730249/3FP307"/>
  </r>
  <r>
    <s v="3"/>
    <s v="ECONOMICO - AMBIENTAL"/>
    <x v="0"/>
    <s v="F"/>
    <x v="0"/>
    <x v="4"/>
    <s v="ZS03F030"/>
    <s v="PRODUCTIVIDAD SOSTENIBLE"/>
    <s v="GI00P30700001D FOMENTO PRODUCTIVO TERRITORIAL"/>
    <s v="73 BIENES Y SERVICIOS PARA INVERSIÓN"/>
    <s v="730814 Suministros para Actividades Agropecuarias,"/>
    <s v="001"/>
    <n v="5000"/>
    <n v="0"/>
    <n v="0"/>
    <n v="5000"/>
    <n v="1684.75"/>
    <n v="3315.25"/>
    <n v="3315.25"/>
    <n v="1684.75"/>
    <n v="1684.75"/>
    <n v="0"/>
    <s v="G/730814/3FP307"/>
  </r>
  <r>
    <s v="1"/>
    <s v="POLITICO - TERRITORIAL"/>
    <x v="0"/>
    <s v="F"/>
    <x v="0"/>
    <x v="4"/>
    <s v="ZS03F030"/>
    <s v="GESTIÓN INTEGRAL DE RESIDUOS"/>
    <s v="GI00D10100005D CENTRO DE APROVECHAMIENTO DE RESIDUOS OR"/>
    <s v="75 OBRAS PÚBLICAS"/>
    <s v="750104 Urbanización y Embellecimiento"/>
    <s v="001"/>
    <n v="76510"/>
    <n v="-76510"/>
    <n v="0"/>
    <n v="0"/>
    <n v="0"/>
    <n v="0"/>
    <n v="0"/>
    <n v="0"/>
    <n v="0"/>
    <n v="0"/>
    <s v="G/750104/1FD101"/>
  </r>
  <r>
    <s v="1"/>
    <s v="POLITICO - TERRITORIAL"/>
    <x v="0"/>
    <s v="F"/>
    <x v="0"/>
    <x v="4"/>
    <s v="ZS03F030"/>
    <s v="GESTIÓN INTEGRAL DE RESIDUOS"/>
    <s v="GI00D10100005D CENTRO DE APROVECHAMIENTO DE RESIDUOS OR"/>
    <s v="75 OBRAS PÚBLICAS"/>
    <s v="750107 Construcciones y Edificaciones"/>
    <s v="001"/>
    <n v="0"/>
    <n v="51000"/>
    <n v="-51000"/>
    <n v="0"/>
    <n v="0"/>
    <n v="0"/>
    <n v="0"/>
    <n v="0"/>
    <n v="0"/>
    <n v="0"/>
    <s v="G/750107/1FD101"/>
  </r>
  <r>
    <s v="2"/>
    <s v="SOCIAL - CULTURAL"/>
    <x v="0"/>
    <s v="F"/>
    <x v="0"/>
    <x v="4"/>
    <s v="ZS03F030"/>
    <s v="CORRESPONSABILIDAD CIUDADANA"/>
    <s v="GI00F20100003D INFRAESTRUCTURA COMUNITARIA"/>
    <s v="75 OBRAS PÚBLICAS"/>
    <s v="750104 Urbanización y Embellecimiento"/>
    <s v="001"/>
    <n v="553373.32999999996"/>
    <n v="0"/>
    <n v="-18500"/>
    <n v="534873.32999999996"/>
    <n v="169358.86"/>
    <n v="365514.47"/>
    <n v="0"/>
    <n v="169358.86"/>
    <n v="534873.32999999996"/>
    <n v="0"/>
    <s v="G/750104/2FF201"/>
  </r>
  <r>
    <s v="2"/>
    <s v="SOCIAL - CULTURAL"/>
    <x v="0"/>
    <s v="F"/>
    <x v="0"/>
    <x v="4"/>
    <s v="ZS03F030"/>
    <s v="CORRESPONSABILIDAD CIUDADANA"/>
    <s v="GI00F20100003D INFRAESTRUCTURA COMUNITARIA"/>
    <s v="75 OBRAS PÚBLICAS"/>
    <s v="750105 Transporte y Vías"/>
    <s v="001"/>
    <n v="312000"/>
    <n v="-24000"/>
    <n v="-72000"/>
    <n v="216000"/>
    <n v="62923.32"/>
    <n v="153076.68"/>
    <n v="0"/>
    <n v="62923.32"/>
    <n v="216000"/>
    <n v="0"/>
    <s v="G/750105/2FF201"/>
  </r>
  <r>
    <s v="2"/>
    <s v="SOCIAL - CULTURAL"/>
    <x v="0"/>
    <s v="F"/>
    <x v="0"/>
    <x v="4"/>
    <s v="ZS03F030"/>
    <s v="CORRESPONSABILIDAD CIUDADANA"/>
    <s v="GI00F20100004D PRESUPUESTOS PARTICIPATIVOS"/>
    <s v="75 OBRAS PÚBLICAS"/>
    <s v="750104 Urbanización y Embellecimiento"/>
    <s v="001"/>
    <n v="1657886.76"/>
    <n v="44149.33"/>
    <n v="-101099"/>
    <n v="1600937.09"/>
    <n v="650769.59"/>
    <n v="639605.49"/>
    <n v="303186.43"/>
    <n v="961331.6"/>
    <n v="1297750.6599999999"/>
    <n v="310562.01"/>
    <s v="G/750104/2FF201"/>
  </r>
  <r>
    <s v="2"/>
    <s v="SOCIAL - CULTURAL"/>
    <x v="0"/>
    <s v="F"/>
    <x v="0"/>
    <x v="4"/>
    <s v="ZS03F030"/>
    <s v="CORRESPONSABILIDAD CIUDADANA"/>
    <s v="GI00F20100004D PRESUPUESTOS PARTICIPATIVOS"/>
    <s v="75 OBRAS PÚBLICAS"/>
    <s v="750105 Transporte y Vías"/>
    <s v="001"/>
    <n v="1060482.97"/>
    <n v="-44149.33"/>
    <n v="-496026.84"/>
    <n v="520306.8"/>
    <n v="116864.06"/>
    <n v="403289.41"/>
    <n v="334247.03999999998"/>
    <n v="117017.39"/>
    <n v="186059.76"/>
    <n v="153.33000000000001"/>
    <s v="G/750105/2FF201"/>
  </r>
  <r>
    <s v="1"/>
    <s v="POLITICO - TERRITORIAL"/>
    <x v="0"/>
    <s v="F"/>
    <x v="0"/>
    <x v="4"/>
    <s v="ZS03F030"/>
    <s v="GESTIÓN INTEGRAL DE RESIDUOS"/>
    <s v="GI00D10100005D CENTRO DE APROVECHAMIENTO DE RESIDUOS OR"/>
    <s v="84 BIENES DE LARGA DURACIÓN"/>
    <s v="840104 Maquinarias y Equipos"/>
    <s v="001"/>
    <n v="0"/>
    <n v="27010"/>
    <n v="-27010"/>
    <n v="0"/>
    <n v="0"/>
    <n v="0"/>
    <n v="0"/>
    <n v="0"/>
    <n v="0"/>
    <n v="0"/>
    <s v="G/840104/1FD101"/>
  </r>
  <r>
    <s v="2"/>
    <s v="SOCIAL - CULTURAL"/>
    <x v="0"/>
    <s v="F"/>
    <x v="0"/>
    <x v="4"/>
    <s v="ZS03F030"/>
    <s v="CORRESPONSABILIDAD CIUDADANA"/>
    <s v="GI00F20100003D INFRAESTRUCTURA COMUNITARIA"/>
    <s v="84 BIENES DE LARGA DURACIÓN"/>
    <s v="840104 Maquinarias y Equipos"/>
    <s v="001"/>
    <n v="0"/>
    <n v="0"/>
    <n v="3500"/>
    <n v="3500"/>
    <n v="0"/>
    <n v="0"/>
    <n v="0"/>
    <n v="3500"/>
    <n v="3500"/>
    <n v="3500"/>
    <s v="G/840104/2FF201"/>
  </r>
  <r>
    <s v="2"/>
    <s v="SOCIAL - CULTURAL"/>
    <x v="0"/>
    <s v="F"/>
    <x v="0"/>
    <x v="4"/>
    <s v="ZS03F030"/>
    <s v="CORRESPONSABILIDAD CIUDADANA"/>
    <s v="GI00F20100003D INFRAESTRUCTURA COMUNITARIA"/>
    <s v="84 BIENES DE LARGA DURACIÓN"/>
    <s v="840107 Equipos, Sistemas y Paquetes Informáticos"/>
    <s v="001"/>
    <n v="0"/>
    <n v="0"/>
    <n v="27000"/>
    <n v="27000"/>
    <n v="0"/>
    <n v="0"/>
    <n v="0"/>
    <n v="27000"/>
    <n v="27000"/>
    <n v="27000"/>
    <s v="G/840107/2FF201"/>
  </r>
  <r>
    <s v="3"/>
    <s v="ECONOMICO - AMBIENTAL"/>
    <x v="0"/>
    <s v="F"/>
    <x v="0"/>
    <x v="4"/>
    <s v="ZS03F030"/>
    <s v="FAUNA URBANA"/>
    <s v="GI00M30100001D MANEJO DE FAUNA URBANA"/>
    <s v="84 BIENES DE LARGA DURACIÓN"/>
    <s v="840103 Mobiliarios"/>
    <s v="001"/>
    <n v="0"/>
    <n v="150"/>
    <n v="0"/>
    <n v="150"/>
    <n v="133.93"/>
    <n v="0"/>
    <n v="0"/>
    <n v="150"/>
    <n v="150"/>
    <n v="16.07"/>
    <s v="G/840103/3FM301"/>
  </r>
  <r>
    <s v="3"/>
    <s v="ECONOMICO - AMBIENTAL"/>
    <x v="0"/>
    <s v="F"/>
    <x v="0"/>
    <x v="4"/>
    <s v="ZS03F030"/>
    <s v="FAUNA URBANA"/>
    <s v="GI00M30100001D MANEJO DE FAUNA URBANA"/>
    <s v="84 BIENES DE LARGA DURACIÓN"/>
    <s v="840104 Maquinarias y Equipos"/>
    <s v="001"/>
    <n v="0"/>
    <n v="2040.5"/>
    <n v="0"/>
    <n v="2040.5"/>
    <n v="0"/>
    <n v="0"/>
    <n v="0"/>
    <n v="2040.5"/>
    <n v="2040.5"/>
    <n v="2040.5"/>
    <s v="G/840104/3FM301"/>
  </r>
  <r>
    <s v="3"/>
    <s v="ECONOMICO - AMBIENTAL"/>
    <x v="0"/>
    <s v="F"/>
    <x v="0"/>
    <x v="4"/>
    <s v="ZS03F030"/>
    <s v="FAUNA URBANA"/>
    <s v="GI00M30100001D MANEJO DE FAUNA URBANA"/>
    <s v="84 BIENES DE LARGA DURACIÓN"/>
    <s v="840106 Herramientas"/>
    <s v="001"/>
    <n v="0"/>
    <n v="450"/>
    <n v="0"/>
    <n v="450"/>
    <n v="401.79"/>
    <n v="0"/>
    <n v="0"/>
    <n v="450"/>
    <n v="450"/>
    <n v="48.21"/>
    <s v="G/840106/3FM301"/>
  </r>
  <r>
    <s v="3"/>
    <s v="ECONOMICO - AMBIENTAL"/>
    <x v="0"/>
    <s v="F"/>
    <x v="0"/>
    <x v="4"/>
    <s v="ZS03F030"/>
    <s v="FAUNA URBANA"/>
    <s v="GI00M30100001D MANEJO DE FAUNA URBANA"/>
    <s v="84 BIENES DE LARGA DURACIÓN"/>
    <s v="840107 Equipos, Sistemas y Paquetes Informáticos"/>
    <s v="001"/>
    <n v="0"/>
    <n v="1400"/>
    <n v="0"/>
    <n v="1400"/>
    <n v="1250"/>
    <n v="0"/>
    <n v="0"/>
    <n v="1400"/>
    <n v="1400"/>
    <n v="150"/>
    <s v="G/840107/3FM301"/>
  </r>
  <r>
    <s v="1"/>
    <s v="POLITICO - TERRITORIAL"/>
    <x v="0"/>
    <s v="F"/>
    <x v="0"/>
    <x v="4"/>
    <s v="ZS03F030"/>
    <s v="FORTALECIMIENTO INSTITUCIONAL"/>
    <s v="GC00A10100004D REMUNERACION PERSONAL"/>
    <s v="99 OTROS PASIVOS"/>
    <s v="990101 Obligaciones de Ejercicios Anteriores por E"/>
    <s v="002"/>
    <n v="0"/>
    <n v="20000"/>
    <n v="0"/>
    <n v="20000"/>
    <n v="0"/>
    <n v="19086.560000000001"/>
    <n v="19086.560000000001"/>
    <n v="913.44"/>
    <n v="913.44"/>
    <n v="913.44"/>
    <s v="G/990101/1FA101"/>
  </r>
  <r>
    <s v="1"/>
    <s v="POLITICO - TERRITORIAL"/>
    <x v="0"/>
    <s v="F"/>
    <x v="0"/>
    <x v="5"/>
    <s v="ZM04F040"/>
    <s v="FORTALECIMIENTO INSTITUCIONAL"/>
    <s v="GC00A10100004D REMUNERACION PERSONAL"/>
    <s v="51 GASTOS EN PERSONAL"/>
    <s v="510105 Remuneraciones Unificadas"/>
    <s v="002"/>
    <n v="1231500"/>
    <n v="-181136"/>
    <n v="15115.84"/>
    <n v="1065479.8400000001"/>
    <n v="0"/>
    <n v="751719.41"/>
    <n v="751719.41"/>
    <n v="313760.43"/>
    <n v="313760.43"/>
    <n v="313760.43"/>
    <s v="G/510105/1FA101"/>
  </r>
  <r>
    <s v="1"/>
    <s v="POLITICO - TERRITORIAL"/>
    <x v="0"/>
    <s v="F"/>
    <x v="0"/>
    <x v="5"/>
    <s v="ZM04F040"/>
    <s v="FORTALECIMIENTO INSTITUCIONAL"/>
    <s v="GC00A10100004D REMUNERACION PERSONAL"/>
    <s v="51 GASTOS EN PERSONAL"/>
    <s v="510106 Salarios Unificados"/>
    <s v="002"/>
    <n v="120042.36"/>
    <n v="-12893.68"/>
    <n v="0"/>
    <n v="107148.68"/>
    <n v="0"/>
    <n v="59948.31"/>
    <n v="59948.31"/>
    <n v="47200.37"/>
    <n v="47200.37"/>
    <n v="47200.37"/>
    <s v="G/510106/1FA101"/>
  </r>
  <r>
    <s v="1"/>
    <s v="POLITICO - TERRITORIAL"/>
    <x v="0"/>
    <s v="F"/>
    <x v="0"/>
    <x v="5"/>
    <s v="ZM04F040"/>
    <s v="FORTALECIMIENTO INSTITUCIONAL"/>
    <s v="GC00A10100004D REMUNERACION PERSONAL"/>
    <s v="51 GASTOS EN PERSONAL"/>
    <s v="510203 Decimotercer Sueldo"/>
    <s v="002"/>
    <n v="129031.53"/>
    <n v="-10442.469999999999"/>
    <n v="0"/>
    <n v="118589.06"/>
    <n v="19641.95"/>
    <n v="10651.89"/>
    <n v="10651.89"/>
    <n v="107937.17"/>
    <n v="107937.17"/>
    <n v="88295.22"/>
    <s v="G/510203/1FA101"/>
  </r>
  <r>
    <s v="1"/>
    <s v="POLITICO - TERRITORIAL"/>
    <x v="0"/>
    <s v="F"/>
    <x v="0"/>
    <x v="5"/>
    <s v="ZM04F040"/>
    <s v="FORTALECIMIENTO INSTITUCIONAL"/>
    <s v="GC00A10100004D REMUNERACION PERSONAL"/>
    <s v="51 GASTOS EN PERSONAL"/>
    <s v="510204 Decimocuarto Sueldo"/>
    <s v="002"/>
    <n v="50676"/>
    <n v="-3733.33"/>
    <n v="0"/>
    <n v="46942.67"/>
    <n v="3286.64"/>
    <n v="37703.29"/>
    <n v="37703.29"/>
    <n v="9239.3799999999992"/>
    <n v="9239.3799999999992"/>
    <n v="5952.74"/>
    <s v="G/510204/1FA101"/>
  </r>
  <r>
    <s v="1"/>
    <s v="POLITICO - TERRITORIAL"/>
    <x v="0"/>
    <s v="F"/>
    <x v="0"/>
    <x v="5"/>
    <s v="ZM04F040"/>
    <s v="FORTALECIMIENTO INSTITUCIONAL"/>
    <s v="GC00A10100004D REMUNERACION PERSONAL"/>
    <s v="51 GASTOS EN PERSONAL"/>
    <s v="510304 Compensación por Transporte"/>
    <s v="002"/>
    <n v="2112"/>
    <n v="-208"/>
    <n v="0"/>
    <n v="1904"/>
    <n v="0"/>
    <n v="437.5"/>
    <n v="437.5"/>
    <n v="1466.5"/>
    <n v="1466.5"/>
    <n v="1466.5"/>
    <s v="G/510304/1FA101"/>
  </r>
  <r>
    <s v="1"/>
    <s v="POLITICO - TERRITORIAL"/>
    <x v="0"/>
    <s v="F"/>
    <x v="0"/>
    <x v="5"/>
    <s v="ZM04F040"/>
    <s v="FORTALECIMIENTO INSTITUCIONAL"/>
    <s v="GC00A10100004D REMUNERACION PERSONAL"/>
    <s v="51 GASTOS EN PERSONAL"/>
    <s v="510306 Alimentación"/>
    <s v="002"/>
    <n v="16896"/>
    <n v="-1664"/>
    <n v="0"/>
    <n v="15232"/>
    <n v="0"/>
    <n v="7916"/>
    <n v="7916"/>
    <n v="7316"/>
    <n v="7316"/>
    <n v="7316"/>
    <s v="G/510306/1FA101"/>
  </r>
  <r>
    <s v="1"/>
    <s v="POLITICO - TERRITORIAL"/>
    <x v="0"/>
    <s v="F"/>
    <x v="0"/>
    <x v="5"/>
    <s v="ZM04F040"/>
    <s v="FORTALECIMIENTO INSTITUCIONAL"/>
    <s v="GC00A10100004D REMUNERACION PERSONAL"/>
    <s v="51 GASTOS EN PERSONAL"/>
    <s v="510401 Por Cargas Familiares"/>
    <s v="002"/>
    <n v="600.21"/>
    <n v="-202.4"/>
    <n v="289.39"/>
    <n v="687.2"/>
    <n v="0"/>
    <n v="196"/>
    <n v="196"/>
    <n v="491.2"/>
    <n v="491.2"/>
    <n v="491.2"/>
    <s v="G/510401/1FA101"/>
  </r>
  <r>
    <s v="1"/>
    <s v="POLITICO - TERRITORIAL"/>
    <x v="0"/>
    <s v="F"/>
    <x v="0"/>
    <x v="5"/>
    <s v="ZM04F040"/>
    <s v="FORTALECIMIENTO INSTITUCIONAL"/>
    <s v="GC00A10100004D REMUNERACION PERSONAL"/>
    <s v="51 GASTOS EN PERSONAL"/>
    <s v="510408 Subsidio de Antigüedad"/>
    <s v="002"/>
    <n v="6002.12"/>
    <n v="-646.28"/>
    <n v="0"/>
    <n v="5355.84"/>
    <n v="0"/>
    <n v="2423.5500000000002"/>
    <n v="2423.5500000000002"/>
    <n v="2932.29"/>
    <n v="2932.29"/>
    <n v="2932.29"/>
    <s v="G/510408/1FA101"/>
  </r>
  <r>
    <s v="1"/>
    <s v="POLITICO - TERRITORIAL"/>
    <x v="0"/>
    <s v="F"/>
    <x v="0"/>
    <x v="5"/>
    <s v="ZM04F040"/>
    <s v="FORTALECIMIENTO INSTITUCIONAL"/>
    <s v="GC00A10100004D REMUNERACION PERSONAL"/>
    <s v="51 GASTOS EN PERSONAL"/>
    <s v="510507 Honorarios"/>
    <s v="002"/>
    <n v="15161.78"/>
    <n v="-9489.7900000000009"/>
    <n v="0"/>
    <n v="5671.99"/>
    <n v="0"/>
    <n v="0"/>
    <n v="0"/>
    <n v="5671.99"/>
    <n v="5671.99"/>
    <n v="5671.99"/>
    <s v="G/510507/1FA101"/>
  </r>
  <r>
    <s v="1"/>
    <s v="POLITICO - TERRITORIAL"/>
    <x v="0"/>
    <s v="F"/>
    <x v="0"/>
    <x v="5"/>
    <s v="ZM04F040"/>
    <s v="FORTALECIMIENTO INSTITUCIONAL"/>
    <s v="GC00A10100004D REMUNERACION PERSONAL"/>
    <s v="51 GASTOS EN PERSONAL"/>
    <s v="510509 Horas Extraordinarias y Suplementarias"/>
    <s v="002"/>
    <n v="32163.01"/>
    <n v="0"/>
    <n v="0"/>
    <n v="32163.01"/>
    <n v="0"/>
    <n v="14861.74"/>
    <n v="14861.74"/>
    <n v="17301.27"/>
    <n v="17301.27"/>
    <n v="17301.27"/>
    <s v="G/510509/1FA101"/>
  </r>
  <r>
    <s v="1"/>
    <s v="POLITICO - TERRITORIAL"/>
    <x v="0"/>
    <s v="F"/>
    <x v="0"/>
    <x v="5"/>
    <s v="ZM04F040"/>
    <s v="FORTALECIMIENTO INSTITUCIONAL"/>
    <s v="GC00A10100004D REMUNERACION PERSONAL"/>
    <s v="51 GASTOS EN PERSONAL"/>
    <s v="510510 Servicios Personales por Contrato"/>
    <s v="002"/>
    <n v="196836"/>
    <n v="68720"/>
    <n v="0"/>
    <n v="265556"/>
    <n v="85521.27"/>
    <n v="180034.73"/>
    <n v="180034.73"/>
    <n v="85521.27"/>
    <n v="85521.27"/>
    <n v="0"/>
    <s v="G/510510/1FA101"/>
  </r>
  <r>
    <s v="1"/>
    <s v="POLITICO - TERRITORIAL"/>
    <x v="0"/>
    <s v="F"/>
    <x v="0"/>
    <x v="5"/>
    <s v="ZM04F040"/>
    <s v="FORTALECIMIENTO INSTITUCIONAL"/>
    <s v="GC00A10100004D REMUNERACION PERSONAL"/>
    <s v="51 GASTOS EN PERSONAL"/>
    <s v="510512 Subrogación"/>
    <s v="002"/>
    <n v="8830.42"/>
    <n v="0"/>
    <n v="0"/>
    <n v="8830.42"/>
    <n v="0"/>
    <n v="2334.6999999999998"/>
    <n v="2334.6999999999998"/>
    <n v="6495.72"/>
    <n v="6495.72"/>
    <n v="6495.72"/>
    <s v="G/510512/1FA101"/>
  </r>
  <r>
    <s v="1"/>
    <s v="POLITICO - TERRITORIAL"/>
    <x v="0"/>
    <s v="F"/>
    <x v="0"/>
    <x v="5"/>
    <s v="ZM04F040"/>
    <s v="FORTALECIMIENTO INSTITUCIONAL"/>
    <s v="GC00A10100004D REMUNERACION PERSONAL"/>
    <s v="51 GASTOS EN PERSONAL"/>
    <s v="510513 Encargos"/>
    <s v="002"/>
    <n v="5507.83"/>
    <n v="0"/>
    <n v="0"/>
    <n v="5507.83"/>
    <n v="0"/>
    <n v="2618.6999999999998"/>
    <n v="2618.6999999999998"/>
    <n v="2889.13"/>
    <n v="2889.13"/>
    <n v="2889.13"/>
    <s v="G/510513/1FA101"/>
  </r>
  <r>
    <s v="1"/>
    <s v="POLITICO - TERRITORIAL"/>
    <x v="0"/>
    <s v="F"/>
    <x v="0"/>
    <x v="5"/>
    <s v="ZM04F040"/>
    <s v="FORTALECIMIENTO INSTITUCIONAL"/>
    <s v="GC00A10100004D REMUNERACION PERSONAL"/>
    <s v="51 GASTOS EN PERSONAL"/>
    <s v="510601 Aporte Patronal"/>
    <s v="002"/>
    <n v="195869.86"/>
    <n v="-15765.49"/>
    <n v="0"/>
    <n v="180104.37"/>
    <n v="10818.34"/>
    <n v="125806.82"/>
    <n v="125806.82"/>
    <n v="54297.55"/>
    <n v="54297.55"/>
    <n v="43479.21"/>
    <s v="G/510601/1FA101"/>
  </r>
  <r>
    <s v="1"/>
    <s v="POLITICO - TERRITORIAL"/>
    <x v="0"/>
    <s v="F"/>
    <x v="0"/>
    <x v="5"/>
    <s v="ZM04F040"/>
    <s v="FORTALECIMIENTO INSTITUCIONAL"/>
    <s v="GC00A10100004D REMUNERACION PERSONAL"/>
    <s v="51 GASTOS EN PERSONAL"/>
    <s v="510602 Fondo de Reserva"/>
    <s v="002"/>
    <n v="129031.53"/>
    <n v="-10442.469999999999"/>
    <n v="0"/>
    <n v="118589.06"/>
    <n v="13677.59"/>
    <n v="71315.83"/>
    <n v="71315.83"/>
    <n v="47273.23"/>
    <n v="47273.23"/>
    <n v="33595.64"/>
    <s v="G/510602/1FA101"/>
  </r>
  <r>
    <s v="1"/>
    <s v="POLITICO - TERRITORIAL"/>
    <x v="0"/>
    <s v="F"/>
    <x v="0"/>
    <x v="5"/>
    <s v="ZM04F040"/>
    <s v="FORTALECIMIENTO INSTITUCIONAL"/>
    <s v="GC00A10100004D REMUNERACION PERSONAL"/>
    <s v="51 GASTOS EN PERSONAL"/>
    <s v="510707 Compensación por Vacaciones no Gozadas por"/>
    <s v="002"/>
    <n v="19156.16"/>
    <n v="0"/>
    <n v="0"/>
    <n v="19156.16"/>
    <n v="0"/>
    <n v="18486.21"/>
    <n v="18486.21"/>
    <n v="669.95"/>
    <n v="669.95"/>
    <n v="669.95"/>
    <s v="G/510707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101  Agua Potable"/>
    <s v="002"/>
    <n v="15000"/>
    <n v="0"/>
    <n v="0"/>
    <n v="15000"/>
    <n v="0"/>
    <n v="15000"/>
    <n v="4433.29"/>
    <n v="0"/>
    <n v="10566.71"/>
    <n v="0"/>
    <s v="G/530101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104 Energía Eléctrica"/>
    <s v="002"/>
    <n v="20000"/>
    <n v="0"/>
    <n v="0"/>
    <n v="20000"/>
    <n v="0"/>
    <n v="20000"/>
    <n v="14066.83"/>
    <n v="0"/>
    <n v="5933.17"/>
    <n v="0"/>
    <s v="G/530104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105 Telecomunicaciones"/>
    <s v="002"/>
    <n v="4000"/>
    <n v="0"/>
    <n v="0"/>
    <n v="4000"/>
    <n v="0"/>
    <n v="3825.76"/>
    <n v="2802.61"/>
    <n v="174.24"/>
    <n v="1197.3900000000001"/>
    <n v="174.24"/>
    <s v="G/530105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203 Almacenamiento, Embalaje, Desembalaje, Enva"/>
    <s v="002"/>
    <n v="2000"/>
    <n v="0"/>
    <n v="0"/>
    <n v="2000"/>
    <n v="0"/>
    <n v="0"/>
    <n v="0"/>
    <n v="2000"/>
    <n v="2000"/>
    <n v="2000"/>
    <s v="G/530203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204 Edición, Impresión, Reproducción, Public"/>
    <s v="002"/>
    <n v="0"/>
    <n v="37186"/>
    <n v="0"/>
    <n v="37186"/>
    <n v="0"/>
    <n v="6300"/>
    <n v="0"/>
    <n v="30886"/>
    <n v="37186"/>
    <n v="30886"/>
    <s v="G/530204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208 Servicio de Seguridad y Vigilancia"/>
    <s v="002"/>
    <n v="557000"/>
    <n v="-136697.60000000001"/>
    <n v="0"/>
    <n v="420302.4"/>
    <n v="92185.55"/>
    <n v="327830.08"/>
    <n v="291337.28000000003"/>
    <n v="92472.320000000007"/>
    <n v="128965.12"/>
    <n v="286.77"/>
    <s v="G/530208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209 Servicios de Aseo, Lavado de Vestimenta"/>
    <s v="002"/>
    <n v="196000"/>
    <n v="-102.46"/>
    <n v="0"/>
    <n v="195897.54"/>
    <n v="0"/>
    <n v="185257.51"/>
    <n v="139590.81"/>
    <n v="10640.03"/>
    <n v="56306.73"/>
    <n v="10640.03"/>
    <s v="G/530209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243 Garantía extendida de bienes"/>
    <s v="002"/>
    <n v="700"/>
    <n v="480.26"/>
    <n v="0"/>
    <n v="1180.26"/>
    <n v="120"/>
    <n v="440"/>
    <n v="0"/>
    <n v="740.26"/>
    <n v="1180.26"/>
    <n v="620.26"/>
    <s v="G/530243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402 Edificios, Locales, Residencias y Cablea"/>
    <s v="002"/>
    <n v="7845"/>
    <n v="45211.41"/>
    <n v="0"/>
    <n v="53056.41"/>
    <n v="38166.120000000003"/>
    <n v="8036.7"/>
    <n v="7116.75"/>
    <n v="45019.71"/>
    <n v="45939.66"/>
    <n v="6853.59"/>
    <s v="G/530402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404 Maquinarias y Equipos (Instalación, Mant"/>
    <s v="002"/>
    <n v="2000"/>
    <n v="6848"/>
    <n v="0"/>
    <n v="8848"/>
    <n v="0"/>
    <n v="1792"/>
    <n v="1792"/>
    <n v="7056"/>
    <n v="7056"/>
    <n v="7056"/>
    <s v="G/530404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405 Vehículos (Servicio para Mantenimiento y Re"/>
    <s v="002"/>
    <n v="10000"/>
    <n v="-2981.81"/>
    <n v="0"/>
    <n v="7018.19"/>
    <n v="887.46"/>
    <n v="2845"/>
    <n v="0"/>
    <n v="4173.1899999999996"/>
    <n v="7018.19"/>
    <n v="3285.73"/>
    <s v="G/530405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502 Edificios, Locales y Residencias, Parque"/>
    <s v="002"/>
    <n v="19000"/>
    <n v="35000"/>
    <n v="0"/>
    <n v="54000"/>
    <n v="3038.7"/>
    <n v="15961.3"/>
    <n v="15961.3"/>
    <n v="38038.699999999997"/>
    <n v="38038.699999999997"/>
    <n v="35000"/>
    <s v="G/530502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704 Mantenimiento y Reparación de Equipos y Sis"/>
    <s v="002"/>
    <n v="0"/>
    <n v="7176.96"/>
    <n v="0"/>
    <n v="7176.96"/>
    <n v="0"/>
    <n v="7176.96"/>
    <n v="7176.96"/>
    <n v="0"/>
    <n v="0"/>
    <n v="0"/>
    <s v="G/530704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803 Combustibles y Lubricantes"/>
    <s v="002"/>
    <n v="6000"/>
    <n v="1366.71"/>
    <n v="0"/>
    <n v="7366.71"/>
    <n v="560.46"/>
    <n v="6649"/>
    <n v="3407.57"/>
    <n v="717.71"/>
    <n v="3959.14"/>
    <n v="157.25"/>
    <s v="G/530803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805 Materiales de Aseo"/>
    <s v="002"/>
    <n v="0"/>
    <n v="2188.56"/>
    <n v="0"/>
    <n v="2188.56"/>
    <n v="603.1"/>
    <n v="1278.4000000000001"/>
    <n v="1278.4000000000001"/>
    <n v="910.16"/>
    <n v="910.16"/>
    <n v="307.06"/>
    <s v="G/530805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813 Repuestos y Accesorios"/>
    <s v="002"/>
    <n v="6000"/>
    <n v="1312.53"/>
    <n v="0"/>
    <n v="7312.53"/>
    <n v="554.01"/>
    <n v="6435.89"/>
    <n v="3673.89"/>
    <n v="876.64"/>
    <n v="3638.64"/>
    <n v="322.63"/>
    <s v="G/530813/1FA101"/>
  </r>
  <r>
    <s v="1"/>
    <s v="POLITICO - TERRITORIAL"/>
    <x v="0"/>
    <s v="F"/>
    <x v="0"/>
    <x v="5"/>
    <s v="ZM04F040"/>
    <s v="FORTALECIMIENTO INSTITUCIONAL"/>
    <s v="GC00A10100001D GASTOS ADMINISTRATIVOS"/>
    <s v="53 BIENES Y SERVICIOS DE CONSUMO"/>
    <s v="530820 Menaje y Accesorios Descartables"/>
    <s v="002"/>
    <n v="0"/>
    <n v="811.44"/>
    <n v="0"/>
    <n v="811.44"/>
    <n v="0"/>
    <n v="480"/>
    <n v="480"/>
    <n v="331.44"/>
    <n v="331.44"/>
    <n v="331.44"/>
    <s v="G/530820/1FA101"/>
  </r>
  <r>
    <s v="1"/>
    <s v="POLITICO - TERRITORIAL"/>
    <x v="0"/>
    <s v="F"/>
    <x v="0"/>
    <x v="5"/>
    <s v="ZM04F040"/>
    <s v="FORTALECIMIENTO INSTITUCIONAL"/>
    <s v="GC00A10100001D GASTOS ADMINISTRATIVOS"/>
    <s v="57 OTROS GASTOS CORRIENTES"/>
    <s v="570102 Tasas Generales, Impuestos, Contribuciones,"/>
    <s v="002"/>
    <n v="2500"/>
    <n v="2200"/>
    <n v="0"/>
    <n v="4700"/>
    <n v="85.07"/>
    <n v="3566.56"/>
    <n v="0"/>
    <n v="1133.44"/>
    <n v="4700"/>
    <n v="1048.3699999999999"/>
    <s v="G/570102/1FA101"/>
  </r>
  <r>
    <s v="1"/>
    <s v="POLITICO - TERRITORIAL"/>
    <x v="0"/>
    <s v="F"/>
    <x v="0"/>
    <x v="5"/>
    <s v="ZM04F040"/>
    <s v="FORTALECIMIENTO INSTITUCIONAL"/>
    <s v="GC00A10100001D GASTOS ADMINISTRATIVOS"/>
    <s v="57 OTROS GASTOS CORRIENTES"/>
    <s v="570203 Comisiones Bancarias"/>
    <s v="002"/>
    <n v="170"/>
    <n v="0"/>
    <n v="0"/>
    <n v="170"/>
    <n v="0"/>
    <n v="48"/>
    <n v="0"/>
    <n v="122"/>
    <n v="170"/>
    <n v="122"/>
    <s v="G/570203/1FA101"/>
  </r>
  <r>
    <s v="1"/>
    <s v="POLITICO - TERRITORIAL"/>
    <x v="0"/>
    <s v="F"/>
    <x v="0"/>
    <x v="5"/>
    <s v="ZM04F040"/>
    <s v="FORTALECIMIENTO INSTITUCIONAL"/>
    <s v="GC00A10100001D GASTOS ADMINISTRATIVOS"/>
    <s v="57 OTROS GASTOS CORRIENTES"/>
    <s v="570206 Costas Judiciales, Trámites Notariales, Leg"/>
    <s v="002"/>
    <n v="100"/>
    <n v="0"/>
    <n v="0"/>
    <n v="100"/>
    <n v="0"/>
    <n v="0"/>
    <n v="0"/>
    <n v="100"/>
    <n v="100"/>
    <n v="100"/>
    <s v="G/570206/1FA101"/>
  </r>
  <r>
    <s v="2"/>
    <s v="SOCIAL - CULTURAL"/>
    <x v="0"/>
    <s v="F"/>
    <x v="0"/>
    <x v="5"/>
    <s v="ZM04F040"/>
    <s v="CORRESPONSABILIDAD CIUDADANA"/>
    <s v="GI00F20100004D PRESUPUESTOS PARTICIPATIVOS"/>
    <s v="73 BIENES Y SERVICIOS PARA INVERSIÓN"/>
    <s v="730505 Vehículos (Arrendamiento)"/>
    <s v="001"/>
    <n v="4000"/>
    <n v="0"/>
    <n v="-4000"/>
    <n v="0"/>
    <n v="0"/>
    <n v="0"/>
    <n v="0"/>
    <n v="0"/>
    <n v="0"/>
    <n v="0"/>
    <s v="G/730505/2FF201"/>
  </r>
  <r>
    <s v="2"/>
    <s v="SOCIAL - CULTURAL"/>
    <x v="0"/>
    <s v="F"/>
    <x v="0"/>
    <x v="5"/>
    <s v="ZM04F040"/>
    <s v="CORRESPONSABILIDAD CIUDADANA"/>
    <s v="GI00F20100004D PRESUPUESTOS PARTICIPATIVOS"/>
    <s v="73 BIENES Y SERVICIOS PARA INVERSIÓN"/>
    <s v="730613 Capacitación para la Ciudadanía en Gener"/>
    <s v="001"/>
    <n v="28000"/>
    <n v="0"/>
    <n v="-2910.57"/>
    <n v="25089.43"/>
    <n v="0"/>
    <n v="15601.52"/>
    <n v="0"/>
    <n v="9487.91"/>
    <n v="25089.43"/>
    <n v="9487.91"/>
    <s v="G/730613/2FF201"/>
  </r>
  <r>
    <s v="2"/>
    <s v="SOCIAL - CULTURAL"/>
    <x v="0"/>
    <s v="F"/>
    <x v="0"/>
    <x v="5"/>
    <s v="ZM04F040"/>
    <s v="CORRESPONSABILIDAD CIUDADANA"/>
    <s v="GI00F20100004D PRESUPUESTOS PARTICIPATIVOS"/>
    <s v="73 BIENES Y SERVICIOS PARA INVERSIÓN"/>
    <s v="730804 Materiales de Oficina"/>
    <s v="001"/>
    <n v="5000"/>
    <n v="0"/>
    <n v="0"/>
    <n v="5000"/>
    <n v="0"/>
    <n v="0"/>
    <n v="0"/>
    <n v="5000"/>
    <n v="5000"/>
    <n v="5000"/>
    <s v="G/730804/2FF201"/>
  </r>
  <r>
    <s v="2"/>
    <s v="SOCIAL - CULTURAL"/>
    <x v="0"/>
    <s v="F"/>
    <x v="0"/>
    <x v="5"/>
    <s v="ZM04F040"/>
    <s v="CORRESPONSABILIDAD CIUDADANA"/>
    <s v="GI00F20100004D PRESUPUESTOS PARTICIPATIVOS"/>
    <s v="73 BIENES Y SERVICIOS PARA INVERSIÓN"/>
    <s v="730807 Materiales de Impresión, Fotografía, Rep"/>
    <s v="001"/>
    <n v="10000"/>
    <n v="0"/>
    <n v="-5000"/>
    <n v="5000"/>
    <n v="0"/>
    <n v="0"/>
    <n v="0"/>
    <n v="5000"/>
    <n v="5000"/>
    <n v="5000"/>
    <s v="G/730807/2FF201"/>
  </r>
  <r>
    <s v="2"/>
    <s v="SOCIAL - CULTURAL"/>
    <x v="0"/>
    <s v="F"/>
    <x v="0"/>
    <x v="5"/>
    <s v="ZM04F040"/>
    <s v="CORRESPONSABILIDAD CIUDADANA"/>
    <s v="GI00F20100004D PRESUPUESTOS PARTICIPATIVOS"/>
    <s v="73 BIENES Y SERVICIOS PARA INVERSIÓN"/>
    <s v="730811 Insumos, Materiales y Suministros para Cons"/>
    <s v="001"/>
    <n v="2800"/>
    <n v="0"/>
    <n v="0"/>
    <n v="2800"/>
    <n v="0.02"/>
    <n v="2799.98"/>
    <n v="0"/>
    <n v="0.02"/>
    <n v="2800"/>
    <n v="0"/>
    <s v="G/730811/2FF201"/>
  </r>
  <r>
    <s v="2"/>
    <s v="SOCIAL - CULTURAL"/>
    <x v="0"/>
    <s v="F"/>
    <x v="0"/>
    <x v="5"/>
    <s v="ZM04F040"/>
    <s v="CORRESPONSABILIDAD CIUDADANA"/>
    <s v="GI00F20100004D PRESUPUESTOS PARTICIPATIVOS"/>
    <s v="73 BIENES Y SERVICIOS PARA INVERSIÓN"/>
    <s v="730812 Materiales Didácticos"/>
    <s v="001"/>
    <n v="12000"/>
    <n v="0"/>
    <n v="-3000"/>
    <n v="9000"/>
    <n v="0"/>
    <n v="0"/>
    <n v="0"/>
    <n v="9000"/>
    <n v="9000"/>
    <n v="9000"/>
    <s v="G/730812/2FF201"/>
  </r>
  <r>
    <s v="2"/>
    <s v="SOCIAL - CULTURAL"/>
    <x v="0"/>
    <s v="F"/>
    <x v="0"/>
    <x v="5"/>
    <s v="ZM04F040"/>
    <s v="FORTALECIMIENTO DE LA GOBERNANZA DEMOCRÁTICA"/>
    <s v="GI00F20200001D  SOMOS QUITO"/>
    <s v="73 BIENES Y SERVICIOS PARA INVERSIÓN"/>
    <s v="730402 Edificios, Locales, Residencias y Cablea"/>
    <s v="001"/>
    <n v="25000"/>
    <n v="0"/>
    <n v="0"/>
    <n v="25000"/>
    <n v="0"/>
    <n v="0"/>
    <n v="0"/>
    <n v="25000"/>
    <n v="25000"/>
    <n v="25000"/>
    <s v="G/730402/2FF202"/>
  </r>
  <r>
    <s v="2"/>
    <s v="SOCIAL - CULTURAL"/>
    <x v="0"/>
    <s v="F"/>
    <x v="0"/>
    <x v="5"/>
    <s v="ZM04F040"/>
    <s v="FORTALECIMIENTO DE LA GOBERNANZA DEMOCRÁTICA"/>
    <s v="GI00F20200001D  SOMOS QUITO"/>
    <s v="73 BIENES Y SERVICIOS PARA INVERSIÓN"/>
    <s v="730804 Materiales de Oficina"/>
    <s v="001"/>
    <n v="1000"/>
    <n v="0"/>
    <n v="0"/>
    <n v="1000"/>
    <n v="0"/>
    <n v="0"/>
    <n v="0"/>
    <n v="1000"/>
    <n v="1000"/>
    <n v="1000"/>
    <s v="G/730804/2FF202"/>
  </r>
  <r>
    <s v="2"/>
    <s v="SOCIAL - CULTURAL"/>
    <x v="0"/>
    <s v="F"/>
    <x v="0"/>
    <x v="5"/>
    <s v="ZM04F040"/>
    <s v="FORTALECIMIENTO DE LA GOBERNANZA DEMOCRÁTICA"/>
    <s v="GI00F20200001D  SOMOS QUITO"/>
    <s v="73 BIENES Y SERVICIOS PARA INVERSIÓN"/>
    <s v="730807 Materiales de Impresión, Fotografía, Rep"/>
    <s v="001"/>
    <n v="3000"/>
    <n v="-3000"/>
    <n v="0"/>
    <n v="0"/>
    <n v="0"/>
    <n v="0"/>
    <n v="0"/>
    <n v="0"/>
    <n v="0"/>
    <n v="0"/>
    <s v="G/730807/2FF202"/>
  </r>
  <r>
    <s v="2"/>
    <s v="SOCIAL - CULTURAL"/>
    <x v="0"/>
    <s v="F"/>
    <x v="0"/>
    <x v="5"/>
    <s v="ZM04F040"/>
    <s v="FORTALECIMIENTO DE LA GOBERNANZA DEMOCRÁTICA"/>
    <s v="GI00F20200001D  SOMOS QUITO"/>
    <s v="73 BIENES Y SERVICIOS PARA INVERSIÓN"/>
    <s v="730811 Insumos, Materiales y Suministros para Cons"/>
    <s v="001"/>
    <n v="4000"/>
    <n v="0"/>
    <n v="0"/>
    <n v="4000"/>
    <n v="17.809999999999999"/>
    <n v="3982.19"/>
    <n v="0"/>
    <n v="17.809999999999999"/>
    <n v="4000"/>
    <n v="0"/>
    <s v="G/730811/2FF202"/>
  </r>
  <r>
    <s v="2"/>
    <s v="SOCIAL - CULTURAL"/>
    <x v="0"/>
    <s v="F"/>
    <x v="0"/>
    <x v="5"/>
    <s v="ZM04F040"/>
    <s v="FORTALECIMIENTO DE LA GOBERNANZA DEMOCRÁTICA"/>
    <s v="GI00F20200001D  SOMOS QUITO"/>
    <s v="73 BIENES Y SERVICIOS PARA INVERSIÓN"/>
    <s v="730812 Materiales Didácticos"/>
    <s v="001"/>
    <n v="2000"/>
    <n v="0"/>
    <n v="0"/>
    <n v="2000"/>
    <n v="0"/>
    <n v="0"/>
    <n v="0"/>
    <n v="2000"/>
    <n v="2000"/>
    <n v="2000"/>
    <s v="G/730812/2FF202"/>
  </r>
  <r>
    <s v="2"/>
    <s v="SOCIAL - CULTURAL"/>
    <x v="0"/>
    <s v="F"/>
    <x v="0"/>
    <x v="5"/>
    <s v="ZM04F040"/>
    <s v="FORTALECIMIENTO DE LA GOBERNANZA DEMOCRÁTICA"/>
    <s v="GI00F20200002D SISTEMA DE PARTICIPACIÓN CIUDADANA"/>
    <s v="73 BIENES Y SERVICIOS PARA INVERSIÓN"/>
    <s v="730613 Capacitación para la Ciudadanía en Gener"/>
    <s v="001"/>
    <n v="13000"/>
    <n v="0"/>
    <n v="-4375.51"/>
    <n v="8624.49"/>
    <n v="0"/>
    <n v="5363.06"/>
    <n v="0"/>
    <n v="3261.43"/>
    <n v="8624.49"/>
    <n v="3261.43"/>
    <s v="G/730613/2FF202"/>
  </r>
  <r>
    <s v="2"/>
    <s v="SOCIAL - CULTURAL"/>
    <x v="0"/>
    <s v="F"/>
    <x v="0"/>
    <x v="5"/>
    <s v="ZM04F040"/>
    <s v="FORTALECIMIENTO DE LA GOBERNANZA DEMOCRÁTICA"/>
    <s v="GI00F20200002D SISTEMA DE PARTICIPACIÓN CIUDADANA"/>
    <s v="73 BIENES Y SERVICIOS PARA INVERSIÓN"/>
    <s v="730811 Insumos, Materiales y Suministros para Cons"/>
    <s v="001"/>
    <n v="6000"/>
    <n v="0"/>
    <n v="0"/>
    <n v="6000"/>
    <n v="4.1900000000000004"/>
    <n v="5995.81"/>
    <n v="0"/>
    <n v="4.1900000000000004"/>
    <n v="6000"/>
    <n v="0"/>
    <s v="G/730811/2FF202"/>
  </r>
  <r>
    <s v="2"/>
    <s v="SOCIAL - CULTURAL"/>
    <x v="0"/>
    <s v="F"/>
    <x v="0"/>
    <x v="5"/>
    <s v="ZM04F040"/>
    <s v="FORTALECIMIENTO DE LA GOBERNANZA DEMOCRÁTICA"/>
    <s v="GI00F20200002D SISTEMA DE PARTICIPACIÓN CIUDADANA"/>
    <s v="73 BIENES Y SERVICIOS PARA INVERSIÓN"/>
    <s v="730812 Materiales Didácticos"/>
    <s v="001"/>
    <n v="1000"/>
    <n v="0"/>
    <n v="0"/>
    <n v="1000"/>
    <n v="0"/>
    <n v="0"/>
    <n v="0"/>
    <n v="1000"/>
    <n v="1000"/>
    <n v="1000"/>
    <s v="G/730812/2FF202"/>
  </r>
  <r>
    <s v="2"/>
    <s v="SOCIAL - CULTURAL"/>
    <x v="0"/>
    <s v="F"/>
    <x v="0"/>
    <x v="5"/>
    <s v="ZM04F040"/>
    <s v="FORTALECIMIENTO DE LA GOBERNANZA DEMOCRÁTICA"/>
    <s v="GI00F20200003D VOLUNTARIADO &quot;QUITO ACCIÓN&quot;"/>
    <s v="73 BIENES Y SERVICIOS PARA INVERSIÓN"/>
    <s v="730235 Servicio de Alimentación"/>
    <s v="001"/>
    <n v="500"/>
    <n v="0"/>
    <n v="-500"/>
    <n v="0"/>
    <n v="0"/>
    <n v="0"/>
    <n v="0"/>
    <n v="0"/>
    <n v="0"/>
    <n v="0"/>
    <s v="G/730235/2FF202"/>
  </r>
  <r>
    <s v="2"/>
    <s v="SOCIAL - CULTURAL"/>
    <x v="0"/>
    <s v="F"/>
    <x v="0"/>
    <x v="5"/>
    <s v="ZM04F040"/>
    <s v="FORTALECIMIENTO DE LA GOBERNANZA DEMOCRÁTICA"/>
    <s v="GI00F20200003D VOLUNTARIADO &quot;QUITO ACCIÓN&quot;"/>
    <s v="73 BIENES Y SERVICIOS PARA INVERSIÓN"/>
    <s v="730613 Capacitación para la Ciudadanía en Gener"/>
    <s v="001"/>
    <n v="5500"/>
    <n v="0"/>
    <n v="0"/>
    <n v="5500"/>
    <n v="0"/>
    <n v="3412.86"/>
    <n v="0"/>
    <n v="2087.14"/>
    <n v="5500"/>
    <n v="2087.14"/>
    <s v="G/730613/2FF202"/>
  </r>
  <r>
    <s v="2"/>
    <s v="SOCIAL - CULTURAL"/>
    <x v="0"/>
    <s v="F"/>
    <x v="0"/>
    <x v="5"/>
    <s v="ZM04F040"/>
    <s v="FORTALECIMIENTO DE LA GOBERNANZA DEMOCRÁTICA"/>
    <s v="GI00F20200003D VOLUNTARIADO &quot;QUITO ACCIÓN&quot;"/>
    <s v="73 BIENES Y SERVICIOS PARA INVERSIÓN"/>
    <s v="730811 Insumos, Materiales y Suministros para Cons"/>
    <s v="001"/>
    <n v="2400"/>
    <n v="0"/>
    <n v="0"/>
    <n v="2400"/>
    <n v="0.21"/>
    <n v="2399.79"/>
    <n v="0"/>
    <n v="0.21"/>
    <n v="2400"/>
    <n v="0"/>
    <s v="G/730811/2FF202"/>
  </r>
  <r>
    <s v="2"/>
    <s v="SOCIAL - CULTURAL"/>
    <x v="0"/>
    <s v="F"/>
    <x v="0"/>
    <x v="5"/>
    <s v="ZM04F040"/>
    <s v="FORTALECIMIENTO DE LA GOBERNANZA DEMOCRÁTICA"/>
    <s v="GI00F20200003D VOLUNTARIADO &quot;QUITO ACCIÓN&quot;"/>
    <s v="73 BIENES Y SERVICIOS PARA INVERSIÓN"/>
    <s v="730812 Materiales Didácticos"/>
    <s v="001"/>
    <n v="1200"/>
    <n v="0"/>
    <n v="0"/>
    <n v="1200"/>
    <n v="0"/>
    <n v="0"/>
    <n v="0"/>
    <n v="1200"/>
    <n v="1200"/>
    <n v="1200"/>
    <s v="G/730812/2FF202"/>
  </r>
  <r>
    <s v="2"/>
    <s v="SOCIAL - CULTURAL"/>
    <x v="0"/>
    <s v="F"/>
    <x v="0"/>
    <x v="5"/>
    <s v="ZM04F040"/>
    <s v="FORTALECIMIENTO DE LA GOBERNANZA DEMOCRÁTICA"/>
    <s v="GI00F20200004D COLONIAS VACACIONALES"/>
    <s v="73 BIENES Y SERVICIOS PARA INVERSIÓN"/>
    <s v="730613 Capacitación para la Ciudadanía en Gener"/>
    <s v="001"/>
    <n v="30000"/>
    <n v="0"/>
    <n v="-6621.21"/>
    <n v="23378.79"/>
    <n v="0"/>
    <n v="14537.88"/>
    <n v="0"/>
    <n v="8840.91"/>
    <n v="23378.79"/>
    <n v="8840.91"/>
    <s v="G/730613/2FF202"/>
  </r>
  <r>
    <s v="2"/>
    <s v="SOCIAL - CULTURAL"/>
    <x v="0"/>
    <s v="F"/>
    <x v="0"/>
    <x v="5"/>
    <s v="ZM04F040"/>
    <s v="FORTALECIMIENTO DE LA GOBERNANZA DEMOCRÁTICA"/>
    <s v="GI00F20200004D COLONIAS VACACIONALES"/>
    <s v="73 BIENES Y SERVICIOS PARA INVERSIÓN"/>
    <s v="730812 Materiales Didácticos"/>
    <s v="001"/>
    <n v="15000"/>
    <n v="0"/>
    <n v="0"/>
    <n v="15000"/>
    <n v="0"/>
    <n v="0"/>
    <n v="0"/>
    <n v="15000"/>
    <n v="15000"/>
    <n v="15000"/>
    <s v="G/730812/2FF202"/>
  </r>
  <r>
    <s v="2"/>
    <s v="SOCIAL - CULTURAL"/>
    <x v="0"/>
    <s v="F"/>
    <x v="0"/>
    <x v="5"/>
    <s v="ZM04F040"/>
    <s v="ARTE, CULTURA Y PATRIMONIO"/>
    <s v="GI00G20100001D AGENDA CULTURAL METROPOLITANA"/>
    <s v="73 BIENES Y SERVICIOS PARA INVERSIÓN"/>
    <s v="730249 Eventos Públicos Promocionales"/>
    <s v="001"/>
    <n v="6000"/>
    <n v="0"/>
    <n v="0"/>
    <n v="6000"/>
    <n v="0"/>
    <n v="0"/>
    <n v="0"/>
    <n v="6000"/>
    <n v="6000"/>
    <n v="6000"/>
    <s v="G/730249/2FG201"/>
  </r>
  <r>
    <s v="2"/>
    <s v="SOCIAL - CULTURAL"/>
    <x v="0"/>
    <s v="F"/>
    <x v="0"/>
    <x v="5"/>
    <s v="ZM04F040"/>
    <s v="ARTE, CULTURA Y PATRIMONIO"/>
    <s v="GI00G20100002D TERRITORIO Y CULTURA"/>
    <s v="73 BIENES Y SERVICIOS PARA INVERSIÓN"/>
    <s v="730249 Eventos Públicos Promocionales"/>
    <s v="001"/>
    <n v="3000"/>
    <n v="0"/>
    <n v="0"/>
    <n v="3000"/>
    <n v="0"/>
    <n v="0"/>
    <n v="0"/>
    <n v="3000"/>
    <n v="3000"/>
    <n v="3000"/>
    <s v="G/730249/2FG201"/>
  </r>
  <r>
    <s v="2"/>
    <s v="SOCIAL - CULTURAL"/>
    <x v="0"/>
    <s v="F"/>
    <x v="0"/>
    <x v="5"/>
    <s v="ZM04F040"/>
    <s v="PROMOCIÓN DE DERECHOS"/>
    <s v="GI00J20200004D PROMOCIÓN DE DERECHOS DE GRUPOS DE ATENC"/>
    <s v="73 BIENES Y SERVICIOS PARA INVERSIÓN"/>
    <s v="730235 Servicio de Alimentación"/>
    <s v="001"/>
    <n v="3225"/>
    <n v="0"/>
    <n v="0"/>
    <n v="3225"/>
    <n v="0"/>
    <n v="0"/>
    <n v="0"/>
    <n v="3225"/>
    <n v="3225"/>
    <n v="3225"/>
    <s v="G/730235/2FJ202"/>
  </r>
  <r>
    <s v="2"/>
    <s v="SOCIAL - CULTURAL"/>
    <x v="0"/>
    <s v="F"/>
    <x v="0"/>
    <x v="5"/>
    <s v="ZM04F040"/>
    <s v="PROMOCIÓN DE DERECHOS"/>
    <s v="GI00J20200004D PROMOCIÓN DE DERECHOS DE GRUPOS DE ATENC"/>
    <s v="73 BIENES Y SERVICIOS PARA INVERSIÓN"/>
    <s v="730249 Eventos Públicos Promocionales"/>
    <s v="001"/>
    <n v="2300"/>
    <n v="0"/>
    <n v="0"/>
    <n v="2300"/>
    <n v="0"/>
    <n v="0"/>
    <n v="0"/>
    <n v="2300"/>
    <n v="2300"/>
    <n v="2300"/>
    <s v="G/730249/2FJ202"/>
  </r>
  <r>
    <s v="2"/>
    <s v="SOCIAL - CULTURAL"/>
    <x v="0"/>
    <s v="F"/>
    <x v="0"/>
    <x v="5"/>
    <s v="ZM04F040"/>
    <s v="PROMOCIÓN DE DERECHOS"/>
    <s v="GI00J20200004D PROMOCIÓN DE DERECHOS DE GRUPOS DE ATENC"/>
    <s v="73 BIENES Y SERVICIOS PARA INVERSIÓN"/>
    <s v="730613 Capacitación para la Ciudadanía en Gener"/>
    <s v="001"/>
    <n v="4000"/>
    <n v="0"/>
    <n v="0"/>
    <n v="4000"/>
    <n v="0"/>
    <n v="2482.08"/>
    <n v="0"/>
    <n v="1517.92"/>
    <n v="4000"/>
    <n v="1517.92"/>
    <s v="G/730613/2FJ202"/>
  </r>
  <r>
    <s v="2"/>
    <s v="SOCIAL - CULTURAL"/>
    <x v="0"/>
    <s v="F"/>
    <x v="0"/>
    <x v="5"/>
    <s v="ZM04F040"/>
    <s v="PROMOCIÓN DE DERECHOS"/>
    <s v="GI00J20200004D PROMOCIÓN DE DERECHOS DE GRUPOS DE ATENC"/>
    <s v="73 BIENES Y SERVICIOS PARA INVERSIÓN"/>
    <s v="730812 Materiales Didácticos"/>
    <s v="001"/>
    <n v="3225"/>
    <n v="0"/>
    <n v="0"/>
    <n v="3225"/>
    <n v="0"/>
    <n v="0"/>
    <n v="0"/>
    <n v="3225"/>
    <n v="3225"/>
    <n v="3225"/>
    <s v="G/730812/2FJ202"/>
  </r>
  <r>
    <s v="2"/>
    <s v="SOCIAL - CULTURAL"/>
    <x v="0"/>
    <s v="F"/>
    <x v="0"/>
    <x v="5"/>
    <s v="ZM04F040"/>
    <s v="SALUD AL DIA"/>
    <s v="GI00M20100001D SEGURIDAD ALIMENTARIA Y DE CALIDAD"/>
    <s v="73 BIENES Y SERVICIOS PARA INVERSIÓN"/>
    <s v="730606 Honorarios por Contratos Civiles de Servici"/>
    <s v="001"/>
    <n v="0"/>
    <n v="12096"/>
    <n v="-2688"/>
    <n v="9408"/>
    <n v="1808"/>
    <n v="7600"/>
    <n v="2800"/>
    <n v="1808"/>
    <n v="6608"/>
    <n v="0"/>
    <s v="G/730606/2FM201"/>
  </r>
  <r>
    <s v="2"/>
    <s v="SOCIAL - CULTURAL"/>
    <x v="0"/>
    <s v="F"/>
    <x v="0"/>
    <x v="5"/>
    <s v="ZM04F040"/>
    <s v="SALUD AL DIA"/>
    <s v="GI00M20100001D SEGURIDAD ALIMENTARIA Y DE CALIDAD"/>
    <s v="73 BIENES Y SERVICIOS PARA INVERSIÓN"/>
    <s v="730804 Materiales de Oficina"/>
    <s v="001"/>
    <n v="15048"/>
    <n v="-12096"/>
    <n v="-2952"/>
    <n v="0"/>
    <n v="0"/>
    <n v="0"/>
    <n v="0"/>
    <n v="0"/>
    <n v="0"/>
    <n v="0"/>
    <s v="G/730804/2FM201"/>
  </r>
  <r>
    <s v="2"/>
    <s v="SOCIAL - CULTURAL"/>
    <x v="0"/>
    <s v="F"/>
    <x v="0"/>
    <x v="5"/>
    <s v="ZM04F040"/>
    <s v="SALUD AL DIA"/>
    <s v="GI00M20100002D SISTEMA INTEGRAL DE PROMOCIÓN DE LA SALU"/>
    <s v="73 BIENES Y SERVICIOS PARA INVERSIÓN"/>
    <s v="730606 Honorarios por Contratos Civiles de Servici"/>
    <s v="001"/>
    <n v="0"/>
    <n v="12096"/>
    <n v="-2688"/>
    <n v="9408"/>
    <n v="1808"/>
    <n v="7600"/>
    <n v="2800"/>
    <n v="1808"/>
    <n v="6608"/>
    <n v="0"/>
    <s v="G/730606/2FM201"/>
  </r>
  <r>
    <s v="2"/>
    <s v="SOCIAL - CULTURAL"/>
    <x v="0"/>
    <s v="F"/>
    <x v="0"/>
    <x v="5"/>
    <s v="ZM04F040"/>
    <s v="SALUD AL DIA"/>
    <s v="GI00M20100002D SISTEMA INTEGRAL DE PROMOCIÓN DE LA SALU"/>
    <s v="73 BIENES Y SERVICIOS PARA INVERSIÓN"/>
    <s v="730804 Materiales de Oficina"/>
    <s v="001"/>
    <n v="15048"/>
    <n v="-12096"/>
    <n v="-2952"/>
    <n v="0"/>
    <n v="0"/>
    <n v="0"/>
    <n v="0"/>
    <n v="0"/>
    <n v="0"/>
    <n v="0"/>
    <s v="G/730804/2FM201"/>
  </r>
  <r>
    <s v="3"/>
    <s v="ECONOMICO - AMBIENTAL"/>
    <x v="0"/>
    <s v="F"/>
    <x v="0"/>
    <x v="5"/>
    <s v="ZM04F040"/>
    <s v="FAUNA URBANA"/>
    <s v="GI00M30100001D MANEJO DE FAUNA URBANA"/>
    <s v="73 BIENES Y SERVICIOS PARA INVERSIÓN"/>
    <s v="730804 Materiales de Oficina"/>
    <s v="001"/>
    <n v="16416"/>
    <n v="0"/>
    <n v="-16416"/>
    <n v="0"/>
    <n v="0"/>
    <n v="0"/>
    <n v="0"/>
    <n v="0"/>
    <n v="0"/>
    <n v="0"/>
    <s v="G/730804/3FM301"/>
  </r>
  <r>
    <s v="2"/>
    <s v="SOCIAL - CULTURAL"/>
    <x v="0"/>
    <s v="F"/>
    <x v="0"/>
    <x v="5"/>
    <s v="ZM04F040"/>
    <s v="QUITO SIN MIEDO"/>
    <s v="GI00N20100001D PREVENCIÓN SITUACIONAL Y CONVIVENCIA PAC"/>
    <s v="73 BIENES Y SERVICIOS PARA INVERSIÓN"/>
    <s v="730811 Insumos, Materiales y Suministros para Cons"/>
    <s v="001"/>
    <n v="5500"/>
    <n v="0"/>
    <n v="0"/>
    <n v="5500"/>
    <n v="29.74"/>
    <n v="5470.26"/>
    <n v="0"/>
    <n v="29.74"/>
    <n v="5500"/>
    <n v="0"/>
    <s v="G/730811/2FN201"/>
  </r>
  <r>
    <s v="3"/>
    <s v="ECONOMICO - AMBIENTAL"/>
    <x v="0"/>
    <s v="F"/>
    <x v="0"/>
    <x v="5"/>
    <s v="ZM04F040"/>
    <s v="GESTION DE RIESGOS"/>
    <s v="GI00N30100007D ATENCIÓN DE EMERGENCIAS EN EL DMQ"/>
    <s v="73 BIENES Y SERVICIOS PARA INVERSIÓN"/>
    <s v="730203 Almacenamiento, Embalaje, Desembalaje, E"/>
    <s v="001"/>
    <n v="1200"/>
    <n v="0"/>
    <n v="0"/>
    <n v="1200"/>
    <n v="0"/>
    <n v="0"/>
    <n v="0"/>
    <n v="1200"/>
    <n v="1200"/>
    <n v="1200"/>
    <s v="G/730203/3FN301"/>
  </r>
  <r>
    <s v="3"/>
    <s v="ECONOMICO - AMBIENTAL"/>
    <x v="0"/>
    <s v="F"/>
    <x v="0"/>
    <x v="5"/>
    <s v="ZM04F040"/>
    <s v="GESTION DE RIESGOS"/>
    <s v="GI00N30100007D ATENCIÓN DE EMERGENCIAS EN EL DMQ"/>
    <s v="73 BIENES Y SERVICIOS PARA INVERSIÓN"/>
    <s v="730802 Vestuario, Lencería, Prendas de Protecci"/>
    <s v="001"/>
    <n v="0"/>
    <n v="4200"/>
    <n v="0"/>
    <n v="4200"/>
    <n v="3749.99"/>
    <n v="0"/>
    <n v="0"/>
    <n v="4200"/>
    <n v="4200"/>
    <n v="450.01"/>
    <s v="G/730802/3FN301"/>
  </r>
  <r>
    <s v="3"/>
    <s v="ECONOMICO - AMBIENTAL"/>
    <x v="0"/>
    <s v="F"/>
    <x v="0"/>
    <x v="5"/>
    <s v="ZM04F040"/>
    <s v="GESTION DE RIESGOS"/>
    <s v="GI00N30100007D ATENCIÓN DE EMERGENCIAS EN EL DMQ"/>
    <s v="73 BIENES Y SERVICIOS PARA INVERSIÓN"/>
    <s v="730805 Materiales de Aseo"/>
    <s v="001"/>
    <n v="1000"/>
    <n v="0"/>
    <n v="0"/>
    <n v="1000"/>
    <n v="144.78"/>
    <n v="747.91"/>
    <n v="747.91"/>
    <n v="252.09"/>
    <n v="252.09"/>
    <n v="107.31"/>
    <s v="G/730805/3FN301"/>
  </r>
  <r>
    <s v="3"/>
    <s v="ECONOMICO - AMBIENTAL"/>
    <x v="0"/>
    <s v="F"/>
    <x v="0"/>
    <x v="5"/>
    <s v="ZM04F040"/>
    <s v="GESTION DE RIESGOS"/>
    <s v="GI00N30100007D ATENCIÓN DE EMERGENCIAS EN EL DMQ"/>
    <s v="73 BIENES Y SERVICIOS PARA INVERSIÓN"/>
    <s v="730811 Insumos, Materiales y Suministros para Cons"/>
    <s v="001"/>
    <n v="17584.060000000001"/>
    <n v="0"/>
    <n v="0"/>
    <n v="17584.060000000001"/>
    <n v="17.73"/>
    <n v="17566.330000000002"/>
    <n v="0"/>
    <n v="17.73"/>
    <n v="17584.060000000001"/>
    <n v="0"/>
    <s v="G/730811/3FN301"/>
  </r>
  <r>
    <s v="3"/>
    <s v="ECONOMICO - AMBIENTAL"/>
    <x v="0"/>
    <s v="F"/>
    <x v="0"/>
    <x v="5"/>
    <s v="ZM04F040"/>
    <s v="GESTION DE RIESGOS"/>
    <s v="GI00N30100007D ATENCIÓN DE EMERGENCIAS EN EL DMQ"/>
    <s v="73 BIENES Y SERVICIOS PARA INVERSIÓN"/>
    <s v="730820 Menaje y Accesorios Descartables"/>
    <s v="001"/>
    <n v="2000"/>
    <n v="0"/>
    <n v="0"/>
    <n v="2000"/>
    <n v="88.94"/>
    <n v="1911.06"/>
    <n v="1911.06"/>
    <n v="88.94"/>
    <n v="88.94"/>
    <n v="0"/>
    <s v="G/730820/3FN301"/>
  </r>
  <r>
    <s v="3"/>
    <s v="ECONOMICO - AMBIENTAL"/>
    <x v="0"/>
    <s v="F"/>
    <x v="0"/>
    <x v="5"/>
    <s v="ZM04F040"/>
    <s v="GESTION DE RIESGOS"/>
    <s v="GI00N30100007D ATENCIÓN DE EMERGENCIAS EN EL DMQ"/>
    <s v="73 BIENES Y SERVICIOS PARA INVERSIÓN"/>
    <s v="731404 Maquinarias y Equipos"/>
    <s v="001"/>
    <n v="1200"/>
    <n v="-1200"/>
    <n v="0"/>
    <n v="0"/>
    <n v="0"/>
    <n v="0"/>
    <n v="0"/>
    <n v="0"/>
    <n v="0"/>
    <n v="0"/>
    <s v="G/731404/3FN301"/>
  </r>
  <r>
    <s v="3"/>
    <s v="ECONOMICO - AMBIENTAL"/>
    <x v="0"/>
    <s v="F"/>
    <x v="0"/>
    <x v="5"/>
    <s v="ZM04F040"/>
    <s v="GESTION DE RIESGOS"/>
    <s v="GI00N30100007D ATENCIÓN DE EMERGENCIAS EN EL DMQ"/>
    <s v="73 BIENES Y SERVICIOS PARA INVERSIÓN"/>
    <s v="731406 Herramientas y equipos menores"/>
    <s v="001"/>
    <n v="3000"/>
    <n v="-3000"/>
    <n v="0"/>
    <n v="0"/>
    <n v="0"/>
    <n v="0"/>
    <n v="0"/>
    <n v="0"/>
    <n v="0"/>
    <n v="0"/>
    <s v="G/731406/3FN301"/>
  </r>
  <r>
    <s v="3"/>
    <s v="ECONOMICO - AMBIENTAL"/>
    <x v="0"/>
    <s v="F"/>
    <x v="0"/>
    <x v="5"/>
    <s v="ZM04F040"/>
    <s v="PRODUCTIVIDAD SOSTENIBLE"/>
    <s v="GI00P30700001D FOMENTO PRODUCTIVO TERRITORIAL"/>
    <s v="73 BIENES Y SERVICIOS PARA INVERSIÓN"/>
    <s v="730249 Eventos Públicos Promocionales"/>
    <s v="001"/>
    <n v="8000"/>
    <n v="0"/>
    <n v="-8000"/>
    <n v="0"/>
    <n v="0"/>
    <n v="0"/>
    <n v="0"/>
    <n v="0"/>
    <n v="0"/>
    <n v="0"/>
    <s v="G/730249/3FP307"/>
  </r>
  <r>
    <s v="3"/>
    <s v="ECONOMICO - AMBIENTAL"/>
    <x v="0"/>
    <s v="F"/>
    <x v="0"/>
    <x v="5"/>
    <s v="ZM04F040"/>
    <s v="PRODUCTIVIDAD SOSTENIBLE"/>
    <s v="GI00P30700001D FOMENTO PRODUCTIVO TERRITORIAL"/>
    <s v="73 BIENES Y SERVICIOS PARA INVERSIÓN"/>
    <s v="730613 Capacitación para la Ciudadanía en Gener"/>
    <s v="001"/>
    <n v="5000"/>
    <n v="0"/>
    <n v="0"/>
    <n v="5000"/>
    <n v="0"/>
    <n v="3102.6"/>
    <n v="0"/>
    <n v="1897.4"/>
    <n v="5000"/>
    <n v="1897.4"/>
    <s v="G/730613/3FP307"/>
  </r>
  <r>
    <s v="3"/>
    <s v="ECONOMICO - AMBIENTAL"/>
    <x v="0"/>
    <s v="F"/>
    <x v="0"/>
    <x v="5"/>
    <s v="ZM04F040"/>
    <s v="PRODUCTIVIDAD SOSTENIBLE"/>
    <s v="GI00P30700001D FOMENTO PRODUCTIVO TERRITORIAL"/>
    <s v="73 BIENES Y SERVICIOS PARA INVERSIÓN"/>
    <s v="730814 Suministros para Actividades Agropecuarias,"/>
    <s v="001"/>
    <n v="15000"/>
    <n v="0"/>
    <n v="-8600"/>
    <n v="6400"/>
    <n v="2.63"/>
    <n v="6376.98"/>
    <n v="6376.98"/>
    <n v="23.02"/>
    <n v="23.02"/>
    <n v="20.39"/>
    <s v="G/730814/3FP307"/>
  </r>
  <r>
    <s v="2"/>
    <s v="SOCIAL - CULTURAL"/>
    <x v="0"/>
    <s v="F"/>
    <x v="0"/>
    <x v="5"/>
    <s v="ZM04F040"/>
    <s v="CORRESPONSABILIDAD CIUDADANA"/>
    <s v="GI00F20100003D INFRAESTRUCTURA COMUNITARIA"/>
    <s v="75 OBRAS PÚBLICAS"/>
    <s v="750104 Urbanización y Embellecimiento"/>
    <s v="001"/>
    <n v="576699.5"/>
    <n v="0"/>
    <n v="-386699.5"/>
    <n v="190000"/>
    <n v="36000"/>
    <n v="0"/>
    <n v="0"/>
    <n v="190000"/>
    <n v="190000"/>
    <n v="154000"/>
    <s v="G/750104/2FF201"/>
  </r>
  <r>
    <s v="2"/>
    <s v="SOCIAL - CULTURAL"/>
    <x v="0"/>
    <s v="F"/>
    <x v="0"/>
    <x v="5"/>
    <s v="ZM04F040"/>
    <s v="CORRESPONSABILIDAD CIUDADANA"/>
    <s v="GI00F20100003D INFRAESTRUCTURA COMUNITARIA"/>
    <s v="75 OBRAS PÚBLICAS"/>
    <s v="750105 Transporte y Vías"/>
    <s v="001"/>
    <n v="265000"/>
    <n v="0"/>
    <n v="378821.04"/>
    <n v="643821.04"/>
    <n v="133928.57"/>
    <n v="21911.64"/>
    <n v="0"/>
    <n v="621909.4"/>
    <n v="643821.04"/>
    <n v="487980.83"/>
    <s v="G/750105/2FF201"/>
  </r>
  <r>
    <s v="2"/>
    <s v="SOCIAL - CULTURAL"/>
    <x v="0"/>
    <s v="F"/>
    <x v="0"/>
    <x v="5"/>
    <s v="ZM04F040"/>
    <s v="CORRESPONSABILIDAD CIUDADANA"/>
    <s v="GI00F20100004D PRESUPUESTOS PARTICIPATIVOS"/>
    <s v="75 OBRAS PÚBLICAS"/>
    <s v="750104 Urbanización y Embellecimiento"/>
    <s v="001"/>
    <n v="1056692.67"/>
    <n v="0"/>
    <n v="0"/>
    <n v="1056692.67"/>
    <n v="207100"/>
    <n v="703021.33"/>
    <n v="267083.58"/>
    <n v="353671.34"/>
    <n v="789609.09"/>
    <n v="146571.34"/>
    <s v="G/750104/2FF201"/>
  </r>
  <r>
    <s v="2"/>
    <s v="SOCIAL - CULTURAL"/>
    <x v="0"/>
    <s v="F"/>
    <x v="0"/>
    <x v="5"/>
    <s v="ZM04F040"/>
    <s v="CORRESPONSABILIDAD CIUDADANA"/>
    <s v="GI00F20100004D PRESUPUESTOS PARTICIPATIVOS"/>
    <s v="75 OBRAS PÚBLICAS"/>
    <s v="750105 Transporte y Vías"/>
    <s v="001"/>
    <n v="550000"/>
    <n v="0"/>
    <n v="0"/>
    <n v="550000"/>
    <n v="458000"/>
    <n v="33071.43"/>
    <n v="0"/>
    <n v="516928.57"/>
    <n v="550000"/>
    <n v="58928.57"/>
    <s v="G/750105/2FF201"/>
  </r>
  <r>
    <s v="2"/>
    <s v="SOCIAL - CULTURAL"/>
    <x v="0"/>
    <s v="F"/>
    <x v="0"/>
    <x v="5"/>
    <s v="ZM04F040"/>
    <s v="FORTALECIMIENTO DE LA GOBERNANZA DEMOCRÁTICA"/>
    <s v="GI00F20200001D  SOMOS QUITO"/>
    <s v="84 BIENES DE LARGA DURACIÓN"/>
    <s v="840104 Maquinarias y Equipos"/>
    <s v="001"/>
    <n v="0"/>
    <n v="3000"/>
    <n v="0"/>
    <n v="3000"/>
    <n v="0"/>
    <n v="0"/>
    <n v="0"/>
    <n v="3000"/>
    <n v="3000"/>
    <n v="3000"/>
    <s v="G/840104/2FF202"/>
  </r>
  <r>
    <s v="2"/>
    <s v="SOCIAL - CULTURAL"/>
    <x v="0"/>
    <s v="F"/>
    <x v="0"/>
    <x v="5"/>
    <s v="ZM04F040"/>
    <s v="FORTALECIMIENTO DE LA GOBERNANZA DEMOCRÁTICA"/>
    <s v="GI00F20200001D  SOMOS QUITO"/>
    <s v="84 BIENES DE LARGA DURACIÓN"/>
    <s v="840107 Equipos, Sistemas y Paquetes Informáticos"/>
    <s v="001"/>
    <n v="5000"/>
    <n v="0"/>
    <n v="0"/>
    <n v="5000"/>
    <n v="0"/>
    <n v="0"/>
    <n v="0"/>
    <n v="5000"/>
    <n v="5000"/>
    <n v="5000"/>
    <s v="G/840107/2FF202"/>
  </r>
  <r>
    <s v="3"/>
    <s v="ECONOMICO - AMBIENTAL"/>
    <x v="0"/>
    <s v="F"/>
    <x v="0"/>
    <x v="5"/>
    <s v="ZM04F040"/>
    <s v="GESTION DE RIESGOS"/>
    <s v="GI00N30100007D ATENCIÓN DE EMERGENCIAS EN EL DMQ"/>
    <s v="84 BIENES DE LARGA DURACIÓN"/>
    <s v="840106 Herramientas"/>
    <s v="001"/>
    <n v="7500"/>
    <n v="0"/>
    <n v="0"/>
    <n v="7500"/>
    <n v="0"/>
    <n v="5224.2700000000004"/>
    <n v="5224.2700000000004"/>
    <n v="2275.73"/>
    <n v="2275.73"/>
    <n v="2275.73"/>
    <s v="G/840106/3FN301"/>
  </r>
  <r>
    <s v="3"/>
    <s v="ECONOMICO - AMBIENTAL"/>
    <x v="0"/>
    <s v="F"/>
    <x v="0"/>
    <x v="5"/>
    <s v="ZM04F040"/>
    <s v="GESTION DE RIESGOS"/>
    <s v="GI00N30100007D ATENCIÓN DE EMERGENCIAS EN EL DMQ"/>
    <s v="84 BIENES DE LARGA DURACIÓN"/>
    <s v="840107 Equipos, Sistemas y Paquetes Informáticos"/>
    <s v="001"/>
    <n v="9500"/>
    <n v="0"/>
    <n v="0"/>
    <n v="9500"/>
    <n v="0"/>
    <n v="0"/>
    <n v="0"/>
    <n v="9500"/>
    <n v="9500"/>
    <n v="9500"/>
    <s v="G/840107/3FN301"/>
  </r>
  <r>
    <s v="1"/>
    <s v="POLITICO - TERRITORIAL"/>
    <x v="0"/>
    <s v="F"/>
    <x v="0"/>
    <x v="5"/>
    <s v="ZM04F040"/>
    <s v="FORTALECIMIENTO INSTITUCIONAL"/>
    <s v="GC00A10100004D REMUNERACION PERSONAL"/>
    <s v="99 OTROS PASIVOS"/>
    <s v="990101 Obligaciones de Ejercicios Anteriores por E"/>
    <s v="002"/>
    <n v="0"/>
    <n v="20000"/>
    <n v="0"/>
    <n v="20000"/>
    <n v="0"/>
    <n v="18980.54"/>
    <n v="18980.53"/>
    <n v="1019.46"/>
    <n v="1019.47"/>
    <n v="1019.46"/>
    <s v="G/990101/1FA101"/>
  </r>
  <r>
    <s v="1"/>
    <s v="POLITICO - TERRITORIAL"/>
    <x v="0"/>
    <s v="F"/>
    <x v="0"/>
    <x v="6"/>
    <s v="ZQ08F080"/>
    <s v="FORTALECIMIENTO INSTITUCIONAL"/>
    <s v="GC00A10100004D REMUNERACION PERSONAL"/>
    <s v="51 GASTOS EN PERSONAL"/>
    <s v="510105 Remuneraciones Unificadas"/>
    <s v="002"/>
    <n v="930948"/>
    <n v="68340"/>
    <n v="0"/>
    <n v="999288"/>
    <n v="0"/>
    <n v="720162.99"/>
    <n v="720162.98"/>
    <n v="279125.01"/>
    <n v="279125.02"/>
    <n v="279125.01"/>
    <s v="G/510105/1FA101"/>
  </r>
  <r>
    <s v="1"/>
    <s v="POLITICO - TERRITORIAL"/>
    <x v="0"/>
    <s v="F"/>
    <x v="0"/>
    <x v="6"/>
    <s v="ZQ08F080"/>
    <s v="FORTALECIMIENTO INSTITUCIONAL"/>
    <s v="GC00A10100004D REMUNERACION PERSONAL"/>
    <s v="51 GASTOS EN PERSONAL"/>
    <s v="510106 Salarios Unificados"/>
    <s v="002"/>
    <n v="76611.240000000005"/>
    <n v="5138.8"/>
    <n v="0"/>
    <n v="81750.039999999994"/>
    <n v="0"/>
    <n v="51299.9"/>
    <n v="51299.9"/>
    <n v="30450.14"/>
    <n v="30450.14"/>
    <n v="30450.14"/>
    <s v="G/510106/1FA101"/>
  </r>
  <r>
    <s v="1"/>
    <s v="POLITICO - TERRITORIAL"/>
    <x v="0"/>
    <s v="F"/>
    <x v="0"/>
    <x v="6"/>
    <s v="ZQ08F080"/>
    <s v="FORTALECIMIENTO INSTITUCIONAL"/>
    <s v="GC00A10100004D REMUNERACION PERSONAL"/>
    <s v="51 GASTOS EN PERSONAL"/>
    <s v="510203 Decimotercer Sueldo"/>
    <s v="002"/>
    <n v="94153.27"/>
    <n v="6123.23"/>
    <n v="0"/>
    <n v="100276.5"/>
    <n v="8558.58"/>
    <n v="14581.28"/>
    <n v="14581.28"/>
    <n v="85695.22"/>
    <n v="85695.22"/>
    <n v="77136.639999999999"/>
    <s v="G/510203/1FA101"/>
  </r>
  <r>
    <s v="1"/>
    <s v="POLITICO - TERRITORIAL"/>
    <x v="0"/>
    <s v="F"/>
    <x v="0"/>
    <x v="6"/>
    <s v="ZQ08F080"/>
    <s v="FORTALECIMIENTO INSTITUCIONAL"/>
    <s v="GC00A10100004D REMUNERACION PERSONAL"/>
    <s v="51 GASTOS EN PERSONAL"/>
    <s v="510204 Decimocuarto Sueldo"/>
    <s v="002"/>
    <n v="36256"/>
    <n v="2366.67"/>
    <n v="0"/>
    <n v="38622.67"/>
    <n v="2014.47"/>
    <n v="32560.75"/>
    <n v="32560.75"/>
    <n v="6061.92"/>
    <n v="6061.92"/>
    <n v="4047.45"/>
    <s v="G/510204/1FA101"/>
  </r>
  <r>
    <s v="1"/>
    <s v="POLITICO - TERRITORIAL"/>
    <x v="0"/>
    <s v="F"/>
    <x v="0"/>
    <x v="6"/>
    <s v="ZQ08F080"/>
    <s v="FORTALECIMIENTO INSTITUCIONAL"/>
    <s v="GC00A10100004D REMUNERACION PERSONAL"/>
    <s v="51 GASTOS EN PERSONAL"/>
    <s v="510304 Compensación por Transporte"/>
    <s v="002"/>
    <n v="1320"/>
    <n v="88"/>
    <n v="0"/>
    <n v="1408"/>
    <n v="0"/>
    <n v="587"/>
    <n v="587"/>
    <n v="821"/>
    <n v="821"/>
    <n v="821"/>
    <s v="G/510304/1FA101"/>
  </r>
  <r>
    <s v="1"/>
    <s v="POLITICO - TERRITORIAL"/>
    <x v="0"/>
    <s v="F"/>
    <x v="0"/>
    <x v="6"/>
    <s v="ZQ08F080"/>
    <s v="FORTALECIMIENTO INSTITUCIONAL"/>
    <s v="GC00A10100004D REMUNERACION PERSONAL"/>
    <s v="51 GASTOS EN PERSONAL"/>
    <s v="510306 Alimentación"/>
    <s v="002"/>
    <n v="10560"/>
    <n v="704"/>
    <n v="0"/>
    <n v="11264"/>
    <n v="0"/>
    <n v="6692"/>
    <n v="6692"/>
    <n v="4572"/>
    <n v="4572"/>
    <n v="4572"/>
    <s v="G/510306/1FA101"/>
  </r>
  <r>
    <s v="1"/>
    <s v="POLITICO - TERRITORIAL"/>
    <x v="0"/>
    <s v="F"/>
    <x v="0"/>
    <x v="6"/>
    <s v="ZQ08F080"/>
    <s v="FORTALECIMIENTO INSTITUCIONAL"/>
    <s v="GC00A10100004D REMUNERACION PERSONAL"/>
    <s v="51 GASTOS EN PERSONAL"/>
    <s v="510401 Por Cargas Familiares"/>
    <s v="002"/>
    <n v="383.06"/>
    <n v="0"/>
    <n v="145.52000000000001"/>
    <n v="528.58000000000004"/>
    <n v="0"/>
    <n v="92"/>
    <n v="92"/>
    <n v="436.58"/>
    <n v="436.58"/>
    <n v="436.58"/>
    <s v="G/510401/1FA101"/>
  </r>
  <r>
    <s v="1"/>
    <s v="POLITICO - TERRITORIAL"/>
    <x v="0"/>
    <s v="F"/>
    <x v="0"/>
    <x v="6"/>
    <s v="ZQ08F080"/>
    <s v="FORTALECIMIENTO INSTITUCIONAL"/>
    <s v="GC00A10100004D REMUNERACION PERSONAL"/>
    <s v="51 GASTOS EN PERSONAL"/>
    <s v="510408 Subsidio de Antigüedad"/>
    <s v="002"/>
    <n v="3830.56"/>
    <n v="218.4"/>
    <n v="0"/>
    <n v="4048.96"/>
    <n v="0"/>
    <n v="1784.67"/>
    <n v="1784.67"/>
    <n v="2264.29"/>
    <n v="2264.29"/>
    <n v="2264.29"/>
    <s v="G/510408/1FA101"/>
  </r>
  <r>
    <s v="1"/>
    <s v="POLITICO - TERRITORIAL"/>
    <x v="0"/>
    <s v="F"/>
    <x v="0"/>
    <x v="6"/>
    <s v="ZQ08F080"/>
    <s v="FORTALECIMIENTO INSTITUCIONAL"/>
    <s v="GC00A10100004D REMUNERACION PERSONAL"/>
    <s v="51 GASTOS EN PERSONAL"/>
    <s v="510507 Honorarios"/>
    <s v="002"/>
    <n v="3791.81"/>
    <n v="-3791.81"/>
    <n v="0"/>
    <n v="0"/>
    <n v="0"/>
    <n v="0"/>
    <n v="0"/>
    <n v="0"/>
    <n v="0"/>
    <n v="0"/>
    <s v="G/510507/1FA101"/>
  </r>
  <r>
    <s v="1"/>
    <s v="POLITICO - TERRITORIAL"/>
    <x v="0"/>
    <s v="F"/>
    <x v="0"/>
    <x v="6"/>
    <s v="ZQ08F080"/>
    <s v="FORTALECIMIENTO INSTITUCIONAL"/>
    <s v="GC00A10100004D REMUNERACION PERSONAL"/>
    <s v="51 GASTOS EN PERSONAL"/>
    <s v="510509 Horas Extraordinarias y Suplementarias"/>
    <s v="002"/>
    <n v="17767.060000000001"/>
    <n v="-6000"/>
    <n v="0"/>
    <n v="11767.06"/>
    <n v="0"/>
    <n v="9132.6"/>
    <n v="9132.6"/>
    <n v="2634.46"/>
    <n v="2634.46"/>
    <n v="2634.46"/>
    <s v="G/510509/1FA101"/>
  </r>
  <r>
    <s v="1"/>
    <s v="POLITICO - TERRITORIAL"/>
    <x v="0"/>
    <s v="F"/>
    <x v="0"/>
    <x v="6"/>
    <s v="ZQ08F080"/>
    <s v="FORTALECIMIENTO INSTITUCIONAL"/>
    <s v="GC00A10100004D REMUNERACION PERSONAL"/>
    <s v="51 GASTOS EN PERSONAL"/>
    <s v="510510 Servicios Personales por Contrato"/>
    <s v="002"/>
    <n v="122280"/>
    <n v="0"/>
    <n v="0"/>
    <n v="122280"/>
    <n v="47112.72"/>
    <n v="75167.28"/>
    <n v="75167.28"/>
    <n v="47112.72"/>
    <n v="47112.72"/>
    <n v="0"/>
    <s v="G/510510/1FA101"/>
  </r>
  <r>
    <s v="1"/>
    <s v="POLITICO - TERRITORIAL"/>
    <x v="0"/>
    <s v="F"/>
    <x v="0"/>
    <x v="6"/>
    <s v="ZQ08F080"/>
    <s v="FORTALECIMIENTO INSTITUCIONAL"/>
    <s v="GC00A10100004D REMUNERACION PERSONAL"/>
    <s v="51 GASTOS EN PERSONAL"/>
    <s v="510512 Subrogación"/>
    <s v="002"/>
    <n v="3779.56"/>
    <n v="-500"/>
    <n v="3048.11"/>
    <n v="6327.67"/>
    <n v="0"/>
    <n v="2581.33"/>
    <n v="2581.33"/>
    <n v="3746.34"/>
    <n v="3746.34"/>
    <n v="3746.34"/>
    <s v="G/510512/1FA101"/>
  </r>
  <r>
    <s v="1"/>
    <s v="POLITICO - TERRITORIAL"/>
    <x v="0"/>
    <s v="F"/>
    <x v="0"/>
    <x v="6"/>
    <s v="ZQ08F080"/>
    <s v="FORTALECIMIENTO INSTITUCIONAL"/>
    <s v="GC00A10100004D REMUNERACION PERSONAL"/>
    <s v="51 GASTOS EN PERSONAL"/>
    <s v="510513 Encargos"/>
    <s v="002"/>
    <n v="9413.1200000000008"/>
    <n v="-3000"/>
    <n v="0"/>
    <n v="6413.12"/>
    <n v="0"/>
    <n v="3124.27"/>
    <n v="3124.27"/>
    <n v="3288.85"/>
    <n v="3288.85"/>
    <n v="3288.85"/>
    <s v="G/510513/1FA101"/>
  </r>
  <r>
    <s v="1"/>
    <s v="POLITICO - TERRITORIAL"/>
    <x v="0"/>
    <s v="F"/>
    <x v="0"/>
    <x v="6"/>
    <s v="ZQ08F080"/>
    <s v="FORTALECIMIENTO INSTITUCIONAL"/>
    <s v="GC00A10100004D REMUNERACION PERSONAL"/>
    <s v="51 GASTOS EN PERSONAL"/>
    <s v="510601 Aporte Patronal"/>
    <s v="002"/>
    <n v="142924.66"/>
    <n v="9269.3700000000008"/>
    <n v="0"/>
    <n v="152194.03"/>
    <n v="5974.14"/>
    <n v="107966.39999999999"/>
    <n v="107966.39999999999"/>
    <n v="44227.63"/>
    <n v="44227.63"/>
    <n v="38253.49"/>
    <s v="G/510601/1FA101"/>
  </r>
  <r>
    <s v="1"/>
    <s v="POLITICO - TERRITORIAL"/>
    <x v="0"/>
    <s v="F"/>
    <x v="0"/>
    <x v="6"/>
    <s v="ZQ08F080"/>
    <s v="FORTALECIMIENTO INSTITUCIONAL"/>
    <s v="GC00A10100004D REMUNERACION PERSONAL"/>
    <s v="51 GASTOS EN PERSONAL"/>
    <s v="510602 Fondo de Reserva"/>
    <s v="002"/>
    <n v="94153.27"/>
    <n v="6123.23"/>
    <n v="0"/>
    <n v="100276.5"/>
    <n v="7369.99"/>
    <n v="60822.5"/>
    <n v="60822.5"/>
    <n v="39454"/>
    <n v="39454"/>
    <n v="32084.01"/>
    <s v="G/510602/1FA101"/>
  </r>
  <r>
    <s v="1"/>
    <s v="POLITICO - TERRITORIAL"/>
    <x v="0"/>
    <s v="F"/>
    <x v="0"/>
    <x v="6"/>
    <s v="ZQ08F080"/>
    <s v="FORTALECIMIENTO INSTITUCIONAL"/>
    <s v="GC00A10100004D REMUNERACION PERSONAL"/>
    <s v="51 GASTOS EN PERSONAL"/>
    <s v="510707 Compensación por Vacaciones no Gozadas por"/>
    <s v="002"/>
    <n v="6467.65"/>
    <n v="14535.03"/>
    <n v="2886.3"/>
    <n v="23888.98"/>
    <n v="0"/>
    <n v="16408.68"/>
    <n v="16408.68"/>
    <n v="7480.3"/>
    <n v="7480.3"/>
    <n v="7480.3"/>
    <s v="G/510707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101  Agua Potable"/>
    <s v="002"/>
    <n v="13500"/>
    <n v="0"/>
    <n v="0"/>
    <n v="13500"/>
    <n v="0"/>
    <n v="7170.51"/>
    <n v="3154.7"/>
    <n v="6329.49"/>
    <n v="10345.299999999999"/>
    <n v="6329.49"/>
    <s v="G/530101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104 Energía Eléctrica"/>
    <s v="002"/>
    <n v="13050"/>
    <n v="0"/>
    <n v="0"/>
    <n v="13050"/>
    <n v="0"/>
    <n v="11400"/>
    <n v="8879.75"/>
    <n v="1650"/>
    <n v="4170.25"/>
    <n v="1650"/>
    <s v="G/530104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105 Telecomunicaciones"/>
    <s v="002"/>
    <n v="9000"/>
    <n v="0"/>
    <n v="0"/>
    <n v="9000"/>
    <n v="0"/>
    <n v="7747.46"/>
    <n v="4761.5200000000004"/>
    <n v="1252.54"/>
    <n v="4238.4799999999996"/>
    <n v="1252.54"/>
    <s v="G/530105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106 Servicio de Correo"/>
    <s v="002"/>
    <n v="5976"/>
    <n v="451.87"/>
    <n v="0"/>
    <n v="6427.87"/>
    <n v="607.32000000000005"/>
    <n v="5820.55"/>
    <n v="4020.55"/>
    <n v="607.32000000000005"/>
    <n v="2407.3200000000002"/>
    <n v="0"/>
    <s v="G/530106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201 Transporte de Personal"/>
    <s v="002"/>
    <n v="46300"/>
    <n v="0"/>
    <n v="0"/>
    <n v="46300"/>
    <n v="11938.04"/>
    <n v="19700.47"/>
    <n v="19700.439999999999"/>
    <n v="26599.53"/>
    <n v="26599.56"/>
    <n v="14661.49"/>
    <s v="G/530201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203 Almacenamiento, Embalaje, Desembalaje, Enva"/>
    <s v="002"/>
    <n v="0"/>
    <n v="470.96"/>
    <n v="0"/>
    <n v="470.96"/>
    <n v="0"/>
    <n v="470.96"/>
    <n v="470.96"/>
    <n v="0"/>
    <n v="0"/>
    <n v="0"/>
    <s v="G/530203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208 Servicio de Seguridad y Vigilancia"/>
    <s v="002"/>
    <n v="271454.40000000002"/>
    <n v="0"/>
    <n v="0"/>
    <n v="271454.40000000002"/>
    <n v="6549.42"/>
    <n v="247303.98"/>
    <n v="150154"/>
    <n v="24150.42"/>
    <n v="121300.4"/>
    <n v="17601"/>
    <s v="G/530208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209 Servicios de Aseo, Lavado de Vestimenta"/>
    <s v="002"/>
    <n v="152000"/>
    <n v="313.14999999999998"/>
    <n v="0"/>
    <n v="152313.15"/>
    <n v="483.51"/>
    <n v="143945.04"/>
    <n v="96112.29"/>
    <n v="8368.11"/>
    <n v="56200.86"/>
    <n v="7884.6"/>
    <s v="G/530209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402 Edificios, Locales, Residencias y Cablea"/>
    <s v="002"/>
    <n v="30339.599999999999"/>
    <n v="-3732.68"/>
    <n v="0"/>
    <n v="26606.92"/>
    <n v="0"/>
    <n v="0"/>
    <n v="0"/>
    <n v="26606.92"/>
    <n v="26606.92"/>
    <n v="26606.92"/>
    <s v="G/530402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403 Mobiliarios (Instalación, Mantenimiento"/>
    <s v="002"/>
    <n v="1000"/>
    <n v="0"/>
    <n v="0"/>
    <n v="1000"/>
    <n v="0"/>
    <n v="0"/>
    <n v="0"/>
    <n v="1000"/>
    <n v="1000"/>
    <n v="1000"/>
    <s v="G/530403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404 Maquinarias y Equipos (Instalación, Mant"/>
    <s v="002"/>
    <n v="9200"/>
    <n v="0"/>
    <n v="0"/>
    <n v="9200"/>
    <n v="0"/>
    <n v="8442.2900000000009"/>
    <n v="2465.12"/>
    <n v="757.71"/>
    <n v="6734.88"/>
    <n v="757.71"/>
    <s v="G/530404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405 Vehículos (Servicio para Mantenimiento y Re"/>
    <s v="002"/>
    <n v="11200"/>
    <n v="0"/>
    <n v="0"/>
    <n v="11200"/>
    <n v="0"/>
    <n v="7244.17"/>
    <n v="0"/>
    <n v="3955.83"/>
    <n v="11200"/>
    <n v="3955.83"/>
    <s v="G/530405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502 Edificios, Locales y Residencias, Parque"/>
    <s v="002"/>
    <n v="0"/>
    <n v="30"/>
    <n v="0"/>
    <n v="30"/>
    <n v="0"/>
    <n v="0"/>
    <n v="0"/>
    <n v="30"/>
    <n v="30"/>
    <n v="30"/>
    <s v="G/530502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704 Mantenimiento y Reparación de Equipos y Sis"/>
    <s v="002"/>
    <n v="7000"/>
    <n v="0"/>
    <n v="0"/>
    <n v="7000"/>
    <n v="0"/>
    <n v="5766.88"/>
    <n v="5766.88"/>
    <n v="1233.1199999999999"/>
    <n v="1233.1199999999999"/>
    <n v="1233.1199999999999"/>
    <s v="G/530704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803 Combustibles y Lubricantes"/>
    <s v="002"/>
    <n v="15680"/>
    <n v="0"/>
    <n v="0"/>
    <n v="15680"/>
    <n v="0"/>
    <n v="9384.85"/>
    <n v="6548.77"/>
    <n v="6295.15"/>
    <n v="9131.23"/>
    <n v="6295.15"/>
    <s v="G/530803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804 Materiales de Oficina"/>
    <s v="002"/>
    <n v="2000"/>
    <n v="0"/>
    <n v="0"/>
    <n v="2000"/>
    <n v="0"/>
    <n v="1678.98"/>
    <n v="1678.98"/>
    <n v="321.02"/>
    <n v="321.02"/>
    <n v="321.02"/>
    <s v="G/530804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805 Materiales de Aseo"/>
    <s v="002"/>
    <n v="500"/>
    <n v="0"/>
    <n v="0"/>
    <n v="500"/>
    <n v="0"/>
    <n v="0"/>
    <n v="0"/>
    <n v="500"/>
    <n v="500"/>
    <n v="500"/>
    <s v="G/530805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807 Materiales de Impresión, Fotografía, Rep"/>
    <s v="002"/>
    <n v="10000"/>
    <n v="1112.47"/>
    <n v="0"/>
    <n v="11112.47"/>
    <n v="0"/>
    <n v="0"/>
    <n v="0"/>
    <n v="11112.47"/>
    <n v="11112.47"/>
    <n v="11112.47"/>
    <s v="G/530807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811 Insumos, Materiales y Suministros para Cons"/>
    <s v="002"/>
    <n v="1000"/>
    <n v="0"/>
    <n v="0"/>
    <n v="1000"/>
    <n v="0"/>
    <n v="913.87"/>
    <n v="913.87"/>
    <n v="86.13"/>
    <n v="86.13"/>
    <n v="86.13"/>
    <s v="G/530811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0813 Repuestos y Accesorios"/>
    <s v="002"/>
    <n v="19600"/>
    <n v="0"/>
    <n v="0"/>
    <n v="19600"/>
    <n v="0"/>
    <n v="17325.72"/>
    <n v="0"/>
    <n v="2274.2800000000002"/>
    <n v="19600"/>
    <n v="2274.2800000000002"/>
    <s v="G/530813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1404 Maquinarias y Equipos"/>
    <s v="002"/>
    <n v="0"/>
    <n v="631.74"/>
    <n v="0"/>
    <n v="631.74"/>
    <n v="0"/>
    <n v="589.12"/>
    <n v="589.12"/>
    <n v="42.62"/>
    <n v="42.62"/>
    <n v="42.62"/>
    <s v="G/531404/1FA101"/>
  </r>
  <r>
    <s v="1"/>
    <s v="POLITICO - TERRITORIAL"/>
    <x v="0"/>
    <s v="F"/>
    <x v="0"/>
    <x v="6"/>
    <s v="ZQ08F080"/>
    <s v="FORTALECIMIENTO INSTITUCIONAL"/>
    <s v="GC00A10100001D GASTOS ADMINISTRATIVOS"/>
    <s v="53 BIENES Y SERVICIOS DE CONSUMO"/>
    <s v="531406 Herramientas y Equipos menores"/>
    <s v="002"/>
    <n v="0"/>
    <n v="722.49"/>
    <n v="0"/>
    <n v="722.49"/>
    <n v="0"/>
    <n v="647.58000000000004"/>
    <n v="647.58000000000004"/>
    <n v="74.91"/>
    <n v="74.91"/>
    <n v="74.91"/>
    <s v="G/531406/1FA101"/>
  </r>
  <r>
    <s v="1"/>
    <s v="POLITICO - TERRITORIAL"/>
    <x v="0"/>
    <s v="F"/>
    <x v="0"/>
    <x v="6"/>
    <s v="ZQ08F080"/>
    <s v="FORTALECIMIENTO INSTITUCIONAL"/>
    <s v="GC00A10100001D GASTOS ADMINISTRATIVOS"/>
    <s v="57 OTROS GASTOS CORRIENTES"/>
    <s v="570102 Tasas Generales, Impuestos, Contribuciones,"/>
    <s v="002"/>
    <n v="2000"/>
    <n v="0"/>
    <n v="0"/>
    <n v="2000"/>
    <n v="1654.49"/>
    <n v="0"/>
    <n v="0"/>
    <n v="2000"/>
    <n v="2000"/>
    <n v="345.51"/>
    <s v="G/570102/1FA101"/>
  </r>
  <r>
    <s v="2"/>
    <s v="SOCIAL - CULTURAL"/>
    <x v="0"/>
    <s v="F"/>
    <x v="0"/>
    <x v="6"/>
    <s v="ZQ08F080"/>
    <s v="CORRESPONSABILIDAD CIUDADANA"/>
    <s v="GI00F20100003D INFRAESTRUCTURA COMUNITARIA"/>
    <s v="73 BIENES Y SERVICIOS PARA INVERSIÓN"/>
    <s v="730402 Edificios, Locales, Residencias y Cablea"/>
    <s v="001"/>
    <n v="70000"/>
    <n v="21272.36"/>
    <n v="0"/>
    <n v="91272.36"/>
    <n v="0"/>
    <n v="81493.08"/>
    <n v="0"/>
    <n v="9779.2800000000007"/>
    <n v="91272.36"/>
    <n v="9779.2800000000007"/>
    <s v="G/730402/2FF201"/>
  </r>
  <r>
    <s v="2"/>
    <s v="SOCIAL - CULTURAL"/>
    <x v="0"/>
    <s v="F"/>
    <x v="0"/>
    <x v="6"/>
    <s v="ZQ08F080"/>
    <s v="CORRESPONSABILIDAD CIUDADANA"/>
    <s v="GI00F20100003D INFRAESTRUCTURA COMUNITARIA"/>
    <s v="73 BIENES Y SERVICIOS PARA INVERSIÓN"/>
    <s v="730811 Insumos, Materiales y Suministros para Cons"/>
    <s v="001"/>
    <n v="21272.36"/>
    <n v="-21272.36"/>
    <n v="0"/>
    <n v="0"/>
    <n v="0"/>
    <n v="0"/>
    <n v="0"/>
    <n v="0"/>
    <n v="0"/>
    <n v="0"/>
    <s v="G/730811/2FF201"/>
  </r>
  <r>
    <s v="2"/>
    <s v="SOCIAL - CULTURAL"/>
    <x v="0"/>
    <s v="F"/>
    <x v="0"/>
    <x v="6"/>
    <s v="ZQ08F080"/>
    <s v="CORRESPONSABILIDAD CIUDADANA"/>
    <s v="GI00F20100004D PRESUPUESTOS PARTICIPATIVOS"/>
    <s v="73 BIENES Y SERVICIOS PARA INVERSIÓN"/>
    <s v="730204 Edición, Impresión, Reproducción, Public"/>
    <s v="001"/>
    <n v="7860"/>
    <n v="0"/>
    <n v="0"/>
    <n v="7860"/>
    <n v="0"/>
    <n v="0"/>
    <n v="0"/>
    <n v="7860"/>
    <n v="7860"/>
    <n v="7860"/>
    <s v="G/730204/2FF201"/>
  </r>
  <r>
    <s v="2"/>
    <s v="SOCIAL - CULTURAL"/>
    <x v="0"/>
    <s v="F"/>
    <x v="0"/>
    <x v="6"/>
    <s v="ZQ08F080"/>
    <s v="CORRESPONSABILIDAD CIUDADANA"/>
    <s v="GI00F20100004D PRESUPUESTOS PARTICIPATIVOS"/>
    <s v="73 BIENES Y SERVICIOS PARA INVERSIÓN"/>
    <s v="730205 Espectáculos Culturales y Sociales"/>
    <s v="001"/>
    <n v="0"/>
    <n v="60390"/>
    <n v="0"/>
    <n v="60390"/>
    <n v="48360.28"/>
    <n v="0"/>
    <n v="0"/>
    <n v="60390"/>
    <n v="60390"/>
    <n v="12029.72"/>
    <s v="G/730205/2FF201"/>
  </r>
  <r>
    <s v="2"/>
    <s v="SOCIAL - CULTURAL"/>
    <x v="0"/>
    <s v="F"/>
    <x v="0"/>
    <x v="6"/>
    <s v="ZQ08F080"/>
    <s v="CORRESPONSABILIDAD CIUDADANA"/>
    <s v="GI00F20100004D PRESUPUESTOS PARTICIPATIVOS"/>
    <s v="73 BIENES Y SERVICIOS PARA INVERSIÓN"/>
    <s v="730235 Servicio de Alimentación"/>
    <s v="001"/>
    <n v="6928"/>
    <n v="0"/>
    <n v="0"/>
    <n v="6928"/>
    <n v="0"/>
    <n v="0"/>
    <n v="0"/>
    <n v="6928"/>
    <n v="6928"/>
    <n v="6928"/>
    <s v="G/730235/2FF201"/>
  </r>
  <r>
    <s v="2"/>
    <s v="SOCIAL - CULTURAL"/>
    <x v="0"/>
    <s v="F"/>
    <x v="0"/>
    <x v="6"/>
    <s v="ZQ08F080"/>
    <s v="CORRESPONSABILIDAD CIUDADANA"/>
    <s v="GI00F20100004D PRESUPUESTOS PARTICIPATIVOS"/>
    <s v="73 BIENES Y SERVICIOS PARA INVERSIÓN"/>
    <s v="730249 Eventos Públicos Promocionales"/>
    <s v="001"/>
    <n v="60390"/>
    <n v="-60390"/>
    <n v="0"/>
    <n v="0"/>
    <n v="0"/>
    <n v="0"/>
    <n v="0"/>
    <n v="0"/>
    <n v="0"/>
    <n v="0"/>
    <s v="G/730249/2FF201"/>
  </r>
  <r>
    <s v="2"/>
    <s v="SOCIAL - CULTURAL"/>
    <x v="0"/>
    <s v="F"/>
    <x v="0"/>
    <x v="6"/>
    <s v="ZQ08F080"/>
    <s v="CORRESPONSABILIDAD CIUDADANA"/>
    <s v="GI00F20100004D PRESUPUESTOS PARTICIPATIVOS"/>
    <s v="73 BIENES Y SERVICIOS PARA INVERSIÓN"/>
    <s v="730505 Vehículos (Arrendamiento)"/>
    <s v="001"/>
    <n v="9532"/>
    <n v="0"/>
    <n v="0"/>
    <n v="9532"/>
    <n v="0"/>
    <n v="0"/>
    <n v="0"/>
    <n v="9532"/>
    <n v="9532"/>
    <n v="9532"/>
    <s v="G/730505/2FF201"/>
  </r>
  <r>
    <s v="2"/>
    <s v="SOCIAL - CULTURAL"/>
    <x v="0"/>
    <s v="F"/>
    <x v="0"/>
    <x v="6"/>
    <s v="ZQ08F080"/>
    <s v="CORRESPONSABILIDAD CIUDADANA"/>
    <s v="GI00F20100004D PRESUPUESTOS PARTICIPATIVOS"/>
    <s v="73 BIENES Y SERVICIOS PARA INVERSIÓN"/>
    <s v="730605 Estudio y Diseño de Proyectos"/>
    <s v="001"/>
    <n v="90000"/>
    <n v="0"/>
    <n v="-15800"/>
    <n v="74200"/>
    <n v="54195.72"/>
    <n v="0"/>
    <n v="0"/>
    <n v="74200"/>
    <n v="74200"/>
    <n v="20004.28"/>
    <s v="G/730605/2FF201"/>
  </r>
  <r>
    <s v="2"/>
    <s v="SOCIAL - CULTURAL"/>
    <x v="0"/>
    <s v="F"/>
    <x v="0"/>
    <x v="6"/>
    <s v="ZQ08F080"/>
    <s v="CORRESPONSABILIDAD CIUDADANA"/>
    <s v="GI00F20100004D PRESUPUESTOS PARTICIPATIVOS"/>
    <s v="73 BIENES Y SERVICIOS PARA INVERSIÓN"/>
    <s v="730613 Capacitación para la Ciudadanía en Gener"/>
    <s v="001"/>
    <n v="49135.4"/>
    <n v="0"/>
    <n v="0"/>
    <n v="49135.4"/>
    <n v="0"/>
    <n v="0"/>
    <n v="0"/>
    <n v="49135.4"/>
    <n v="49135.4"/>
    <n v="49135.4"/>
    <s v="G/730613/2FF201"/>
  </r>
  <r>
    <s v="2"/>
    <s v="SOCIAL - CULTURAL"/>
    <x v="0"/>
    <s v="F"/>
    <x v="0"/>
    <x v="6"/>
    <s v="ZQ08F080"/>
    <s v="CORRESPONSABILIDAD CIUDADANA"/>
    <s v="GI00F20100004D PRESUPUESTOS PARTICIPATIVOS"/>
    <s v="73 BIENES Y SERVICIOS PARA INVERSIÓN"/>
    <s v="730804 Materiales de Oficina"/>
    <s v="001"/>
    <n v="4440.8"/>
    <n v="0"/>
    <n v="0"/>
    <n v="4440.8"/>
    <n v="0"/>
    <n v="0"/>
    <n v="0"/>
    <n v="4440.8"/>
    <n v="4440.8"/>
    <n v="4440.8"/>
    <s v="G/730804/2FF201"/>
  </r>
  <r>
    <s v="2"/>
    <s v="SOCIAL - CULTURAL"/>
    <x v="0"/>
    <s v="F"/>
    <x v="0"/>
    <x v="6"/>
    <s v="ZQ08F080"/>
    <s v="CORRESPONSABILIDAD CIUDADANA"/>
    <s v="GI00F20100004D PRESUPUESTOS PARTICIPATIVOS"/>
    <s v="73 BIENES Y SERVICIOS PARA INVERSIÓN"/>
    <s v="730811 Insumos, Materiales y Suministros para Cons"/>
    <s v="001"/>
    <n v="12308.8"/>
    <n v="0"/>
    <n v="0"/>
    <n v="12308.8"/>
    <n v="0"/>
    <n v="0"/>
    <n v="0"/>
    <n v="12308.8"/>
    <n v="12308.8"/>
    <n v="12308.8"/>
    <s v="G/730811/2FF201"/>
  </r>
  <r>
    <s v="2"/>
    <s v="SOCIAL - CULTURAL"/>
    <x v="0"/>
    <s v="F"/>
    <x v="0"/>
    <x v="6"/>
    <s v="ZQ08F080"/>
    <s v="CORRESPONSABILIDAD CIUDADANA"/>
    <s v="GI00F20100004D PRESUPUESTOS PARTICIPATIVOS"/>
    <s v="73 BIENES Y SERVICIOS PARA INVERSIÓN"/>
    <s v="730812 Materiales Didácticos"/>
    <s v="001"/>
    <n v="8260"/>
    <n v="0"/>
    <n v="0"/>
    <n v="8260"/>
    <n v="0"/>
    <n v="0"/>
    <n v="0"/>
    <n v="8260"/>
    <n v="8260"/>
    <n v="8260"/>
    <s v="G/730812/2FF201"/>
  </r>
  <r>
    <s v="2"/>
    <s v="SOCIAL - CULTURAL"/>
    <x v="0"/>
    <s v="F"/>
    <x v="0"/>
    <x v="6"/>
    <s v="ZQ08F080"/>
    <s v="FORTALECIMIENTO DE LA GOBERNANZA DEMOCRÁTICA"/>
    <s v="GI00F20200001D  SOMOS QUITO"/>
    <s v="73 BIENES Y SERVICIOS PARA INVERSIÓN"/>
    <s v="730417 Infraestructura"/>
    <s v="001"/>
    <n v="7500"/>
    <n v="5000"/>
    <n v="0"/>
    <n v="12500"/>
    <n v="0"/>
    <n v="0"/>
    <n v="0"/>
    <n v="12500"/>
    <n v="12500"/>
    <n v="12500"/>
    <s v="G/730417/2FF202"/>
  </r>
  <r>
    <s v="2"/>
    <s v="SOCIAL - CULTURAL"/>
    <x v="0"/>
    <s v="F"/>
    <x v="0"/>
    <x v="6"/>
    <s v="ZQ08F080"/>
    <s v="FORTALECIMIENTO DE LA GOBERNANZA DEMOCRÁTICA"/>
    <s v="GI00F20200001D  SOMOS QUITO"/>
    <s v="73 BIENES Y SERVICIOS PARA INVERSIÓN"/>
    <s v="730613 Capacitación para la Ciudadanía en Gener"/>
    <s v="001"/>
    <n v="11000"/>
    <n v="0"/>
    <n v="0"/>
    <n v="11000"/>
    <n v="0"/>
    <n v="0"/>
    <n v="0"/>
    <n v="11000"/>
    <n v="11000"/>
    <n v="11000"/>
    <s v="G/730613/2FF202"/>
  </r>
  <r>
    <s v="2"/>
    <s v="SOCIAL - CULTURAL"/>
    <x v="0"/>
    <s v="F"/>
    <x v="0"/>
    <x v="6"/>
    <s v="ZQ08F080"/>
    <s v="FORTALECIMIENTO DE LA GOBERNANZA DEMOCRÁTICA"/>
    <s v="GI00F20200001D  SOMOS QUITO"/>
    <s v="73 BIENES Y SERVICIOS PARA INVERSIÓN"/>
    <s v="730804 Materiales de Oficina"/>
    <s v="001"/>
    <n v="2000"/>
    <n v="0"/>
    <n v="0"/>
    <n v="2000"/>
    <n v="87.51"/>
    <n v="271.26"/>
    <n v="271.26"/>
    <n v="1728.74"/>
    <n v="1728.74"/>
    <n v="1641.23"/>
    <s v="G/730804/2FF202"/>
  </r>
  <r>
    <s v="2"/>
    <s v="SOCIAL - CULTURAL"/>
    <x v="0"/>
    <s v="F"/>
    <x v="0"/>
    <x v="6"/>
    <s v="ZQ08F080"/>
    <s v="FORTALECIMIENTO DE LA GOBERNANZA DEMOCRÁTICA"/>
    <s v="GI00F20200001D  SOMOS QUITO"/>
    <s v="73 BIENES Y SERVICIOS PARA INVERSIÓN"/>
    <s v="730805 Materiales de Aseo"/>
    <s v="001"/>
    <n v="2000"/>
    <n v="-2000"/>
    <n v="0"/>
    <n v="0"/>
    <n v="0"/>
    <n v="0"/>
    <n v="0"/>
    <n v="0"/>
    <n v="0"/>
    <n v="0"/>
    <s v="G/730805/2FF202"/>
  </r>
  <r>
    <s v="2"/>
    <s v="SOCIAL - CULTURAL"/>
    <x v="0"/>
    <s v="F"/>
    <x v="0"/>
    <x v="6"/>
    <s v="ZQ08F080"/>
    <s v="FORTALECIMIENTO DE LA GOBERNANZA DEMOCRÁTICA"/>
    <s v="GI00F20200001D  SOMOS QUITO"/>
    <s v="73 BIENES Y SERVICIOS PARA INVERSIÓN"/>
    <s v="730807 Materiales de Impresión, Fotografía, Rep"/>
    <s v="001"/>
    <n v="1500"/>
    <n v="-1500"/>
    <n v="0"/>
    <n v="0"/>
    <n v="0"/>
    <n v="0"/>
    <n v="0"/>
    <n v="0"/>
    <n v="0"/>
    <n v="0"/>
    <s v="G/730807/2FF202"/>
  </r>
  <r>
    <s v="2"/>
    <s v="SOCIAL - CULTURAL"/>
    <x v="0"/>
    <s v="F"/>
    <x v="0"/>
    <x v="6"/>
    <s v="ZQ08F080"/>
    <s v="FORTALECIMIENTO DE LA GOBERNANZA DEMOCRÁTICA"/>
    <s v="GI00F20200001D  SOMOS QUITO"/>
    <s v="73 BIENES Y SERVICIOS PARA INVERSIÓN"/>
    <s v="730811 Insumos, Materiales y Suministros para Cons"/>
    <s v="001"/>
    <n v="1000"/>
    <n v="0"/>
    <n v="0"/>
    <n v="1000"/>
    <n v="0"/>
    <n v="0"/>
    <n v="0"/>
    <n v="1000"/>
    <n v="1000"/>
    <n v="1000"/>
    <s v="G/730811/2FF202"/>
  </r>
  <r>
    <s v="2"/>
    <s v="SOCIAL - CULTURAL"/>
    <x v="0"/>
    <s v="F"/>
    <x v="0"/>
    <x v="6"/>
    <s v="ZQ08F080"/>
    <s v="FORTALECIMIENTO DE LA GOBERNANZA DEMOCRÁTICA"/>
    <s v="GI00F20200001D  SOMOS QUITO"/>
    <s v="73 BIENES Y SERVICIOS PARA INVERSIÓN"/>
    <s v="730812 Materiales Didácticos"/>
    <s v="001"/>
    <n v="6500"/>
    <n v="0"/>
    <n v="0"/>
    <n v="6500"/>
    <n v="0"/>
    <n v="0"/>
    <n v="0"/>
    <n v="6500"/>
    <n v="6500"/>
    <n v="6500"/>
    <s v="G/730812/2FF202"/>
  </r>
  <r>
    <s v="2"/>
    <s v="SOCIAL - CULTURAL"/>
    <x v="0"/>
    <s v="F"/>
    <x v="0"/>
    <x v="6"/>
    <s v="ZQ08F080"/>
    <s v="FORTALECIMIENTO DE LA GOBERNANZA DEMOCRÁTICA"/>
    <s v="GI00F20200001D  SOMOS QUITO"/>
    <s v="73 BIENES Y SERVICIOS PARA INVERSIÓN"/>
    <s v="730824 Insumos, Bienes y Materiales para la Produc"/>
    <s v="001"/>
    <n v="1500"/>
    <n v="-1500"/>
    <n v="0"/>
    <n v="0"/>
    <n v="0"/>
    <n v="0"/>
    <n v="0"/>
    <n v="0"/>
    <n v="0"/>
    <n v="0"/>
    <s v="G/730824/2FF202"/>
  </r>
  <r>
    <s v="2"/>
    <s v="SOCIAL - CULTURAL"/>
    <x v="0"/>
    <s v="F"/>
    <x v="0"/>
    <x v="6"/>
    <s v="ZQ08F080"/>
    <s v="FORTALECIMIENTO DE LA GOBERNANZA DEMOCRÁTICA"/>
    <s v="GI00F20200002D SISTEMA DE PARTICIPACIÓN CIUDADANA"/>
    <s v="73 BIENES Y SERVICIOS PARA INVERSIÓN"/>
    <s v="730204 Edición, Impresión, Reproducción, Public"/>
    <s v="001"/>
    <n v="2500"/>
    <n v="0"/>
    <n v="0"/>
    <n v="2500"/>
    <n v="0"/>
    <n v="0"/>
    <n v="0"/>
    <n v="2500"/>
    <n v="2500"/>
    <n v="2500"/>
    <s v="G/730204/2FF202"/>
  </r>
  <r>
    <s v="2"/>
    <s v="SOCIAL - CULTURAL"/>
    <x v="0"/>
    <s v="F"/>
    <x v="0"/>
    <x v="6"/>
    <s v="ZQ08F080"/>
    <s v="FORTALECIMIENTO DE LA GOBERNANZA DEMOCRÁTICA"/>
    <s v="GI00F20200002D SISTEMA DE PARTICIPACIÓN CIUDADANA"/>
    <s v="73 BIENES Y SERVICIOS PARA INVERSIÓN"/>
    <s v="730205 Espectáculos Culturales y Sociales"/>
    <s v="001"/>
    <n v="0"/>
    <n v="10000"/>
    <n v="0"/>
    <n v="10000"/>
    <n v="7428.51"/>
    <n v="0"/>
    <n v="0"/>
    <n v="10000"/>
    <n v="10000"/>
    <n v="2571.4899999999998"/>
    <s v="G/730205/2FF202"/>
  </r>
  <r>
    <s v="2"/>
    <s v="SOCIAL - CULTURAL"/>
    <x v="0"/>
    <s v="F"/>
    <x v="0"/>
    <x v="6"/>
    <s v="ZQ08F080"/>
    <s v="FORTALECIMIENTO DE LA GOBERNANZA DEMOCRÁTICA"/>
    <s v="GI00F20200002D SISTEMA DE PARTICIPACIÓN CIUDADANA"/>
    <s v="73 BIENES Y SERVICIOS PARA INVERSIÓN"/>
    <s v="730249 Eventos Públicos Promocionales"/>
    <s v="001"/>
    <n v="10000"/>
    <n v="-10000"/>
    <n v="0"/>
    <n v="0"/>
    <n v="0"/>
    <n v="0"/>
    <n v="0"/>
    <n v="0"/>
    <n v="0"/>
    <n v="0"/>
    <s v="G/730249/2FF202"/>
  </r>
  <r>
    <s v="2"/>
    <s v="SOCIAL - CULTURAL"/>
    <x v="0"/>
    <s v="F"/>
    <x v="0"/>
    <x v="6"/>
    <s v="ZQ08F080"/>
    <s v="FORTALECIMIENTO DE LA GOBERNANZA DEMOCRÁTICA"/>
    <s v="GI00F20200002D SISTEMA DE PARTICIPACIÓN CIUDADANA"/>
    <s v="73 BIENES Y SERVICIOS PARA INVERSIÓN"/>
    <s v="730811 Insumos, Materiales y Suministros para Cons"/>
    <s v="001"/>
    <n v="7500"/>
    <n v="0"/>
    <n v="0"/>
    <n v="7500"/>
    <n v="0"/>
    <n v="0"/>
    <n v="0"/>
    <n v="7500"/>
    <n v="7500"/>
    <n v="7500"/>
    <s v="G/730811/2FF202"/>
  </r>
  <r>
    <s v="2"/>
    <s v="SOCIAL - CULTURAL"/>
    <x v="0"/>
    <s v="F"/>
    <x v="0"/>
    <x v="6"/>
    <s v="ZQ08F080"/>
    <s v="FORTALECIMIENTO DE LA GOBERNANZA DEMOCRÁTICA"/>
    <s v="GI00F20200003D VOLUNTARIADO &quot;QUITO ACCIÓN&quot;"/>
    <s v="73 BIENES Y SERVICIOS PARA INVERSIÓN"/>
    <s v="730205 Espectáculos Culturales y Sociales"/>
    <s v="001"/>
    <n v="0"/>
    <n v="3500"/>
    <n v="0"/>
    <n v="3500"/>
    <n v="3202.08"/>
    <n v="0"/>
    <n v="0"/>
    <n v="3500"/>
    <n v="3500"/>
    <n v="297.92"/>
    <s v="G/730205/2FF202"/>
  </r>
  <r>
    <s v="2"/>
    <s v="SOCIAL - CULTURAL"/>
    <x v="0"/>
    <s v="F"/>
    <x v="0"/>
    <x v="6"/>
    <s v="ZQ08F080"/>
    <s v="FORTALECIMIENTO DE LA GOBERNANZA DEMOCRÁTICA"/>
    <s v="GI00F20200003D VOLUNTARIADO &quot;QUITO ACCIÓN&quot;"/>
    <s v="73 BIENES Y SERVICIOS PARA INVERSIÓN"/>
    <s v="730235 Servicio de Alimentación"/>
    <s v="001"/>
    <n v="2000"/>
    <n v="0"/>
    <n v="0"/>
    <n v="2000"/>
    <n v="0"/>
    <n v="0"/>
    <n v="0"/>
    <n v="2000"/>
    <n v="2000"/>
    <n v="2000"/>
    <s v="G/730235/2FF202"/>
  </r>
  <r>
    <s v="2"/>
    <s v="SOCIAL - CULTURAL"/>
    <x v="0"/>
    <s v="F"/>
    <x v="0"/>
    <x v="6"/>
    <s v="ZQ08F080"/>
    <s v="FORTALECIMIENTO DE LA GOBERNANZA DEMOCRÁTICA"/>
    <s v="GI00F20200003D VOLUNTARIADO &quot;QUITO ACCIÓN&quot;"/>
    <s v="73 BIENES Y SERVICIOS PARA INVERSIÓN"/>
    <s v="730249 Eventos Públicos Promocionales"/>
    <s v="001"/>
    <n v="3500"/>
    <n v="-3500"/>
    <n v="0"/>
    <n v="0"/>
    <n v="0"/>
    <n v="0"/>
    <n v="0"/>
    <n v="0"/>
    <n v="0"/>
    <n v="0"/>
    <s v="G/730249/2FF202"/>
  </r>
  <r>
    <s v="2"/>
    <s v="SOCIAL - CULTURAL"/>
    <x v="0"/>
    <s v="F"/>
    <x v="0"/>
    <x v="6"/>
    <s v="ZQ08F080"/>
    <s v="FORTALECIMIENTO DE LA GOBERNANZA DEMOCRÁTICA"/>
    <s v="GI00F20200003D VOLUNTARIADO &quot;QUITO ACCIÓN&quot;"/>
    <s v="73 BIENES Y SERVICIOS PARA INVERSIÓN"/>
    <s v="730505 Vehículos (Arrendamiento)"/>
    <s v="001"/>
    <n v="1000"/>
    <n v="0"/>
    <n v="0"/>
    <n v="1000"/>
    <n v="0"/>
    <n v="0"/>
    <n v="0"/>
    <n v="1000"/>
    <n v="1000"/>
    <n v="1000"/>
    <s v="G/730505/2FF202"/>
  </r>
  <r>
    <s v="2"/>
    <s v="SOCIAL - CULTURAL"/>
    <x v="0"/>
    <s v="F"/>
    <x v="0"/>
    <x v="6"/>
    <s v="ZQ08F080"/>
    <s v="FORTALECIMIENTO DE LA GOBERNANZA DEMOCRÁTICA"/>
    <s v="GI00F20200003D VOLUNTARIADO &quot;QUITO ACCIÓN&quot;"/>
    <s v="73 BIENES Y SERVICIOS PARA INVERSIÓN"/>
    <s v="730613 Capacitación para la Ciudadanía en Gener"/>
    <s v="001"/>
    <n v="1500"/>
    <n v="0"/>
    <n v="0"/>
    <n v="1500"/>
    <n v="0"/>
    <n v="0"/>
    <n v="0"/>
    <n v="1500"/>
    <n v="1500"/>
    <n v="1500"/>
    <s v="G/730613/2FF202"/>
  </r>
  <r>
    <s v="2"/>
    <s v="SOCIAL - CULTURAL"/>
    <x v="0"/>
    <s v="F"/>
    <x v="0"/>
    <x v="6"/>
    <s v="ZQ08F080"/>
    <s v="FORTALECIMIENTO DE LA GOBERNANZA DEMOCRÁTICA"/>
    <s v="GI00F20200003D VOLUNTARIADO &quot;QUITO ACCIÓN&quot;"/>
    <s v="73 BIENES Y SERVICIOS PARA INVERSIÓN"/>
    <s v="730804 Materiales de Oficina"/>
    <s v="001"/>
    <n v="1200"/>
    <n v="0"/>
    <n v="0"/>
    <n v="1200"/>
    <n v="138.37"/>
    <n v="0"/>
    <n v="0"/>
    <n v="1200"/>
    <n v="1200"/>
    <n v="1061.6300000000001"/>
    <s v="G/730804/2FF202"/>
  </r>
  <r>
    <s v="2"/>
    <s v="SOCIAL - CULTURAL"/>
    <x v="0"/>
    <s v="F"/>
    <x v="0"/>
    <x v="6"/>
    <s v="ZQ08F080"/>
    <s v="FORTALECIMIENTO DE LA GOBERNANZA DEMOCRÁTICA"/>
    <s v="GI00F20200003D VOLUNTARIADO &quot;QUITO ACCIÓN&quot;"/>
    <s v="73 BIENES Y SERVICIOS PARA INVERSIÓN"/>
    <s v="730811 Insumos, Materiales y Suministros para Cons"/>
    <s v="001"/>
    <n v="4000"/>
    <n v="0"/>
    <n v="0"/>
    <n v="4000"/>
    <n v="0"/>
    <n v="0"/>
    <n v="0"/>
    <n v="4000"/>
    <n v="4000"/>
    <n v="4000"/>
    <s v="G/730811/2FF202"/>
  </r>
  <r>
    <s v="2"/>
    <s v="SOCIAL - CULTURAL"/>
    <x v="0"/>
    <s v="F"/>
    <x v="0"/>
    <x v="6"/>
    <s v="ZQ08F080"/>
    <s v="FORTALECIMIENTO DE LA GOBERNANZA DEMOCRÁTICA"/>
    <s v="GI00F20200004D COLONIAS VACACIONALES"/>
    <s v="73 BIENES Y SERVICIOS PARA INVERSIÓN"/>
    <s v="730205 Espectáculos Culturales y Sociales"/>
    <s v="001"/>
    <n v="0"/>
    <n v="14000"/>
    <n v="0"/>
    <n v="14000"/>
    <n v="0"/>
    <n v="0"/>
    <n v="0"/>
    <n v="14000"/>
    <n v="14000"/>
    <n v="14000"/>
    <s v="G/730205/2FF202"/>
  </r>
  <r>
    <s v="2"/>
    <s v="SOCIAL - CULTURAL"/>
    <x v="0"/>
    <s v="F"/>
    <x v="0"/>
    <x v="6"/>
    <s v="ZQ08F080"/>
    <s v="FORTALECIMIENTO DE LA GOBERNANZA DEMOCRÁTICA"/>
    <s v="GI00F20200004D COLONIAS VACACIONALES"/>
    <s v="73 BIENES Y SERVICIOS PARA INVERSIÓN"/>
    <s v="730249 Eventos Públicos Promocionales"/>
    <s v="001"/>
    <n v="14000"/>
    <n v="-14000"/>
    <n v="0"/>
    <n v="0"/>
    <n v="0"/>
    <n v="0"/>
    <n v="0"/>
    <n v="0"/>
    <n v="0"/>
    <n v="0"/>
    <s v="G/730249/2FF202"/>
  </r>
  <r>
    <s v="2"/>
    <s v="SOCIAL - CULTURAL"/>
    <x v="0"/>
    <s v="F"/>
    <x v="0"/>
    <x v="6"/>
    <s v="ZQ08F080"/>
    <s v="FORTALECIMIENTO DE LA GOBERNANZA DEMOCRÁTICA"/>
    <s v="GI00F20200004D COLONIAS VACACIONALES"/>
    <s v="73 BIENES Y SERVICIOS PARA INVERSIÓN"/>
    <s v="730505 Vehículos (Arrendamiento)"/>
    <s v="001"/>
    <n v="5000"/>
    <n v="0"/>
    <n v="0"/>
    <n v="5000"/>
    <n v="0"/>
    <n v="0"/>
    <n v="0"/>
    <n v="5000"/>
    <n v="5000"/>
    <n v="5000"/>
    <s v="G/730505/2FF202"/>
  </r>
  <r>
    <s v="2"/>
    <s v="SOCIAL - CULTURAL"/>
    <x v="0"/>
    <s v="F"/>
    <x v="0"/>
    <x v="6"/>
    <s v="ZQ08F080"/>
    <s v="FORTALECIMIENTO DE LA GOBERNANZA DEMOCRÁTICA"/>
    <s v="GI00F20200004D COLONIAS VACACIONALES"/>
    <s v="73 BIENES Y SERVICIOS PARA INVERSIÓN"/>
    <s v="730613 Capacitación para la Ciudadanía en Gener"/>
    <s v="001"/>
    <n v="20000"/>
    <n v="0"/>
    <n v="0"/>
    <n v="20000"/>
    <n v="0"/>
    <n v="0"/>
    <n v="0"/>
    <n v="20000"/>
    <n v="20000"/>
    <n v="20000"/>
    <s v="G/730613/2FF202"/>
  </r>
  <r>
    <s v="2"/>
    <s v="SOCIAL - CULTURAL"/>
    <x v="0"/>
    <s v="F"/>
    <x v="0"/>
    <x v="6"/>
    <s v="ZQ08F080"/>
    <s v="FORTALECIMIENTO DE LA GOBERNANZA DEMOCRÁTICA"/>
    <s v="GI00F20200004D COLONIAS VACACIONALES"/>
    <s v="73 BIENES Y SERVICIOS PARA INVERSIÓN"/>
    <s v="730804 Materiales de Oficina"/>
    <s v="001"/>
    <n v="14000"/>
    <n v="0"/>
    <n v="0"/>
    <n v="14000"/>
    <n v="188.5"/>
    <n v="1007.98"/>
    <n v="1007.98"/>
    <n v="12992.02"/>
    <n v="12992.02"/>
    <n v="12803.52"/>
    <s v="G/730804/2FF202"/>
  </r>
  <r>
    <s v="2"/>
    <s v="SOCIAL - CULTURAL"/>
    <x v="0"/>
    <s v="F"/>
    <x v="0"/>
    <x v="6"/>
    <s v="ZQ08F080"/>
    <s v="FORTALECIMIENTO DE LA GOBERNANZA DEMOCRÁTICA"/>
    <s v="GI00F20200004D COLONIAS VACACIONALES"/>
    <s v="73 BIENES Y SERVICIOS PARA INVERSIÓN"/>
    <s v="730812 Materiales Didácticos"/>
    <s v="001"/>
    <n v="17000"/>
    <n v="0"/>
    <n v="0"/>
    <n v="17000"/>
    <n v="0"/>
    <n v="0"/>
    <n v="0"/>
    <n v="17000"/>
    <n v="17000"/>
    <n v="17000"/>
    <s v="G/730812/2FF202"/>
  </r>
  <r>
    <s v="2"/>
    <s v="SOCIAL - CULTURAL"/>
    <x v="0"/>
    <s v="F"/>
    <x v="0"/>
    <x v="6"/>
    <s v="ZQ08F080"/>
    <s v="ARTE, CULTURA Y PATRIMONIO"/>
    <s v="GI00G20100001D AGENDA CULTURAL METROPOLITANA"/>
    <s v="73 BIENES Y SERVICIOS PARA INVERSIÓN"/>
    <s v="730205 Espectáculos Culturales y Sociales"/>
    <s v="001"/>
    <n v="0"/>
    <n v="7000"/>
    <n v="0"/>
    <n v="7000"/>
    <n v="3352.88"/>
    <n v="0"/>
    <n v="0"/>
    <n v="7000"/>
    <n v="7000"/>
    <n v="3647.12"/>
    <s v="G/730205/2FG201"/>
  </r>
  <r>
    <s v="2"/>
    <s v="SOCIAL - CULTURAL"/>
    <x v="0"/>
    <s v="F"/>
    <x v="0"/>
    <x v="6"/>
    <s v="ZQ08F080"/>
    <s v="ARTE, CULTURA Y PATRIMONIO"/>
    <s v="GI00G20100001D AGENDA CULTURAL METROPOLITANA"/>
    <s v="73 BIENES Y SERVICIOS PARA INVERSIÓN"/>
    <s v="730249 Eventos Públicos Promocionales"/>
    <s v="001"/>
    <n v="7000"/>
    <n v="-7000"/>
    <n v="0"/>
    <n v="0"/>
    <n v="0"/>
    <n v="0"/>
    <n v="0"/>
    <n v="0"/>
    <n v="0"/>
    <n v="0"/>
    <s v="G/730249/2FG201"/>
  </r>
  <r>
    <s v="2"/>
    <s v="SOCIAL - CULTURAL"/>
    <x v="0"/>
    <s v="F"/>
    <x v="0"/>
    <x v="6"/>
    <s v="ZQ08F080"/>
    <s v="ARTE, CULTURA Y PATRIMONIO"/>
    <s v="GI00G20100002D TERRITORIO Y CULTURA"/>
    <s v="73 BIENES Y SERVICIOS PARA INVERSIÓN"/>
    <s v="730205 Espectáculos Culturales y Sociales"/>
    <s v="001"/>
    <n v="0"/>
    <n v="3000"/>
    <n v="0"/>
    <n v="3000"/>
    <n v="2769.57"/>
    <n v="0"/>
    <n v="0"/>
    <n v="3000"/>
    <n v="3000"/>
    <n v="230.43"/>
    <s v="G/730205/2FG201"/>
  </r>
  <r>
    <s v="2"/>
    <s v="SOCIAL - CULTURAL"/>
    <x v="0"/>
    <s v="F"/>
    <x v="0"/>
    <x v="6"/>
    <s v="ZQ08F080"/>
    <s v="ARTE, CULTURA Y PATRIMONIO"/>
    <s v="GI00G20100002D TERRITORIO Y CULTURA"/>
    <s v="73 BIENES Y SERVICIOS PARA INVERSIÓN"/>
    <s v="730249 Eventos Públicos Promocionales"/>
    <s v="001"/>
    <n v="3000"/>
    <n v="-3000"/>
    <n v="0"/>
    <n v="0"/>
    <n v="0"/>
    <n v="0"/>
    <n v="0"/>
    <n v="0"/>
    <n v="0"/>
    <n v="0"/>
    <s v="G/730249/2FG201"/>
  </r>
  <r>
    <s v="2"/>
    <s v="SOCIAL - CULTURAL"/>
    <x v="0"/>
    <s v="F"/>
    <x v="0"/>
    <x v="6"/>
    <s v="ZQ08F080"/>
    <s v="PROMOCIÓN DE DERECHOS"/>
    <s v="GI00J20200004D PROMOCIÓN DE DERECHOS DE GRUPOS DE ATENC"/>
    <s v="73 BIENES Y SERVICIOS PARA INVERSIÓN"/>
    <s v="730204 Edición, Impresión, Reproducción, Public"/>
    <s v="001"/>
    <n v="1850"/>
    <n v="0"/>
    <n v="0"/>
    <n v="1850"/>
    <n v="0"/>
    <n v="0"/>
    <n v="0"/>
    <n v="1850"/>
    <n v="1850"/>
    <n v="1850"/>
    <s v="G/730204/2FJ202"/>
  </r>
  <r>
    <s v="2"/>
    <s v="SOCIAL - CULTURAL"/>
    <x v="0"/>
    <s v="F"/>
    <x v="0"/>
    <x v="6"/>
    <s v="ZQ08F080"/>
    <s v="PROMOCIÓN DE DERECHOS"/>
    <s v="GI00J20200004D PROMOCIÓN DE DERECHOS DE GRUPOS DE ATENC"/>
    <s v="73 BIENES Y SERVICIOS PARA INVERSIÓN"/>
    <s v="730205 Espectáculos Culturales y Sociales"/>
    <s v="001"/>
    <n v="0"/>
    <n v="6000"/>
    <n v="0"/>
    <n v="6000"/>
    <n v="4450.1099999999997"/>
    <n v="0"/>
    <n v="0"/>
    <n v="6000"/>
    <n v="6000"/>
    <n v="1549.89"/>
    <s v="G/730205/2FJ202"/>
  </r>
  <r>
    <s v="2"/>
    <s v="SOCIAL - CULTURAL"/>
    <x v="0"/>
    <s v="F"/>
    <x v="0"/>
    <x v="6"/>
    <s v="ZQ08F080"/>
    <s v="PROMOCIÓN DE DERECHOS"/>
    <s v="GI00J20200004D PROMOCIÓN DE DERECHOS DE GRUPOS DE ATENC"/>
    <s v="73 BIENES Y SERVICIOS PARA INVERSIÓN"/>
    <s v="730249 Eventos Públicos Promocionales"/>
    <s v="001"/>
    <n v="6000"/>
    <n v="-6000"/>
    <n v="0"/>
    <n v="0"/>
    <n v="0"/>
    <n v="0"/>
    <n v="0"/>
    <n v="0"/>
    <n v="0"/>
    <n v="0"/>
    <s v="G/730249/2FJ202"/>
  </r>
  <r>
    <s v="2"/>
    <s v="SOCIAL - CULTURAL"/>
    <x v="0"/>
    <s v="F"/>
    <x v="0"/>
    <x v="6"/>
    <s v="ZQ08F080"/>
    <s v="PROMOCIÓN DE DERECHOS"/>
    <s v="GI00J20200004D PROMOCIÓN DE DERECHOS DE GRUPOS DE ATENC"/>
    <s v="73 BIENES Y SERVICIOS PARA INVERSIÓN"/>
    <s v="730505 Vehículos (Arrendamiento)"/>
    <s v="001"/>
    <n v="1000"/>
    <n v="0"/>
    <n v="0"/>
    <n v="1000"/>
    <n v="0"/>
    <n v="0"/>
    <n v="0"/>
    <n v="1000"/>
    <n v="1000"/>
    <n v="1000"/>
    <s v="G/730505/2FJ202"/>
  </r>
  <r>
    <s v="2"/>
    <s v="SOCIAL - CULTURAL"/>
    <x v="0"/>
    <s v="F"/>
    <x v="0"/>
    <x v="6"/>
    <s v="ZQ08F080"/>
    <s v="PROMOCIÓN DE DERECHOS"/>
    <s v="GI00J20200004D PROMOCIÓN DE DERECHOS DE GRUPOS DE ATENC"/>
    <s v="73 BIENES Y SERVICIOS PARA INVERSIÓN"/>
    <s v="730613 Capacitación para la Ciudadanía en Gener"/>
    <s v="001"/>
    <n v="3000"/>
    <n v="0"/>
    <n v="0"/>
    <n v="3000"/>
    <n v="0"/>
    <n v="0"/>
    <n v="0"/>
    <n v="3000"/>
    <n v="3000"/>
    <n v="3000"/>
    <s v="G/730613/2FJ202"/>
  </r>
  <r>
    <s v="2"/>
    <s v="SOCIAL - CULTURAL"/>
    <x v="0"/>
    <s v="F"/>
    <x v="0"/>
    <x v="6"/>
    <s v="ZQ08F080"/>
    <s v="PROMOCIÓN DE DERECHOS"/>
    <s v="GI00J20200004D PROMOCIÓN DE DERECHOS DE GRUPOS DE ATENC"/>
    <s v="73 BIENES Y SERVICIOS PARA INVERSIÓN"/>
    <s v="730804 Materiales de Oficina"/>
    <s v="001"/>
    <n v="500"/>
    <n v="0"/>
    <n v="0"/>
    <n v="500"/>
    <n v="121.99"/>
    <n v="323.39999999999998"/>
    <n v="0"/>
    <n v="176.6"/>
    <n v="500"/>
    <n v="54.61"/>
    <s v="G/730804/2FJ202"/>
  </r>
  <r>
    <s v="2"/>
    <s v="SOCIAL - CULTURAL"/>
    <x v="0"/>
    <s v="F"/>
    <x v="0"/>
    <x v="6"/>
    <s v="ZQ08F080"/>
    <s v="PROMOCIÓN DE DERECHOS"/>
    <s v="GI00J20200004D PROMOCIÓN DE DERECHOS DE GRUPOS DE ATENC"/>
    <s v="73 BIENES Y SERVICIOS PARA INVERSIÓN"/>
    <s v="730811 Insumos, Materiales y Suministros para Cons"/>
    <s v="001"/>
    <n v="1200"/>
    <n v="0"/>
    <n v="0"/>
    <n v="1200"/>
    <n v="0"/>
    <n v="0"/>
    <n v="0"/>
    <n v="1200"/>
    <n v="1200"/>
    <n v="1200"/>
    <s v="G/730811/2FJ202"/>
  </r>
  <r>
    <s v="2"/>
    <s v="SOCIAL - CULTURAL"/>
    <x v="0"/>
    <s v="F"/>
    <x v="0"/>
    <x v="6"/>
    <s v="ZQ08F080"/>
    <s v="PROMOCIÓN DE DERECHOS"/>
    <s v="GI00J20200004D PROMOCIÓN DE DERECHOS DE GRUPOS DE ATENC"/>
    <s v="73 BIENES Y SERVICIOS PARA INVERSIÓN"/>
    <s v="730812 Materiales Didácticos"/>
    <s v="001"/>
    <n v="2200"/>
    <n v="0"/>
    <n v="0"/>
    <n v="2200"/>
    <n v="0"/>
    <n v="0"/>
    <n v="0"/>
    <n v="2200"/>
    <n v="2200"/>
    <n v="2200"/>
    <s v="G/730812/2FJ202"/>
  </r>
  <r>
    <s v="2"/>
    <s v="SOCIAL - CULTURAL"/>
    <x v="0"/>
    <s v="F"/>
    <x v="0"/>
    <x v="6"/>
    <s v="ZQ08F080"/>
    <s v="SALUD AL DIA"/>
    <s v="GI00M20100001D SEGURIDAD ALIMENTARIA Y DE CALIDAD"/>
    <s v="73 BIENES Y SERVICIOS PARA INVERSIÓN"/>
    <s v="730606 Honorarios por Contratos Civiles de Servici"/>
    <s v="001"/>
    <n v="0"/>
    <n v="13440"/>
    <n v="0"/>
    <n v="13440"/>
    <n v="3596.8"/>
    <n v="8499.2000000000007"/>
    <n v="4899.2"/>
    <n v="4940.8"/>
    <n v="8540.7999999999993"/>
    <n v="1344"/>
    <s v="G/730606/2FM201"/>
  </r>
  <r>
    <s v="2"/>
    <s v="SOCIAL - CULTURAL"/>
    <x v="0"/>
    <s v="F"/>
    <x v="0"/>
    <x v="6"/>
    <s v="ZQ08F080"/>
    <s v="SALUD AL DIA"/>
    <s v="GI00M20100001D SEGURIDAD ALIMENTARIA Y DE CALIDAD"/>
    <s v="73 BIENES Y SERVICIOS PARA INVERSIÓN"/>
    <s v="730804 Materiales de Oficina"/>
    <s v="001"/>
    <n v="15048"/>
    <n v="-13440"/>
    <n v="0"/>
    <n v="1608"/>
    <n v="0"/>
    <n v="0"/>
    <n v="0"/>
    <n v="1608"/>
    <n v="1608"/>
    <n v="1608"/>
    <s v="G/730804/2FM201"/>
  </r>
  <r>
    <s v="2"/>
    <s v="SOCIAL - CULTURAL"/>
    <x v="0"/>
    <s v="F"/>
    <x v="0"/>
    <x v="6"/>
    <s v="ZQ08F080"/>
    <s v="SALUD AL DIA"/>
    <s v="GI00M20100002D SISTEMA INTEGRAL DE PROMOCIÓN DE LA SALU"/>
    <s v="73 BIENES Y SERVICIOS PARA INVERSIÓN"/>
    <s v="730606 Honorarios por Contratos Civiles de Servici"/>
    <s v="001"/>
    <n v="0"/>
    <n v="13440"/>
    <n v="0"/>
    <n v="13440"/>
    <n v="0"/>
    <n v="2073.4"/>
    <n v="2073.4"/>
    <n v="11366.6"/>
    <n v="11366.6"/>
    <n v="11366.6"/>
    <s v="G/730606/2FM201"/>
  </r>
  <r>
    <s v="2"/>
    <s v="SOCIAL - CULTURAL"/>
    <x v="0"/>
    <s v="F"/>
    <x v="0"/>
    <x v="6"/>
    <s v="ZQ08F080"/>
    <s v="SALUD AL DIA"/>
    <s v="GI00M20100002D SISTEMA INTEGRAL DE PROMOCIÓN DE LA SALU"/>
    <s v="73 BIENES Y SERVICIOS PARA INVERSIÓN"/>
    <s v="730804 Materiales de Oficina"/>
    <s v="001"/>
    <n v="15048"/>
    <n v="-13440"/>
    <n v="0"/>
    <n v="1608"/>
    <n v="0"/>
    <n v="0"/>
    <n v="0"/>
    <n v="1608"/>
    <n v="1608"/>
    <n v="1608"/>
    <s v="G/730804/2FM201"/>
  </r>
  <r>
    <s v="3"/>
    <s v="ECONOMICO - AMBIENTAL"/>
    <x v="0"/>
    <s v="F"/>
    <x v="0"/>
    <x v="6"/>
    <s v="ZQ08F080"/>
    <s v="FAUNA URBANA"/>
    <s v="GI00M30100001D MANEJO DE FAUNA URBANA"/>
    <s v="73 BIENES Y SERVICIOS PARA INVERSIÓN"/>
    <s v="730505 Vehículos (Arrendamiento)"/>
    <s v="001"/>
    <n v="0"/>
    <n v="10200"/>
    <n v="0"/>
    <n v="10200"/>
    <n v="0"/>
    <n v="0"/>
    <n v="0"/>
    <n v="10200"/>
    <n v="10200"/>
    <n v="10200"/>
    <s v="G/730505/3FM301"/>
  </r>
  <r>
    <s v="3"/>
    <s v="ECONOMICO - AMBIENTAL"/>
    <x v="0"/>
    <s v="F"/>
    <x v="0"/>
    <x v="6"/>
    <s v="ZQ08F080"/>
    <s v="FAUNA URBANA"/>
    <s v="GI00M30100001D MANEJO DE FAUNA URBANA"/>
    <s v="73 BIENES Y SERVICIOS PARA INVERSIÓN"/>
    <s v="730804 Materiales de Oficina"/>
    <s v="001"/>
    <n v="16416"/>
    <n v="-10200"/>
    <n v="0"/>
    <n v="6216"/>
    <n v="0"/>
    <n v="0"/>
    <n v="0"/>
    <n v="6216"/>
    <n v="6216"/>
    <n v="6216"/>
    <s v="G/730804/3FM301"/>
  </r>
  <r>
    <s v="2"/>
    <s v="SOCIAL - CULTURAL"/>
    <x v="0"/>
    <s v="F"/>
    <x v="0"/>
    <x v="6"/>
    <s v="ZQ08F080"/>
    <s v="QUITO SIN MIEDO"/>
    <s v="GI00N20100001D PREVENCIÓN SITUACIONAL Y CONVIVENCIA PAC"/>
    <s v="73 BIENES Y SERVICIOS PARA INVERSIÓN"/>
    <s v="730811 Insumos, Materiales y Suministros para Cons"/>
    <s v="001"/>
    <n v="5000"/>
    <n v="0"/>
    <n v="0"/>
    <n v="5000"/>
    <n v="0"/>
    <n v="0"/>
    <n v="0"/>
    <n v="5000"/>
    <n v="5000"/>
    <n v="5000"/>
    <s v="G/730811/2FN201"/>
  </r>
  <r>
    <s v="2"/>
    <s v="SOCIAL - CULTURAL"/>
    <x v="0"/>
    <s v="F"/>
    <x v="0"/>
    <x v="6"/>
    <s v="ZQ08F080"/>
    <s v="QUITO SIN MIEDO"/>
    <s v="GI00N20100001D PREVENCIÓN SITUACIONAL Y CONVIVENCIA PAC"/>
    <s v="73 BIENES Y SERVICIOS PARA INVERSIÓN"/>
    <s v="730820 Menaje y Accesorios Descartables"/>
    <s v="001"/>
    <n v="500"/>
    <n v="0"/>
    <n v="0"/>
    <n v="500"/>
    <n v="0"/>
    <n v="0"/>
    <n v="0"/>
    <n v="500"/>
    <n v="500"/>
    <n v="500"/>
    <s v="G/730820/2FN201"/>
  </r>
  <r>
    <s v="3"/>
    <s v="ECONOMICO - AMBIENTAL"/>
    <x v="0"/>
    <s v="F"/>
    <x v="0"/>
    <x v="6"/>
    <s v="ZQ08F080"/>
    <s v="GESTION DE RIESGOS"/>
    <s v="GI00N30100007D ATENCIÓN DE EMERGENCIAS EN EL DMQ"/>
    <s v="73 BIENES Y SERVICIOS PARA INVERSIÓN"/>
    <s v="730404 Maquinarias y Equipos (Instalación, Mant"/>
    <s v="001"/>
    <n v="400"/>
    <n v="0"/>
    <n v="0"/>
    <n v="400"/>
    <n v="0"/>
    <n v="0"/>
    <n v="0"/>
    <n v="400"/>
    <n v="400"/>
    <n v="400"/>
    <s v="G/730404/3FN301"/>
  </r>
  <r>
    <s v="3"/>
    <s v="ECONOMICO - AMBIENTAL"/>
    <x v="0"/>
    <s v="F"/>
    <x v="0"/>
    <x v="6"/>
    <s v="ZQ08F080"/>
    <s v="GESTION DE RIESGOS"/>
    <s v="GI00N30100007D ATENCIÓN DE EMERGENCIAS EN EL DMQ"/>
    <s v="73 BIENES Y SERVICIOS PARA INVERSIÓN"/>
    <s v="730811 Insumos, Materiales y Suministros para Cons"/>
    <s v="001"/>
    <n v="7000"/>
    <n v="0"/>
    <n v="0"/>
    <n v="7000"/>
    <n v="0"/>
    <n v="0"/>
    <n v="0"/>
    <n v="7000"/>
    <n v="7000"/>
    <n v="7000"/>
    <s v="G/730811/3FN301"/>
  </r>
  <r>
    <s v="3"/>
    <s v="ECONOMICO - AMBIENTAL"/>
    <x v="0"/>
    <s v="F"/>
    <x v="0"/>
    <x v="6"/>
    <s v="ZQ08F080"/>
    <s v="GESTION DE RIESGOS"/>
    <s v="GI00N30100007D ATENCIÓN DE EMERGENCIAS EN EL DMQ"/>
    <s v="73 BIENES Y SERVICIOS PARA INVERSIÓN"/>
    <s v="730820 Menaje y Accesorios Descartables"/>
    <s v="001"/>
    <n v="3100"/>
    <n v="0"/>
    <n v="0"/>
    <n v="3100"/>
    <n v="0"/>
    <n v="0"/>
    <n v="0"/>
    <n v="3100"/>
    <n v="3100"/>
    <n v="3100"/>
    <s v="G/730820/3FN301"/>
  </r>
  <r>
    <s v="3"/>
    <s v="ECONOMICO - AMBIENTAL"/>
    <x v="0"/>
    <s v="F"/>
    <x v="0"/>
    <x v="6"/>
    <s v="ZQ08F080"/>
    <s v="GESTION DE RIESGOS"/>
    <s v="GI00N30100007D ATENCIÓN DE EMERGENCIAS EN EL DMQ"/>
    <s v="73 BIENES Y SERVICIOS PARA INVERSIÓN"/>
    <s v="731403 Mobiliarios"/>
    <s v="001"/>
    <n v="122.55"/>
    <n v="0"/>
    <n v="0"/>
    <n v="122.55"/>
    <n v="0"/>
    <n v="0"/>
    <n v="0"/>
    <n v="122.55"/>
    <n v="122.55"/>
    <n v="122.55"/>
    <s v="G/731403/3FN301"/>
  </r>
  <r>
    <s v="3"/>
    <s v="ECONOMICO - AMBIENTAL"/>
    <x v="0"/>
    <s v="F"/>
    <x v="0"/>
    <x v="6"/>
    <s v="ZQ08F080"/>
    <s v="GESTION DE RIESGOS"/>
    <s v="GI00N30100007D ATENCIÓN DE EMERGENCIAS EN EL DMQ"/>
    <s v="73 BIENES Y SERVICIOS PARA INVERSIÓN"/>
    <s v="731404 Maquinarias y Equipos"/>
    <s v="001"/>
    <n v="7000"/>
    <n v="0"/>
    <n v="0"/>
    <n v="7000"/>
    <n v="0"/>
    <n v="0"/>
    <n v="0"/>
    <n v="7000"/>
    <n v="7000"/>
    <n v="7000"/>
    <s v="G/731404/3FN301"/>
  </r>
  <r>
    <s v="3"/>
    <s v="ECONOMICO - AMBIENTAL"/>
    <x v="0"/>
    <s v="F"/>
    <x v="0"/>
    <x v="6"/>
    <s v="ZQ08F080"/>
    <s v="GESTION DE RIESGOS"/>
    <s v="GI00N30100007D ATENCIÓN DE EMERGENCIAS EN EL DMQ"/>
    <s v="73 BIENES Y SERVICIOS PARA INVERSIÓN"/>
    <s v="731406 Herramientas y equipos menores"/>
    <s v="001"/>
    <n v="500"/>
    <n v="0"/>
    <n v="0"/>
    <n v="500"/>
    <n v="0"/>
    <n v="0"/>
    <n v="0"/>
    <n v="500"/>
    <n v="500"/>
    <n v="500"/>
    <s v="G/731406/3FN301"/>
  </r>
  <r>
    <s v="3"/>
    <s v="ECONOMICO - AMBIENTAL"/>
    <x v="0"/>
    <s v="F"/>
    <x v="0"/>
    <x v="6"/>
    <s v="ZQ08F080"/>
    <s v="GESTION DE RIESGOS"/>
    <s v="GI00N30100007D ATENCIÓN DE EMERGENCIAS EN EL DMQ"/>
    <s v="73 BIENES Y SERVICIOS PARA INVERSIÓN"/>
    <s v="731411 Partes y Repuestos"/>
    <s v="001"/>
    <n v="2000"/>
    <n v="0"/>
    <n v="0"/>
    <n v="2000"/>
    <n v="0"/>
    <n v="0"/>
    <n v="0"/>
    <n v="2000"/>
    <n v="2000"/>
    <n v="2000"/>
    <s v="G/731411/3FN301"/>
  </r>
  <r>
    <s v="3"/>
    <s v="ECONOMICO - AMBIENTAL"/>
    <x v="0"/>
    <s v="F"/>
    <x v="0"/>
    <x v="6"/>
    <s v="ZQ08F080"/>
    <s v="PRODUCTIVIDAD SOSTENIBLE"/>
    <s v="GI00P30700001D FOMENTO PRODUCTIVO TERRITORIAL"/>
    <s v="73 BIENES Y SERVICIOS PARA INVERSIÓN"/>
    <s v="730204 Edición, Impresión, Reproducción, Public"/>
    <s v="001"/>
    <n v="4000"/>
    <n v="0"/>
    <n v="0"/>
    <n v="4000"/>
    <n v="0"/>
    <n v="0"/>
    <n v="0"/>
    <n v="4000"/>
    <n v="4000"/>
    <n v="4000"/>
    <s v="G/730204/3FP307"/>
  </r>
  <r>
    <s v="3"/>
    <s v="ECONOMICO - AMBIENTAL"/>
    <x v="0"/>
    <s v="F"/>
    <x v="0"/>
    <x v="6"/>
    <s v="ZQ08F080"/>
    <s v="PRODUCTIVIDAD SOSTENIBLE"/>
    <s v="GI00P30700001D FOMENTO PRODUCTIVO TERRITORIAL"/>
    <s v="73 BIENES Y SERVICIOS PARA INVERSIÓN"/>
    <s v="730205 Espectáculos Culturales y Sociales"/>
    <s v="001"/>
    <n v="0"/>
    <n v="10000"/>
    <n v="0"/>
    <n v="10000"/>
    <n v="8456.76"/>
    <n v="0"/>
    <n v="0"/>
    <n v="10000"/>
    <n v="10000"/>
    <n v="1543.24"/>
    <s v="G/730205/3FP307"/>
  </r>
  <r>
    <s v="3"/>
    <s v="ECONOMICO - AMBIENTAL"/>
    <x v="0"/>
    <s v="F"/>
    <x v="0"/>
    <x v="6"/>
    <s v="ZQ08F080"/>
    <s v="PRODUCTIVIDAD SOSTENIBLE"/>
    <s v="GI00P30700001D FOMENTO PRODUCTIVO TERRITORIAL"/>
    <s v="73 BIENES Y SERVICIOS PARA INVERSIÓN"/>
    <s v="730249 Eventos Públicos Promocionales"/>
    <s v="001"/>
    <n v="10000"/>
    <n v="-10000"/>
    <n v="0"/>
    <n v="0"/>
    <n v="0"/>
    <n v="0"/>
    <n v="0"/>
    <n v="0"/>
    <n v="0"/>
    <n v="0"/>
    <s v="G/730249/3FP307"/>
  </r>
  <r>
    <s v="3"/>
    <s v="ECONOMICO - AMBIENTAL"/>
    <x v="0"/>
    <s v="F"/>
    <x v="0"/>
    <x v="6"/>
    <s v="ZQ08F080"/>
    <s v="PRODUCTIVIDAD SOSTENIBLE"/>
    <s v="GI00P30700001D FOMENTO PRODUCTIVO TERRITORIAL"/>
    <s v="73 BIENES Y SERVICIOS PARA INVERSIÓN"/>
    <s v="730613 Capacitación para la Ciudadanía en Gener"/>
    <s v="001"/>
    <n v="2000"/>
    <n v="0"/>
    <n v="0"/>
    <n v="2000"/>
    <n v="0"/>
    <n v="0"/>
    <n v="0"/>
    <n v="2000"/>
    <n v="2000"/>
    <n v="2000"/>
    <s v="G/730613/3FP307"/>
  </r>
  <r>
    <s v="3"/>
    <s v="ECONOMICO - AMBIENTAL"/>
    <x v="0"/>
    <s v="F"/>
    <x v="0"/>
    <x v="6"/>
    <s v="ZQ08F080"/>
    <s v="PRODUCTIVIDAD SOSTENIBLE"/>
    <s v="GI00P30700001D FOMENTO PRODUCTIVO TERRITORIAL"/>
    <s v="73 BIENES Y SERVICIOS PARA INVERSIÓN"/>
    <s v="730814 Suministros para Actividades Agropecuarias,"/>
    <s v="001"/>
    <n v="8000"/>
    <n v="0"/>
    <n v="-2056.9699999999998"/>
    <n v="5943.03"/>
    <n v="0"/>
    <n v="5943.03"/>
    <n v="5943.03"/>
    <n v="0"/>
    <n v="0"/>
    <n v="0"/>
    <s v="G/730814/3FP307"/>
  </r>
  <r>
    <s v="2"/>
    <s v="SOCIAL - CULTURAL"/>
    <x v="0"/>
    <s v="F"/>
    <x v="0"/>
    <x v="6"/>
    <s v="ZQ08F080"/>
    <s v="CORRESPONSABILIDAD CIUDADANA"/>
    <s v="GI00F20100003D INFRAESTRUCTURA COMUNITARIA"/>
    <s v="75 OBRAS PÚBLICAS"/>
    <s v="750104 Urbanización y Embellecimiento"/>
    <s v="001"/>
    <n v="310000"/>
    <n v="0"/>
    <n v="0"/>
    <n v="310000"/>
    <n v="0"/>
    <n v="276779.40000000002"/>
    <n v="153259.82"/>
    <n v="33220.6"/>
    <n v="156740.18"/>
    <n v="33220.6"/>
    <s v="G/750104/2FF201"/>
  </r>
  <r>
    <s v="2"/>
    <s v="SOCIAL - CULTURAL"/>
    <x v="0"/>
    <s v="F"/>
    <x v="0"/>
    <x v="6"/>
    <s v="ZQ08F080"/>
    <s v="CORRESPONSABILIDAD CIUDADANA"/>
    <s v="GI00F20100003D INFRAESTRUCTURA COMUNITARIA"/>
    <s v="75 OBRAS PÚBLICAS"/>
    <s v="750105 Transporte y Vías"/>
    <s v="001"/>
    <n v="820577.64"/>
    <n v="0"/>
    <n v="7147.38"/>
    <n v="827725.02"/>
    <n v="0"/>
    <n v="626142.54"/>
    <n v="212080.81"/>
    <n v="201582.48"/>
    <n v="615644.21"/>
    <n v="201582.48"/>
    <s v="G/750105/2FF201"/>
  </r>
  <r>
    <s v="2"/>
    <s v="SOCIAL - CULTURAL"/>
    <x v="0"/>
    <s v="F"/>
    <x v="0"/>
    <x v="6"/>
    <s v="ZQ08F080"/>
    <s v="CORRESPONSABILIDAD CIUDADANA"/>
    <s v="GI00F20100004D PRESUPUESTOS PARTICIPATIVOS"/>
    <s v="75 OBRAS PÚBLICAS"/>
    <s v="750104 Urbanización y Embellecimiento"/>
    <s v="001"/>
    <n v="615609.23"/>
    <n v="0"/>
    <n v="0"/>
    <n v="615609.23"/>
    <n v="86598.96"/>
    <n v="463004.53"/>
    <n v="221702.96"/>
    <n v="152604.70000000001"/>
    <n v="393906.27"/>
    <n v="66005.740000000005"/>
    <s v="G/750104/2FF201"/>
  </r>
  <r>
    <s v="2"/>
    <s v="SOCIAL - CULTURAL"/>
    <x v="0"/>
    <s v="F"/>
    <x v="0"/>
    <x v="6"/>
    <s v="ZQ08F080"/>
    <s v="CORRESPONSABILIDAD CIUDADANA"/>
    <s v="GI00F20100004D PRESUPUESTOS PARTICIPATIVOS"/>
    <s v="75 OBRAS PÚBLICAS"/>
    <s v="750105 Transporte y Vías"/>
    <s v="001"/>
    <n v="1373500"/>
    <n v="0"/>
    <n v="8652.6200000000008"/>
    <n v="1382152.62"/>
    <n v="0"/>
    <n v="1201029.1299999999"/>
    <n v="199520.31"/>
    <n v="181123.49"/>
    <n v="1182632.31"/>
    <n v="181123.49"/>
    <s v="G/750105/2FF201"/>
  </r>
  <r>
    <s v="2"/>
    <s v="SOCIAL - CULTURAL"/>
    <x v="0"/>
    <s v="F"/>
    <x v="0"/>
    <x v="6"/>
    <s v="ZQ08F080"/>
    <s v="FORTALECIMIENTO DE LA GOBERNANZA DEMOCRÁTICA"/>
    <s v="GI00F20200001D  SOMOS QUITO"/>
    <s v="84 BIENES DE LARGA DURACIÓN"/>
    <s v="840103 Mobiliarios"/>
    <s v="001"/>
    <n v="4500"/>
    <n v="0"/>
    <n v="0"/>
    <n v="4500"/>
    <n v="0"/>
    <n v="0"/>
    <n v="0"/>
    <n v="4500"/>
    <n v="4500"/>
    <n v="4500"/>
    <s v="G/840103/2FF202"/>
  </r>
  <r>
    <s v="2"/>
    <s v="SOCIAL - CULTURAL"/>
    <x v="0"/>
    <s v="F"/>
    <x v="0"/>
    <x v="6"/>
    <s v="ZQ08F080"/>
    <s v="FORTALECIMIENTO DE LA GOBERNANZA DEMOCRÁTICA"/>
    <s v="GI00F20200001D  SOMOS QUITO"/>
    <s v="84 BIENES DE LARGA DURACIÓN"/>
    <s v="840107 Equipos, Sistemas y Paquetes Informáticos"/>
    <s v="001"/>
    <n v="2500"/>
    <n v="0"/>
    <n v="0"/>
    <n v="2500"/>
    <n v="0"/>
    <n v="1739.25"/>
    <n v="0"/>
    <n v="760.75"/>
    <n v="2500"/>
    <n v="760.75"/>
    <s v="G/840107/2FF202"/>
  </r>
  <r>
    <s v="3"/>
    <s v="ECONOMICO - AMBIENTAL"/>
    <x v="0"/>
    <s v="F"/>
    <x v="0"/>
    <x v="6"/>
    <s v="ZQ08F080"/>
    <s v="GESTION DE RIESGOS"/>
    <s v="GI00N30100007D ATENCIÓN DE EMERGENCIAS EN EL DMQ"/>
    <s v="84 BIENES DE LARGA DURACIÓN"/>
    <s v="840103 Mobiliarios"/>
    <s v="001"/>
    <n v="1000"/>
    <n v="0"/>
    <n v="0"/>
    <n v="1000"/>
    <n v="0"/>
    <n v="0"/>
    <n v="0"/>
    <n v="1000"/>
    <n v="1000"/>
    <n v="1000"/>
    <s v="G/840103/3FN301"/>
  </r>
  <r>
    <s v="3"/>
    <s v="ECONOMICO - AMBIENTAL"/>
    <x v="0"/>
    <s v="F"/>
    <x v="0"/>
    <x v="6"/>
    <s v="ZQ08F080"/>
    <s v="GESTION DE RIESGOS"/>
    <s v="GI00N30100007D ATENCIÓN DE EMERGENCIAS EN EL DMQ"/>
    <s v="84 BIENES DE LARGA DURACIÓN"/>
    <s v="840106 Herramientas"/>
    <s v="001"/>
    <n v="2500"/>
    <n v="0"/>
    <n v="0"/>
    <n v="2500"/>
    <n v="0"/>
    <n v="0"/>
    <n v="0"/>
    <n v="2500"/>
    <n v="2500"/>
    <n v="2500"/>
    <s v="G/840106/3FN301"/>
  </r>
  <r>
    <s v="1"/>
    <s v="POLITICO - TERRITORIAL"/>
    <x v="0"/>
    <s v="F"/>
    <x v="0"/>
    <x v="6"/>
    <s v="ZQ08F080"/>
    <s v="FORTALECIMIENTO INSTITUCIONAL"/>
    <s v="GC00A10100004D REMUNERACION PERSONAL"/>
    <s v="99 OTROS PASIVOS"/>
    <s v="990101 Obligaciones de Ejercicios Anteriores por E"/>
    <s v="002"/>
    <n v="0"/>
    <n v="29756.78"/>
    <n v="0"/>
    <n v="29756.78"/>
    <n v="0"/>
    <n v="29756.78"/>
    <n v="29756.77"/>
    <n v="0"/>
    <n v="0.01"/>
    <n v="0"/>
    <s v="G/990101/1FA101"/>
  </r>
  <r>
    <s v="1"/>
    <s v="POLITICO - TERRITORIAL"/>
    <x v="0"/>
    <s v="F"/>
    <x v="0"/>
    <x v="7"/>
    <s v="ZT06F060"/>
    <s v="FORTALECIMIENTO INSTITUCIONAL"/>
    <s v="GC00A10100004D REMUNERACION PERSONAL"/>
    <s v="51 GASTOS EN PERSONAL"/>
    <s v="510105 Remuneraciones Unificadas"/>
    <s v="002"/>
    <n v="894828"/>
    <n v="88539.36"/>
    <n v="-14000"/>
    <n v="969367.36"/>
    <n v="0"/>
    <n v="671500.31"/>
    <n v="671500.31"/>
    <n v="297867.05"/>
    <n v="297867.05"/>
    <n v="297867.05"/>
    <s v="G/510105/1FA101"/>
  </r>
  <r>
    <s v="1"/>
    <s v="POLITICO - TERRITORIAL"/>
    <x v="0"/>
    <s v="F"/>
    <x v="0"/>
    <x v="7"/>
    <s v="ZT06F060"/>
    <s v="FORTALECIMIENTO INSTITUCIONAL"/>
    <s v="GC00A10100004D REMUNERACION PERSONAL"/>
    <s v="51 GASTOS EN PERSONAL"/>
    <s v="510106 Salarios Unificados"/>
    <s v="002"/>
    <n v="140051.64000000001"/>
    <n v="0"/>
    <n v="0"/>
    <n v="140051.64000000001"/>
    <n v="0"/>
    <n v="95566.64"/>
    <n v="95566.64"/>
    <n v="44485"/>
    <n v="44485"/>
    <n v="44485"/>
    <s v="G/510106/1FA101"/>
  </r>
  <r>
    <s v="1"/>
    <s v="POLITICO - TERRITORIAL"/>
    <x v="0"/>
    <s v="F"/>
    <x v="0"/>
    <x v="7"/>
    <s v="ZT06F060"/>
    <s v="FORTALECIMIENTO INSTITUCIONAL"/>
    <s v="GC00A10100004D REMUNERACION PERSONAL"/>
    <s v="51 GASTOS EN PERSONAL"/>
    <s v="510203 Decimotercer Sueldo"/>
    <s v="002"/>
    <n v="93744.97"/>
    <n v="13409.67"/>
    <n v="0"/>
    <n v="107154.64"/>
    <n v="9735.6200000000008"/>
    <n v="16247.91"/>
    <n v="16247.91"/>
    <n v="90906.73"/>
    <n v="90906.73"/>
    <n v="81171.11"/>
    <s v="G/510203/1FA101"/>
  </r>
  <r>
    <s v="1"/>
    <s v="POLITICO - TERRITORIAL"/>
    <x v="0"/>
    <s v="F"/>
    <x v="0"/>
    <x v="7"/>
    <s v="ZT06F060"/>
    <s v="FORTALECIMIENTO INSTITUCIONAL"/>
    <s v="GC00A10100004D REMUNERACION PERSONAL"/>
    <s v="51 GASTOS EN PERSONAL"/>
    <s v="510204 Decimocuarto Sueldo"/>
    <s v="002"/>
    <n v="37492"/>
    <n v="4466.67"/>
    <n v="0"/>
    <n v="41958.67"/>
    <n v="1626.71"/>
    <n v="34070.97"/>
    <n v="34070.97"/>
    <n v="7887.7"/>
    <n v="7887.7"/>
    <n v="6260.99"/>
    <s v="G/510204/1FA101"/>
  </r>
  <r>
    <s v="1"/>
    <s v="POLITICO - TERRITORIAL"/>
    <x v="0"/>
    <s v="F"/>
    <x v="0"/>
    <x v="7"/>
    <s v="ZT06F060"/>
    <s v="FORTALECIMIENTO INSTITUCIONAL"/>
    <s v="GC00A10100004D REMUNERACION PERSONAL"/>
    <s v="51 GASTOS EN PERSONAL"/>
    <s v="510304 Compensación por Transporte"/>
    <s v="002"/>
    <n v="2376"/>
    <n v="0"/>
    <n v="0"/>
    <n v="2376"/>
    <n v="0"/>
    <n v="1157"/>
    <n v="1157"/>
    <n v="1219"/>
    <n v="1219"/>
    <n v="1219"/>
    <s v="G/510304/1FA101"/>
  </r>
  <r>
    <s v="1"/>
    <s v="POLITICO - TERRITORIAL"/>
    <x v="0"/>
    <s v="F"/>
    <x v="0"/>
    <x v="7"/>
    <s v="ZT06F060"/>
    <s v="FORTALECIMIENTO INSTITUCIONAL"/>
    <s v="GC00A10100004D REMUNERACION PERSONAL"/>
    <s v="51 GASTOS EN PERSONAL"/>
    <s v="510306 Alimentación"/>
    <s v="002"/>
    <n v="19008"/>
    <n v="0"/>
    <n v="0"/>
    <n v="19008"/>
    <n v="0"/>
    <n v="12284"/>
    <n v="12284"/>
    <n v="6724"/>
    <n v="6724"/>
    <n v="6724"/>
    <s v="G/510306/1FA101"/>
  </r>
  <r>
    <s v="1"/>
    <s v="POLITICO - TERRITORIAL"/>
    <x v="0"/>
    <s v="F"/>
    <x v="0"/>
    <x v="7"/>
    <s v="ZT06F060"/>
    <s v="FORTALECIMIENTO INSTITUCIONAL"/>
    <s v="GC00A10100004D REMUNERACION PERSONAL"/>
    <s v="51 GASTOS EN PERSONAL"/>
    <s v="510401 Por Cargas Familiares"/>
    <s v="002"/>
    <n v="700.26"/>
    <n v="0"/>
    <n v="184.71"/>
    <n v="884.97"/>
    <n v="0"/>
    <n v="100"/>
    <n v="100"/>
    <n v="784.97"/>
    <n v="784.97"/>
    <n v="784.97"/>
    <s v="G/510401/1FA101"/>
  </r>
  <r>
    <s v="1"/>
    <s v="POLITICO - TERRITORIAL"/>
    <x v="0"/>
    <s v="F"/>
    <x v="0"/>
    <x v="7"/>
    <s v="ZT06F060"/>
    <s v="FORTALECIMIENTO INSTITUCIONAL"/>
    <s v="GC00A10100004D REMUNERACION PERSONAL"/>
    <s v="51 GASTOS EN PERSONAL"/>
    <s v="510408 Subsidio de Antigüedad"/>
    <s v="002"/>
    <n v="7002.58"/>
    <n v="0"/>
    <n v="0"/>
    <n v="7002.58"/>
    <n v="0"/>
    <n v="4053.12"/>
    <n v="4053.12"/>
    <n v="2949.46"/>
    <n v="2949.46"/>
    <n v="2949.46"/>
    <s v="G/510408/1FA101"/>
  </r>
  <r>
    <s v="1"/>
    <s v="POLITICO - TERRITORIAL"/>
    <x v="0"/>
    <s v="F"/>
    <x v="0"/>
    <x v="7"/>
    <s v="ZT06F060"/>
    <s v="FORTALECIMIENTO INSTITUCIONAL"/>
    <s v="GC00A10100004D REMUNERACION PERSONAL"/>
    <s v="51 GASTOS EN PERSONAL"/>
    <s v="510507 Honorarios"/>
    <s v="002"/>
    <n v="5936.71"/>
    <n v="-5936.71"/>
    <n v="0"/>
    <n v="0"/>
    <n v="0"/>
    <n v="0"/>
    <n v="0"/>
    <n v="0"/>
    <n v="0"/>
    <n v="0"/>
    <s v="G/510507/1FA101"/>
  </r>
  <r>
    <s v="1"/>
    <s v="POLITICO - TERRITORIAL"/>
    <x v="0"/>
    <s v="F"/>
    <x v="0"/>
    <x v="7"/>
    <s v="ZT06F060"/>
    <s v="FORTALECIMIENTO INSTITUCIONAL"/>
    <s v="GC00A10100004D REMUNERACION PERSONAL"/>
    <s v="51 GASTOS EN PERSONAL"/>
    <s v="510509 Horas Extraordinarias y Suplementarias"/>
    <s v="002"/>
    <n v="27525.55"/>
    <n v="-8500"/>
    <n v="-9528.57"/>
    <n v="9496.98"/>
    <n v="0"/>
    <n v="4356.45"/>
    <n v="4356.45"/>
    <n v="5140.53"/>
    <n v="5140.53"/>
    <n v="5140.53"/>
    <s v="G/510509/1FA101"/>
  </r>
  <r>
    <s v="1"/>
    <s v="POLITICO - TERRITORIAL"/>
    <x v="0"/>
    <s v="F"/>
    <x v="0"/>
    <x v="7"/>
    <s v="ZT06F060"/>
    <s v="FORTALECIMIENTO INSTITUCIONAL"/>
    <s v="GC00A10100004D REMUNERACION PERSONAL"/>
    <s v="51 GASTOS EN PERSONAL"/>
    <s v="510510 Servicios Personales por Contrato"/>
    <s v="002"/>
    <n v="90060"/>
    <n v="60324"/>
    <n v="18682.5"/>
    <n v="169066.5"/>
    <n v="48931.23"/>
    <n v="101452.77"/>
    <n v="101452.77"/>
    <n v="67613.73"/>
    <n v="67613.73"/>
    <n v="18682.5"/>
    <s v="G/510510/1FA101"/>
  </r>
  <r>
    <s v="1"/>
    <s v="POLITICO - TERRITORIAL"/>
    <x v="0"/>
    <s v="F"/>
    <x v="0"/>
    <x v="7"/>
    <s v="ZT06F060"/>
    <s v="FORTALECIMIENTO INSTITUCIONAL"/>
    <s v="GC00A10100004D REMUNERACION PERSONAL"/>
    <s v="51 GASTOS EN PERSONAL"/>
    <s v="510512 Subrogación"/>
    <s v="002"/>
    <n v="3027.59"/>
    <n v="3936.71"/>
    <n v="0"/>
    <n v="6964.3"/>
    <n v="0"/>
    <n v="1331"/>
    <n v="1331"/>
    <n v="5633.3"/>
    <n v="5633.3"/>
    <n v="5633.3"/>
    <s v="G/510512/1FA101"/>
  </r>
  <r>
    <s v="1"/>
    <s v="POLITICO - TERRITORIAL"/>
    <x v="0"/>
    <s v="F"/>
    <x v="0"/>
    <x v="7"/>
    <s v="ZT06F060"/>
    <s v="FORTALECIMIENTO INSTITUCIONAL"/>
    <s v="GC00A10100004D REMUNERACION PERSONAL"/>
    <s v="51 GASTOS EN PERSONAL"/>
    <s v="510513 Encargos"/>
    <s v="002"/>
    <n v="16555.189999999999"/>
    <n v="-5000"/>
    <n v="0"/>
    <n v="11555.19"/>
    <n v="0"/>
    <n v="4638.24"/>
    <n v="4638.24"/>
    <n v="6916.95"/>
    <n v="6916.95"/>
    <n v="6916.95"/>
    <s v="G/510513/1FA101"/>
  </r>
  <r>
    <s v="1"/>
    <s v="POLITICO - TERRITORIAL"/>
    <x v="0"/>
    <s v="F"/>
    <x v="0"/>
    <x v="7"/>
    <s v="ZT06F060"/>
    <s v="FORTALECIMIENTO INSTITUCIONAL"/>
    <s v="GC00A10100004D REMUNERACION PERSONAL"/>
    <s v="51 GASTOS EN PERSONAL"/>
    <s v="510601 Aporte Patronal"/>
    <s v="002"/>
    <n v="142304.85999999999"/>
    <n v="20355.87"/>
    <n v="0"/>
    <n v="162660.73000000001"/>
    <n v="6172.03"/>
    <n v="110085.64"/>
    <n v="110085.64"/>
    <n v="52575.09"/>
    <n v="52575.09"/>
    <n v="46403.06"/>
    <s v="G/510601/1FA101"/>
  </r>
  <r>
    <s v="1"/>
    <s v="POLITICO - TERRITORIAL"/>
    <x v="0"/>
    <s v="F"/>
    <x v="0"/>
    <x v="7"/>
    <s v="ZT06F060"/>
    <s v="FORTALECIMIENTO INSTITUCIONAL"/>
    <s v="GC00A10100004D REMUNERACION PERSONAL"/>
    <s v="51 GASTOS EN PERSONAL"/>
    <s v="510602 Fondo de Reserva"/>
    <s v="002"/>
    <n v="93744.97"/>
    <n v="13409.67"/>
    <n v="0"/>
    <n v="107154.64"/>
    <n v="10445.5"/>
    <n v="57593.66"/>
    <n v="57593.66"/>
    <n v="49560.98"/>
    <n v="49560.98"/>
    <n v="39115.480000000003"/>
    <s v="G/510602/1FA101"/>
  </r>
  <r>
    <s v="1"/>
    <s v="POLITICO - TERRITORIAL"/>
    <x v="0"/>
    <s v="F"/>
    <x v="0"/>
    <x v="7"/>
    <s v="ZT06F060"/>
    <s v="FORTALECIMIENTO INSTITUCIONAL"/>
    <s v="GC00A10100004D REMUNERACION PERSONAL"/>
    <s v="51 GASTOS EN PERSONAL"/>
    <s v="510707 Compensación por Vacaciones no Gozadas por"/>
    <s v="002"/>
    <n v="13179.35"/>
    <n v="20000"/>
    <n v="868.63"/>
    <n v="34047.980000000003"/>
    <n v="0"/>
    <n v="14798.08"/>
    <n v="14798.08"/>
    <n v="19249.900000000001"/>
    <n v="19249.900000000001"/>
    <n v="19249.900000000001"/>
    <s v="G/510707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101  Agua Potable"/>
    <s v="002"/>
    <n v="12240"/>
    <n v="0"/>
    <n v="0"/>
    <n v="12240"/>
    <n v="0"/>
    <n v="12240"/>
    <n v="2501.79"/>
    <n v="0"/>
    <n v="9738.2099999999991"/>
    <n v="0"/>
    <s v="G/530101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104 Energía Eléctrica"/>
    <s v="002"/>
    <n v="17340"/>
    <n v="0"/>
    <n v="0"/>
    <n v="17340"/>
    <n v="0"/>
    <n v="17340"/>
    <n v="8287.5300000000007"/>
    <n v="0"/>
    <n v="9052.4699999999993"/>
    <n v="0"/>
    <s v="G/530104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105 Telecomunicaciones"/>
    <s v="002"/>
    <n v="6120"/>
    <n v="0"/>
    <n v="0"/>
    <n v="6120"/>
    <n v="0"/>
    <n v="6120"/>
    <n v="2320.87"/>
    <n v="0"/>
    <n v="3799.13"/>
    <n v="0"/>
    <s v="G/530105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201 Transporte de Personal"/>
    <s v="002"/>
    <n v="64478"/>
    <n v="-25478"/>
    <n v="0"/>
    <n v="39000"/>
    <n v="0"/>
    <n v="39000"/>
    <n v="29250"/>
    <n v="0"/>
    <n v="9750"/>
    <n v="0"/>
    <s v="G/530201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207 Difusión, Información y Publicidad"/>
    <s v="002"/>
    <n v="0"/>
    <n v="7944"/>
    <n v="0"/>
    <n v="7944"/>
    <n v="2692.8"/>
    <n v="0"/>
    <n v="0"/>
    <n v="7944"/>
    <n v="7944"/>
    <n v="5251.2"/>
    <s v="G/530207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208 Servicio de Seguridad y Vigilancia"/>
    <s v="002"/>
    <n v="201061.26"/>
    <n v="-31831.47"/>
    <n v="0"/>
    <n v="169229.79"/>
    <n v="0"/>
    <n v="145681.72"/>
    <n v="81560.08"/>
    <n v="23548.07"/>
    <n v="87669.71"/>
    <n v="23548.07"/>
    <s v="G/530208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209 Servicios de Aseo, Lavado de Vestimenta"/>
    <s v="002"/>
    <n v="83640"/>
    <n v="0"/>
    <n v="0"/>
    <n v="83640"/>
    <n v="0"/>
    <n v="64048.18"/>
    <n v="41792.85"/>
    <n v="19591.82"/>
    <n v="41847.15"/>
    <n v="19591.82"/>
    <s v="G/530209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246 Servicios de Identificación, Marcación, Aut"/>
    <s v="002"/>
    <n v="3811"/>
    <n v="0"/>
    <n v="0"/>
    <n v="3811"/>
    <n v="523.87"/>
    <n v="800"/>
    <n v="0"/>
    <n v="3011"/>
    <n v="3811"/>
    <n v="2487.13"/>
    <s v="G/530246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402 Edificios, Locales, Residencias y Cablea"/>
    <s v="002"/>
    <n v="21838.66"/>
    <n v="62009.47"/>
    <n v="0"/>
    <n v="83848.13"/>
    <n v="67178.39"/>
    <n v="3982"/>
    <n v="3982"/>
    <n v="79866.13"/>
    <n v="79866.13"/>
    <n v="12687.74"/>
    <s v="G/530402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404 Maquinarias y Equipos (Instalación, Mant"/>
    <s v="002"/>
    <n v="0"/>
    <n v="3500"/>
    <n v="0"/>
    <n v="3500"/>
    <n v="0"/>
    <n v="0"/>
    <n v="0"/>
    <n v="3500"/>
    <n v="3500"/>
    <n v="3500"/>
    <s v="G/530404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405 Vehículos (Servicio para Mantenimiento y Re"/>
    <s v="002"/>
    <n v="20600"/>
    <n v="-296.64"/>
    <n v="0"/>
    <n v="20303.36"/>
    <n v="1328.1"/>
    <n v="18975.259999999998"/>
    <n v="0"/>
    <n v="1328.1"/>
    <n v="20303.36"/>
    <n v="0"/>
    <s v="G/530405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502 Edificios, Locales y Residencias, Parque"/>
    <s v="002"/>
    <n v="7600"/>
    <n v="-6100"/>
    <n v="0"/>
    <n v="1500"/>
    <n v="0"/>
    <n v="0"/>
    <n v="0"/>
    <n v="1500"/>
    <n v="1500"/>
    <n v="1500"/>
    <s v="G/530502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505 Vehículos (Arrendamiento)"/>
    <s v="002"/>
    <n v="112996.08"/>
    <n v="-1101.79"/>
    <n v="0"/>
    <n v="111894.29"/>
    <n v="0"/>
    <n v="106894.29"/>
    <n v="80170.740000000005"/>
    <n v="5000"/>
    <n v="31723.55"/>
    <n v="5000"/>
    <s v="G/530505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704 Mantenimiento y Reparación de Equipos y Sis"/>
    <s v="002"/>
    <n v="6000"/>
    <n v="1400"/>
    <n v="0"/>
    <n v="7400"/>
    <n v="0.01"/>
    <n v="6385.8"/>
    <n v="6385.8"/>
    <n v="1014.2"/>
    <n v="1014.2"/>
    <n v="1014.19"/>
    <s v="G/530704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803 Combustibles y Lubricantes"/>
    <s v="002"/>
    <n v="10300"/>
    <n v="0"/>
    <n v="0"/>
    <n v="10300"/>
    <n v="0"/>
    <n v="7185.99"/>
    <n v="0"/>
    <n v="3114.01"/>
    <n v="10300"/>
    <n v="3114.01"/>
    <s v="G/530803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804 Materiales de Oficina"/>
    <s v="002"/>
    <n v="2000"/>
    <n v="1101.79"/>
    <n v="0"/>
    <n v="3101.79"/>
    <n v="559.38"/>
    <n v="2386.7600000000002"/>
    <n v="0"/>
    <n v="715.03"/>
    <n v="3101.79"/>
    <n v="155.65"/>
    <s v="G/530804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805 Materiales de Aseo"/>
    <s v="002"/>
    <n v="3500"/>
    <n v="-3500"/>
    <n v="0"/>
    <n v="0"/>
    <n v="0"/>
    <n v="0"/>
    <n v="0"/>
    <n v="0"/>
    <n v="0"/>
    <n v="0"/>
    <s v="G/530805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807 Materiales de Impresión, Fotografía, Rep"/>
    <s v="002"/>
    <n v="15000"/>
    <n v="-7944"/>
    <n v="0"/>
    <n v="7056"/>
    <n v="0"/>
    <n v="7056"/>
    <n v="7056"/>
    <n v="0"/>
    <n v="0"/>
    <n v="0"/>
    <s v="G/530807/1FA101"/>
  </r>
  <r>
    <s v="1"/>
    <s v="POLITICO - TERRITORIAL"/>
    <x v="0"/>
    <s v="F"/>
    <x v="0"/>
    <x v="7"/>
    <s v="ZT06F060"/>
    <s v="FORTALECIMIENTO INSTITUCIONAL"/>
    <s v="GC00A10100001D GASTOS ADMINISTRATIVOS"/>
    <s v="53 BIENES Y SERVICIOS DE CONSUMO"/>
    <s v="530813 Repuestos y Accesorios"/>
    <s v="002"/>
    <n v="0"/>
    <n v="186.64"/>
    <n v="0"/>
    <n v="186.64"/>
    <n v="0"/>
    <n v="140"/>
    <n v="136"/>
    <n v="46.64"/>
    <n v="50.64"/>
    <n v="46.64"/>
    <s v="G/530813/1FA101"/>
  </r>
  <r>
    <s v="1"/>
    <s v="POLITICO - TERRITORIAL"/>
    <x v="0"/>
    <s v="F"/>
    <x v="0"/>
    <x v="7"/>
    <s v="ZT06F060"/>
    <s v="FORTALECIMIENTO INSTITUCIONAL"/>
    <s v="GC00A10100001D GASTOS ADMINISTRATIVOS"/>
    <s v="57 OTROS GASTOS CORRIENTES"/>
    <s v="570102 Tasas Generales, Impuestos, Contribuciones,"/>
    <s v="002"/>
    <n v="1000"/>
    <n v="110"/>
    <n v="0"/>
    <n v="1110"/>
    <n v="360.58"/>
    <n v="741.38"/>
    <n v="741.38"/>
    <n v="368.62"/>
    <n v="368.62"/>
    <n v="8.0399999999999991"/>
    <s v="G/570102/1FA101"/>
  </r>
  <r>
    <s v="1"/>
    <s v="POLITICO - TERRITORIAL"/>
    <x v="0"/>
    <s v="F"/>
    <x v="0"/>
    <x v="7"/>
    <s v="ZT06F060"/>
    <s v="FORTALECIMIENTO INSTITUCIONAL"/>
    <s v="GC00A10100001D GASTOS ADMINISTRATIVOS"/>
    <s v="57 OTROS GASTOS CORRIENTES"/>
    <s v="570203 Comisiones Bancarias"/>
    <s v="002"/>
    <n v="100"/>
    <n v="0"/>
    <n v="0"/>
    <n v="100"/>
    <n v="0"/>
    <n v="60"/>
    <n v="28.2"/>
    <n v="40"/>
    <n v="71.8"/>
    <n v="40"/>
    <s v="G/570203/1FA101"/>
  </r>
  <r>
    <s v="1"/>
    <s v="POLITICO - TERRITORIAL"/>
    <x v="0"/>
    <s v="F"/>
    <x v="0"/>
    <x v="7"/>
    <s v="ZT06F060"/>
    <s v="FORTALECIMIENTO INSTITUCIONAL"/>
    <s v="GC00A10100001D GASTOS ADMINISTRATIVOS"/>
    <s v="57 OTROS GASTOS CORRIENTES"/>
    <s v="570206 Costas Judiciales, Trámites Notariales, Leg"/>
    <s v="002"/>
    <n v="30"/>
    <n v="0"/>
    <n v="0"/>
    <n v="30"/>
    <n v="0"/>
    <n v="0"/>
    <n v="0"/>
    <n v="30"/>
    <n v="30"/>
    <n v="30"/>
    <s v="G/570206/1FA101"/>
  </r>
  <r>
    <s v="2"/>
    <s v="SOCIAL - CULTURAL"/>
    <x v="0"/>
    <s v="F"/>
    <x v="0"/>
    <x v="7"/>
    <s v="ZT06F060"/>
    <s v="CORRESPONSABILIDAD CIUDADANA"/>
    <s v="GI00F20100004D PRESUPUESTOS PARTICIPATIVOS"/>
    <s v="73 BIENES Y SERVICIOS PARA INVERSIÓN"/>
    <s v="730811 Insumos, Materiales y Suministros para Cons"/>
    <s v="001"/>
    <n v="214442.13"/>
    <n v="-88823.75"/>
    <n v="0"/>
    <n v="125618.38"/>
    <n v="36562.050000000003"/>
    <n v="79514.58"/>
    <n v="0"/>
    <n v="46103.8"/>
    <n v="125618.38"/>
    <n v="9541.75"/>
    <s v="G/730811/2FF201"/>
  </r>
  <r>
    <s v="2"/>
    <s v="SOCIAL - CULTURAL"/>
    <x v="0"/>
    <s v="F"/>
    <x v="0"/>
    <x v="7"/>
    <s v="ZT06F060"/>
    <s v="FORTALECIMIENTO DE LA GOBERNANZA DEMOCRÁTICA"/>
    <s v="GI00F20200001D  SOMOS QUITO"/>
    <s v="73 BIENES Y SERVICIOS PARA INVERSIÓN"/>
    <s v="730205 Espectáculos Culturales y Sociales"/>
    <s v="001"/>
    <n v="0"/>
    <n v="2000"/>
    <n v="0"/>
    <n v="2000"/>
    <n v="0"/>
    <n v="1670"/>
    <n v="0"/>
    <n v="330"/>
    <n v="2000"/>
    <n v="330"/>
    <s v="G/730205/2FF202"/>
  </r>
  <r>
    <s v="2"/>
    <s v="SOCIAL - CULTURAL"/>
    <x v="0"/>
    <s v="F"/>
    <x v="0"/>
    <x v="7"/>
    <s v="ZT06F060"/>
    <s v="FORTALECIMIENTO DE LA GOBERNANZA DEMOCRÁTICA"/>
    <s v="GI00F20200001D  SOMOS QUITO"/>
    <s v="73 BIENES Y SERVICIOS PARA INVERSIÓN"/>
    <s v="730249 Eventos Públicos Promocionales"/>
    <s v="001"/>
    <n v="2000"/>
    <n v="-2000"/>
    <n v="0"/>
    <n v="0"/>
    <n v="0"/>
    <n v="0"/>
    <n v="0"/>
    <n v="0"/>
    <n v="0"/>
    <n v="0"/>
    <s v="G/730249/2FF202"/>
  </r>
  <r>
    <s v="2"/>
    <s v="SOCIAL - CULTURAL"/>
    <x v="0"/>
    <s v="F"/>
    <x v="0"/>
    <x v="7"/>
    <s v="ZT06F060"/>
    <s v="FORTALECIMIENTO DE LA GOBERNANZA DEMOCRÁTICA"/>
    <s v="GI00F20200001D  SOMOS QUITO"/>
    <s v="73 BIENES Y SERVICIOS PARA INVERSIÓN"/>
    <s v="730613 Capacitación para la Ciudadanía en Gener"/>
    <s v="001"/>
    <n v="18000"/>
    <n v="4000"/>
    <n v="0"/>
    <n v="22000"/>
    <n v="0"/>
    <n v="17704.5"/>
    <n v="0"/>
    <n v="4295.5"/>
    <n v="22000"/>
    <n v="4295.5"/>
    <s v="G/730613/2FF202"/>
  </r>
  <r>
    <s v="2"/>
    <s v="SOCIAL - CULTURAL"/>
    <x v="0"/>
    <s v="F"/>
    <x v="0"/>
    <x v="7"/>
    <s v="ZT06F060"/>
    <s v="FORTALECIMIENTO DE LA GOBERNANZA DEMOCRÁTICA"/>
    <s v="GI00F20200001D  SOMOS QUITO"/>
    <s v="73 BIENES Y SERVICIOS PARA INVERSIÓN"/>
    <s v="730804 Materiales de Oficina"/>
    <s v="001"/>
    <n v="1000"/>
    <n v="0"/>
    <n v="0"/>
    <n v="1000"/>
    <n v="0"/>
    <n v="810.89"/>
    <n v="803.19"/>
    <n v="189.11"/>
    <n v="196.81"/>
    <n v="189.11"/>
    <s v="G/730804/2FF202"/>
  </r>
  <r>
    <s v="2"/>
    <s v="SOCIAL - CULTURAL"/>
    <x v="0"/>
    <s v="F"/>
    <x v="0"/>
    <x v="7"/>
    <s v="ZT06F060"/>
    <s v="FORTALECIMIENTO DE LA GOBERNANZA DEMOCRÁTICA"/>
    <s v="GI00F20200001D  SOMOS QUITO"/>
    <s v="73 BIENES Y SERVICIOS PARA INVERSIÓN"/>
    <s v="730805 Materiales de Aseo"/>
    <s v="001"/>
    <n v="1500"/>
    <n v="-1500"/>
    <n v="0"/>
    <n v="0"/>
    <n v="0"/>
    <n v="0"/>
    <n v="0"/>
    <n v="0"/>
    <n v="0"/>
    <n v="0"/>
    <s v="G/730805/2FF202"/>
  </r>
  <r>
    <s v="2"/>
    <s v="SOCIAL - CULTURAL"/>
    <x v="0"/>
    <s v="F"/>
    <x v="0"/>
    <x v="7"/>
    <s v="ZT06F060"/>
    <s v="FORTALECIMIENTO DE LA GOBERNANZA DEMOCRÁTICA"/>
    <s v="GI00F20200001D  SOMOS QUITO"/>
    <s v="73 BIENES Y SERVICIOS PARA INVERSIÓN"/>
    <s v="730811 Insumos, Materiales y Suministros para Cons"/>
    <s v="001"/>
    <n v="2500"/>
    <n v="-2500"/>
    <n v="0"/>
    <n v="0"/>
    <n v="0"/>
    <n v="0"/>
    <n v="0"/>
    <n v="0"/>
    <n v="0"/>
    <n v="0"/>
    <s v="G/730811/2FF202"/>
  </r>
  <r>
    <s v="2"/>
    <s v="SOCIAL - CULTURAL"/>
    <x v="0"/>
    <s v="F"/>
    <x v="0"/>
    <x v="7"/>
    <s v="ZT06F060"/>
    <s v="FORTALECIMIENTO DE LA GOBERNANZA DEMOCRÁTICA"/>
    <s v="GI00F20200002D SISTEMA DE PARTICIPACIÓN CIUDADANA"/>
    <s v="73 BIENES Y SERVICIOS PARA INVERSIÓN"/>
    <s v="730205 Espectáculos Culturales y Sociales"/>
    <s v="001"/>
    <n v="0"/>
    <n v="16000"/>
    <n v="0"/>
    <n v="16000"/>
    <n v="0"/>
    <n v="13793.33"/>
    <n v="0"/>
    <n v="2206.67"/>
    <n v="16000"/>
    <n v="2206.67"/>
    <s v="G/730205/2FF202"/>
  </r>
  <r>
    <s v="2"/>
    <s v="SOCIAL - CULTURAL"/>
    <x v="0"/>
    <s v="F"/>
    <x v="0"/>
    <x v="7"/>
    <s v="ZT06F060"/>
    <s v="FORTALECIMIENTO DE LA GOBERNANZA DEMOCRÁTICA"/>
    <s v="GI00F20200002D SISTEMA DE PARTICIPACIÓN CIUDADANA"/>
    <s v="73 BIENES Y SERVICIOS PARA INVERSIÓN"/>
    <s v="730235 Servicio de Alimentación"/>
    <s v="001"/>
    <n v="1000"/>
    <n v="1000"/>
    <n v="0"/>
    <n v="2000"/>
    <n v="0"/>
    <n v="1784.25"/>
    <n v="0"/>
    <n v="215.75"/>
    <n v="2000"/>
    <n v="215.75"/>
    <s v="G/730235/2FF202"/>
  </r>
  <r>
    <s v="2"/>
    <s v="SOCIAL - CULTURAL"/>
    <x v="0"/>
    <s v="F"/>
    <x v="0"/>
    <x v="7"/>
    <s v="ZT06F060"/>
    <s v="FORTALECIMIENTO DE LA GOBERNANZA DEMOCRÁTICA"/>
    <s v="GI00F20200002D SISTEMA DE PARTICIPACIÓN CIUDADANA"/>
    <s v="73 BIENES Y SERVICIOS PARA INVERSIÓN"/>
    <s v="730249 Eventos Públicos Promocionales"/>
    <s v="001"/>
    <n v="2966.4"/>
    <n v="-2966.4"/>
    <n v="0"/>
    <n v="0"/>
    <n v="0"/>
    <n v="0"/>
    <n v="0"/>
    <n v="0"/>
    <n v="0"/>
    <n v="0"/>
    <s v="G/730249/2FF202"/>
  </r>
  <r>
    <s v="2"/>
    <s v="SOCIAL - CULTURAL"/>
    <x v="0"/>
    <s v="F"/>
    <x v="0"/>
    <x v="7"/>
    <s v="ZT06F060"/>
    <s v="FORTALECIMIENTO DE LA GOBERNANZA DEMOCRÁTICA"/>
    <s v="GI00F20200002D SISTEMA DE PARTICIPACIÓN CIUDADANA"/>
    <s v="73 BIENES Y SERVICIOS PARA INVERSIÓN"/>
    <s v="730505 Vehículos (Arrendamiento)"/>
    <s v="001"/>
    <n v="0"/>
    <n v="1000"/>
    <n v="0"/>
    <n v="1000"/>
    <n v="0"/>
    <n v="0"/>
    <n v="0"/>
    <n v="1000"/>
    <n v="1000"/>
    <n v="1000"/>
    <s v="G/730505/2FF202"/>
  </r>
  <r>
    <s v="2"/>
    <s v="SOCIAL - CULTURAL"/>
    <x v="0"/>
    <s v="F"/>
    <x v="0"/>
    <x v="7"/>
    <s v="ZT06F060"/>
    <s v="FORTALECIMIENTO DE LA GOBERNANZA DEMOCRÁTICA"/>
    <s v="GI00F20200002D SISTEMA DE PARTICIPACIÓN CIUDADANA"/>
    <s v="73 BIENES Y SERVICIOS PARA INVERSIÓN"/>
    <s v="730613 Capacitación para la Ciudadanía en Gener"/>
    <s v="001"/>
    <n v="21033.599999999999"/>
    <n v="-15033.6"/>
    <n v="0"/>
    <n v="6000"/>
    <n v="0"/>
    <n v="1926"/>
    <n v="0"/>
    <n v="4074"/>
    <n v="6000"/>
    <n v="4074"/>
    <s v="G/730613/2FF202"/>
  </r>
  <r>
    <s v="2"/>
    <s v="SOCIAL - CULTURAL"/>
    <x v="0"/>
    <s v="F"/>
    <x v="0"/>
    <x v="7"/>
    <s v="ZT06F060"/>
    <s v="FORTALECIMIENTO DE LA GOBERNANZA DEMOCRÁTICA"/>
    <s v="GI00F20200003D VOLUNTARIADO &quot;QUITO ACCIÓN&quot;"/>
    <s v="73 BIENES Y SERVICIOS PARA INVERSIÓN"/>
    <s v="730205 Espectáculos Culturales y Sociales"/>
    <s v="001"/>
    <n v="0"/>
    <n v="3000"/>
    <n v="0"/>
    <n v="3000"/>
    <n v="0"/>
    <n v="2800"/>
    <n v="0"/>
    <n v="200"/>
    <n v="3000"/>
    <n v="200"/>
    <s v="G/730205/2FF202"/>
  </r>
  <r>
    <s v="2"/>
    <s v="SOCIAL - CULTURAL"/>
    <x v="0"/>
    <s v="F"/>
    <x v="0"/>
    <x v="7"/>
    <s v="ZT06F060"/>
    <s v="FORTALECIMIENTO DE LA GOBERNANZA DEMOCRÁTICA"/>
    <s v="GI00F20200003D VOLUNTARIADO &quot;QUITO ACCIÓN&quot;"/>
    <s v="73 BIENES Y SERVICIOS PARA INVERSIÓN"/>
    <s v="730235 Servicio de Alimentación"/>
    <s v="001"/>
    <n v="4280"/>
    <n v="-1780"/>
    <n v="0"/>
    <n v="2500"/>
    <n v="0"/>
    <n v="2232"/>
    <n v="0"/>
    <n v="268"/>
    <n v="2500"/>
    <n v="268"/>
    <s v="G/730235/2FF202"/>
  </r>
  <r>
    <s v="2"/>
    <s v="SOCIAL - CULTURAL"/>
    <x v="0"/>
    <s v="F"/>
    <x v="0"/>
    <x v="7"/>
    <s v="ZT06F060"/>
    <s v="FORTALECIMIENTO DE LA GOBERNANZA DEMOCRÁTICA"/>
    <s v="GI00F20200003D VOLUNTARIADO &quot;QUITO ACCIÓN&quot;"/>
    <s v="73 BIENES Y SERVICIOS PARA INVERSIÓN"/>
    <s v="730505 Vehículos (Arrendamiento)"/>
    <s v="001"/>
    <n v="500"/>
    <n v="1000"/>
    <n v="0"/>
    <n v="1500"/>
    <n v="0"/>
    <n v="0"/>
    <n v="0"/>
    <n v="1500"/>
    <n v="1500"/>
    <n v="1500"/>
    <s v="G/730505/2FF202"/>
  </r>
  <r>
    <s v="2"/>
    <s v="SOCIAL - CULTURAL"/>
    <x v="0"/>
    <s v="F"/>
    <x v="0"/>
    <x v="7"/>
    <s v="ZT06F060"/>
    <s v="FORTALECIMIENTO DE LA GOBERNANZA DEMOCRÁTICA"/>
    <s v="GI00F20200003D VOLUNTARIADO &quot;QUITO ACCIÓN&quot;"/>
    <s v="73 BIENES Y SERVICIOS PARA INVERSIÓN"/>
    <s v="730613 Capacitación para la Ciudadanía en Gener"/>
    <s v="001"/>
    <n v="1000"/>
    <n v="2000"/>
    <n v="0"/>
    <n v="3000"/>
    <n v="0"/>
    <n v="1925.76"/>
    <n v="0"/>
    <n v="1074.24"/>
    <n v="3000"/>
    <n v="1074.24"/>
    <s v="G/730613/2FF202"/>
  </r>
  <r>
    <s v="2"/>
    <s v="SOCIAL - CULTURAL"/>
    <x v="0"/>
    <s v="F"/>
    <x v="0"/>
    <x v="7"/>
    <s v="ZT06F060"/>
    <s v="FORTALECIMIENTO DE LA GOBERNANZA DEMOCRÁTICA"/>
    <s v="GI00F20200003D VOLUNTARIADO &quot;QUITO ACCIÓN&quot;"/>
    <s v="73 BIENES Y SERVICIOS PARA INVERSIÓN"/>
    <s v="730811 Insumos, Materiales y Suministros para Cons"/>
    <s v="001"/>
    <n v="500"/>
    <n v="5000"/>
    <n v="0"/>
    <n v="5500"/>
    <n v="5360.39"/>
    <n v="0"/>
    <n v="0"/>
    <n v="5500"/>
    <n v="5500"/>
    <n v="139.61000000000001"/>
    <s v="G/730811/2FF202"/>
  </r>
  <r>
    <s v="2"/>
    <s v="SOCIAL - CULTURAL"/>
    <x v="0"/>
    <s v="F"/>
    <x v="0"/>
    <x v="7"/>
    <s v="ZT06F060"/>
    <s v="FORTALECIMIENTO DE LA GOBERNANZA DEMOCRÁTICA"/>
    <s v="GI00F20200003D VOLUNTARIADO &quot;QUITO ACCIÓN&quot;"/>
    <s v="73 BIENES Y SERVICIOS PARA INVERSIÓN"/>
    <s v="730812 Materiales Didácticos"/>
    <s v="001"/>
    <n v="1720"/>
    <n v="-1720"/>
    <n v="0"/>
    <n v="0"/>
    <n v="0"/>
    <n v="0"/>
    <n v="0"/>
    <n v="0"/>
    <n v="0"/>
    <n v="0"/>
    <s v="G/730812/2FF202"/>
  </r>
  <r>
    <s v="2"/>
    <s v="SOCIAL - CULTURAL"/>
    <x v="0"/>
    <s v="F"/>
    <x v="0"/>
    <x v="7"/>
    <s v="ZT06F060"/>
    <s v="FORTALECIMIENTO DE LA GOBERNANZA DEMOCRÁTICA"/>
    <s v="GI00F20200004D COLONIAS VACACIONALES"/>
    <s v="73 BIENES Y SERVICIOS PARA INVERSIÓN"/>
    <s v="730235 Servicio de Alimentación"/>
    <s v="001"/>
    <n v="18000"/>
    <n v="-18000"/>
    <n v="0"/>
    <n v="0"/>
    <n v="0"/>
    <n v="0"/>
    <n v="0"/>
    <n v="0"/>
    <n v="0"/>
    <n v="0"/>
    <s v="G/730235/2FF202"/>
  </r>
  <r>
    <s v="2"/>
    <s v="SOCIAL - CULTURAL"/>
    <x v="0"/>
    <s v="F"/>
    <x v="0"/>
    <x v="7"/>
    <s v="ZT06F060"/>
    <s v="FORTALECIMIENTO DE LA GOBERNANZA DEMOCRÁTICA"/>
    <s v="GI00F20200004D COLONIAS VACACIONALES"/>
    <s v="73 BIENES Y SERVICIOS PARA INVERSIÓN"/>
    <s v="730505 Vehículos (Arrendamiento)"/>
    <s v="001"/>
    <n v="500"/>
    <n v="-500"/>
    <n v="0"/>
    <n v="0"/>
    <n v="0"/>
    <n v="0"/>
    <n v="0"/>
    <n v="0"/>
    <n v="0"/>
    <n v="0"/>
    <s v="G/730505/2FF202"/>
  </r>
  <r>
    <s v="2"/>
    <s v="SOCIAL - CULTURAL"/>
    <x v="0"/>
    <s v="F"/>
    <x v="0"/>
    <x v="7"/>
    <s v="ZT06F060"/>
    <s v="FORTALECIMIENTO DE LA GOBERNANZA DEMOCRÁTICA"/>
    <s v="GI00F20200004D COLONIAS VACACIONALES"/>
    <s v="73 BIENES Y SERVICIOS PARA INVERSIÓN"/>
    <s v="730613 Capacitación para la Ciudadanía en Gener"/>
    <s v="001"/>
    <n v="7000"/>
    <n v="6000"/>
    <n v="0"/>
    <n v="13000"/>
    <n v="0"/>
    <n v="4652.76"/>
    <n v="0"/>
    <n v="8347.24"/>
    <n v="13000"/>
    <n v="8347.24"/>
    <s v="G/730613/2FF202"/>
  </r>
  <r>
    <s v="2"/>
    <s v="SOCIAL - CULTURAL"/>
    <x v="0"/>
    <s v="F"/>
    <x v="0"/>
    <x v="7"/>
    <s v="ZT06F060"/>
    <s v="FORTALECIMIENTO DE LA GOBERNANZA DEMOCRÁTICA"/>
    <s v="GI00F20200004D COLONIAS VACACIONALES"/>
    <s v="73 BIENES Y SERVICIOS PARA INVERSIÓN"/>
    <s v="730804 Materiales de Oficina"/>
    <s v="001"/>
    <n v="4000"/>
    <n v="-4000"/>
    <n v="0"/>
    <n v="0"/>
    <n v="0"/>
    <n v="0"/>
    <n v="0"/>
    <n v="0"/>
    <n v="0"/>
    <n v="0"/>
    <s v="G/730804/2FF202"/>
  </r>
  <r>
    <s v="2"/>
    <s v="SOCIAL - CULTURAL"/>
    <x v="0"/>
    <s v="F"/>
    <x v="0"/>
    <x v="7"/>
    <s v="ZT06F060"/>
    <s v="FORTALECIMIENTO DE LA GOBERNANZA DEMOCRÁTICA"/>
    <s v="GI00F20200004D COLONIAS VACACIONALES"/>
    <s v="73 BIENES Y SERVICIOS PARA INVERSIÓN"/>
    <s v="730812 Materiales Didácticos"/>
    <s v="001"/>
    <n v="3000"/>
    <n v="9000"/>
    <n v="0"/>
    <n v="12000"/>
    <n v="0"/>
    <n v="5490"/>
    <n v="0"/>
    <n v="6510"/>
    <n v="12000"/>
    <n v="6510"/>
    <s v="G/730812/2FF202"/>
  </r>
  <r>
    <s v="2"/>
    <s v="SOCIAL - CULTURAL"/>
    <x v="0"/>
    <s v="F"/>
    <x v="0"/>
    <x v="7"/>
    <s v="ZT06F060"/>
    <s v="ARTE, CULTURA Y PATRIMONIO"/>
    <s v="GI00G20100001D AGENDA CULTURAL METROPOLITANA"/>
    <s v="73 BIENES Y SERVICIOS PARA INVERSIÓN"/>
    <s v="730205 Espectáculos Culturales y Sociales"/>
    <s v="001"/>
    <n v="0"/>
    <n v="6000"/>
    <n v="0"/>
    <n v="6000"/>
    <n v="0"/>
    <n v="5250"/>
    <n v="0"/>
    <n v="750"/>
    <n v="6000"/>
    <n v="750"/>
    <s v="G/730205/2FG201"/>
  </r>
  <r>
    <s v="2"/>
    <s v="SOCIAL - CULTURAL"/>
    <x v="0"/>
    <s v="F"/>
    <x v="0"/>
    <x v="7"/>
    <s v="ZT06F060"/>
    <s v="ARTE, CULTURA Y PATRIMONIO"/>
    <s v="GI00G20100001D AGENDA CULTURAL METROPOLITANA"/>
    <s v="73 BIENES Y SERVICIOS PARA INVERSIÓN"/>
    <s v="730249 Eventos Públicos Promocionales"/>
    <s v="001"/>
    <n v="8000"/>
    <n v="-8000"/>
    <n v="0"/>
    <n v="0"/>
    <n v="0"/>
    <n v="0"/>
    <n v="0"/>
    <n v="0"/>
    <n v="0"/>
    <n v="0"/>
    <s v="G/730249/2FG201"/>
  </r>
  <r>
    <s v="2"/>
    <s v="SOCIAL - CULTURAL"/>
    <x v="0"/>
    <s v="F"/>
    <x v="0"/>
    <x v="7"/>
    <s v="ZT06F060"/>
    <s v="ARTE, CULTURA Y PATRIMONIO"/>
    <s v="GI00G20100002D TERRITORIO Y CULTURA"/>
    <s v="73 BIENES Y SERVICIOS PARA INVERSIÓN"/>
    <s v="730205 Espectáculos Culturales y Sociales"/>
    <s v="001"/>
    <n v="0"/>
    <n v="5000"/>
    <n v="0"/>
    <n v="5000"/>
    <n v="0"/>
    <n v="4350"/>
    <n v="0"/>
    <n v="650"/>
    <n v="5000"/>
    <n v="650"/>
    <s v="G/730205/2FG201"/>
  </r>
  <r>
    <s v="2"/>
    <s v="SOCIAL - CULTURAL"/>
    <x v="0"/>
    <s v="F"/>
    <x v="0"/>
    <x v="7"/>
    <s v="ZT06F060"/>
    <s v="ARTE, CULTURA Y PATRIMONIO"/>
    <s v="GI00G20100002D TERRITORIO Y CULTURA"/>
    <s v="73 BIENES Y SERVICIOS PARA INVERSIÓN"/>
    <s v="730249 Eventos Públicos Promocionales"/>
    <s v="001"/>
    <n v="3000"/>
    <n v="-3000"/>
    <n v="0"/>
    <n v="0"/>
    <n v="0"/>
    <n v="0"/>
    <n v="0"/>
    <n v="0"/>
    <n v="0"/>
    <n v="0"/>
    <s v="G/730249/2FG201"/>
  </r>
  <r>
    <s v="2"/>
    <s v="SOCIAL - CULTURAL"/>
    <x v="0"/>
    <s v="F"/>
    <x v="0"/>
    <x v="7"/>
    <s v="ZT06F060"/>
    <s v="PROMOCIÓN DE DERECHOS"/>
    <s v="GI00J20200004D PROMOCIÓN DE DERECHOS DE GRUPOS DE ATENC"/>
    <s v="73 BIENES Y SERVICIOS PARA INVERSIÓN"/>
    <s v="730205 Espectáculos Culturales y Sociales"/>
    <s v="001"/>
    <n v="0"/>
    <n v="9250"/>
    <n v="0"/>
    <n v="9250"/>
    <n v="0"/>
    <n v="8820"/>
    <n v="0"/>
    <n v="430"/>
    <n v="9250"/>
    <n v="430"/>
    <s v="G/730205/2FJ202"/>
  </r>
  <r>
    <s v="2"/>
    <s v="SOCIAL - CULTURAL"/>
    <x v="0"/>
    <s v="F"/>
    <x v="0"/>
    <x v="7"/>
    <s v="ZT06F060"/>
    <s v="PROMOCIÓN DE DERECHOS"/>
    <s v="GI00J20200004D PROMOCIÓN DE DERECHOS DE GRUPOS DE ATENC"/>
    <s v="73 BIENES Y SERVICIOS PARA INVERSIÓN"/>
    <s v="730505 Vehículos (Arrendamiento)"/>
    <s v="001"/>
    <n v="15750"/>
    <n v="-15750"/>
    <n v="0"/>
    <n v="0"/>
    <n v="0"/>
    <n v="0"/>
    <n v="0"/>
    <n v="0"/>
    <n v="0"/>
    <n v="0"/>
    <s v="G/730505/2FJ202"/>
  </r>
  <r>
    <s v="2"/>
    <s v="SOCIAL - CULTURAL"/>
    <x v="0"/>
    <s v="F"/>
    <x v="0"/>
    <x v="7"/>
    <s v="ZT06F060"/>
    <s v="PROMOCIÓN DE DERECHOS"/>
    <s v="GI00J20200004D PROMOCIÓN DE DERECHOS DE GRUPOS DE ATENC"/>
    <s v="73 BIENES Y SERVICIOS PARA INVERSIÓN"/>
    <s v="730613 Capacitación para la Ciudadanía en Gener"/>
    <s v="001"/>
    <n v="0"/>
    <n v="6500"/>
    <n v="0"/>
    <n v="6500"/>
    <n v="0"/>
    <n v="5775.48"/>
    <n v="0"/>
    <n v="724.52"/>
    <n v="6500"/>
    <n v="724.52"/>
    <s v="G/730613/2FJ202"/>
  </r>
  <r>
    <s v="2"/>
    <s v="SOCIAL - CULTURAL"/>
    <x v="0"/>
    <s v="F"/>
    <x v="0"/>
    <x v="7"/>
    <s v="ZT06F060"/>
    <s v="SALUD AL DIA"/>
    <s v="GI00M20100001D SEGURIDAD ALIMENTARIA Y DE CALIDAD"/>
    <s v="73 BIENES Y SERVICIOS PARA INVERSIÓN"/>
    <s v="730606 Honorarios por Contratos Civiles de Servici"/>
    <s v="001"/>
    <n v="0"/>
    <n v="15048"/>
    <n v="0"/>
    <n v="15048"/>
    <n v="0"/>
    <n v="7200"/>
    <n v="2400"/>
    <n v="7848"/>
    <n v="12648"/>
    <n v="7848"/>
    <s v="G/730606/2FM201"/>
  </r>
  <r>
    <s v="2"/>
    <s v="SOCIAL - CULTURAL"/>
    <x v="0"/>
    <s v="F"/>
    <x v="0"/>
    <x v="7"/>
    <s v="ZT06F060"/>
    <s v="SALUD AL DIA"/>
    <s v="GI00M20100001D SEGURIDAD ALIMENTARIA Y DE CALIDAD"/>
    <s v="73 BIENES Y SERVICIOS PARA INVERSIÓN"/>
    <s v="730804 Materiales de Oficina"/>
    <s v="001"/>
    <n v="15048"/>
    <n v="-15048"/>
    <n v="0"/>
    <n v="0"/>
    <n v="0"/>
    <n v="0"/>
    <n v="0"/>
    <n v="0"/>
    <n v="0"/>
    <n v="0"/>
    <s v="G/730804/2FM201"/>
  </r>
  <r>
    <s v="2"/>
    <s v="SOCIAL - CULTURAL"/>
    <x v="0"/>
    <s v="F"/>
    <x v="0"/>
    <x v="7"/>
    <s v="ZT06F060"/>
    <s v="SALUD AL DIA"/>
    <s v="GI00M20100002D SISTEMA INTEGRAL DE PROMOCIÓN DE LA SALU"/>
    <s v="73 BIENES Y SERVICIOS PARA INVERSIÓN"/>
    <s v="730606 Honorarios por Contratos Civiles de Servici"/>
    <s v="001"/>
    <n v="0"/>
    <n v="15048"/>
    <n v="0"/>
    <n v="15048"/>
    <n v="0"/>
    <n v="7200"/>
    <n v="2400"/>
    <n v="7848"/>
    <n v="12648"/>
    <n v="7848"/>
    <s v="G/730606/2FM201"/>
  </r>
  <r>
    <s v="2"/>
    <s v="SOCIAL - CULTURAL"/>
    <x v="0"/>
    <s v="F"/>
    <x v="0"/>
    <x v="7"/>
    <s v="ZT06F060"/>
    <s v="SALUD AL DIA"/>
    <s v="GI00M20100002D SISTEMA INTEGRAL DE PROMOCIÓN DE LA SALU"/>
    <s v="73 BIENES Y SERVICIOS PARA INVERSIÓN"/>
    <s v="730804 Materiales de Oficina"/>
    <s v="001"/>
    <n v="15048"/>
    <n v="-15048"/>
    <n v="0"/>
    <n v="0"/>
    <n v="0"/>
    <n v="0"/>
    <n v="0"/>
    <n v="0"/>
    <n v="0"/>
    <n v="0"/>
    <s v="G/730804/2FM201"/>
  </r>
  <r>
    <s v="3"/>
    <s v="ECONOMICO - AMBIENTAL"/>
    <x v="0"/>
    <s v="F"/>
    <x v="0"/>
    <x v="7"/>
    <s v="ZT06F060"/>
    <s v="FAUNA URBANA"/>
    <s v="GI00M30100001D MANEJO DE FAUNA URBANA"/>
    <s v="73 BIENES Y SERVICIOS PARA INVERSIÓN"/>
    <s v="730505 Vehículos (Arrendamiento)"/>
    <s v="001"/>
    <n v="0"/>
    <n v="16000"/>
    <n v="0"/>
    <n v="16000"/>
    <n v="0"/>
    <n v="7423.2"/>
    <n v="2969.28"/>
    <n v="8576.7999999999993"/>
    <n v="13030.72"/>
    <n v="8576.7999999999993"/>
    <s v="G/730505/3FM301"/>
  </r>
  <r>
    <s v="3"/>
    <s v="ECONOMICO - AMBIENTAL"/>
    <x v="0"/>
    <s v="F"/>
    <x v="0"/>
    <x v="7"/>
    <s v="ZT06F060"/>
    <s v="FAUNA URBANA"/>
    <s v="GI00M30100001D MANEJO DE FAUNA URBANA"/>
    <s v="73 BIENES Y SERVICIOS PARA INVERSIÓN"/>
    <s v="730804 Materiales de Oficina"/>
    <s v="001"/>
    <n v="16416"/>
    <n v="-16416"/>
    <n v="0"/>
    <n v="0"/>
    <n v="0"/>
    <n v="0"/>
    <n v="0"/>
    <n v="0"/>
    <n v="0"/>
    <n v="0"/>
    <s v="G/730804/3FM301"/>
  </r>
  <r>
    <s v="2"/>
    <s v="SOCIAL - CULTURAL"/>
    <x v="0"/>
    <s v="F"/>
    <x v="0"/>
    <x v="7"/>
    <s v="ZT06F060"/>
    <s v="QUITO SIN MIEDO"/>
    <s v="GI00N20100001D PREVENCIÓN SITUACIONAL Y CONVIVENCIA PAC"/>
    <s v="73 BIENES Y SERVICIOS PARA INVERSIÓN"/>
    <s v="730811 Insumos, Materiales y Suministros para Cons"/>
    <s v="001"/>
    <n v="5500"/>
    <n v="0"/>
    <n v="0"/>
    <n v="5500"/>
    <n v="5216.8"/>
    <n v="0"/>
    <n v="0"/>
    <n v="5500"/>
    <n v="5500"/>
    <n v="283.2"/>
    <s v="G/730811/2FN201"/>
  </r>
  <r>
    <s v="3"/>
    <s v="ECONOMICO - AMBIENTAL"/>
    <x v="0"/>
    <s v="F"/>
    <x v="0"/>
    <x v="7"/>
    <s v="ZT06F060"/>
    <s v="GESTION DE RIESGOS"/>
    <s v="GI00N30100007D ATENCIÓN DE EMERGENCIAS EN EL DMQ"/>
    <s v="73 BIENES Y SERVICIOS PARA INVERSIÓN"/>
    <s v="730802 Vestuario, Lencería, Prendas de Protecci"/>
    <s v="001"/>
    <n v="0"/>
    <n v="5500"/>
    <n v="0"/>
    <n v="5500"/>
    <n v="0"/>
    <n v="3200"/>
    <n v="0"/>
    <n v="2300"/>
    <n v="5500"/>
    <n v="2300"/>
    <s v="G/730802/3FN301"/>
  </r>
  <r>
    <s v="3"/>
    <s v="ECONOMICO - AMBIENTAL"/>
    <x v="0"/>
    <s v="F"/>
    <x v="0"/>
    <x v="7"/>
    <s v="ZT06F060"/>
    <s v="GESTION DE RIESGOS"/>
    <s v="GI00N30100007D ATENCIÓN DE EMERGENCIAS EN EL DMQ"/>
    <s v="73 BIENES Y SERVICIOS PARA INVERSIÓN"/>
    <s v="730804 Materiales de Oficina"/>
    <s v="001"/>
    <n v="16333.94"/>
    <n v="-16333.94"/>
    <n v="0"/>
    <n v="0"/>
    <n v="0"/>
    <n v="0"/>
    <n v="0"/>
    <n v="0"/>
    <n v="0"/>
    <n v="0"/>
    <s v="G/730804/3FN301"/>
  </r>
  <r>
    <s v="3"/>
    <s v="ECONOMICO - AMBIENTAL"/>
    <x v="0"/>
    <s v="F"/>
    <x v="0"/>
    <x v="7"/>
    <s v="ZT06F060"/>
    <s v="GESTION DE RIESGOS"/>
    <s v="GI00N30100007D ATENCIÓN DE EMERGENCIAS EN EL DMQ"/>
    <s v="73 BIENES Y SERVICIOS PARA INVERSIÓN"/>
    <s v="730805 Materiales de Aseo"/>
    <s v="001"/>
    <n v="0"/>
    <n v="2133.94"/>
    <n v="0"/>
    <n v="2133.94"/>
    <n v="0"/>
    <n v="326.52999999999997"/>
    <n v="237.49"/>
    <n v="1807.41"/>
    <n v="1896.45"/>
    <n v="1807.41"/>
    <s v="G/730805/3FN301"/>
  </r>
  <r>
    <s v="3"/>
    <s v="ECONOMICO - AMBIENTAL"/>
    <x v="0"/>
    <s v="F"/>
    <x v="0"/>
    <x v="7"/>
    <s v="ZT06F060"/>
    <s v="GESTION DE RIESGOS"/>
    <s v="GI00N30100007D ATENCIÓN DE EMERGENCIAS EN EL DMQ"/>
    <s v="73 BIENES Y SERVICIOS PARA INVERSIÓN"/>
    <s v="730811 Insumos, Materiales y Suministros para Cons"/>
    <s v="001"/>
    <n v="0"/>
    <n v="8700"/>
    <n v="0"/>
    <n v="8700"/>
    <n v="5501.97"/>
    <n v="0"/>
    <n v="0"/>
    <n v="8700"/>
    <n v="8700"/>
    <n v="3198.03"/>
    <s v="G/730811/3FN301"/>
  </r>
  <r>
    <s v="3"/>
    <s v="ECONOMICO - AMBIENTAL"/>
    <x v="0"/>
    <s v="F"/>
    <x v="0"/>
    <x v="7"/>
    <s v="ZT06F060"/>
    <s v="PRODUCTIVIDAD SOSTENIBLE"/>
    <s v="GI00P30700001D FOMENTO PRODUCTIVO TERRITORIAL"/>
    <s v="73 BIENES Y SERVICIOS PARA INVERSIÓN"/>
    <s v="730249 Eventos Públicos Promocionales"/>
    <s v="001"/>
    <n v="4900"/>
    <n v="0"/>
    <n v="0"/>
    <n v="4900"/>
    <n v="4899"/>
    <n v="0"/>
    <n v="0"/>
    <n v="4900"/>
    <n v="4900"/>
    <n v="1"/>
    <s v="G/730249/3FP307"/>
  </r>
  <r>
    <s v="3"/>
    <s v="ECONOMICO - AMBIENTAL"/>
    <x v="0"/>
    <s v="F"/>
    <x v="0"/>
    <x v="7"/>
    <s v="ZT06F060"/>
    <s v="PRODUCTIVIDAD SOSTENIBLE"/>
    <s v="GI00P30700001D FOMENTO PRODUCTIVO TERRITORIAL"/>
    <s v="73 BIENES Y SERVICIOS PARA INVERSIÓN"/>
    <s v="730613 Capacitación para la Ciudadanía en Gener"/>
    <s v="001"/>
    <n v="5000"/>
    <n v="0"/>
    <n v="-380"/>
    <n v="4620"/>
    <n v="0"/>
    <n v="4012.5"/>
    <n v="0"/>
    <n v="607.5"/>
    <n v="4620"/>
    <n v="607.5"/>
    <s v="G/730613/3FP307"/>
  </r>
  <r>
    <s v="3"/>
    <s v="ECONOMICO - AMBIENTAL"/>
    <x v="0"/>
    <s v="F"/>
    <x v="0"/>
    <x v="7"/>
    <s v="ZT06F060"/>
    <s v="PRODUCTIVIDAD SOSTENIBLE"/>
    <s v="GI00P30700001D FOMENTO PRODUCTIVO TERRITORIAL"/>
    <s v="73 BIENES Y SERVICIOS PARA INVERSIÓN"/>
    <s v="730702 Arrendamiento y Licencias de Uso de Paquete"/>
    <s v="001"/>
    <n v="100"/>
    <n v="0"/>
    <n v="-100"/>
    <n v="0"/>
    <n v="0"/>
    <n v="0"/>
    <n v="0"/>
    <n v="0"/>
    <n v="0"/>
    <n v="0"/>
    <s v="G/730702/3FP307"/>
  </r>
  <r>
    <s v="3"/>
    <s v="ECONOMICO - AMBIENTAL"/>
    <x v="0"/>
    <s v="F"/>
    <x v="0"/>
    <x v="7"/>
    <s v="ZT06F060"/>
    <s v="PRODUCTIVIDAD SOSTENIBLE"/>
    <s v="GI00P30700001D FOMENTO PRODUCTIVO TERRITORIAL"/>
    <s v="73 BIENES Y SERVICIOS PARA INVERSIÓN"/>
    <s v="730811 Insumos, Materiales y Suministros para Cons"/>
    <s v="001"/>
    <n v="2500"/>
    <n v="0"/>
    <n v="0"/>
    <n v="2500"/>
    <n v="2460.67"/>
    <n v="0"/>
    <n v="0"/>
    <n v="2500"/>
    <n v="2500"/>
    <n v="39.33"/>
    <s v="G/730811/3FP307"/>
  </r>
  <r>
    <s v="3"/>
    <s v="ECONOMICO - AMBIENTAL"/>
    <x v="0"/>
    <s v="F"/>
    <x v="0"/>
    <x v="7"/>
    <s v="ZT06F060"/>
    <s v="PRODUCTIVIDAD SOSTENIBLE"/>
    <s v="GI00P30700001D FOMENTO PRODUCTIVO TERRITORIAL"/>
    <s v="73 BIENES Y SERVICIOS PARA INVERSIÓN"/>
    <s v="730814 Suministros para Actividades Agropecuarias,"/>
    <s v="001"/>
    <n v="2500"/>
    <n v="0"/>
    <n v="-5.75"/>
    <n v="2494.25"/>
    <n v="0"/>
    <n v="2360.3200000000002"/>
    <n v="0"/>
    <n v="133.93"/>
    <n v="2494.25"/>
    <n v="133.93"/>
    <s v="G/730814/3FP307"/>
  </r>
  <r>
    <s v="2"/>
    <s v="SOCIAL - CULTURAL"/>
    <x v="0"/>
    <s v="F"/>
    <x v="0"/>
    <x v="7"/>
    <s v="ZT06F060"/>
    <s v="CORRESPONSABILIDAD CIUDADANA"/>
    <s v="GI00F20100003D INFRAESTRUCTURA COMUNITARIA"/>
    <s v="75 OBRAS PÚBLICAS"/>
    <s v="750104 Urbanización y Embellecimiento"/>
    <s v="001"/>
    <n v="200000"/>
    <n v="-59072.58"/>
    <n v="1856.72"/>
    <n v="142784.14000000001"/>
    <n v="0"/>
    <n v="26785.62"/>
    <n v="0"/>
    <n v="115998.52"/>
    <n v="142784.14000000001"/>
    <n v="115998.52"/>
    <s v="G/750104/2FF201"/>
  </r>
  <r>
    <s v="2"/>
    <s v="SOCIAL - CULTURAL"/>
    <x v="0"/>
    <s v="F"/>
    <x v="0"/>
    <x v="7"/>
    <s v="ZT06F060"/>
    <s v="CORRESPONSABILIDAD CIUDADANA"/>
    <s v="GI00F20100003D INFRAESTRUCTURA COMUNITARIA"/>
    <s v="75 OBRAS PÚBLICAS"/>
    <s v="750105 Transporte y Vías"/>
    <s v="001"/>
    <n v="511850"/>
    <n v="72116.28"/>
    <n v="-1856.72"/>
    <n v="582109.56000000006"/>
    <n v="0"/>
    <n v="390534.89"/>
    <n v="0"/>
    <n v="191574.67"/>
    <n v="582109.56000000006"/>
    <n v="191574.67"/>
    <s v="G/750105/2FF201"/>
  </r>
  <r>
    <s v="2"/>
    <s v="SOCIAL - CULTURAL"/>
    <x v="0"/>
    <s v="F"/>
    <x v="0"/>
    <x v="7"/>
    <s v="ZT06F060"/>
    <s v="CORRESPONSABILIDAD CIUDADANA"/>
    <s v="GI00F20100004D PRESUPUESTOS PARTICIPATIVOS"/>
    <s v="75 OBRAS PÚBLICAS"/>
    <s v="750104 Urbanización y Embellecimiento"/>
    <s v="001"/>
    <n v="637050.64"/>
    <n v="61491.040000000001"/>
    <n v="-61383.66"/>
    <n v="637158.02"/>
    <n v="23592.63"/>
    <n v="445460.29"/>
    <n v="0"/>
    <n v="191697.73"/>
    <n v="637158.02"/>
    <n v="168105.1"/>
    <s v="G/750104/2FF201"/>
  </r>
  <r>
    <s v="2"/>
    <s v="SOCIAL - CULTURAL"/>
    <x v="0"/>
    <s v="F"/>
    <x v="0"/>
    <x v="7"/>
    <s v="ZT06F060"/>
    <s v="CORRESPONSABILIDAD CIUDADANA"/>
    <s v="GI00F20100004D PRESUPUESTOS PARTICIPATIVOS"/>
    <s v="75 OBRAS PÚBLICAS"/>
    <s v="750105 Transporte y Vías"/>
    <s v="001"/>
    <n v="450155.38"/>
    <n v="75062.73"/>
    <n v="0"/>
    <n v="525218.11"/>
    <n v="0"/>
    <n v="387729.32"/>
    <n v="0"/>
    <n v="137488.79"/>
    <n v="525218.11"/>
    <n v="137488.79"/>
    <s v="G/750105/2FF201"/>
  </r>
  <r>
    <s v="2"/>
    <s v="SOCIAL - CULTURAL"/>
    <x v="0"/>
    <s v="F"/>
    <x v="0"/>
    <x v="7"/>
    <s v="ZT06F060"/>
    <s v="CORRESPONSABILIDAD CIUDADANA"/>
    <s v="GI00F20100004D PRESUPUESTOS PARTICIPATIVOS"/>
    <s v="75 OBRAS PÚBLICAS"/>
    <s v="750107 Construcciones y Edificaciones"/>
    <s v="001"/>
    <n v="205956.67"/>
    <n v="-60773.72"/>
    <n v="-32722.32"/>
    <n v="112460.63"/>
    <n v="0"/>
    <n v="112460.63"/>
    <n v="0"/>
    <n v="0"/>
    <n v="112460.63"/>
    <n v="0"/>
    <s v="G/750107/2FF201"/>
  </r>
  <r>
    <s v="3"/>
    <s v="ECONOMICO - AMBIENTAL"/>
    <x v="0"/>
    <s v="F"/>
    <x v="0"/>
    <x v="7"/>
    <s v="ZT06F060"/>
    <s v="FAUNA URBANA"/>
    <s v="GI00M30100001D MANEJO DE FAUNA URBANA"/>
    <s v="84 BIENES DE LARGA DURACIÓN"/>
    <s v="840104 Maquinarias y Equipos"/>
    <s v="001"/>
    <n v="0"/>
    <n v="416"/>
    <n v="0"/>
    <n v="416"/>
    <n v="340.12"/>
    <n v="0"/>
    <n v="0"/>
    <n v="416"/>
    <n v="416"/>
    <n v="75.88"/>
    <s v="G/840104/3FM301"/>
  </r>
  <r>
    <s v="1"/>
    <s v="POLITICO - TERRITORIAL"/>
    <x v="0"/>
    <s v="F"/>
    <x v="0"/>
    <x v="7"/>
    <s v="ZT06F060"/>
    <s v="FORTALECIMIENTO INSTITUCIONAL"/>
    <s v="GC00A10100004D REMUNERACION PERSONAL"/>
    <s v="99 OTROS PASIVOS"/>
    <s v="990101 Obligaciones de Ejercicios Anteriores por E"/>
    <s v="002"/>
    <n v="0"/>
    <n v="25000"/>
    <n v="0"/>
    <n v="25000"/>
    <n v="0"/>
    <n v="10142.280000000001"/>
    <n v="10142.280000000001"/>
    <n v="14857.72"/>
    <n v="14857.72"/>
    <n v="14857.72"/>
    <s v="G/990101/1FA101"/>
  </r>
  <r>
    <s v="1"/>
    <s v="POLITICO - TERRITORIAL"/>
    <x v="0"/>
    <s v="F"/>
    <x v="0"/>
    <x v="8"/>
    <s v="ZV05F050"/>
    <s v="FORTALECIMIENTO INSTITUCIONAL"/>
    <s v="GC00A10100004D REMUNERACION PERSONAL"/>
    <s v="51 GASTOS EN PERSONAL"/>
    <s v="510105 Remuneraciones Unificadas"/>
    <s v="002"/>
    <n v="996144"/>
    <n v="143498"/>
    <n v="-31302.87"/>
    <n v="1108339.1299999999"/>
    <n v="0"/>
    <n v="811256.61"/>
    <n v="811256.61"/>
    <n v="297082.52"/>
    <n v="297082.52"/>
    <n v="297082.52"/>
    <s v="G/510105/1FA101"/>
  </r>
  <r>
    <s v="1"/>
    <s v="POLITICO - TERRITORIAL"/>
    <x v="0"/>
    <s v="F"/>
    <x v="0"/>
    <x v="8"/>
    <s v="ZV05F050"/>
    <s v="FORTALECIMIENTO INSTITUCIONAL"/>
    <s v="GC00A10100004D REMUNERACION PERSONAL"/>
    <s v="51 GASTOS EN PERSONAL"/>
    <s v="510106 Salarios Unificados"/>
    <s v="002"/>
    <n v="79246.679999999993"/>
    <n v="0"/>
    <n v="0"/>
    <n v="79246.679999999993"/>
    <n v="0"/>
    <n v="50217.81"/>
    <n v="50217.81"/>
    <n v="29028.87"/>
    <n v="29028.87"/>
    <n v="29028.87"/>
    <s v="G/510106/1FA101"/>
  </r>
  <r>
    <s v="1"/>
    <s v="POLITICO - TERRITORIAL"/>
    <x v="0"/>
    <s v="F"/>
    <x v="0"/>
    <x v="8"/>
    <s v="ZV05F050"/>
    <s v="FORTALECIMIENTO INSTITUCIONAL"/>
    <s v="GC00A10100004D REMUNERACION PERSONAL"/>
    <s v="51 GASTOS EN PERSONAL"/>
    <s v="510203 Decimotercer Sueldo"/>
    <s v="002"/>
    <n v="100619.89"/>
    <n v="17854"/>
    <n v="0"/>
    <n v="118473.89"/>
    <n v="13257.36"/>
    <n v="21371.51"/>
    <n v="21371.51"/>
    <n v="97102.38"/>
    <n v="97102.38"/>
    <n v="83845.02"/>
    <s v="G/510203/1FA101"/>
  </r>
  <r>
    <s v="1"/>
    <s v="POLITICO - TERRITORIAL"/>
    <x v="0"/>
    <s v="F"/>
    <x v="0"/>
    <x v="8"/>
    <s v="ZV05F050"/>
    <s v="FORTALECIMIENTO INSTITUCIONAL"/>
    <s v="GC00A10100004D REMUNERACION PERSONAL"/>
    <s v="51 GASTOS EN PERSONAL"/>
    <s v="510204 Decimocuarto Sueldo"/>
    <s v="002"/>
    <n v="38316"/>
    <n v="5600"/>
    <n v="0"/>
    <n v="43916"/>
    <n v="2486.7800000000002"/>
    <n v="34372.85"/>
    <n v="34372.85"/>
    <n v="9543.15"/>
    <n v="9543.15"/>
    <n v="7056.37"/>
    <s v="G/510204/1FA101"/>
  </r>
  <r>
    <s v="1"/>
    <s v="POLITICO - TERRITORIAL"/>
    <x v="0"/>
    <s v="F"/>
    <x v="0"/>
    <x v="8"/>
    <s v="ZV05F050"/>
    <s v="FORTALECIMIENTO INSTITUCIONAL"/>
    <s v="GC00A10100004D REMUNERACION PERSONAL"/>
    <s v="51 GASTOS EN PERSONAL"/>
    <s v="510304 Compensación por Transporte"/>
    <s v="002"/>
    <n v="1320"/>
    <n v="0"/>
    <n v="0"/>
    <n v="1320"/>
    <n v="0"/>
    <n v="442.5"/>
    <n v="442.5"/>
    <n v="877.5"/>
    <n v="877.5"/>
    <n v="877.5"/>
    <s v="G/510304/1FA101"/>
  </r>
  <r>
    <s v="1"/>
    <s v="POLITICO - TERRITORIAL"/>
    <x v="0"/>
    <s v="F"/>
    <x v="0"/>
    <x v="8"/>
    <s v="ZV05F050"/>
    <s v="FORTALECIMIENTO INSTITUCIONAL"/>
    <s v="GC00A10100004D REMUNERACION PERSONAL"/>
    <s v="51 GASTOS EN PERSONAL"/>
    <s v="510306 Alimentación"/>
    <s v="002"/>
    <n v="10560"/>
    <n v="0"/>
    <n v="0"/>
    <n v="10560"/>
    <n v="0"/>
    <n v="6256"/>
    <n v="6256"/>
    <n v="4304"/>
    <n v="4304"/>
    <n v="4304"/>
    <s v="G/510306/1FA101"/>
  </r>
  <r>
    <s v="1"/>
    <s v="POLITICO - TERRITORIAL"/>
    <x v="0"/>
    <s v="F"/>
    <x v="0"/>
    <x v="8"/>
    <s v="ZV05F050"/>
    <s v="FORTALECIMIENTO INSTITUCIONAL"/>
    <s v="GC00A10100004D REMUNERACION PERSONAL"/>
    <s v="51 GASTOS EN PERSONAL"/>
    <s v="510401 Por Cargas Familiares"/>
    <s v="002"/>
    <n v="396.23"/>
    <n v="0"/>
    <n v="186.04"/>
    <n v="582.27"/>
    <n v="0"/>
    <n v="208"/>
    <n v="208"/>
    <n v="374.27"/>
    <n v="374.27"/>
    <n v="374.27"/>
    <s v="G/510401/1FA101"/>
  </r>
  <r>
    <s v="1"/>
    <s v="POLITICO - TERRITORIAL"/>
    <x v="0"/>
    <s v="F"/>
    <x v="0"/>
    <x v="8"/>
    <s v="ZV05F050"/>
    <s v="FORTALECIMIENTO INSTITUCIONAL"/>
    <s v="GC00A10100004D REMUNERACION PERSONAL"/>
    <s v="51 GASTOS EN PERSONAL"/>
    <s v="510408 Subsidio de Antigüedad"/>
    <s v="002"/>
    <n v="3962.33"/>
    <n v="0"/>
    <n v="0"/>
    <n v="3962.33"/>
    <n v="0"/>
    <n v="1969.29"/>
    <n v="1969.29"/>
    <n v="1993.04"/>
    <n v="1993.04"/>
    <n v="1993.04"/>
    <s v="G/510408/1FA101"/>
  </r>
  <r>
    <s v="1"/>
    <s v="POLITICO - TERRITORIAL"/>
    <x v="0"/>
    <s v="F"/>
    <x v="0"/>
    <x v="8"/>
    <s v="ZV05F050"/>
    <s v="FORTALECIMIENTO INSTITUCIONAL"/>
    <s v="GC00A10100004D REMUNERACION PERSONAL"/>
    <s v="51 GASTOS EN PERSONAL"/>
    <s v="510507 Honorarios"/>
    <s v="002"/>
    <n v="4962.9399999999996"/>
    <n v="-3850"/>
    <n v="0"/>
    <n v="1112.94"/>
    <n v="0"/>
    <n v="0"/>
    <n v="0"/>
    <n v="1112.94"/>
    <n v="1112.94"/>
    <n v="1112.94"/>
    <s v="G/510507/1FA101"/>
  </r>
  <r>
    <s v="1"/>
    <s v="POLITICO - TERRITORIAL"/>
    <x v="0"/>
    <s v="F"/>
    <x v="0"/>
    <x v="8"/>
    <s v="ZV05F050"/>
    <s v="FORTALECIMIENTO INSTITUCIONAL"/>
    <s v="GC00A10100004D REMUNERACION PERSONAL"/>
    <s v="51 GASTOS EN PERSONAL"/>
    <s v="510509 Horas Extraordinarias y Suplementarias"/>
    <s v="002"/>
    <n v="20856"/>
    <n v="0"/>
    <n v="0"/>
    <n v="20856"/>
    <n v="0"/>
    <n v="11762.62"/>
    <n v="11762.62"/>
    <n v="9093.3799999999992"/>
    <n v="9093.3799999999992"/>
    <n v="9093.3799999999992"/>
    <s v="G/510509/1FA101"/>
  </r>
  <r>
    <s v="1"/>
    <s v="POLITICO - TERRITORIAL"/>
    <x v="0"/>
    <s v="F"/>
    <x v="0"/>
    <x v="8"/>
    <s v="ZV05F050"/>
    <s v="FORTALECIMIENTO INSTITUCIONAL"/>
    <s v="GC00A10100004D REMUNERACION PERSONAL"/>
    <s v="51 GASTOS EN PERSONAL"/>
    <s v="510510 Servicios Personales por Contrato"/>
    <s v="002"/>
    <n v="132048"/>
    <n v="62150"/>
    <n v="0"/>
    <n v="194198"/>
    <n v="67894.38"/>
    <n v="126303.62"/>
    <n v="126303.62"/>
    <n v="67894.38"/>
    <n v="67894.38"/>
    <n v="0"/>
    <s v="G/510510/1FA101"/>
  </r>
  <r>
    <s v="1"/>
    <s v="POLITICO - TERRITORIAL"/>
    <x v="0"/>
    <s v="F"/>
    <x v="0"/>
    <x v="8"/>
    <s v="ZV05F050"/>
    <s v="FORTALECIMIENTO INSTITUCIONAL"/>
    <s v="GC00A10100004D REMUNERACION PERSONAL"/>
    <s v="51 GASTOS EN PERSONAL"/>
    <s v="510512 Subrogación"/>
    <s v="002"/>
    <n v="6150.4"/>
    <n v="8450"/>
    <n v="8700"/>
    <n v="23300.400000000001"/>
    <n v="0"/>
    <n v="7862.07"/>
    <n v="7862.07"/>
    <n v="15438.33"/>
    <n v="15438.33"/>
    <n v="15438.33"/>
    <s v="G/510512/1FA101"/>
  </r>
  <r>
    <s v="1"/>
    <s v="POLITICO - TERRITORIAL"/>
    <x v="0"/>
    <s v="F"/>
    <x v="0"/>
    <x v="8"/>
    <s v="ZV05F050"/>
    <s v="FORTALECIMIENTO INSTITUCIONAL"/>
    <s v="GC00A10100004D REMUNERACION PERSONAL"/>
    <s v="51 GASTOS EN PERSONAL"/>
    <s v="510513 Encargos"/>
    <s v="002"/>
    <n v="12479.8"/>
    <n v="4000"/>
    <n v="4085.17"/>
    <n v="20564.97"/>
    <n v="0"/>
    <n v="9981.64"/>
    <n v="9981.64"/>
    <n v="10583.33"/>
    <n v="10583.33"/>
    <n v="10583.33"/>
    <s v="G/510513/1FA101"/>
  </r>
  <r>
    <s v="1"/>
    <s v="POLITICO - TERRITORIAL"/>
    <x v="0"/>
    <s v="F"/>
    <x v="0"/>
    <x v="8"/>
    <s v="ZV05F050"/>
    <s v="FORTALECIMIENTO INSTITUCIONAL"/>
    <s v="GC00A10100004D REMUNERACION PERSONAL"/>
    <s v="51 GASTOS EN PERSONAL"/>
    <s v="510601 Aporte Patronal"/>
    <s v="002"/>
    <n v="152740.99"/>
    <n v="27102.37"/>
    <n v="0"/>
    <n v="179843.36"/>
    <n v="8195.14"/>
    <n v="127269.98"/>
    <n v="127269.98"/>
    <n v="52573.38"/>
    <n v="52573.38"/>
    <n v="44378.239999999998"/>
    <s v="G/510601/1FA101"/>
  </r>
  <r>
    <s v="1"/>
    <s v="POLITICO - TERRITORIAL"/>
    <x v="0"/>
    <s v="F"/>
    <x v="0"/>
    <x v="8"/>
    <s v="ZV05F050"/>
    <s v="FORTALECIMIENTO INSTITUCIONAL"/>
    <s v="GC00A10100004D REMUNERACION PERSONAL"/>
    <s v="51 GASTOS EN PERSONAL"/>
    <s v="510602 Fondo de Reserva"/>
    <s v="002"/>
    <n v="100619.89"/>
    <n v="17854"/>
    <n v="0"/>
    <n v="118473.89"/>
    <n v="10166.35"/>
    <n v="70657.84"/>
    <n v="70657.84"/>
    <n v="47816.05"/>
    <n v="47816.05"/>
    <n v="37649.699999999997"/>
    <s v="G/510602/1FA101"/>
  </r>
  <r>
    <s v="1"/>
    <s v="POLITICO - TERRITORIAL"/>
    <x v="0"/>
    <s v="F"/>
    <x v="0"/>
    <x v="8"/>
    <s v="ZV05F050"/>
    <s v="FORTALECIMIENTO INSTITUCIONAL"/>
    <s v="GC00A10100004D REMUNERACION PERSONAL"/>
    <s v="51 GASTOS EN PERSONAL"/>
    <s v="510707 Compensación por Vacaciones no Gozadas por"/>
    <s v="002"/>
    <n v="13977.57"/>
    <n v="0"/>
    <n v="0"/>
    <n v="13977.57"/>
    <n v="0"/>
    <n v="3421.42"/>
    <n v="3421.42"/>
    <n v="10556.15"/>
    <n v="10556.15"/>
    <n v="10556.15"/>
    <s v="G/510707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101  Agua Potable"/>
    <s v="002"/>
    <n v="10800"/>
    <n v="0"/>
    <n v="0"/>
    <n v="10800"/>
    <n v="0"/>
    <n v="10800"/>
    <n v="6567.53"/>
    <n v="0"/>
    <n v="4232.47"/>
    <n v="0"/>
    <s v="G/530101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104 Energía Eléctrica"/>
    <s v="002"/>
    <n v="19200"/>
    <n v="0"/>
    <n v="0"/>
    <n v="19200"/>
    <n v="0"/>
    <n v="19200"/>
    <n v="19158.47"/>
    <n v="0"/>
    <n v="41.53"/>
    <n v="0"/>
    <s v="G/530104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105 Telecomunicaciones"/>
    <s v="002"/>
    <n v="6000"/>
    <n v="0"/>
    <n v="0"/>
    <n v="6000"/>
    <n v="0"/>
    <n v="6000"/>
    <n v="2717.81"/>
    <n v="0"/>
    <n v="3282.19"/>
    <n v="0"/>
    <s v="G/530105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201 Transporte de Personal"/>
    <s v="002"/>
    <n v="55000"/>
    <n v="-22628.45"/>
    <n v="0"/>
    <n v="32371.55"/>
    <n v="0"/>
    <n v="28796.83"/>
    <n v="16263.51"/>
    <n v="3574.72"/>
    <n v="16108.04"/>
    <n v="3574.72"/>
    <s v="G/530201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203 Almacenamiento, Embalaje, Desembalaje, Enva"/>
    <s v="002"/>
    <n v="1500"/>
    <n v="0"/>
    <n v="0"/>
    <n v="1500"/>
    <n v="0"/>
    <n v="0"/>
    <n v="0"/>
    <n v="1500"/>
    <n v="1500"/>
    <n v="1500"/>
    <s v="G/530203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208 Servicio de Seguridad y Vigilancia"/>
    <s v="002"/>
    <n v="302400"/>
    <n v="0"/>
    <n v="0"/>
    <n v="302400"/>
    <n v="0"/>
    <n v="246509.14"/>
    <n v="162093.66"/>
    <n v="55890.86"/>
    <n v="140306.34"/>
    <n v="55890.86"/>
    <s v="G/530208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209 Servicios de Aseo, Lavado de Vestimenta"/>
    <s v="002"/>
    <n v="125000"/>
    <n v="-2056.2600000000002"/>
    <n v="0"/>
    <n v="122943.74"/>
    <n v="0"/>
    <n v="115365.99"/>
    <n v="78775.58"/>
    <n v="7577.75"/>
    <n v="44168.160000000003"/>
    <n v="7577.75"/>
    <s v="G/530209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246 Servicios de Identificación, Marcación, Aut"/>
    <s v="002"/>
    <n v="2200"/>
    <n v="0"/>
    <n v="0"/>
    <n v="2200"/>
    <n v="0"/>
    <n v="1095"/>
    <n v="1095"/>
    <n v="1105"/>
    <n v="1105"/>
    <n v="1105"/>
    <s v="G/530246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402 Edificios, Locales, Residencias y Cablea"/>
    <s v="002"/>
    <n v="12300"/>
    <n v="0"/>
    <n v="0"/>
    <n v="12300"/>
    <n v="0"/>
    <n v="9768.67"/>
    <n v="7016.26"/>
    <n v="2531.33"/>
    <n v="5283.74"/>
    <n v="2531.33"/>
    <s v="G/530402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403 Mobiliarios (Instalación, Mantenimiento"/>
    <s v="002"/>
    <n v="1000"/>
    <n v="1000"/>
    <n v="0"/>
    <n v="2000"/>
    <n v="0"/>
    <n v="227.14"/>
    <n v="227.14"/>
    <n v="1772.86"/>
    <n v="1772.86"/>
    <n v="1772.86"/>
    <s v="G/530403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404 Maquinarias y Equipos (Instalación, Mant"/>
    <s v="002"/>
    <n v="5000"/>
    <n v="5574"/>
    <n v="0"/>
    <n v="10574"/>
    <n v="6450"/>
    <n v="454.95"/>
    <n v="454.95"/>
    <n v="10119.049999999999"/>
    <n v="10119.049999999999"/>
    <n v="3669.05"/>
    <s v="G/530404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405 Vehículos (Servicio para Mantenimiento y Re"/>
    <s v="002"/>
    <n v="6000"/>
    <n v="5545.6"/>
    <n v="0"/>
    <n v="11545.6"/>
    <n v="0"/>
    <n v="4956"/>
    <n v="2610"/>
    <n v="6589.6"/>
    <n v="8935.6"/>
    <n v="6589.6"/>
    <s v="G/530405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704 Mantenimiento y Reparación de Equipos y Sis"/>
    <s v="002"/>
    <n v="6000"/>
    <n v="0"/>
    <n v="0"/>
    <n v="6000"/>
    <n v="0"/>
    <n v="4075.3"/>
    <n v="0"/>
    <n v="1924.7"/>
    <n v="6000"/>
    <n v="1924.7"/>
    <s v="G/530704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803 Combustibles y Lubricantes"/>
    <s v="002"/>
    <n v="16800"/>
    <n v="0"/>
    <n v="0"/>
    <n v="16800"/>
    <n v="8599.99"/>
    <n v="7777.66"/>
    <n v="5978.66"/>
    <n v="9022.34"/>
    <n v="10821.34"/>
    <n v="422.35"/>
    <s v="G/530803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804 Materiales de Oficina"/>
    <s v="002"/>
    <n v="11400"/>
    <n v="0"/>
    <n v="0"/>
    <n v="11400"/>
    <n v="6361"/>
    <n v="2782.56"/>
    <n v="2659.26"/>
    <n v="8617.44"/>
    <n v="8740.74"/>
    <n v="2256.44"/>
    <s v="G/530804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805 Materiales de Aseo"/>
    <s v="002"/>
    <n v="14000"/>
    <n v="0"/>
    <n v="0"/>
    <n v="14000"/>
    <n v="13900"/>
    <n v="0"/>
    <n v="0"/>
    <n v="14000"/>
    <n v="14000"/>
    <n v="100"/>
    <s v="G/530805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807 Materiales de Impresión, Fotografía, Rep"/>
    <s v="002"/>
    <n v="25000"/>
    <n v="0"/>
    <n v="0"/>
    <n v="25000"/>
    <n v="21292.06"/>
    <n v="17.86"/>
    <n v="17.86"/>
    <n v="24982.14"/>
    <n v="24982.14"/>
    <n v="3690.08"/>
    <s v="G/530807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811 Insumos, Materiales y Suministros para Cons"/>
    <s v="002"/>
    <n v="4000"/>
    <n v="698.23"/>
    <n v="0"/>
    <n v="4698.2299999999996"/>
    <n v="0"/>
    <n v="120.3"/>
    <n v="120.3"/>
    <n v="4577.93"/>
    <n v="4577.93"/>
    <n v="4577.93"/>
    <s v="G/530811/1FA101"/>
  </r>
  <r>
    <s v="1"/>
    <s v="POLITICO - TERRITORIAL"/>
    <x v="0"/>
    <s v="F"/>
    <x v="0"/>
    <x v="8"/>
    <s v="ZV05F050"/>
    <s v="FORTALECIMIENTO INSTITUCIONAL"/>
    <s v="GC00A10100001D GASTOS ADMINISTRATIVOS"/>
    <s v="53 BIENES Y SERVICIOS DE CONSUMO"/>
    <s v="530813 Repuestos y Accesorios"/>
    <s v="002"/>
    <n v="13700"/>
    <n v="11866.88"/>
    <n v="0"/>
    <n v="25566.880000000001"/>
    <n v="12050"/>
    <n v="8376.8799999999992"/>
    <n v="3310.38"/>
    <n v="17190"/>
    <n v="22256.5"/>
    <n v="5140"/>
    <s v="G/530813/1FA101"/>
  </r>
  <r>
    <s v="1"/>
    <s v="POLITICO - TERRITORIAL"/>
    <x v="0"/>
    <s v="F"/>
    <x v="0"/>
    <x v="8"/>
    <s v="ZV05F050"/>
    <s v="FORTALECIMIENTO INSTITUCIONAL"/>
    <s v="GC00A10100001D GASTOS ADMINISTRATIVOS"/>
    <s v="57 OTROS GASTOS CORRIENTES"/>
    <s v="570102 Tasas Generales, Impuestos, Contribuciones,"/>
    <s v="002"/>
    <n v="3000"/>
    <n v="0"/>
    <n v="0"/>
    <n v="3000"/>
    <n v="615.91"/>
    <n v="1999.05"/>
    <n v="1718.63"/>
    <n v="1000.95"/>
    <n v="1281.3699999999999"/>
    <n v="385.04"/>
    <s v="G/570102/1FA101"/>
  </r>
  <r>
    <s v="1"/>
    <s v="POLITICO - TERRITORIAL"/>
    <x v="0"/>
    <s v="F"/>
    <x v="0"/>
    <x v="8"/>
    <s v="ZV05F050"/>
    <s v="FORTALECIMIENTO INSTITUCIONAL"/>
    <s v="GC00A10100001D GASTOS ADMINISTRATIVOS"/>
    <s v="57 OTROS GASTOS CORRIENTES"/>
    <s v="570203 Comisiones Bancarias"/>
    <s v="002"/>
    <n v="300"/>
    <n v="0"/>
    <n v="0"/>
    <n v="300"/>
    <n v="0"/>
    <n v="0"/>
    <n v="0"/>
    <n v="300"/>
    <n v="300"/>
    <n v="300"/>
    <s v="G/570203/1FA101"/>
  </r>
  <r>
    <s v="1"/>
    <s v="POLITICO - TERRITORIAL"/>
    <x v="0"/>
    <s v="F"/>
    <x v="0"/>
    <x v="8"/>
    <s v="ZV05F050"/>
    <s v="FORTALECIMIENTO INSTITUCIONAL"/>
    <s v="GC00A10100001D GASTOS ADMINISTRATIVOS"/>
    <s v="57 OTROS GASTOS CORRIENTES"/>
    <s v="570206 Costas Judiciales, Trámites Notariales, Leg"/>
    <s v="002"/>
    <n v="400"/>
    <n v="0"/>
    <n v="0"/>
    <n v="400"/>
    <n v="0"/>
    <n v="0"/>
    <n v="0"/>
    <n v="400"/>
    <n v="400"/>
    <n v="400"/>
    <s v="G/570206/1FA101"/>
  </r>
  <r>
    <s v="2"/>
    <s v="SOCIAL - CULTURAL"/>
    <x v="0"/>
    <s v="F"/>
    <x v="0"/>
    <x v="8"/>
    <s v="ZV05F050"/>
    <s v="CORRESPONSABILIDAD CIUDADANA"/>
    <s v="GI00F20100003D INFRAESTRUCTURA COMUNITARIA"/>
    <s v="73 BIENES Y SERVICIOS PARA INVERSIÓN"/>
    <s v="730504 Maquinarias y Equipos (Arrendamiento)"/>
    <s v="001"/>
    <n v="0"/>
    <n v="160000"/>
    <n v="0"/>
    <n v="160000"/>
    <n v="0"/>
    <n v="0"/>
    <n v="0"/>
    <n v="160000"/>
    <n v="160000"/>
    <n v="160000"/>
    <s v="G/730504/2FF201"/>
  </r>
  <r>
    <s v="2"/>
    <s v="SOCIAL - CULTURAL"/>
    <x v="0"/>
    <s v="F"/>
    <x v="0"/>
    <x v="8"/>
    <s v="ZV05F050"/>
    <s v="CORRESPONSABILIDAD CIUDADANA"/>
    <s v="GI00F20100003D INFRAESTRUCTURA COMUNITARIA"/>
    <s v="73 BIENES Y SERVICIOS PARA INVERSIÓN"/>
    <s v="730811 Insumos, Materiales y Suministros para Cons"/>
    <s v="001"/>
    <n v="35000"/>
    <n v="25000"/>
    <n v="0"/>
    <n v="60000"/>
    <n v="0"/>
    <n v="0"/>
    <n v="0"/>
    <n v="60000"/>
    <n v="60000"/>
    <n v="60000"/>
    <s v="G/730811/2FF201"/>
  </r>
  <r>
    <s v="2"/>
    <s v="SOCIAL - CULTURAL"/>
    <x v="0"/>
    <s v="F"/>
    <x v="0"/>
    <x v="8"/>
    <s v="ZV05F050"/>
    <s v="CORRESPONSABILIDAD CIUDADANA"/>
    <s v="GI00F20100004D PRESUPUESTOS PARTICIPATIVOS"/>
    <s v="73 BIENES Y SERVICIOS PARA INVERSIÓN"/>
    <s v="730418 Mantenimiento de Áreas Verdes y Arreglo"/>
    <s v="001"/>
    <n v="1500"/>
    <n v="0"/>
    <n v="0"/>
    <n v="1500"/>
    <n v="0"/>
    <n v="0"/>
    <n v="0"/>
    <n v="1500"/>
    <n v="1500"/>
    <n v="1500"/>
    <s v="G/730418/2FF201"/>
  </r>
  <r>
    <s v="2"/>
    <s v="SOCIAL - CULTURAL"/>
    <x v="0"/>
    <s v="F"/>
    <x v="0"/>
    <x v="8"/>
    <s v="ZV05F050"/>
    <s v="CORRESPONSABILIDAD CIUDADANA"/>
    <s v="GI00F20100004D PRESUPUESTOS PARTICIPATIVOS"/>
    <s v="73 BIENES Y SERVICIOS PARA INVERSIÓN"/>
    <s v="730811 Insumos, Materiales y Suministros para Cons"/>
    <s v="001"/>
    <n v="96425"/>
    <n v="0"/>
    <n v="0"/>
    <n v="96425"/>
    <n v="0"/>
    <n v="0"/>
    <n v="0"/>
    <n v="96425"/>
    <n v="96425"/>
    <n v="96425"/>
    <s v="G/730811/2FF201"/>
  </r>
  <r>
    <s v="2"/>
    <s v="SOCIAL - CULTURAL"/>
    <x v="0"/>
    <s v="F"/>
    <x v="0"/>
    <x v="8"/>
    <s v="ZV05F050"/>
    <s v="FORTALECIMIENTO DE LA GOBERNANZA DEMOCRÁTICA"/>
    <s v="GI00F20200001D  SOMOS QUITO"/>
    <s v="73 BIENES Y SERVICIOS PARA INVERSIÓN"/>
    <s v="730402 Edificios, Locales, Residencias y Cablea"/>
    <s v="001"/>
    <n v="0"/>
    <n v="7500"/>
    <n v="0"/>
    <n v="7500"/>
    <n v="4206.8"/>
    <n v="0"/>
    <n v="0"/>
    <n v="7500"/>
    <n v="7500"/>
    <n v="3293.2"/>
    <s v="G/730402/2FF202"/>
  </r>
  <r>
    <s v="2"/>
    <s v="SOCIAL - CULTURAL"/>
    <x v="0"/>
    <s v="F"/>
    <x v="0"/>
    <x v="8"/>
    <s v="ZV05F050"/>
    <s v="FORTALECIMIENTO DE LA GOBERNANZA DEMOCRÁTICA"/>
    <s v="GI00F20200001D  SOMOS QUITO"/>
    <s v="73 BIENES Y SERVICIOS PARA INVERSIÓN"/>
    <s v="730417 Infraestructura"/>
    <s v="001"/>
    <n v="7500"/>
    <n v="-7500"/>
    <n v="0"/>
    <n v="0"/>
    <n v="0"/>
    <n v="0"/>
    <n v="0"/>
    <n v="0"/>
    <n v="0"/>
    <n v="0"/>
    <s v="G/730417/2FF202"/>
  </r>
  <r>
    <s v="2"/>
    <s v="SOCIAL - CULTURAL"/>
    <x v="0"/>
    <s v="F"/>
    <x v="0"/>
    <x v="8"/>
    <s v="ZV05F050"/>
    <s v="FORTALECIMIENTO DE LA GOBERNANZA DEMOCRÁTICA"/>
    <s v="GI00F20200001D  SOMOS QUITO"/>
    <s v="73 BIENES Y SERVICIOS PARA INVERSIÓN"/>
    <s v="730613 Capacitación para la Ciudadanía en Gener"/>
    <s v="001"/>
    <n v="23000"/>
    <n v="0"/>
    <n v="0"/>
    <n v="23000"/>
    <n v="0"/>
    <n v="18800"/>
    <n v="0"/>
    <n v="4200"/>
    <n v="23000"/>
    <n v="4200"/>
    <s v="G/730613/2FF202"/>
  </r>
  <r>
    <s v="2"/>
    <s v="SOCIAL - CULTURAL"/>
    <x v="0"/>
    <s v="F"/>
    <x v="0"/>
    <x v="8"/>
    <s v="ZV05F050"/>
    <s v="FORTALECIMIENTO DE LA GOBERNANZA DEMOCRÁTICA"/>
    <s v="GI00F20200001D  SOMOS QUITO"/>
    <s v="73 BIENES Y SERVICIOS PARA INVERSIÓN"/>
    <s v="730804 Materiales de Oficina"/>
    <s v="001"/>
    <n v="1500"/>
    <n v="0"/>
    <n v="0"/>
    <n v="1500"/>
    <n v="0"/>
    <n v="993.84"/>
    <n v="993.84"/>
    <n v="506.16"/>
    <n v="506.16"/>
    <n v="506.16"/>
    <s v="G/730804/2FF202"/>
  </r>
  <r>
    <s v="2"/>
    <s v="SOCIAL - CULTURAL"/>
    <x v="0"/>
    <s v="F"/>
    <x v="0"/>
    <x v="8"/>
    <s v="ZV05F050"/>
    <s v="FORTALECIMIENTO DE LA GOBERNANZA DEMOCRÁTICA"/>
    <s v="GI00F20200001D  SOMOS QUITO"/>
    <s v="73 BIENES Y SERVICIOS PARA INVERSIÓN"/>
    <s v="730805 Materiales de Aseo"/>
    <s v="001"/>
    <n v="1500"/>
    <n v="-400"/>
    <n v="0"/>
    <n v="1100"/>
    <n v="0"/>
    <n v="966.71"/>
    <n v="0"/>
    <n v="133.29"/>
    <n v="1100"/>
    <n v="133.29"/>
    <s v="G/730805/2FF202"/>
  </r>
  <r>
    <s v="2"/>
    <s v="SOCIAL - CULTURAL"/>
    <x v="0"/>
    <s v="F"/>
    <x v="0"/>
    <x v="8"/>
    <s v="ZV05F050"/>
    <s v="FORTALECIMIENTO DE LA GOBERNANZA DEMOCRÁTICA"/>
    <s v="GI00F20200001D  SOMOS QUITO"/>
    <s v="73 BIENES Y SERVICIOS PARA INVERSIÓN"/>
    <s v="731404 Maquinarias y Equipos"/>
    <s v="001"/>
    <n v="0"/>
    <n v="400"/>
    <n v="0"/>
    <n v="400"/>
    <n v="0"/>
    <n v="0"/>
    <n v="0"/>
    <n v="400"/>
    <n v="400"/>
    <n v="400"/>
    <s v="G/731404/2FF202"/>
  </r>
  <r>
    <s v="2"/>
    <s v="SOCIAL - CULTURAL"/>
    <x v="0"/>
    <s v="F"/>
    <x v="0"/>
    <x v="8"/>
    <s v="ZV05F050"/>
    <s v="FORTALECIMIENTO DE LA GOBERNANZA DEMOCRÁTICA"/>
    <s v="GI00F20200002D SISTEMA DE PARTICIPACIÓN CIUDADANA"/>
    <s v="73 BIENES Y SERVICIOS PARA INVERSIÓN"/>
    <s v="730204 Edición, Impresión, Reproducción, Public"/>
    <s v="001"/>
    <n v="0"/>
    <n v="5000"/>
    <n v="0"/>
    <n v="5000"/>
    <n v="5000"/>
    <n v="0"/>
    <n v="0"/>
    <n v="5000"/>
    <n v="5000"/>
    <n v="0"/>
    <s v="G/730204/2FF202"/>
  </r>
  <r>
    <s v="2"/>
    <s v="SOCIAL - CULTURAL"/>
    <x v="0"/>
    <s v="F"/>
    <x v="0"/>
    <x v="8"/>
    <s v="ZV05F050"/>
    <s v="FORTALECIMIENTO DE LA GOBERNANZA DEMOCRÁTICA"/>
    <s v="GI00F20200002D SISTEMA DE PARTICIPACIÓN CIUDADANA"/>
    <s v="73 BIENES Y SERVICIOS PARA INVERSIÓN"/>
    <s v="730205 Espectáculos Culturales y Sociales"/>
    <s v="001"/>
    <n v="0"/>
    <n v="4000"/>
    <n v="0"/>
    <n v="4000"/>
    <n v="0"/>
    <n v="0"/>
    <n v="0"/>
    <n v="4000"/>
    <n v="4000"/>
    <n v="4000"/>
    <s v="G/730205/2FF202"/>
  </r>
  <r>
    <s v="2"/>
    <s v="SOCIAL - CULTURAL"/>
    <x v="0"/>
    <s v="F"/>
    <x v="0"/>
    <x v="8"/>
    <s v="ZV05F050"/>
    <s v="FORTALECIMIENTO DE LA GOBERNANZA DEMOCRÁTICA"/>
    <s v="GI00F20200002D SISTEMA DE PARTICIPACIÓN CIUDADANA"/>
    <s v="73 BIENES Y SERVICIOS PARA INVERSIÓN"/>
    <s v="730235 Servicio de Alimentación"/>
    <s v="001"/>
    <n v="3000"/>
    <n v="0"/>
    <n v="0"/>
    <n v="3000"/>
    <n v="3000"/>
    <n v="0"/>
    <n v="0"/>
    <n v="3000"/>
    <n v="3000"/>
    <n v="0"/>
    <s v="G/730235/2FF202"/>
  </r>
  <r>
    <s v="2"/>
    <s v="SOCIAL - CULTURAL"/>
    <x v="0"/>
    <s v="F"/>
    <x v="0"/>
    <x v="8"/>
    <s v="ZV05F050"/>
    <s v="FORTALECIMIENTO DE LA GOBERNANZA DEMOCRÁTICA"/>
    <s v="GI00F20200002D SISTEMA DE PARTICIPACIÓN CIUDADANA"/>
    <s v="73 BIENES Y SERVICIOS PARA INVERSIÓN"/>
    <s v="730249 Eventos Públicos Promocionales"/>
    <s v="001"/>
    <n v="4000"/>
    <n v="-4000"/>
    <n v="0"/>
    <n v="0"/>
    <n v="0"/>
    <n v="0"/>
    <n v="0"/>
    <n v="0"/>
    <n v="0"/>
    <n v="0"/>
    <s v="G/730249/2FF202"/>
  </r>
  <r>
    <s v="2"/>
    <s v="SOCIAL - CULTURAL"/>
    <x v="0"/>
    <s v="F"/>
    <x v="0"/>
    <x v="8"/>
    <s v="ZV05F050"/>
    <s v="FORTALECIMIENTO DE LA GOBERNANZA DEMOCRÁTICA"/>
    <s v="GI00F20200002D SISTEMA DE PARTICIPACIÓN CIUDADANA"/>
    <s v="73 BIENES Y SERVICIOS PARA INVERSIÓN"/>
    <s v="730505 Vehículos (Arrendamiento)"/>
    <s v="001"/>
    <n v="0"/>
    <n v="3000"/>
    <n v="0"/>
    <n v="3000"/>
    <n v="3000"/>
    <n v="0"/>
    <n v="0"/>
    <n v="3000"/>
    <n v="3000"/>
    <n v="0"/>
    <s v="G/730505/2FF202"/>
  </r>
  <r>
    <s v="2"/>
    <s v="SOCIAL - CULTURAL"/>
    <x v="0"/>
    <s v="F"/>
    <x v="0"/>
    <x v="8"/>
    <s v="ZV05F050"/>
    <s v="FORTALECIMIENTO DE LA GOBERNANZA DEMOCRÁTICA"/>
    <s v="GI00F20200002D SISTEMA DE PARTICIPACIÓN CIUDADANA"/>
    <s v="73 BIENES Y SERVICIOS PARA INVERSIÓN"/>
    <s v="730613 Capacitación para la Ciudadanía en Gener"/>
    <s v="001"/>
    <n v="18000"/>
    <n v="-12000"/>
    <n v="0"/>
    <n v="6000"/>
    <n v="0"/>
    <n v="2187.5"/>
    <n v="0"/>
    <n v="3812.5"/>
    <n v="6000"/>
    <n v="3812.5"/>
    <s v="G/730613/2FF202"/>
  </r>
  <r>
    <s v="2"/>
    <s v="SOCIAL - CULTURAL"/>
    <x v="0"/>
    <s v="F"/>
    <x v="0"/>
    <x v="8"/>
    <s v="ZV05F050"/>
    <s v="FORTALECIMIENTO DE LA GOBERNANZA DEMOCRÁTICA"/>
    <s v="GI00F20200003D VOLUNTARIADO &quot;QUITO ACCIÓN&quot;"/>
    <s v="73 BIENES Y SERVICIOS PARA INVERSIÓN"/>
    <s v="730205 Espectáculos Culturales y Sociales"/>
    <s v="001"/>
    <n v="0"/>
    <n v="1000"/>
    <n v="0"/>
    <n v="1000"/>
    <n v="0"/>
    <n v="1000"/>
    <n v="0"/>
    <n v="0"/>
    <n v="1000"/>
    <n v="0"/>
    <s v="G/730205/2FF202"/>
  </r>
  <r>
    <s v="2"/>
    <s v="SOCIAL - CULTURAL"/>
    <x v="0"/>
    <s v="F"/>
    <x v="0"/>
    <x v="8"/>
    <s v="ZV05F050"/>
    <s v="FORTALECIMIENTO DE LA GOBERNANZA DEMOCRÁTICA"/>
    <s v="GI00F20200003D VOLUNTARIADO &quot;QUITO ACCIÓN&quot;"/>
    <s v="73 BIENES Y SERVICIOS PARA INVERSIÓN"/>
    <s v="730235 Servicio de Alimentación"/>
    <s v="001"/>
    <n v="1000"/>
    <n v="0"/>
    <n v="0"/>
    <n v="1000"/>
    <n v="1000"/>
    <n v="0"/>
    <n v="0"/>
    <n v="1000"/>
    <n v="1000"/>
    <n v="0"/>
    <s v="G/730235/2FF202"/>
  </r>
  <r>
    <s v="2"/>
    <s v="SOCIAL - CULTURAL"/>
    <x v="0"/>
    <s v="F"/>
    <x v="0"/>
    <x v="8"/>
    <s v="ZV05F050"/>
    <s v="FORTALECIMIENTO DE LA GOBERNANZA DEMOCRÁTICA"/>
    <s v="GI00F20200003D VOLUNTARIADO &quot;QUITO ACCIÓN&quot;"/>
    <s v="73 BIENES Y SERVICIOS PARA INVERSIÓN"/>
    <s v="730249 Eventos Públicos Promocionales"/>
    <s v="001"/>
    <n v="1000"/>
    <n v="-1000"/>
    <n v="0"/>
    <n v="0"/>
    <n v="0"/>
    <n v="0"/>
    <n v="0"/>
    <n v="0"/>
    <n v="0"/>
    <n v="0"/>
    <s v="G/730249/2FF202"/>
  </r>
  <r>
    <s v="2"/>
    <s v="SOCIAL - CULTURAL"/>
    <x v="0"/>
    <s v="F"/>
    <x v="0"/>
    <x v="8"/>
    <s v="ZV05F050"/>
    <s v="FORTALECIMIENTO DE LA GOBERNANZA DEMOCRÁTICA"/>
    <s v="GI00F20200003D VOLUNTARIADO &quot;QUITO ACCIÓN&quot;"/>
    <s v="73 BIENES Y SERVICIOS PARA INVERSIÓN"/>
    <s v="730505 Vehículos (Arrendamiento)"/>
    <s v="001"/>
    <n v="1000"/>
    <n v="0"/>
    <n v="0"/>
    <n v="1000"/>
    <n v="1000"/>
    <n v="0"/>
    <n v="0"/>
    <n v="1000"/>
    <n v="1000"/>
    <n v="0"/>
    <s v="G/730505/2FF202"/>
  </r>
  <r>
    <s v="2"/>
    <s v="SOCIAL - CULTURAL"/>
    <x v="0"/>
    <s v="F"/>
    <x v="0"/>
    <x v="8"/>
    <s v="ZV05F050"/>
    <s v="FORTALECIMIENTO DE LA GOBERNANZA DEMOCRÁTICA"/>
    <s v="GI00F20200003D VOLUNTARIADO &quot;QUITO ACCIÓN&quot;"/>
    <s v="73 BIENES Y SERVICIOS PARA INVERSIÓN"/>
    <s v="730613 Capacitación para la Ciudadanía en Gener"/>
    <s v="001"/>
    <n v="6000"/>
    <n v="0"/>
    <n v="0"/>
    <n v="6000"/>
    <n v="0"/>
    <n v="0"/>
    <n v="0"/>
    <n v="6000"/>
    <n v="6000"/>
    <n v="6000"/>
    <s v="G/730613/2FF202"/>
  </r>
  <r>
    <s v="2"/>
    <s v="SOCIAL - CULTURAL"/>
    <x v="0"/>
    <s v="F"/>
    <x v="0"/>
    <x v="8"/>
    <s v="ZV05F050"/>
    <s v="FORTALECIMIENTO DE LA GOBERNANZA DEMOCRÁTICA"/>
    <s v="GI00F20200003D VOLUNTARIADO &quot;QUITO ACCIÓN&quot;"/>
    <s v="73 BIENES Y SERVICIOS PARA INVERSIÓN"/>
    <s v="730811 Insumos, Materiales y Suministros para Cons"/>
    <s v="001"/>
    <n v="2500"/>
    <n v="0"/>
    <n v="0"/>
    <n v="2500"/>
    <n v="0"/>
    <n v="0"/>
    <n v="0"/>
    <n v="2500"/>
    <n v="2500"/>
    <n v="2500"/>
    <s v="G/730811/2FF202"/>
  </r>
  <r>
    <s v="2"/>
    <s v="SOCIAL - CULTURAL"/>
    <x v="0"/>
    <s v="F"/>
    <x v="0"/>
    <x v="8"/>
    <s v="ZV05F050"/>
    <s v="FORTALECIMIENTO DE LA GOBERNANZA DEMOCRÁTICA"/>
    <s v="GI00F20200004D COLONIAS VACACIONALES"/>
    <s v="73 BIENES Y SERVICIOS PARA INVERSIÓN"/>
    <s v="730204 Edición, Impresión, Reproducción, Public"/>
    <s v="001"/>
    <n v="0"/>
    <n v="10000"/>
    <n v="0"/>
    <n v="10000"/>
    <n v="10000"/>
    <n v="0"/>
    <n v="0"/>
    <n v="10000"/>
    <n v="10000"/>
    <n v="0"/>
    <s v="G/730204/2FF202"/>
  </r>
  <r>
    <s v="2"/>
    <s v="SOCIAL - CULTURAL"/>
    <x v="0"/>
    <s v="F"/>
    <x v="0"/>
    <x v="8"/>
    <s v="ZV05F050"/>
    <s v="FORTALECIMIENTO DE LA GOBERNANZA DEMOCRÁTICA"/>
    <s v="GI00F20200004D COLONIAS VACACIONALES"/>
    <s v="73 BIENES Y SERVICIOS PARA INVERSIÓN"/>
    <s v="730205 Espectáculos Culturales y Sociales"/>
    <s v="001"/>
    <n v="0"/>
    <n v="15000"/>
    <n v="0"/>
    <n v="15000"/>
    <n v="0"/>
    <n v="9000"/>
    <n v="0"/>
    <n v="6000"/>
    <n v="15000"/>
    <n v="6000"/>
    <s v="G/730205/2FF202"/>
  </r>
  <r>
    <s v="2"/>
    <s v="SOCIAL - CULTURAL"/>
    <x v="0"/>
    <s v="F"/>
    <x v="0"/>
    <x v="8"/>
    <s v="ZV05F050"/>
    <s v="FORTALECIMIENTO DE LA GOBERNANZA DEMOCRÁTICA"/>
    <s v="GI00F20200004D COLONIAS VACACIONALES"/>
    <s v="73 BIENES Y SERVICIOS PARA INVERSIÓN"/>
    <s v="730249 Eventos Públicos Promocionales"/>
    <s v="001"/>
    <n v="20000"/>
    <n v="-20000"/>
    <n v="0"/>
    <n v="0"/>
    <n v="0"/>
    <n v="0"/>
    <n v="0"/>
    <n v="0"/>
    <n v="0"/>
    <n v="0"/>
    <s v="G/730249/2FF202"/>
  </r>
  <r>
    <s v="2"/>
    <s v="SOCIAL - CULTURAL"/>
    <x v="0"/>
    <s v="F"/>
    <x v="0"/>
    <x v="8"/>
    <s v="ZV05F050"/>
    <s v="FORTALECIMIENTO DE LA GOBERNANZA DEMOCRÁTICA"/>
    <s v="GI00F20200004D COLONIAS VACACIONALES"/>
    <s v="73 BIENES Y SERVICIOS PARA INVERSIÓN"/>
    <s v="730613 Capacitación para la Ciudadanía en Gener"/>
    <s v="001"/>
    <n v="20000"/>
    <n v="0"/>
    <n v="0"/>
    <n v="20000"/>
    <n v="0"/>
    <n v="19800"/>
    <n v="0"/>
    <n v="200"/>
    <n v="20000"/>
    <n v="200"/>
    <s v="G/730613/2FF202"/>
  </r>
  <r>
    <s v="2"/>
    <s v="SOCIAL - CULTURAL"/>
    <x v="0"/>
    <s v="F"/>
    <x v="0"/>
    <x v="8"/>
    <s v="ZV05F050"/>
    <s v="FORTALECIMIENTO DE LA GOBERNANZA DEMOCRÁTICA"/>
    <s v="GI00F20200004D COLONIAS VACACIONALES"/>
    <s v="73 BIENES Y SERVICIOS PARA INVERSIÓN"/>
    <s v="730804 Materiales de Oficina"/>
    <s v="001"/>
    <n v="10000"/>
    <n v="-10000"/>
    <n v="0"/>
    <n v="0"/>
    <n v="0"/>
    <n v="0"/>
    <n v="0"/>
    <n v="0"/>
    <n v="0"/>
    <n v="0"/>
    <s v="G/730804/2FF202"/>
  </r>
  <r>
    <s v="2"/>
    <s v="SOCIAL - CULTURAL"/>
    <x v="0"/>
    <s v="F"/>
    <x v="0"/>
    <x v="8"/>
    <s v="ZV05F050"/>
    <s v="FORTALECIMIENTO DE LA GOBERNANZA DEMOCRÁTICA"/>
    <s v="GI00F20200004D COLONIAS VACACIONALES"/>
    <s v="73 BIENES Y SERVICIOS PARA INVERSIÓN"/>
    <s v="730812 Materiales Didácticos"/>
    <s v="001"/>
    <n v="0"/>
    <n v="5000"/>
    <n v="0"/>
    <n v="5000"/>
    <n v="0"/>
    <n v="4464"/>
    <n v="4464"/>
    <n v="536"/>
    <n v="536"/>
    <n v="536"/>
    <s v="G/730812/2FF202"/>
  </r>
  <r>
    <s v="2"/>
    <s v="SOCIAL - CULTURAL"/>
    <x v="0"/>
    <s v="F"/>
    <x v="0"/>
    <x v="8"/>
    <s v="ZV05F050"/>
    <s v="ARTE, CULTURA Y PATRIMONIO"/>
    <s v="GI00G20100001D AGENDA CULTURAL METROPOLITANA"/>
    <s v="73 BIENES Y SERVICIOS PARA INVERSIÓN"/>
    <s v="730205 Espectáculos Culturales y Sociales"/>
    <s v="001"/>
    <n v="0"/>
    <n v="23000"/>
    <n v="0"/>
    <n v="23000"/>
    <n v="0"/>
    <n v="7280"/>
    <n v="3490"/>
    <n v="15720"/>
    <n v="19510"/>
    <n v="15720"/>
    <s v="G/730205/2FG201"/>
  </r>
  <r>
    <s v="2"/>
    <s v="SOCIAL - CULTURAL"/>
    <x v="0"/>
    <s v="F"/>
    <x v="0"/>
    <x v="8"/>
    <s v="ZV05F050"/>
    <s v="ARTE, CULTURA Y PATRIMONIO"/>
    <s v="GI00G20100001D AGENDA CULTURAL METROPOLITANA"/>
    <s v="73 BIENES Y SERVICIOS PARA INVERSIÓN"/>
    <s v="730249 Eventos Públicos Promocionales"/>
    <s v="001"/>
    <n v="23000"/>
    <n v="-23000"/>
    <n v="0"/>
    <n v="0"/>
    <n v="0"/>
    <n v="0"/>
    <n v="0"/>
    <n v="0"/>
    <n v="0"/>
    <n v="0"/>
    <s v="G/730249/2FG201"/>
  </r>
  <r>
    <s v="2"/>
    <s v="SOCIAL - CULTURAL"/>
    <x v="0"/>
    <s v="F"/>
    <x v="0"/>
    <x v="8"/>
    <s v="ZV05F050"/>
    <s v="ARTE, CULTURA Y PATRIMONIO"/>
    <s v="GI00G20100002D TERRITORIO Y CULTURA"/>
    <s v="73 BIENES Y SERVICIOS PARA INVERSIÓN"/>
    <s v="730205 Espectáculos Culturales y Sociales"/>
    <s v="001"/>
    <n v="0"/>
    <n v="3000"/>
    <n v="0"/>
    <n v="3000"/>
    <n v="0"/>
    <n v="3000"/>
    <n v="1500"/>
    <n v="0"/>
    <n v="1500"/>
    <n v="0"/>
    <s v="G/730205/2FG201"/>
  </r>
  <r>
    <s v="2"/>
    <s v="SOCIAL - CULTURAL"/>
    <x v="0"/>
    <s v="F"/>
    <x v="0"/>
    <x v="8"/>
    <s v="ZV05F050"/>
    <s v="ARTE, CULTURA Y PATRIMONIO"/>
    <s v="GI00G20100002D TERRITORIO Y CULTURA"/>
    <s v="73 BIENES Y SERVICIOS PARA INVERSIÓN"/>
    <s v="730249 Eventos Públicos Promocionales"/>
    <s v="001"/>
    <n v="3000"/>
    <n v="-3000"/>
    <n v="0"/>
    <n v="0"/>
    <n v="0"/>
    <n v="0"/>
    <n v="0"/>
    <n v="0"/>
    <n v="0"/>
    <n v="0"/>
    <s v="G/730249/2FG201"/>
  </r>
  <r>
    <s v="2"/>
    <s v="SOCIAL - CULTURAL"/>
    <x v="0"/>
    <s v="F"/>
    <x v="0"/>
    <x v="8"/>
    <s v="ZV05F050"/>
    <s v="PROMOCIÓN DE DERECHOS"/>
    <s v="GI00J20200004D PROMOCIÓN DE DERECHOS DE GRUPOS DE ATENC"/>
    <s v="73 BIENES Y SERVICIOS PARA INVERSIÓN"/>
    <s v="730204 Edición, Impresión, Reproducción, Public"/>
    <s v="001"/>
    <n v="1500"/>
    <n v="0"/>
    <n v="0"/>
    <n v="1500"/>
    <n v="0"/>
    <n v="0"/>
    <n v="0"/>
    <n v="1500"/>
    <n v="1500"/>
    <n v="1500"/>
    <s v="G/730204/2FJ202"/>
  </r>
  <r>
    <s v="2"/>
    <s v="SOCIAL - CULTURAL"/>
    <x v="0"/>
    <s v="F"/>
    <x v="0"/>
    <x v="8"/>
    <s v="ZV05F050"/>
    <s v="PROMOCIÓN DE DERECHOS"/>
    <s v="GI00J20200004D PROMOCIÓN DE DERECHOS DE GRUPOS DE ATENC"/>
    <s v="73 BIENES Y SERVICIOS PARA INVERSIÓN"/>
    <s v="730205 Espectáculos Culturales y Sociales"/>
    <s v="001"/>
    <n v="0"/>
    <n v="10000"/>
    <n v="0"/>
    <n v="10000"/>
    <n v="10000"/>
    <n v="0"/>
    <n v="0"/>
    <n v="10000"/>
    <n v="10000"/>
    <n v="0"/>
    <s v="G/730205/2FJ202"/>
  </r>
  <r>
    <s v="2"/>
    <s v="SOCIAL - CULTURAL"/>
    <x v="0"/>
    <s v="F"/>
    <x v="0"/>
    <x v="8"/>
    <s v="ZV05F050"/>
    <s v="PROMOCIÓN DE DERECHOS"/>
    <s v="GI00J20200004D PROMOCIÓN DE DERECHOS DE GRUPOS DE ATENC"/>
    <s v="73 BIENES Y SERVICIOS PARA INVERSIÓN"/>
    <s v="730249 Eventos Públicos Promocionales"/>
    <s v="001"/>
    <n v="11500"/>
    <n v="-11500"/>
    <n v="0"/>
    <n v="0"/>
    <n v="0"/>
    <n v="0"/>
    <n v="0"/>
    <n v="0"/>
    <n v="0"/>
    <n v="0"/>
    <s v="G/730249/2FJ202"/>
  </r>
  <r>
    <s v="2"/>
    <s v="SOCIAL - CULTURAL"/>
    <x v="0"/>
    <s v="F"/>
    <x v="0"/>
    <x v="8"/>
    <s v="ZV05F050"/>
    <s v="PROMOCIÓN DE DERECHOS"/>
    <s v="GI00J20200004D PROMOCIÓN DE DERECHOS DE GRUPOS DE ATENC"/>
    <s v="73 BIENES Y SERVICIOS PARA INVERSIÓN"/>
    <s v="730613 Capacitación para la Ciudadanía en Gener"/>
    <s v="001"/>
    <n v="2750"/>
    <n v="1500"/>
    <n v="0"/>
    <n v="4250"/>
    <n v="3723.8"/>
    <n v="0"/>
    <n v="0"/>
    <n v="4250"/>
    <n v="4250"/>
    <n v="526.20000000000005"/>
    <s v="G/730613/2FJ202"/>
  </r>
  <r>
    <s v="2"/>
    <s v="SOCIAL - CULTURAL"/>
    <x v="0"/>
    <s v="F"/>
    <x v="0"/>
    <x v="8"/>
    <s v="ZV05F050"/>
    <s v="SALUD AL DIA"/>
    <s v="GI00M20100001D SEGURIDAD ALIMENTARIA Y DE CALIDAD"/>
    <s v="73 BIENES Y SERVICIOS PARA INVERSIÓN"/>
    <s v="730204 Edición, Impresión, Reproducción, Public"/>
    <s v="001"/>
    <n v="0"/>
    <n v="968"/>
    <n v="0"/>
    <n v="968"/>
    <n v="0"/>
    <n v="0"/>
    <n v="0"/>
    <n v="968"/>
    <n v="968"/>
    <n v="968"/>
    <s v="G/730204/2FM201"/>
  </r>
  <r>
    <s v="2"/>
    <s v="SOCIAL - CULTURAL"/>
    <x v="0"/>
    <s v="F"/>
    <x v="0"/>
    <x v="8"/>
    <s v="ZV05F050"/>
    <s v="SALUD AL DIA"/>
    <s v="GI00M20100001D SEGURIDAD ALIMENTARIA Y DE CALIDAD"/>
    <s v="73 BIENES Y SERVICIOS PARA INVERSIÓN"/>
    <s v="730606 Honorarios por Contratos Civiles de Servici"/>
    <s v="001"/>
    <n v="0"/>
    <n v="7880"/>
    <n v="0"/>
    <n v="7880"/>
    <n v="0"/>
    <n v="7880"/>
    <n v="4280"/>
    <n v="0"/>
    <n v="3600"/>
    <n v="0"/>
    <s v="G/730606/2FM201"/>
  </r>
  <r>
    <s v="2"/>
    <s v="SOCIAL - CULTURAL"/>
    <x v="0"/>
    <s v="F"/>
    <x v="0"/>
    <x v="8"/>
    <s v="ZV05F050"/>
    <s v="SALUD AL DIA"/>
    <s v="GI00M20100001D SEGURIDAD ALIMENTARIA Y DE CALIDAD"/>
    <s v="73 BIENES Y SERVICIOS PARA INVERSIÓN"/>
    <s v="730802 Vestuario, Lencería, Prendas de Protecci"/>
    <s v="001"/>
    <n v="0"/>
    <n v="300"/>
    <n v="0"/>
    <n v="300"/>
    <n v="0"/>
    <n v="0"/>
    <n v="0"/>
    <n v="300"/>
    <n v="300"/>
    <n v="300"/>
    <s v="G/730802/2FM201"/>
  </r>
  <r>
    <s v="2"/>
    <s v="SOCIAL - CULTURAL"/>
    <x v="0"/>
    <s v="F"/>
    <x v="0"/>
    <x v="8"/>
    <s v="ZV05F050"/>
    <s v="SALUD AL DIA"/>
    <s v="GI00M20100001D SEGURIDAD ALIMENTARIA Y DE CALIDAD"/>
    <s v="73 BIENES Y SERVICIOS PARA INVERSIÓN"/>
    <s v="730804 Materiales de Oficina"/>
    <s v="001"/>
    <n v="15048"/>
    <n v="-15048"/>
    <n v="0"/>
    <n v="0"/>
    <n v="0"/>
    <n v="0"/>
    <n v="0"/>
    <n v="0"/>
    <n v="0"/>
    <n v="0"/>
    <s v="G/730804/2FM201"/>
  </r>
  <r>
    <s v="2"/>
    <s v="SOCIAL - CULTURAL"/>
    <x v="0"/>
    <s v="F"/>
    <x v="0"/>
    <x v="8"/>
    <s v="ZV05F050"/>
    <s v="SALUD AL DIA"/>
    <s v="GI00M20100002D SISTEMA INTEGRAL DE PROMOCIÓN DE LA SALU"/>
    <s v="73 BIENES Y SERVICIOS PARA INVERSIÓN"/>
    <s v="730204 Edición, Impresión, Reproducción, Public"/>
    <s v="001"/>
    <n v="0"/>
    <n v="618"/>
    <n v="0"/>
    <n v="618"/>
    <n v="0"/>
    <n v="0"/>
    <n v="0"/>
    <n v="618"/>
    <n v="618"/>
    <n v="618"/>
    <s v="G/730204/2FM201"/>
  </r>
  <r>
    <s v="2"/>
    <s v="SOCIAL - CULTURAL"/>
    <x v="0"/>
    <s v="F"/>
    <x v="0"/>
    <x v="8"/>
    <s v="ZV05F050"/>
    <s v="SALUD AL DIA"/>
    <s v="GI00M20100002D SISTEMA INTEGRAL DE PROMOCIÓN DE LA SALU"/>
    <s v="73 BIENES Y SERVICIOS PARA INVERSIÓN"/>
    <s v="730606 Honorarios por Contratos Civiles de Servici"/>
    <s v="001"/>
    <n v="0"/>
    <n v="7880"/>
    <n v="0"/>
    <n v="7880"/>
    <n v="0"/>
    <n v="7880"/>
    <n v="4280"/>
    <n v="0"/>
    <n v="3600"/>
    <n v="0"/>
    <s v="G/730606/2FM201"/>
  </r>
  <r>
    <s v="2"/>
    <s v="SOCIAL - CULTURAL"/>
    <x v="0"/>
    <s v="F"/>
    <x v="0"/>
    <x v="8"/>
    <s v="ZV05F050"/>
    <s v="SALUD AL DIA"/>
    <s v="GI00M20100002D SISTEMA INTEGRAL DE PROMOCIÓN DE LA SALU"/>
    <s v="73 BIENES Y SERVICIOS PARA INVERSIÓN"/>
    <s v="730804 Materiales de Oficina"/>
    <s v="001"/>
    <n v="15048"/>
    <n v="-15048"/>
    <n v="0"/>
    <n v="0"/>
    <n v="0"/>
    <n v="0"/>
    <n v="0"/>
    <n v="0"/>
    <n v="0"/>
    <n v="0"/>
    <s v="G/730804/2FM201"/>
  </r>
  <r>
    <s v="3"/>
    <s v="ECONOMICO - AMBIENTAL"/>
    <x v="0"/>
    <s v="F"/>
    <x v="0"/>
    <x v="8"/>
    <s v="ZV05F050"/>
    <s v="FAUNA URBANA"/>
    <s v="GI00M30100001D MANEJO DE FAUNA URBANA"/>
    <s v="73 BIENES Y SERVICIOS PARA INVERSIÓN"/>
    <s v="730204 Edición, Impresión, Reproducción, Public"/>
    <s v="001"/>
    <n v="0"/>
    <n v="2000"/>
    <n v="0"/>
    <n v="2000"/>
    <n v="0"/>
    <n v="0"/>
    <n v="0"/>
    <n v="2000"/>
    <n v="2000"/>
    <n v="2000"/>
    <s v="G/730204/3FM301"/>
  </r>
  <r>
    <s v="3"/>
    <s v="ECONOMICO - AMBIENTAL"/>
    <x v="0"/>
    <s v="F"/>
    <x v="0"/>
    <x v="8"/>
    <s v="ZV05F050"/>
    <s v="FAUNA URBANA"/>
    <s v="GI00M30100001D MANEJO DE FAUNA URBANA"/>
    <s v="73 BIENES Y SERVICIOS PARA INVERSIÓN"/>
    <s v="730505 Vehículos (Arrendamiento)"/>
    <s v="001"/>
    <n v="0"/>
    <n v="11040.48"/>
    <n v="0"/>
    <n v="11040.48"/>
    <n v="0"/>
    <n v="10316.9"/>
    <n v="1815.75"/>
    <n v="723.58"/>
    <n v="9224.73"/>
    <n v="723.58"/>
    <s v="G/730505/3FM301"/>
  </r>
  <r>
    <s v="3"/>
    <s v="ECONOMICO - AMBIENTAL"/>
    <x v="0"/>
    <s v="F"/>
    <x v="0"/>
    <x v="8"/>
    <s v="ZV05F050"/>
    <s v="FAUNA URBANA"/>
    <s v="GI00M30100001D MANEJO DE FAUNA URBANA"/>
    <s v="73 BIENES Y SERVICIOS PARA INVERSIÓN"/>
    <s v="730804 Materiales de Oficina"/>
    <s v="001"/>
    <n v="16416"/>
    <n v="-16416"/>
    <n v="0"/>
    <n v="0"/>
    <n v="0"/>
    <n v="0"/>
    <n v="0"/>
    <n v="0"/>
    <n v="0"/>
    <n v="0"/>
    <s v="G/730804/3FM301"/>
  </r>
  <r>
    <s v="3"/>
    <s v="ECONOMICO - AMBIENTAL"/>
    <x v="0"/>
    <s v="F"/>
    <x v="0"/>
    <x v="8"/>
    <s v="ZV05F050"/>
    <s v="FAUNA URBANA"/>
    <s v="GI00M30100001D MANEJO DE FAUNA URBANA"/>
    <s v="73 BIENES Y SERVICIOS PARA INVERSIÓN"/>
    <s v="730823 Egresos para Sanidad Agropecuaria"/>
    <s v="001"/>
    <n v="0"/>
    <n v="1250.52"/>
    <n v="0"/>
    <n v="1250.52"/>
    <n v="0"/>
    <n v="0"/>
    <n v="0"/>
    <n v="1250.52"/>
    <n v="1250.52"/>
    <n v="1250.52"/>
    <s v="G/730823/3FM301"/>
  </r>
  <r>
    <s v="3"/>
    <s v="ECONOMICO - AMBIENTAL"/>
    <x v="0"/>
    <s v="F"/>
    <x v="0"/>
    <x v="8"/>
    <s v="ZV05F050"/>
    <s v="FAUNA URBANA"/>
    <s v="GI00M30100001D MANEJO DE FAUNA URBANA"/>
    <s v="73 BIENES Y SERVICIOS PARA INVERSIÓN"/>
    <s v="731406 Herramientas y equipos menores"/>
    <s v="001"/>
    <n v="0"/>
    <n v="300"/>
    <n v="0"/>
    <n v="300"/>
    <n v="0"/>
    <n v="0"/>
    <n v="0"/>
    <n v="300"/>
    <n v="300"/>
    <n v="300"/>
    <s v="G/731406/3FM301"/>
  </r>
  <r>
    <s v="2"/>
    <s v="SOCIAL - CULTURAL"/>
    <x v="0"/>
    <s v="F"/>
    <x v="0"/>
    <x v="8"/>
    <s v="ZV05F050"/>
    <s v="QUITO SIN MIEDO"/>
    <s v="GI00N20100001D PREVENCIÓN SITUACIONAL Y CONVIVENCIA PAC"/>
    <s v="73 BIENES Y SERVICIOS PARA INVERSIÓN"/>
    <s v="730811 Insumos, Materiales y Suministros para Cons"/>
    <s v="001"/>
    <n v="5500"/>
    <n v="0"/>
    <n v="0"/>
    <n v="5500"/>
    <n v="0"/>
    <n v="0"/>
    <n v="0"/>
    <n v="5500"/>
    <n v="5500"/>
    <n v="5500"/>
    <s v="G/730811/2FN201"/>
  </r>
  <r>
    <s v="3"/>
    <s v="ECONOMICO - AMBIENTAL"/>
    <x v="0"/>
    <s v="F"/>
    <x v="0"/>
    <x v="8"/>
    <s v="ZV05F050"/>
    <s v="GESTION DE RIESGOS"/>
    <s v="GI00N30100007D ATENCIÓN DE EMERGENCIAS EN EL DMQ"/>
    <s v="73 BIENES Y SERVICIOS PARA INVERSIÓN"/>
    <s v="730802 Vestuario, Lencería, Prendas de Protecci"/>
    <s v="001"/>
    <n v="0"/>
    <n v="2000"/>
    <n v="0"/>
    <n v="2000"/>
    <n v="1289.5999999999999"/>
    <n v="0"/>
    <n v="0"/>
    <n v="2000"/>
    <n v="2000"/>
    <n v="710.4"/>
    <s v="G/730802/3FN301"/>
  </r>
  <r>
    <s v="3"/>
    <s v="ECONOMICO - AMBIENTAL"/>
    <x v="0"/>
    <s v="F"/>
    <x v="0"/>
    <x v="8"/>
    <s v="ZV05F050"/>
    <s v="GESTION DE RIESGOS"/>
    <s v="GI00N30100007D ATENCIÓN DE EMERGENCIAS EN EL DMQ"/>
    <s v="73 BIENES Y SERVICIOS PARA INVERSIÓN"/>
    <s v="730804 Materiales de Oficina"/>
    <s v="001"/>
    <n v="2000"/>
    <n v="-2000"/>
    <n v="0"/>
    <n v="0"/>
    <n v="0"/>
    <n v="0"/>
    <n v="0"/>
    <n v="0"/>
    <n v="0"/>
    <n v="0"/>
    <s v="G/730804/3FN301"/>
  </r>
  <r>
    <s v="3"/>
    <s v="ECONOMICO - AMBIENTAL"/>
    <x v="0"/>
    <s v="F"/>
    <x v="0"/>
    <x v="8"/>
    <s v="ZV05F050"/>
    <s v="GESTION DE RIESGOS"/>
    <s v="GI00N30100007D ATENCIÓN DE EMERGENCIAS EN EL DMQ"/>
    <s v="73 BIENES Y SERVICIOS PARA INVERSIÓN"/>
    <s v="730811 Insumos, Materiales y Suministros para Cons"/>
    <s v="001"/>
    <n v="5268.99"/>
    <n v="0"/>
    <n v="0"/>
    <n v="5268.99"/>
    <n v="0"/>
    <n v="0"/>
    <n v="0"/>
    <n v="5268.99"/>
    <n v="5268.99"/>
    <n v="5268.99"/>
    <s v="G/730811/3FN301"/>
  </r>
  <r>
    <s v="3"/>
    <s v="ECONOMICO - AMBIENTAL"/>
    <x v="0"/>
    <s v="F"/>
    <x v="0"/>
    <x v="8"/>
    <s v="ZV05F050"/>
    <s v="PRODUCTIVIDAD SOSTENIBLE"/>
    <s v="GI00P30700001D FOMENTO PRODUCTIVO TERRITORIAL"/>
    <s v="73 BIENES Y SERVICIOS PARA INVERSIÓN"/>
    <s v="730402 Edificios, Locales, Residencias y Cablea"/>
    <s v="001"/>
    <n v="3000"/>
    <n v="-3000"/>
    <n v="0"/>
    <n v="0"/>
    <n v="0"/>
    <n v="0"/>
    <n v="0"/>
    <n v="0"/>
    <n v="0"/>
    <n v="0"/>
    <s v="G/730402/3FP307"/>
  </r>
  <r>
    <s v="3"/>
    <s v="ECONOMICO - AMBIENTAL"/>
    <x v="0"/>
    <s v="F"/>
    <x v="0"/>
    <x v="8"/>
    <s v="ZV05F050"/>
    <s v="PRODUCTIVIDAD SOSTENIBLE"/>
    <s v="GI00P30700001D FOMENTO PRODUCTIVO TERRITORIAL"/>
    <s v="73 BIENES Y SERVICIOS PARA INVERSIÓN"/>
    <s v="730613 Capacitación para la Ciudadanía en Gener"/>
    <s v="001"/>
    <n v="2000"/>
    <n v="0"/>
    <n v="0"/>
    <n v="2000"/>
    <n v="0"/>
    <n v="1182"/>
    <n v="0"/>
    <n v="818"/>
    <n v="2000"/>
    <n v="818"/>
    <s v="G/730613/3FP307"/>
  </r>
  <r>
    <s v="3"/>
    <s v="ECONOMICO - AMBIENTAL"/>
    <x v="0"/>
    <s v="F"/>
    <x v="0"/>
    <x v="8"/>
    <s v="ZV05F050"/>
    <s v="PRODUCTIVIDAD SOSTENIBLE"/>
    <s v="GI00P30700001D FOMENTO PRODUCTIVO TERRITORIAL"/>
    <s v="73 BIENES Y SERVICIOS PARA INVERSIÓN"/>
    <s v="730808 Instrumental Médico Quirúrgico"/>
    <s v="001"/>
    <n v="0"/>
    <n v="2000"/>
    <n v="0"/>
    <n v="2000"/>
    <n v="0"/>
    <n v="0"/>
    <n v="0"/>
    <n v="2000"/>
    <n v="2000"/>
    <n v="2000"/>
    <s v="G/730808/3FP307"/>
  </r>
  <r>
    <s v="3"/>
    <s v="ECONOMICO - AMBIENTAL"/>
    <x v="0"/>
    <s v="F"/>
    <x v="0"/>
    <x v="8"/>
    <s v="ZV05F050"/>
    <s v="PRODUCTIVIDAD SOSTENIBLE"/>
    <s v="GI00P30700001D FOMENTO PRODUCTIVO TERRITORIAL"/>
    <s v="73 BIENES Y SERVICIOS PARA INVERSIÓN"/>
    <s v="730811 Insumos, Materiales y Suministros para Cons"/>
    <s v="001"/>
    <n v="4000"/>
    <n v="0"/>
    <n v="0"/>
    <n v="4000"/>
    <n v="0"/>
    <n v="3569.64"/>
    <n v="3569.64"/>
    <n v="430.36"/>
    <n v="430.36"/>
    <n v="430.36"/>
    <s v="G/730811/3FP307"/>
  </r>
  <r>
    <s v="3"/>
    <s v="ECONOMICO - AMBIENTAL"/>
    <x v="0"/>
    <s v="F"/>
    <x v="0"/>
    <x v="8"/>
    <s v="ZV05F050"/>
    <s v="PRODUCTIVIDAD SOSTENIBLE"/>
    <s v="GI00P30700001D FOMENTO PRODUCTIVO TERRITORIAL"/>
    <s v="73 BIENES Y SERVICIOS PARA INVERSIÓN"/>
    <s v="730814 Suministros para Actividades Agropecuarias,"/>
    <s v="001"/>
    <n v="8000"/>
    <n v="-4000"/>
    <n v="0"/>
    <n v="4000"/>
    <n v="0"/>
    <n v="3570.75"/>
    <n v="3570.75"/>
    <n v="429.25"/>
    <n v="429.25"/>
    <n v="429.25"/>
    <s v="G/730814/3FP307"/>
  </r>
  <r>
    <s v="3"/>
    <s v="ECONOMICO - AMBIENTAL"/>
    <x v="0"/>
    <s v="F"/>
    <x v="0"/>
    <x v="8"/>
    <s v="ZV05F050"/>
    <s v="PRODUCTIVIDAD SOSTENIBLE"/>
    <s v="GI00P30700001D FOMENTO PRODUCTIVO TERRITORIAL"/>
    <s v="73 BIENES Y SERVICIOS PARA INVERSIÓN"/>
    <s v="730823 Egresos para Sanidad Agropecuaria"/>
    <s v="001"/>
    <n v="0"/>
    <n v="2000"/>
    <n v="0"/>
    <n v="2000"/>
    <n v="2000"/>
    <n v="0"/>
    <n v="0"/>
    <n v="2000"/>
    <n v="2000"/>
    <n v="0"/>
    <s v="G/730823/3FP307"/>
  </r>
  <r>
    <s v="2"/>
    <s v="SOCIAL - CULTURAL"/>
    <x v="0"/>
    <s v="F"/>
    <x v="0"/>
    <x v="8"/>
    <s v="ZV05F050"/>
    <s v="CORRESPONSABILIDAD CIUDADANA"/>
    <s v="GI00F20100003D INFRAESTRUCTURA COMUNITARIA"/>
    <s v="75 OBRAS PÚBLICAS"/>
    <s v="750104 Urbanización y Embellecimiento"/>
    <s v="001"/>
    <n v="43343"/>
    <n v="140905"/>
    <n v="85000"/>
    <n v="269248"/>
    <n v="104106.45"/>
    <n v="0"/>
    <n v="0"/>
    <n v="269248"/>
    <n v="269248"/>
    <n v="165141.54999999999"/>
    <s v="G/750104/2FF201"/>
  </r>
  <r>
    <s v="2"/>
    <s v="SOCIAL - CULTURAL"/>
    <x v="0"/>
    <s v="F"/>
    <x v="0"/>
    <x v="8"/>
    <s v="ZV05F050"/>
    <s v="CORRESPONSABILIDAD CIUDADANA"/>
    <s v="GI00F20100003D INFRAESTRUCTURA COMUNITARIA"/>
    <s v="75 OBRAS PÚBLICAS"/>
    <s v="750105 Transporte y Vías"/>
    <s v="001"/>
    <n v="546248"/>
    <n v="-325905"/>
    <n v="0"/>
    <n v="220343"/>
    <n v="25000"/>
    <n v="135511.67000000001"/>
    <n v="135464.09"/>
    <n v="84831.33"/>
    <n v="84878.91"/>
    <n v="59831.33"/>
    <s v="G/750105/2FF201"/>
  </r>
  <r>
    <s v="2"/>
    <s v="SOCIAL - CULTURAL"/>
    <x v="0"/>
    <s v="F"/>
    <x v="0"/>
    <x v="8"/>
    <s v="ZV05F050"/>
    <s v="CORRESPONSABILIDAD CIUDADANA"/>
    <s v="GI00F20100004D PRESUPUESTOS PARTICIPATIVOS"/>
    <s v="75 OBRAS PÚBLICAS"/>
    <s v="750104 Urbanización y Embellecimiento"/>
    <s v="001"/>
    <n v="232809.35"/>
    <n v="73053.84"/>
    <n v="-24120"/>
    <n v="281743.19"/>
    <n v="281740.75"/>
    <n v="0"/>
    <n v="0"/>
    <n v="281743.19"/>
    <n v="281743.19"/>
    <n v="2.44"/>
    <s v="G/750104/2FF201"/>
  </r>
  <r>
    <s v="2"/>
    <s v="SOCIAL - CULTURAL"/>
    <x v="0"/>
    <s v="F"/>
    <x v="0"/>
    <x v="8"/>
    <s v="ZV05F050"/>
    <s v="CORRESPONSABILIDAD CIUDADANA"/>
    <s v="GI00F20100004D PRESUPUESTOS PARTICIPATIVOS"/>
    <s v="75 OBRAS PÚBLICAS"/>
    <s v="750105 Transporte y Vías"/>
    <s v="001"/>
    <n v="1027452.18"/>
    <n v="-73053.84"/>
    <n v="24120"/>
    <n v="978518.34"/>
    <n v="246556.87"/>
    <n v="654741.56999999995"/>
    <n v="623635.62"/>
    <n v="323776.77"/>
    <n v="354882.72"/>
    <n v="77219.899999999994"/>
    <s v="G/750105/2FF201"/>
  </r>
  <r>
    <s v="2"/>
    <s v="SOCIAL - CULTURAL"/>
    <x v="0"/>
    <s v="F"/>
    <x v="0"/>
    <x v="8"/>
    <s v="ZV05F050"/>
    <s v="FORTALECIMIENTO DE LA GOBERNANZA DEMOCRÁTICA"/>
    <s v="GI00F20200001D  SOMOS QUITO"/>
    <s v="84 BIENES DE LARGA DURACIÓN"/>
    <s v="840103 Mobiliarios"/>
    <s v="001"/>
    <n v="4500"/>
    <n v="-4500"/>
    <n v="0"/>
    <n v="0"/>
    <n v="0"/>
    <n v="0"/>
    <n v="0"/>
    <n v="0"/>
    <n v="0"/>
    <n v="0"/>
    <s v="G/840103/2FF202"/>
  </r>
  <r>
    <s v="2"/>
    <s v="SOCIAL - CULTURAL"/>
    <x v="0"/>
    <s v="F"/>
    <x v="0"/>
    <x v="8"/>
    <s v="ZV05F050"/>
    <s v="FORTALECIMIENTO DE LA GOBERNANZA DEMOCRÁTICA"/>
    <s v="GI00F20200001D  SOMOS QUITO"/>
    <s v="84 BIENES DE LARGA DURACIÓN"/>
    <s v="840107 Equipos, Sistemas y Paquetes Informáticos"/>
    <s v="001"/>
    <n v="2000"/>
    <n v="4500"/>
    <n v="0"/>
    <n v="6500"/>
    <n v="0"/>
    <n v="0"/>
    <n v="0"/>
    <n v="6500"/>
    <n v="6500"/>
    <n v="6500"/>
    <s v="G/840107/2FF202"/>
  </r>
  <r>
    <s v="2"/>
    <s v="SOCIAL - CULTURAL"/>
    <x v="0"/>
    <s v="F"/>
    <x v="0"/>
    <x v="8"/>
    <s v="ZV05F050"/>
    <s v="FORTALECIMIENTO DE LA GOBERNANZA DEMOCRÁTICA"/>
    <s v="GI00F20200002D SISTEMA DE PARTICIPACIÓN CIUDADANA"/>
    <s v="84 BIENES DE LARGA DURACIÓN"/>
    <s v="840107 Equipos, Sistemas y Paquetes Informáticos"/>
    <s v="001"/>
    <n v="0"/>
    <n v="4000"/>
    <n v="0"/>
    <n v="4000"/>
    <n v="0"/>
    <n v="0"/>
    <n v="0"/>
    <n v="4000"/>
    <n v="4000"/>
    <n v="4000"/>
    <s v="G/840107/2FF202"/>
  </r>
  <r>
    <s v="2"/>
    <s v="SOCIAL - CULTURAL"/>
    <x v="0"/>
    <s v="F"/>
    <x v="0"/>
    <x v="8"/>
    <s v="ZV05F050"/>
    <s v="SALUD AL DIA"/>
    <s v="GI00M20100001D SEGURIDAD ALIMENTARIA Y DE CALIDAD"/>
    <s v="84 BIENES DE LARGA DURACIÓN"/>
    <s v="840104 Maquinarias y Equipos"/>
    <s v="001"/>
    <n v="0"/>
    <n v="400"/>
    <n v="0"/>
    <n v="400"/>
    <n v="0"/>
    <n v="0"/>
    <n v="0"/>
    <n v="400"/>
    <n v="400"/>
    <n v="400"/>
    <s v="G/840104/2FM201"/>
  </r>
  <r>
    <s v="2"/>
    <s v="SOCIAL - CULTURAL"/>
    <x v="0"/>
    <s v="F"/>
    <x v="0"/>
    <x v="8"/>
    <s v="ZV05F050"/>
    <s v="SALUD AL DIA"/>
    <s v="GI00M20100001D SEGURIDAD ALIMENTARIA Y DE CALIDAD"/>
    <s v="84 BIENES DE LARGA DURACIÓN"/>
    <s v="840107 Equipos, Sistemas y Paquetes Informáticos"/>
    <s v="001"/>
    <n v="0"/>
    <n v="5500"/>
    <n v="0"/>
    <n v="5500"/>
    <n v="0"/>
    <n v="0"/>
    <n v="0"/>
    <n v="5500"/>
    <n v="5500"/>
    <n v="5500"/>
    <s v="G/840107/2FM201"/>
  </r>
  <r>
    <s v="2"/>
    <s v="SOCIAL - CULTURAL"/>
    <x v="0"/>
    <s v="F"/>
    <x v="0"/>
    <x v="8"/>
    <s v="ZV05F050"/>
    <s v="SALUD AL DIA"/>
    <s v="GI00M20100002D SISTEMA INTEGRAL DE PROMOCIÓN DE LA SALU"/>
    <s v="84 BIENES DE LARGA DURACIÓN"/>
    <s v="840104 Maquinarias y Equipos"/>
    <s v="001"/>
    <n v="0"/>
    <n v="1050"/>
    <n v="0"/>
    <n v="1050"/>
    <n v="0"/>
    <n v="0"/>
    <n v="0"/>
    <n v="1050"/>
    <n v="1050"/>
    <n v="1050"/>
    <s v="G/840104/2FM201"/>
  </r>
  <r>
    <s v="2"/>
    <s v="SOCIAL - CULTURAL"/>
    <x v="0"/>
    <s v="F"/>
    <x v="0"/>
    <x v="8"/>
    <s v="ZV05F050"/>
    <s v="SALUD AL DIA"/>
    <s v="GI00M20100002D SISTEMA INTEGRAL DE PROMOCIÓN DE LA SALU"/>
    <s v="84 BIENES DE LARGA DURACIÓN"/>
    <s v="840107 Equipos, Sistemas y Paquetes Informáticos"/>
    <s v="001"/>
    <n v="0"/>
    <n v="5500"/>
    <n v="0"/>
    <n v="5500"/>
    <n v="0"/>
    <n v="0"/>
    <n v="0"/>
    <n v="5500"/>
    <n v="5500"/>
    <n v="5500"/>
    <s v="G/840107/2FM201"/>
  </r>
  <r>
    <s v="3"/>
    <s v="ECONOMICO - AMBIENTAL"/>
    <x v="0"/>
    <s v="F"/>
    <x v="0"/>
    <x v="8"/>
    <s v="ZV05F050"/>
    <s v="FAUNA URBANA"/>
    <s v="GI00M30100001D MANEJO DE FAUNA URBANA"/>
    <s v="84 BIENES DE LARGA DURACIÓN"/>
    <s v="840104 Maquinarias y Equipos"/>
    <s v="001"/>
    <n v="0"/>
    <n v="1825"/>
    <n v="0"/>
    <n v="1825"/>
    <n v="0"/>
    <n v="0"/>
    <n v="0"/>
    <n v="1825"/>
    <n v="1825"/>
    <n v="1825"/>
    <s v="G/840104/3FM301"/>
  </r>
  <r>
    <s v="3"/>
    <s v="ECONOMICO - AMBIENTAL"/>
    <x v="0"/>
    <s v="F"/>
    <x v="0"/>
    <x v="8"/>
    <s v="ZV05F050"/>
    <s v="GESTION DE RIESGOS"/>
    <s v="GI00N30100007D ATENCIÓN DE EMERGENCIAS EN EL DMQ"/>
    <s v="84 BIENES DE LARGA DURACIÓN"/>
    <s v="840107 Equipos, Sistemas y Paquetes Informáticos"/>
    <s v="001"/>
    <n v="6000"/>
    <n v="0"/>
    <n v="0"/>
    <n v="6000"/>
    <n v="0"/>
    <n v="0"/>
    <n v="0"/>
    <n v="6000"/>
    <n v="6000"/>
    <n v="6000"/>
    <s v="G/840107/3FN301"/>
  </r>
  <r>
    <s v="3"/>
    <s v="ECONOMICO - AMBIENTAL"/>
    <x v="0"/>
    <s v="F"/>
    <x v="0"/>
    <x v="8"/>
    <s v="ZV05F050"/>
    <s v="PRODUCTIVIDAD SOSTENIBLE"/>
    <s v="GI00P30700001D FOMENTO PRODUCTIVO TERRITORIAL"/>
    <s v="84 BIENES DE LARGA DURACIÓN"/>
    <s v="840104 Maquinarias y Equipos"/>
    <s v="001"/>
    <n v="0"/>
    <n v="3000"/>
    <n v="0"/>
    <n v="3000"/>
    <n v="0"/>
    <n v="2480"/>
    <n v="2480"/>
    <n v="520"/>
    <n v="520"/>
    <n v="520"/>
    <s v="G/840104/3FP307"/>
  </r>
  <r>
    <s v="1"/>
    <s v="POLITICO - TERRITORIAL"/>
    <x v="0"/>
    <s v="F"/>
    <x v="0"/>
    <x v="8"/>
    <s v="ZV05F050"/>
    <s v="FORTALECIMIENTO INSTITUCIONAL"/>
    <s v="GC00A10100004D REMUNERACION PERSONAL"/>
    <s v="99 OTROS PASIVOS"/>
    <s v="990101 Obligaciones de Ejercicios Anteriores por E"/>
    <s v="002"/>
    <n v="0"/>
    <n v="8000"/>
    <n v="0"/>
    <n v="8000"/>
    <n v="0"/>
    <n v="0"/>
    <n v="0"/>
    <n v="8000"/>
    <n v="8000"/>
    <n v="8000"/>
    <s v="G/990101/1FA101"/>
  </r>
  <r>
    <s v="1"/>
    <s v="POLITICO - TERRITORIAL"/>
    <x v="2"/>
    <s v="Q"/>
    <x v="2"/>
    <x v="9"/>
    <s v="AC67Q000"/>
    <s v="FORTALECIMIENTO INSTITUCIONAL"/>
    <s v="GC00A10100004D REMUNERACION PERSONAL"/>
    <s v="51 GASTOS EN PERSONAL"/>
    <s v="510105 Remuneraciones Unificadas"/>
    <s v="002"/>
    <n v="1190064"/>
    <n v="0"/>
    <n v="-30498.75"/>
    <n v="1159565.25"/>
    <n v="0"/>
    <n v="864307.29"/>
    <n v="864307.29"/>
    <n v="295257.96000000002"/>
    <n v="295257.96000000002"/>
    <n v="295257.96000000002"/>
    <s v="G/510105/1QA101"/>
  </r>
  <r>
    <s v="1"/>
    <s v="POLITICO - TERRITORIAL"/>
    <x v="2"/>
    <s v="Q"/>
    <x v="2"/>
    <x v="9"/>
    <s v="AC67Q000"/>
    <s v="FORTALECIMIENTO INSTITUCIONAL"/>
    <s v="GC00A10100004D REMUNERACION PERSONAL"/>
    <s v="51 GASTOS EN PERSONAL"/>
    <s v="510106 Salarios Unificados"/>
    <s v="002"/>
    <n v="207932.04"/>
    <n v="-9000"/>
    <n v="0"/>
    <n v="198932.04"/>
    <n v="0"/>
    <n v="137871.13"/>
    <n v="137871.13"/>
    <n v="61060.91"/>
    <n v="61060.91"/>
    <n v="61060.91"/>
    <s v="G/510106/1QA101"/>
  </r>
  <r>
    <s v="1"/>
    <s v="POLITICO - TERRITORIAL"/>
    <x v="2"/>
    <s v="Q"/>
    <x v="2"/>
    <x v="9"/>
    <s v="AC67Q000"/>
    <s v="FORTALECIMIENTO INSTITUCIONAL"/>
    <s v="GC00A10100004D REMUNERACION PERSONAL"/>
    <s v="51 GASTOS EN PERSONAL"/>
    <s v="510203 Decimotercer Sueldo"/>
    <s v="002"/>
    <n v="120299.67"/>
    <n v="0"/>
    <n v="0"/>
    <n v="120299.67"/>
    <n v="3800"/>
    <n v="28471.02"/>
    <n v="28471.02"/>
    <n v="91828.65"/>
    <n v="91828.65"/>
    <n v="88028.65"/>
    <s v="G/510203/1QA101"/>
  </r>
  <r>
    <s v="1"/>
    <s v="POLITICO - TERRITORIAL"/>
    <x v="2"/>
    <s v="Q"/>
    <x v="2"/>
    <x v="9"/>
    <s v="AC67Q000"/>
    <s v="FORTALECIMIENTO INSTITUCIONAL"/>
    <s v="GC00A10100004D REMUNERACION PERSONAL"/>
    <s v="51 GASTOS EN PERSONAL"/>
    <s v="510204 Decimocuarto Sueldo"/>
    <s v="002"/>
    <n v="43260"/>
    <n v="0"/>
    <n v="0"/>
    <n v="43260"/>
    <n v="658.89"/>
    <n v="37750.379999999997"/>
    <n v="37750.379999999997"/>
    <n v="5509.62"/>
    <n v="5509.62"/>
    <n v="4850.7299999999996"/>
    <s v="G/510204/1QA101"/>
  </r>
  <r>
    <s v="1"/>
    <s v="POLITICO - TERRITORIAL"/>
    <x v="2"/>
    <s v="Q"/>
    <x v="2"/>
    <x v="9"/>
    <s v="AC67Q000"/>
    <s v="FORTALECIMIENTO INSTITUCIONAL"/>
    <s v="GC00A10100004D REMUNERACION PERSONAL"/>
    <s v="51 GASTOS EN PERSONAL"/>
    <s v="510304 Compensación por Transporte"/>
    <s v="002"/>
    <n v="3432"/>
    <n v="0"/>
    <n v="0"/>
    <n v="3432"/>
    <n v="0"/>
    <n v="1960.5"/>
    <n v="1960.5"/>
    <n v="1471.5"/>
    <n v="1471.5"/>
    <n v="1471.5"/>
    <s v="G/510304/1QA101"/>
  </r>
  <r>
    <s v="1"/>
    <s v="POLITICO - TERRITORIAL"/>
    <x v="2"/>
    <s v="Q"/>
    <x v="2"/>
    <x v="9"/>
    <s v="AC67Q000"/>
    <s v="FORTALECIMIENTO INSTITUCIONAL"/>
    <s v="GC00A10100004D REMUNERACION PERSONAL"/>
    <s v="51 GASTOS EN PERSONAL"/>
    <s v="510306 Alimentación"/>
    <s v="002"/>
    <n v="27456"/>
    <n v="0"/>
    <n v="0"/>
    <n v="27456"/>
    <n v="0"/>
    <n v="17188"/>
    <n v="17188"/>
    <n v="10268"/>
    <n v="10268"/>
    <n v="10268"/>
    <s v="G/510306/1QA101"/>
  </r>
  <r>
    <s v="1"/>
    <s v="POLITICO - TERRITORIAL"/>
    <x v="2"/>
    <s v="Q"/>
    <x v="2"/>
    <x v="9"/>
    <s v="AC67Q000"/>
    <s v="FORTALECIMIENTO INSTITUCIONAL"/>
    <s v="GC00A10100004D REMUNERACION PERSONAL"/>
    <s v="51 GASTOS EN PERSONAL"/>
    <s v="510401 Por Cargas Familiares"/>
    <s v="002"/>
    <n v="1039.6600000000001"/>
    <n v="0"/>
    <n v="253.28"/>
    <n v="1292.94"/>
    <n v="0"/>
    <n v="132"/>
    <n v="132"/>
    <n v="1160.94"/>
    <n v="1160.94"/>
    <n v="1160.94"/>
    <s v="G/510401/1QA101"/>
  </r>
  <r>
    <s v="1"/>
    <s v="POLITICO - TERRITORIAL"/>
    <x v="2"/>
    <s v="Q"/>
    <x v="2"/>
    <x v="9"/>
    <s v="AC67Q000"/>
    <s v="FORTALECIMIENTO INSTITUCIONAL"/>
    <s v="GC00A10100004D REMUNERACION PERSONAL"/>
    <s v="51 GASTOS EN PERSONAL"/>
    <s v="510408 Subsidio de Antigüedad"/>
    <s v="002"/>
    <n v="10396.6"/>
    <n v="0"/>
    <n v="0"/>
    <n v="10396.6"/>
    <n v="0"/>
    <n v="5836.53"/>
    <n v="5836.53"/>
    <n v="4560.07"/>
    <n v="4560.07"/>
    <n v="4560.07"/>
    <s v="G/510408/1QA101"/>
  </r>
  <r>
    <s v="1"/>
    <s v="POLITICO - TERRITORIAL"/>
    <x v="2"/>
    <s v="Q"/>
    <x v="2"/>
    <x v="9"/>
    <s v="AC67Q000"/>
    <s v="FORTALECIMIENTO INSTITUCIONAL"/>
    <s v="GC00A10100004D REMUNERACION PERSONAL"/>
    <s v="51 GASTOS EN PERSONAL"/>
    <s v="510507 Honorarios"/>
    <s v="002"/>
    <n v="10426.629999999999"/>
    <n v="0"/>
    <n v="-8746.9599999999991"/>
    <n v="1679.67"/>
    <n v="0"/>
    <n v="0"/>
    <n v="0"/>
    <n v="1679.67"/>
    <n v="1679.67"/>
    <n v="1679.67"/>
    <s v="G/510507/1QA101"/>
  </r>
  <r>
    <s v="1"/>
    <s v="POLITICO - TERRITORIAL"/>
    <x v="2"/>
    <s v="Q"/>
    <x v="2"/>
    <x v="9"/>
    <s v="AC67Q000"/>
    <s v="FORTALECIMIENTO INSTITUCIONAL"/>
    <s v="GC00A10100004D REMUNERACION PERSONAL"/>
    <s v="51 GASTOS EN PERSONAL"/>
    <s v="510509 Horas Extraordinarias y Suplementarias"/>
    <s v="002"/>
    <n v="2895.84"/>
    <n v="6182.51"/>
    <n v="0"/>
    <n v="9078.35"/>
    <n v="0"/>
    <n v="0"/>
    <n v="0"/>
    <n v="9078.35"/>
    <n v="9078.35"/>
    <n v="9078.35"/>
    <s v="G/510509/1QA101"/>
  </r>
  <r>
    <s v="1"/>
    <s v="POLITICO - TERRITORIAL"/>
    <x v="2"/>
    <s v="Q"/>
    <x v="2"/>
    <x v="9"/>
    <s v="AC67Q000"/>
    <s v="FORTALECIMIENTO INSTITUCIONAL"/>
    <s v="GC00A10100004D REMUNERACION PERSONAL"/>
    <s v="51 GASTOS EN PERSONAL"/>
    <s v="510510 Servicios Personales por Contrato"/>
    <s v="002"/>
    <n v="45600"/>
    <n v="0"/>
    <n v="0"/>
    <n v="45600"/>
    <n v="12771.67"/>
    <n v="32828.33"/>
    <n v="32828.33"/>
    <n v="12771.67"/>
    <n v="12771.67"/>
    <n v="0"/>
    <s v="G/510510/1QA101"/>
  </r>
  <r>
    <s v="1"/>
    <s v="POLITICO - TERRITORIAL"/>
    <x v="2"/>
    <s v="Q"/>
    <x v="2"/>
    <x v="9"/>
    <s v="AC67Q000"/>
    <s v="FORTALECIMIENTO INSTITUCIONAL"/>
    <s v="GC00A10100004D REMUNERACION PERSONAL"/>
    <s v="51 GASTOS EN PERSONAL"/>
    <s v="510512 Subrogación"/>
    <s v="002"/>
    <n v="2459.2399999999998"/>
    <n v="-2459.2399999999998"/>
    <n v="0"/>
    <n v="0"/>
    <n v="0"/>
    <n v="0"/>
    <n v="0"/>
    <n v="0"/>
    <n v="0"/>
    <n v="0"/>
    <s v="G/510512/1QA101"/>
  </r>
  <r>
    <s v="1"/>
    <s v="POLITICO - TERRITORIAL"/>
    <x v="2"/>
    <s v="Q"/>
    <x v="2"/>
    <x v="9"/>
    <s v="AC67Q000"/>
    <s v="FORTALECIMIENTO INSTITUCIONAL"/>
    <s v="GC00A10100004D REMUNERACION PERSONAL"/>
    <s v="51 GASTOS EN PERSONAL"/>
    <s v="510513 Encargos"/>
    <s v="002"/>
    <n v="4918.47"/>
    <n v="-3723.27"/>
    <n v="476.73"/>
    <n v="1671.93"/>
    <n v="0"/>
    <n v="1195.2"/>
    <n v="1195.2"/>
    <n v="476.73"/>
    <n v="476.73"/>
    <n v="476.73"/>
    <s v="G/510513/1QA101"/>
  </r>
  <r>
    <s v="1"/>
    <s v="POLITICO - TERRITORIAL"/>
    <x v="2"/>
    <s v="Q"/>
    <x v="2"/>
    <x v="9"/>
    <s v="AC67Q000"/>
    <s v="FORTALECIMIENTO INSTITUCIONAL"/>
    <s v="GC00A10100004D REMUNERACION PERSONAL"/>
    <s v="51 GASTOS EN PERSONAL"/>
    <s v="510601 Aporte Patronal"/>
    <s v="002"/>
    <n v="182614.9"/>
    <n v="-3171.69"/>
    <n v="0"/>
    <n v="179443.21"/>
    <n v="1775.44"/>
    <n v="128332.21"/>
    <n v="128332.21"/>
    <n v="51111"/>
    <n v="51111"/>
    <n v="49335.56"/>
    <s v="G/510601/1QA101"/>
  </r>
  <r>
    <s v="1"/>
    <s v="POLITICO - TERRITORIAL"/>
    <x v="2"/>
    <s v="Q"/>
    <x v="2"/>
    <x v="9"/>
    <s v="AC67Q000"/>
    <s v="FORTALECIMIENTO INSTITUCIONAL"/>
    <s v="GC00A10100004D REMUNERACION PERSONAL"/>
    <s v="51 GASTOS EN PERSONAL"/>
    <s v="510602 Fondo de Reserva"/>
    <s v="002"/>
    <n v="120299.67"/>
    <n v="-14000"/>
    <n v="0"/>
    <n v="106299.67"/>
    <n v="2465.5"/>
    <n v="71653.600000000006"/>
    <n v="71653.600000000006"/>
    <n v="34646.07"/>
    <n v="34646.07"/>
    <n v="32180.57"/>
    <s v="G/510602/1QA101"/>
  </r>
  <r>
    <s v="1"/>
    <s v="POLITICO - TERRITORIAL"/>
    <x v="2"/>
    <s v="Q"/>
    <x v="2"/>
    <x v="9"/>
    <s v="AC67Q000"/>
    <s v="FORTALECIMIENTO INSTITUCIONAL"/>
    <s v="GC00A10100004D REMUNERACION PERSONAL"/>
    <s v="51 GASTOS EN PERSONAL"/>
    <s v="510707 Compensación por Vacaciones no Gozadas por"/>
    <s v="002"/>
    <n v="29650"/>
    <n v="26171.69"/>
    <n v="0"/>
    <n v="55821.69"/>
    <n v="0"/>
    <n v="46559.92"/>
    <n v="46559.92"/>
    <n v="9261.77"/>
    <n v="9261.77"/>
    <n v="9261.77"/>
    <s v="G/510707/1QA101"/>
  </r>
  <r>
    <s v="1"/>
    <s v="POLITICO - TERRITORIAL"/>
    <x v="2"/>
    <s v="Q"/>
    <x v="2"/>
    <x v="9"/>
    <s v="AC67Q000"/>
    <s v="FORTALECIMIENTO INSTITUCIONAL"/>
    <s v="GC00A10100001D GASTOS ADMINISTRATIVOS"/>
    <s v="53 BIENES Y SERVICIOS DE CONSUMO"/>
    <s v="530104 Energía Eléctrica"/>
    <s v="002"/>
    <n v="4000"/>
    <n v="662.04"/>
    <n v="0"/>
    <n v="4662.04"/>
    <n v="0"/>
    <n v="4662.04"/>
    <n v="2935.69"/>
    <n v="0"/>
    <n v="1726.35"/>
    <n v="0"/>
    <s v="G/530104/1QA101"/>
  </r>
  <r>
    <s v="1"/>
    <s v="POLITICO - TERRITORIAL"/>
    <x v="2"/>
    <s v="Q"/>
    <x v="2"/>
    <x v="9"/>
    <s v="AC67Q000"/>
    <s v="FORTALECIMIENTO INSTITUCIONAL"/>
    <s v="GC00A10100001D GASTOS ADMINISTRATIVOS"/>
    <s v="53 BIENES Y SERVICIOS DE CONSUMO"/>
    <s v="530105 Telecomunicaciones"/>
    <s v="002"/>
    <n v="3000"/>
    <n v="400"/>
    <n v="0"/>
    <n v="3400"/>
    <n v="0"/>
    <n v="3266.08"/>
    <n v="2340.6999999999998"/>
    <n v="133.91999999999999"/>
    <n v="1059.3"/>
    <n v="133.91999999999999"/>
    <s v="G/530105/1QA101"/>
  </r>
  <r>
    <s v="1"/>
    <s v="POLITICO - TERRITORIAL"/>
    <x v="2"/>
    <s v="Q"/>
    <x v="2"/>
    <x v="9"/>
    <s v="AC67Q000"/>
    <s v="FORTALECIMIENTO INSTITUCIONAL"/>
    <s v="GC00A10100001D GASTOS ADMINISTRATIVOS"/>
    <s v="53 BIENES Y SERVICIOS DE CONSUMO"/>
    <s v="530404 Maquinarias y Equipos (Instalación, Mant"/>
    <s v="002"/>
    <n v="0"/>
    <n v="5396.17"/>
    <n v="0"/>
    <n v="5396.17"/>
    <n v="0"/>
    <n v="0"/>
    <n v="0"/>
    <n v="5396.17"/>
    <n v="5396.17"/>
    <n v="5396.17"/>
    <s v="G/530404/1QA101"/>
  </r>
  <r>
    <s v="1"/>
    <s v="POLITICO - TERRITORIAL"/>
    <x v="2"/>
    <s v="Q"/>
    <x v="2"/>
    <x v="9"/>
    <s v="AC67Q000"/>
    <s v="FORTALECIMIENTO INSTITUCIONAL"/>
    <s v="GC00A10100001D GASTOS ADMINISTRATIVOS"/>
    <s v="53 BIENES Y SERVICIOS DE CONSUMO"/>
    <s v="530405 Vehículos (Servicio para Mantenimiento y Re"/>
    <s v="002"/>
    <n v="15000"/>
    <n v="-1409"/>
    <n v="0"/>
    <n v="13591"/>
    <n v="317"/>
    <n v="13274"/>
    <n v="9540"/>
    <n v="317"/>
    <n v="4051"/>
    <n v="0"/>
    <s v="G/530405/1QA101"/>
  </r>
  <r>
    <s v="1"/>
    <s v="POLITICO - TERRITORIAL"/>
    <x v="2"/>
    <s v="Q"/>
    <x v="2"/>
    <x v="9"/>
    <s v="AC67Q000"/>
    <s v="FORTALECIMIENTO INSTITUCIONAL"/>
    <s v="GC00A10100001D GASTOS ADMINISTRATIVOS"/>
    <s v="53 BIENES Y SERVICIOS DE CONSUMO"/>
    <s v="530702 Arrendamiento y Licencias de Uso de Paquete"/>
    <s v="002"/>
    <n v="5000"/>
    <n v="0"/>
    <n v="0"/>
    <n v="5000"/>
    <n v="0"/>
    <n v="0"/>
    <n v="0"/>
    <n v="5000"/>
    <n v="5000"/>
    <n v="5000"/>
    <s v="G/530702/1QA101"/>
  </r>
  <r>
    <s v="1"/>
    <s v="POLITICO - TERRITORIAL"/>
    <x v="2"/>
    <s v="Q"/>
    <x v="2"/>
    <x v="9"/>
    <s v="AC67Q000"/>
    <s v="FORTALECIMIENTO INSTITUCIONAL"/>
    <s v="GC00A10100001D GASTOS ADMINISTRATIVOS"/>
    <s v="53 BIENES Y SERVICIOS DE CONSUMO"/>
    <s v="530704 Mantenimiento y Reparación de Equipos y Sis"/>
    <s v="002"/>
    <n v="2000"/>
    <n v="3648.16"/>
    <n v="0"/>
    <n v="5648.16"/>
    <n v="0"/>
    <n v="5097.12"/>
    <n v="5097.12"/>
    <n v="551.04"/>
    <n v="551.04"/>
    <n v="551.04"/>
    <s v="G/530704/1QA101"/>
  </r>
  <r>
    <s v="1"/>
    <s v="POLITICO - TERRITORIAL"/>
    <x v="2"/>
    <s v="Q"/>
    <x v="2"/>
    <x v="9"/>
    <s v="AC67Q000"/>
    <s v="FORTALECIMIENTO INSTITUCIONAL"/>
    <s v="GC00A10100001D GASTOS ADMINISTRATIVOS"/>
    <s v="53 BIENES Y SERVICIOS DE CONSUMO"/>
    <s v="530803 Combustibles y Lubricantes"/>
    <s v="002"/>
    <n v="5000"/>
    <n v="-1662.04"/>
    <n v="0"/>
    <n v="3337.96"/>
    <n v="31.19"/>
    <n v="3306.77"/>
    <n v="1702.87"/>
    <n v="31.19"/>
    <n v="1635.09"/>
    <n v="0"/>
    <s v="G/530803/1QA101"/>
  </r>
  <r>
    <s v="1"/>
    <s v="POLITICO - TERRITORIAL"/>
    <x v="2"/>
    <s v="Q"/>
    <x v="2"/>
    <x v="9"/>
    <s v="AC67Q000"/>
    <s v="FORTALECIMIENTO INSTITUCIONAL"/>
    <s v="GC00A10100001D GASTOS ADMINISTRATIVOS"/>
    <s v="53 BIENES Y SERVICIOS DE CONSUMO"/>
    <s v="530804 Materiales de Oficina"/>
    <s v="002"/>
    <n v="1000"/>
    <n v="0"/>
    <n v="0"/>
    <n v="1000"/>
    <n v="370.06"/>
    <n v="522.79999999999995"/>
    <n v="522.79999999999995"/>
    <n v="477.2"/>
    <n v="477.2"/>
    <n v="107.14"/>
    <s v="G/530804/1QA101"/>
  </r>
  <r>
    <s v="1"/>
    <s v="POLITICO - TERRITORIAL"/>
    <x v="2"/>
    <s v="Q"/>
    <x v="2"/>
    <x v="9"/>
    <s v="AC67Q000"/>
    <s v="FORTALECIMIENTO INSTITUCIONAL"/>
    <s v="GC00A10100001D GASTOS ADMINISTRATIVOS"/>
    <s v="53 BIENES Y SERVICIOS DE CONSUMO"/>
    <s v="530805 Materiales de Aseo"/>
    <s v="002"/>
    <n v="1000"/>
    <n v="500"/>
    <n v="0"/>
    <n v="1500"/>
    <n v="366.07"/>
    <n v="973.22"/>
    <n v="973.22"/>
    <n v="526.78"/>
    <n v="526.78"/>
    <n v="160.71"/>
    <s v="G/530805/1QA101"/>
  </r>
  <r>
    <s v="1"/>
    <s v="POLITICO - TERRITORIAL"/>
    <x v="2"/>
    <s v="Q"/>
    <x v="2"/>
    <x v="9"/>
    <s v="AC67Q000"/>
    <s v="FORTALECIMIENTO INSTITUCIONAL"/>
    <s v="GC00A10100001D GASTOS ADMINISTRATIVOS"/>
    <s v="53 BIENES Y SERVICIOS DE CONSUMO"/>
    <s v="530807 Materiales de Impresión, Fotografía, Rep"/>
    <s v="002"/>
    <n v="8625"/>
    <n v="-5648.16"/>
    <n v="0"/>
    <n v="2976.84"/>
    <n v="0"/>
    <n v="0"/>
    <n v="0"/>
    <n v="2976.84"/>
    <n v="2976.84"/>
    <n v="2976.84"/>
    <s v="G/530807/1QA101"/>
  </r>
  <r>
    <s v="1"/>
    <s v="POLITICO - TERRITORIAL"/>
    <x v="2"/>
    <s v="Q"/>
    <x v="2"/>
    <x v="9"/>
    <s v="AC67Q000"/>
    <s v="FORTALECIMIENTO INSTITUCIONAL"/>
    <s v="GC00A10100001D GASTOS ADMINISTRATIVOS"/>
    <s v="57 OTROS GASTOS CORRIENTES"/>
    <s v="570102 Tasas Generales, Impuestos, Contribuciones,"/>
    <s v="002"/>
    <n v="2000"/>
    <n v="-498"/>
    <n v="0"/>
    <n v="1502"/>
    <n v="0"/>
    <n v="1502"/>
    <n v="1502"/>
    <n v="0"/>
    <n v="0"/>
    <n v="0"/>
    <s v="G/570102/1QA101"/>
  </r>
  <r>
    <s v="1"/>
    <s v="POLITICO - TERRITORIAL"/>
    <x v="2"/>
    <s v="Q"/>
    <x v="2"/>
    <x v="9"/>
    <s v="AC67Q000"/>
    <s v="FORTALECIMIENTO INSTITUCIONAL"/>
    <s v="GC00A10100001D GASTOS ADMINISTRATIVOS"/>
    <s v="57 OTROS GASTOS CORRIENTES"/>
    <s v="570203 Comisiones Bancarias"/>
    <s v="002"/>
    <n v="0"/>
    <n v="10.83"/>
    <n v="0"/>
    <n v="10.83"/>
    <n v="0"/>
    <n v="10.83"/>
    <n v="10.83"/>
    <n v="0"/>
    <n v="0"/>
    <n v="0"/>
    <s v="G/570203/1QA101"/>
  </r>
  <r>
    <s v="1"/>
    <s v="POLITICO - TERRITORIAL"/>
    <x v="2"/>
    <s v="Q"/>
    <x v="2"/>
    <x v="9"/>
    <s v="AC67Q000"/>
    <s v="FORTALECIMIENTO INSTITUCIONAL"/>
    <s v="GC00A10100001D GASTOS ADMINISTRATIVOS"/>
    <s v="57 OTROS GASTOS CORRIENTES"/>
    <s v="570206 Costas Judiciales, Trámites Notariales, Leg"/>
    <s v="002"/>
    <n v="2000"/>
    <n v="-1400"/>
    <n v="0"/>
    <n v="600"/>
    <n v="0"/>
    <n v="0"/>
    <n v="0"/>
    <n v="600"/>
    <n v="600"/>
    <n v="600"/>
    <s v="G/570206/1QA101"/>
  </r>
  <r>
    <s v="1"/>
    <s v="POLITICO - TERRITORIAL"/>
    <x v="2"/>
    <s v="Q"/>
    <x v="2"/>
    <x v="9"/>
    <s v="AC67Q000"/>
    <s v="DESARROLLO ECONÓMICO LOCAL"/>
    <s v="GI00Q10100004D REPOTENCIACIÓN DE INFRAESTRUCTURA DE MER"/>
    <s v="73 BIENES Y SERVICIOS PARA INVERSIÓN"/>
    <s v="730402 Edificios, Locales, Residencias y Cablea"/>
    <s v="001"/>
    <n v="468773.13"/>
    <n v="-25730"/>
    <n v="-441273.13"/>
    <n v="1770"/>
    <n v="0"/>
    <n v="1742.69"/>
    <n v="1742.69"/>
    <n v="27.31"/>
    <n v="27.31"/>
    <n v="27.31"/>
    <s v="G/730402/1QQ101"/>
  </r>
  <r>
    <s v="1"/>
    <s v="POLITICO - TERRITORIAL"/>
    <x v="2"/>
    <s v="Q"/>
    <x v="2"/>
    <x v="9"/>
    <s v="AC67Q000"/>
    <s v="DESARROLLO ECONÓMICO LOCAL"/>
    <s v="GI00Q10100004D REPOTENCIACIÓN DE INFRAESTRUCTURA DE MER"/>
    <s v="73 BIENES Y SERVICIOS PARA INVERSIÓN"/>
    <s v="730606 Honorarios por Contratos Civiles de Servici"/>
    <s v="001"/>
    <n v="0"/>
    <n v="7647"/>
    <n v="0"/>
    <n v="7647"/>
    <n v="5098"/>
    <n v="0"/>
    <n v="0"/>
    <n v="7647"/>
    <n v="7647"/>
    <n v="2549"/>
    <s v="G/730606/1QQ101"/>
  </r>
  <r>
    <s v="1"/>
    <s v="POLITICO - TERRITORIAL"/>
    <x v="2"/>
    <s v="Q"/>
    <x v="2"/>
    <x v="9"/>
    <s v="AC67Q000"/>
    <s v="DESARROLLO ECONÓMICO LOCAL"/>
    <s v="GI00Q10100005D MEJORAMIENTO DE LA GESTIÓN Y SERVICIO DE"/>
    <s v="73 BIENES Y SERVICIOS PARA INVERSIÓN"/>
    <s v="730105 Telecomunicaciones"/>
    <s v="001"/>
    <n v="10000"/>
    <n v="0"/>
    <n v="0"/>
    <n v="10000"/>
    <n v="0"/>
    <n v="5158.72"/>
    <n v="3352.48"/>
    <n v="4841.28"/>
    <n v="6647.52"/>
    <n v="4841.28"/>
    <s v="G/730105/1QQ101"/>
  </r>
  <r>
    <s v="1"/>
    <s v="POLITICO - TERRITORIAL"/>
    <x v="2"/>
    <s v="Q"/>
    <x v="2"/>
    <x v="9"/>
    <s v="AC67Q000"/>
    <s v="DESARROLLO ECONÓMICO LOCAL"/>
    <s v="GI00Q10100005D MEJORAMIENTO DE LA GESTIÓN Y SERVICIO DE"/>
    <s v="73 BIENES Y SERVICIOS PARA INVERSIÓN"/>
    <s v="730207 Difusión, Información y Publicidad"/>
    <s v="001"/>
    <n v="150000"/>
    <n v="0"/>
    <n v="0"/>
    <n v="150000"/>
    <n v="0"/>
    <n v="0"/>
    <n v="0"/>
    <n v="150000"/>
    <n v="150000"/>
    <n v="150000"/>
    <s v="G/730207/1QQ101"/>
  </r>
  <r>
    <s v="1"/>
    <s v="POLITICO - TERRITORIAL"/>
    <x v="2"/>
    <s v="Q"/>
    <x v="2"/>
    <x v="9"/>
    <s v="AC67Q000"/>
    <s v="DESARROLLO ECONÓMICO LOCAL"/>
    <s v="GI00Q10100005D MEJORAMIENTO DE LA GESTIÓN Y SERVICIO DE"/>
    <s v="73 BIENES Y SERVICIOS PARA INVERSIÓN"/>
    <s v="730209 Servicios de Aseo, Lavado de Vestimenta de"/>
    <s v="001"/>
    <n v="204226.87"/>
    <n v="-64647"/>
    <n v="0"/>
    <n v="139579.87"/>
    <n v="0.55000000000000004"/>
    <n v="79696.45"/>
    <n v="0"/>
    <n v="59883.42"/>
    <n v="139579.87"/>
    <n v="59882.87"/>
    <s v="G/730209/1QQ101"/>
  </r>
  <r>
    <s v="1"/>
    <s v="POLITICO - TERRITORIAL"/>
    <x v="2"/>
    <s v="Q"/>
    <x v="2"/>
    <x v="9"/>
    <s v="AC67Q000"/>
    <s v="DESARROLLO ECONÓMICO LOCAL"/>
    <s v="GI00Q10100005D MEJORAMIENTO DE LA GESTIÓN Y SERVICIO DE"/>
    <s v="73 BIENES Y SERVICIOS PARA INVERSIÓN"/>
    <s v="730402 Edificios, Locales, Residencias y Cablea"/>
    <s v="001"/>
    <n v="50000"/>
    <n v="18533.03"/>
    <n v="0"/>
    <n v="68533.03"/>
    <n v="0"/>
    <n v="30279.46"/>
    <n v="23971.22"/>
    <n v="38253.57"/>
    <n v="44561.81"/>
    <n v="38253.57"/>
    <s v="G/730402/1QQ101"/>
  </r>
  <r>
    <s v="1"/>
    <s v="POLITICO - TERRITORIAL"/>
    <x v="2"/>
    <s v="Q"/>
    <x v="2"/>
    <x v="9"/>
    <s v="AC67Q000"/>
    <s v="DESARROLLO ECONÓMICO LOCAL"/>
    <s v="GI00Q10100005D MEJORAMIENTO DE LA GESTIÓN Y SERVICIO DE"/>
    <s v="73 BIENES Y SERVICIOS PARA INVERSIÓN"/>
    <s v="730601 Consultoría, Asesoría e Investigación Es"/>
    <s v="001"/>
    <n v="196257"/>
    <n v="-57000"/>
    <n v="-17408"/>
    <n v="121849"/>
    <n v="58956"/>
    <n v="0"/>
    <n v="0"/>
    <n v="121849"/>
    <n v="121849"/>
    <n v="62893"/>
    <s v="G/730601/1QQ101"/>
  </r>
  <r>
    <s v="1"/>
    <s v="POLITICO - TERRITORIAL"/>
    <x v="2"/>
    <s v="Q"/>
    <x v="2"/>
    <x v="9"/>
    <s v="AC67Q000"/>
    <s v="DESARROLLO ECONÓMICO LOCAL"/>
    <s v="GI00Q10100005D MEJORAMIENTO DE LA GESTIÓN Y SERVICIO DE"/>
    <s v="73 BIENES Y SERVICIOS PARA INVERSIÓN"/>
    <s v="730802 Vestuario, Lencería, Prendas de Protecci"/>
    <s v="001"/>
    <n v="0"/>
    <n v="13466.97"/>
    <n v="0"/>
    <n v="13466.97"/>
    <n v="0"/>
    <n v="13466.97"/>
    <n v="13466.97"/>
    <n v="0"/>
    <n v="0"/>
    <n v="0"/>
    <s v="G/730802/1QQ101"/>
  </r>
  <r>
    <s v="1"/>
    <s v="POLITICO - TERRITORIAL"/>
    <x v="2"/>
    <s v="Q"/>
    <x v="2"/>
    <x v="9"/>
    <s v="AC67Q000"/>
    <s v="DESARROLLO ECONÓMICO LOCAL"/>
    <s v="GI00Q10100005D MEJORAMIENTO DE LA GESTIÓN Y SERVICIO DE"/>
    <s v="73 BIENES Y SERVICIOS PARA INVERSIÓN"/>
    <s v="730804 Materiales de Oficina"/>
    <s v="001"/>
    <n v="1862"/>
    <n v="0"/>
    <n v="0"/>
    <n v="1862"/>
    <n v="0"/>
    <n v="0"/>
    <n v="0"/>
    <n v="1862"/>
    <n v="1862"/>
    <n v="1862"/>
    <s v="G/730804/1QQ101"/>
  </r>
  <r>
    <s v="1"/>
    <s v="POLITICO - TERRITORIAL"/>
    <x v="2"/>
    <s v="Q"/>
    <x v="2"/>
    <x v="9"/>
    <s v="AC67Q000"/>
    <s v="DESARROLLO ECONÓMICO LOCAL"/>
    <s v="GI00Q10100005D MEJORAMIENTO DE LA GESTIÓN Y SERVICIO DE"/>
    <s v="73 BIENES Y SERVICIOS PARA INVERSIÓN"/>
    <s v="730807 Materiales de Impresión, Fotografía, Rep"/>
    <s v="001"/>
    <n v="1800"/>
    <n v="0"/>
    <n v="0"/>
    <n v="1800"/>
    <n v="0"/>
    <n v="0"/>
    <n v="0"/>
    <n v="1800"/>
    <n v="1800"/>
    <n v="1800"/>
    <s v="G/730807/1QQ101"/>
  </r>
  <r>
    <s v="1"/>
    <s v="POLITICO - TERRITORIAL"/>
    <x v="2"/>
    <s v="Q"/>
    <x v="2"/>
    <x v="9"/>
    <s v="AC67Q000"/>
    <s v="DESARROLLO ECONÓMICO LOCAL"/>
    <s v="GI00Q10100005D MEJORAMIENTO DE LA GESTIÓN Y SERVICIO DE"/>
    <s v="73 BIENES Y SERVICIOS PARA INVERSIÓN"/>
    <s v="731404 Maquinarias y Equipos"/>
    <s v="001"/>
    <n v="81"/>
    <n v="0"/>
    <n v="0"/>
    <n v="81"/>
    <n v="0"/>
    <n v="0"/>
    <n v="0"/>
    <n v="81"/>
    <n v="81"/>
    <n v="81"/>
    <s v="G/731404/1QQ101"/>
  </r>
  <r>
    <s v="1"/>
    <s v="POLITICO - TERRITORIAL"/>
    <x v="2"/>
    <s v="Q"/>
    <x v="2"/>
    <x v="9"/>
    <s v="AC67Q000"/>
    <s v="DESARROLLO ECONÓMICO LOCAL"/>
    <s v="GI00Q10100004D REPOTENCIACIÓN DE INFRAESTRUCTURA DE MER"/>
    <s v="75 OBRAS PÚBLICAS"/>
    <s v="750107 Construcciones y Edificaciones"/>
    <s v="001"/>
    <n v="1562000"/>
    <n v="107000"/>
    <n v="-547313.13"/>
    <n v="1121686.8700000001"/>
    <n v="0"/>
    <n v="986835.62"/>
    <n v="733354.38"/>
    <n v="134851.25"/>
    <n v="388332.49"/>
    <n v="134851.25"/>
    <s v="G/750107/1QQ101"/>
  </r>
  <r>
    <s v="1"/>
    <s v="POLITICO - TERRITORIAL"/>
    <x v="2"/>
    <s v="Q"/>
    <x v="2"/>
    <x v="9"/>
    <s v="AC67Q000"/>
    <s v="DESARROLLO ECONÓMICO LOCAL"/>
    <s v="GI00Q10100004D REPOTENCIACIÓN DE INFRAESTRUCTURA DE MER"/>
    <s v="75 OBRAS PÚBLICAS"/>
    <s v="750501 Obras de Infraestructura"/>
    <s v="001"/>
    <n v="0"/>
    <n v="0"/>
    <n v="338721.13"/>
    <n v="338721.13"/>
    <n v="0"/>
    <n v="0"/>
    <n v="0"/>
    <n v="338721.13"/>
    <n v="338721.13"/>
    <n v="338721.13"/>
    <s v="G/750501/1QQ101"/>
  </r>
  <r>
    <s v="1"/>
    <s v="POLITICO - TERRITORIAL"/>
    <x v="2"/>
    <s v="Q"/>
    <x v="2"/>
    <x v="9"/>
    <s v="AC67Q000"/>
    <s v="DESARROLLO ECONÓMICO LOCAL"/>
    <s v="GI00Q10100004D REPOTENCIACIÓN DE INFRAESTRUCTURA DE MER"/>
    <s v="84 BIENES DE LARGA DURACIÓN"/>
    <s v="840104 Maquinarias y Equipos"/>
    <s v="001"/>
    <n v="0"/>
    <n v="730"/>
    <n v="0"/>
    <n v="730"/>
    <n v="0.94"/>
    <n v="729.06"/>
    <n v="729.06"/>
    <n v="0.94"/>
    <n v="0.94"/>
    <n v="0"/>
    <s v="G/840104/1QQ101"/>
  </r>
  <r>
    <s v="1"/>
    <s v="POLITICO - TERRITORIAL"/>
    <x v="2"/>
    <s v="Q"/>
    <x v="2"/>
    <x v="9"/>
    <s v="AC67Q000"/>
    <s v="DESARROLLO ECONÓMICO LOCAL"/>
    <s v="GI00Q10100005D MEJORAMIENTO DE LA GESTIÓN Y SERVICIO DE"/>
    <s v="84 BIENES DE LARGA DURACIÓN"/>
    <s v="840104 Maquinarias y Equipos"/>
    <s v="001"/>
    <n v="150000"/>
    <n v="-7865.98"/>
    <n v="0"/>
    <n v="142134.01999999999"/>
    <n v="0"/>
    <n v="0"/>
    <n v="0"/>
    <n v="142134.01999999999"/>
    <n v="142134.01999999999"/>
    <n v="142134.01999999999"/>
    <s v="G/840104/1QQ101"/>
  </r>
  <r>
    <s v="1"/>
    <s v="POLITICO - TERRITORIAL"/>
    <x v="2"/>
    <s v="Q"/>
    <x v="2"/>
    <x v="9"/>
    <s v="AC67Q000"/>
    <s v="DESARROLLO ECONÓMICO LOCAL"/>
    <s v="GI00Q10100005D MEJORAMIENTO DE LA GESTIÓN Y SERVICIO DE"/>
    <s v="84 BIENES DE LARGA DURACIÓN"/>
    <s v="840105 Vehículos"/>
    <s v="001"/>
    <n v="0"/>
    <n v="7865.98"/>
    <n v="0"/>
    <n v="7865.98"/>
    <n v="0"/>
    <n v="7865.98"/>
    <n v="7865.98"/>
    <n v="0"/>
    <n v="0"/>
    <n v="0"/>
    <s v="G/840105/1QQ101"/>
  </r>
  <r>
    <s v="1"/>
    <s v="POLITICO - TERRITORIAL"/>
    <x v="2"/>
    <s v="Q"/>
    <x v="2"/>
    <x v="9"/>
    <s v="AC67Q000"/>
    <s v="DESARROLLO ECONÓMICO LOCAL"/>
    <s v="GI00Q10100005D MEJORAMIENTO DE LA GESTIÓN Y SERVICIO DE"/>
    <s v="84 BIENES DE LARGA DURACIÓN"/>
    <s v="840107 Equipos, Sistemas y Paquetes Informáticos"/>
    <s v="001"/>
    <n v="5000"/>
    <n v="0"/>
    <n v="0"/>
    <n v="5000"/>
    <n v="0"/>
    <n v="0"/>
    <n v="0"/>
    <n v="5000"/>
    <n v="5000"/>
    <n v="5000"/>
    <s v="G/840107/1QQ101"/>
  </r>
  <r>
    <s v="1"/>
    <s v="POLITICO - TERRITORIAL"/>
    <x v="2"/>
    <s v="Q"/>
    <x v="2"/>
    <x v="9"/>
    <s v="AC67Q000"/>
    <s v="FORTALECIMIENTO INSTITUCIONAL"/>
    <s v="GC00A10100004D REMUNERACION PERSONAL"/>
    <s v="99 OTROS PASIVOS"/>
    <s v="990101 Obligaciones de Ejercicios Anteriores por E"/>
    <s v="002"/>
    <n v="0"/>
    <n v="3000"/>
    <n v="0"/>
    <n v="3000"/>
    <n v="0"/>
    <n v="0"/>
    <n v="0"/>
    <n v="3000"/>
    <n v="3000"/>
    <n v="3000"/>
    <s v="G/990101/1QA101"/>
  </r>
  <r>
    <s v="1"/>
    <s v="POLITICO - TERRITORIAL"/>
    <x v="0"/>
    <s v="K"/>
    <x v="3"/>
    <x v="10"/>
    <s v="AT69K040"/>
    <s v="FORTALECIMIENTO INSTITUCIONAL"/>
    <s v="GC00A10100004D REMUNERACION PERSONAL"/>
    <s v="51 GASTOS EN PERSONAL"/>
    <s v="510105 Remuneraciones Unificadas"/>
    <s v="002"/>
    <n v="26909568"/>
    <n v="268176"/>
    <n v="70816.350000000006"/>
    <n v="27248560.350000001"/>
    <n v="0"/>
    <n v="20351048.370000001"/>
    <n v="20351048.370000001"/>
    <n v="6897511.9800000004"/>
    <n v="6897511.9800000004"/>
    <n v="6897511.9800000004"/>
    <s v="G/510105/1KA101"/>
  </r>
  <r>
    <s v="1"/>
    <s v="POLITICO - TERRITORIAL"/>
    <x v="0"/>
    <s v="K"/>
    <x v="3"/>
    <x v="10"/>
    <s v="AT69K040"/>
    <s v="FORTALECIMIENTO INSTITUCIONAL"/>
    <s v="GC00A10100004D REMUNERACION PERSONAL"/>
    <s v="51 GASTOS EN PERSONAL"/>
    <s v="510106 Salarios Unificados"/>
    <s v="002"/>
    <n v="14515.92"/>
    <n v="0"/>
    <n v="0"/>
    <n v="14515.92"/>
    <n v="0"/>
    <n v="10903.91"/>
    <n v="10903.91"/>
    <n v="3612.01"/>
    <n v="3612.01"/>
    <n v="3612.01"/>
    <s v="G/510106/1KA101"/>
  </r>
  <r>
    <s v="1"/>
    <s v="POLITICO - TERRITORIAL"/>
    <x v="0"/>
    <s v="K"/>
    <x v="3"/>
    <x v="10"/>
    <s v="AT69K040"/>
    <s v="FORTALECIMIENTO INSTITUCIONAL"/>
    <s v="GC00A10100004D REMUNERACION PERSONAL"/>
    <s v="51 GASTOS EN PERSONAL"/>
    <s v="510203 Decimotercer Sueldo"/>
    <s v="002"/>
    <n v="2268464.66"/>
    <n v="24464"/>
    <n v="0"/>
    <n v="2292928.66"/>
    <n v="15860.95"/>
    <n v="155302.51999999999"/>
    <n v="155302.51999999999"/>
    <n v="2137626.14"/>
    <n v="2137626.14"/>
    <n v="2121765.19"/>
    <s v="G/510203/1KA101"/>
  </r>
  <r>
    <s v="1"/>
    <s v="POLITICO - TERRITORIAL"/>
    <x v="0"/>
    <s v="K"/>
    <x v="3"/>
    <x v="10"/>
    <s v="AT69K040"/>
    <s v="FORTALECIMIENTO INSTITUCIONAL"/>
    <s v="GC00A10100004D REMUNERACION PERSONAL"/>
    <s v="51 GASTOS EN PERSONAL"/>
    <s v="510204 Decimocuarto Sueldo"/>
    <s v="002"/>
    <n v="1009812"/>
    <n v="0"/>
    <n v="0"/>
    <n v="1009812"/>
    <n v="1607.89"/>
    <n v="955329.43"/>
    <n v="955186.06"/>
    <n v="54482.57"/>
    <n v="54625.94"/>
    <n v="52874.68"/>
    <s v="G/510204/1KA101"/>
  </r>
  <r>
    <s v="1"/>
    <s v="POLITICO - TERRITORIAL"/>
    <x v="0"/>
    <s v="K"/>
    <x v="3"/>
    <x v="10"/>
    <s v="AT69K040"/>
    <s v="FORTALECIMIENTO INSTITUCIONAL"/>
    <s v="GC00A10100004D REMUNERACION PERSONAL"/>
    <s v="51 GASTOS EN PERSONAL"/>
    <s v="510304 Compensación por Transporte"/>
    <s v="002"/>
    <n v="264"/>
    <n v="0"/>
    <n v="0"/>
    <n v="264"/>
    <n v="0"/>
    <n v="177.5"/>
    <n v="177.5"/>
    <n v="86.5"/>
    <n v="86.5"/>
    <n v="86.5"/>
    <s v="G/510304/1KA101"/>
  </r>
  <r>
    <s v="1"/>
    <s v="POLITICO - TERRITORIAL"/>
    <x v="0"/>
    <s v="K"/>
    <x v="3"/>
    <x v="10"/>
    <s v="AT69K040"/>
    <s v="FORTALECIMIENTO INSTITUCIONAL"/>
    <s v="GC00A10100004D REMUNERACION PERSONAL"/>
    <s v="51 GASTOS EN PERSONAL"/>
    <s v="510306 Alimentación"/>
    <s v="002"/>
    <n v="2112"/>
    <n v="0"/>
    <n v="0"/>
    <n v="2112"/>
    <n v="0"/>
    <n v="1504"/>
    <n v="1504"/>
    <n v="608"/>
    <n v="608"/>
    <n v="608"/>
    <s v="G/510306/1KA101"/>
  </r>
  <r>
    <s v="1"/>
    <s v="POLITICO - TERRITORIAL"/>
    <x v="0"/>
    <s v="K"/>
    <x v="3"/>
    <x v="10"/>
    <s v="AT69K040"/>
    <s v="FORTALECIMIENTO INSTITUCIONAL"/>
    <s v="GC00A10100004D REMUNERACION PERSONAL"/>
    <s v="51 GASTOS EN PERSONAL"/>
    <s v="510401 Por Cargas Familiares"/>
    <s v="002"/>
    <n v="72.58"/>
    <n v="0"/>
    <n v="12.1"/>
    <n v="84.68"/>
    <n v="0"/>
    <n v="0"/>
    <n v="0"/>
    <n v="84.68"/>
    <n v="84.68"/>
    <n v="84.68"/>
    <s v="G/510401/1KA101"/>
  </r>
  <r>
    <s v="1"/>
    <s v="POLITICO - TERRITORIAL"/>
    <x v="0"/>
    <s v="K"/>
    <x v="3"/>
    <x v="10"/>
    <s v="AT69K040"/>
    <s v="FORTALECIMIENTO INSTITUCIONAL"/>
    <s v="GC00A10100004D REMUNERACION PERSONAL"/>
    <s v="51 GASTOS EN PERSONAL"/>
    <s v="510408 Subsidio de Antigüedad"/>
    <s v="002"/>
    <n v="725.8"/>
    <n v="0"/>
    <n v="0"/>
    <n v="725.8"/>
    <n v="0"/>
    <n v="208.68"/>
    <n v="208.68"/>
    <n v="517.12"/>
    <n v="517.12"/>
    <n v="517.12"/>
    <s v="G/510408/1KA101"/>
  </r>
  <r>
    <s v="1"/>
    <s v="POLITICO - TERRITORIAL"/>
    <x v="0"/>
    <s v="K"/>
    <x v="3"/>
    <x v="10"/>
    <s v="AT69K040"/>
    <s v="FORTALECIMIENTO INSTITUCIONAL"/>
    <s v="GC00A10100004D REMUNERACION PERSONAL"/>
    <s v="51 GASTOS EN PERSONAL"/>
    <s v="510507 Honorarios"/>
    <s v="002"/>
    <n v="257002"/>
    <n v="-202512"/>
    <n v="-44490"/>
    <n v="10000"/>
    <n v="0"/>
    <n v="0"/>
    <n v="0"/>
    <n v="10000"/>
    <n v="10000"/>
    <n v="10000"/>
    <s v="G/510507/1KA101"/>
  </r>
  <r>
    <s v="1"/>
    <s v="POLITICO - TERRITORIAL"/>
    <x v="0"/>
    <s v="K"/>
    <x v="3"/>
    <x v="10"/>
    <s v="AT69K040"/>
    <s v="FORTALECIMIENTO INSTITUCIONAL"/>
    <s v="GC00A10100004D REMUNERACION PERSONAL"/>
    <s v="51 GASTOS EN PERSONAL"/>
    <s v="510509 Horas Extraordinarias y Suplementarias"/>
    <s v="002"/>
    <n v="227902.93"/>
    <n v="-176205.76"/>
    <n v="0"/>
    <n v="51697.17"/>
    <n v="0"/>
    <n v="6229.26"/>
    <n v="6229.26"/>
    <n v="45467.91"/>
    <n v="45467.91"/>
    <n v="45467.91"/>
    <s v="G/510509/1KA101"/>
  </r>
  <r>
    <s v="1"/>
    <s v="POLITICO - TERRITORIAL"/>
    <x v="0"/>
    <s v="K"/>
    <x v="3"/>
    <x v="10"/>
    <s v="AT69K040"/>
    <s v="FORTALECIMIENTO INSTITUCIONAL"/>
    <s v="GC00A10100004D REMUNERACION PERSONAL"/>
    <s v="51 GASTOS EN PERSONAL"/>
    <s v="510510 Servicios Personales por Contrato"/>
    <s v="002"/>
    <n v="297492"/>
    <n v="25392"/>
    <n v="0"/>
    <n v="322884"/>
    <n v="114020"/>
    <n v="135473"/>
    <n v="135473"/>
    <n v="187411"/>
    <n v="187411"/>
    <n v="73391"/>
    <s v="G/510510/1KA101"/>
  </r>
  <r>
    <s v="1"/>
    <s v="POLITICO - TERRITORIAL"/>
    <x v="0"/>
    <s v="K"/>
    <x v="3"/>
    <x v="10"/>
    <s v="AT69K040"/>
    <s v="FORTALECIMIENTO INSTITUCIONAL"/>
    <s v="GC00A10100004D REMUNERACION PERSONAL"/>
    <s v="51 GASTOS EN PERSONAL"/>
    <s v="510512 Subrogación"/>
    <s v="002"/>
    <n v="36799.160000000003"/>
    <n v="0"/>
    <n v="0"/>
    <n v="36799.160000000003"/>
    <n v="0"/>
    <n v="12589.05"/>
    <n v="12589.05"/>
    <n v="24210.11"/>
    <n v="24210.11"/>
    <n v="24210.11"/>
    <s v="G/510512/1KA101"/>
  </r>
  <r>
    <s v="1"/>
    <s v="POLITICO - TERRITORIAL"/>
    <x v="0"/>
    <s v="K"/>
    <x v="3"/>
    <x v="10"/>
    <s v="AT69K040"/>
    <s v="FORTALECIMIENTO INSTITUCIONAL"/>
    <s v="GC00A10100004D REMUNERACION PERSONAL"/>
    <s v="51 GASTOS EN PERSONAL"/>
    <s v="510513 Encargos"/>
    <s v="002"/>
    <n v="70517.399999999994"/>
    <n v="0"/>
    <n v="0"/>
    <n v="70517.399999999994"/>
    <n v="0"/>
    <n v="7869.56"/>
    <n v="7869.56"/>
    <n v="62647.839999999997"/>
    <n v="62647.839999999997"/>
    <n v="62647.839999999997"/>
    <s v="G/510513/1KA101"/>
  </r>
  <r>
    <s v="1"/>
    <s v="POLITICO - TERRITORIAL"/>
    <x v="0"/>
    <s v="K"/>
    <x v="3"/>
    <x v="10"/>
    <s v="AT69K040"/>
    <s v="FORTALECIMIENTO INSTITUCIONAL"/>
    <s v="GC00A10100004D REMUNERACION PERSONAL"/>
    <s v="51 GASTOS EN PERSONAL"/>
    <s v="510601 Aporte Patronal"/>
    <s v="002"/>
    <n v="3443529.35"/>
    <n v="37136.35"/>
    <n v="0"/>
    <n v="3480665.7"/>
    <n v="14392.31"/>
    <n v="2595408.7400000002"/>
    <n v="2595408.7400000002"/>
    <n v="885256.96"/>
    <n v="885256.96"/>
    <n v="870864.65"/>
    <s v="G/510601/1KA101"/>
  </r>
  <r>
    <s v="1"/>
    <s v="POLITICO - TERRITORIAL"/>
    <x v="0"/>
    <s v="K"/>
    <x v="3"/>
    <x v="10"/>
    <s v="AT69K040"/>
    <s v="FORTALECIMIENTO INSTITUCIONAL"/>
    <s v="GC00A10100004D REMUNERACION PERSONAL"/>
    <s v="51 GASTOS EN PERSONAL"/>
    <s v="510602 Fondo de Reserva"/>
    <s v="002"/>
    <n v="2268464.66"/>
    <n v="23549.41"/>
    <n v="0"/>
    <n v="2292014.0699999998"/>
    <n v="14331.63"/>
    <n v="1671740.05"/>
    <n v="1671740.05"/>
    <n v="620274.02"/>
    <n v="620274.02"/>
    <n v="605942.39"/>
    <s v="G/510602/1KA101"/>
  </r>
  <r>
    <s v="1"/>
    <s v="POLITICO - TERRITORIAL"/>
    <x v="0"/>
    <s v="K"/>
    <x v="3"/>
    <x v="10"/>
    <s v="AT69K040"/>
    <s v="FORTALECIMIENTO INSTITUCIONAL"/>
    <s v="GC00A10100004D REMUNERACION PERSONAL"/>
    <s v="51 GASTOS EN PERSONAL"/>
    <s v="510707 Compensación por Vacaciones no Gozadas por"/>
    <s v="002"/>
    <n v="189194.33"/>
    <n v="0"/>
    <n v="0"/>
    <n v="189194.33"/>
    <n v="0"/>
    <n v="56013.54"/>
    <n v="54605.94"/>
    <n v="133180.79"/>
    <n v="134588.39000000001"/>
    <n v="133180.79"/>
    <s v="G/510707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101  Agua Potable"/>
    <s v="002"/>
    <n v="45895.41"/>
    <n v="-17895.41"/>
    <n v="0"/>
    <n v="28000"/>
    <n v="0"/>
    <n v="28000"/>
    <n v="11900.05"/>
    <n v="0"/>
    <n v="16099.95"/>
    <n v="0"/>
    <s v="G/530101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104 Energía Eléctrica"/>
    <s v="002"/>
    <n v="91380.07"/>
    <n v="-36380.07"/>
    <n v="0"/>
    <n v="55000"/>
    <n v="0"/>
    <n v="55000"/>
    <n v="37402.559999999998"/>
    <n v="0"/>
    <n v="17597.439999999999"/>
    <n v="0"/>
    <s v="G/530104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105 Telecomunicaciones"/>
    <s v="002"/>
    <n v="180930"/>
    <n v="305257.96999999997"/>
    <n v="0"/>
    <n v="486187.97"/>
    <n v="65839.88"/>
    <n v="407101.97"/>
    <n v="171708.93"/>
    <n v="79086"/>
    <n v="314479.03999999998"/>
    <n v="13246.12"/>
    <s v="G/530105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106 Servicio de Correo"/>
    <s v="002"/>
    <n v="498580.76"/>
    <n v="-195721.66"/>
    <n v="0"/>
    <n v="302859.09999999998"/>
    <n v="110044.01"/>
    <n v="0"/>
    <n v="0"/>
    <n v="302859.09999999998"/>
    <n v="302859.09999999998"/>
    <n v="192815.09"/>
    <s v="G/530106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203 Almacenamiento, Embalaje, Desembalaje, Enva"/>
    <s v="002"/>
    <n v="0"/>
    <n v="1568"/>
    <n v="0"/>
    <n v="1568"/>
    <n v="0"/>
    <n v="1400"/>
    <n v="1400"/>
    <n v="168"/>
    <n v="168"/>
    <n v="168"/>
    <s v="G/530203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204 Edición, Impresión, Reproducción, Public"/>
    <s v="002"/>
    <n v="137758.88"/>
    <n v="-109111.6"/>
    <n v="0"/>
    <n v="28647.279999999999"/>
    <n v="24393.8"/>
    <n v="0"/>
    <n v="0"/>
    <n v="28647.279999999999"/>
    <n v="28647.279999999999"/>
    <n v="4253.4799999999996"/>
    <s v="G/530204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207 Difusión, Información y Publicidad"/>
    <s v="002"/>
    <n v="0"/>
    <n v="96.77"/>
    <n v="0"/>
    <n v="96.77"/>
    <n v="0"/>
    <n v="96.77"/>
    <n v="0"/>
    <n v="0"/>
    <n v="96.77"/>
    <n v="0"/>
    <s v="G/530207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209 Servicios de Aseo, Lavado de Vestimenta"/>
    <s v="002"/>
    <n v="817165.56"/>
    <n v="-314056.08"/>
    <n v="0"/>
    <n v="503109.48"/>
    <n v="0.01"/>
    <n v="446510.24"/>
    <n v="305160.56"/>
    <n v="56599.24"/>
    <n v="197948.92"/>
    <n v="56599.23"/>
    <s v="G/530209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235 Servicio de Alimentación"/>
    <s v="002"/>
    <n v="276951.59999999998"/>
    <n v="-17901.73"/>
    <n v="0"/>
    <n v="259049.87"/>
    <n v="0"/>
    <n v="205498"/>
    <n v="162498"/>
    <n v="53551.87"/>
    <n v="96551.87"/>
    <n v="53551.87"/>
    <s v="G/530235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402 Edificios, Locales, Residencias y Cablea"/>
    <s v="002"/>
    <n v="436875.96"/>
    <n v="-253667.69"/>
    <n v="0"/>
    <n v="183208.27"/>
    <n v="0"/>
    <n v="6416.75"/>
    <n v="6416.75"/>
    <n v="176791.52"/>
    <n v="176791.52"/>
    <n v="176791.52"/>
    <s v="G/530402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403 Mobiliarios (Instalación, Mantenimiento"/>
    <s v="002"/>
    <n v="40520"/>
    <n v="-4006.24"/>
    <n v="0"/>
    <n v="36513.760000000002"/>
    <n v="0"/>
    <n v="32623"/>
    <n v="242"/>
    <n v="3890.76"/>
    <n v="36271.760000000002"/>
    <n v="3890.76"/>
    <s v="G/530403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404 Maquinarias y Equipos (Instalación, Mant"/>
    <s v="002"/>
    <n v="0"/>
    <n v="73522.679999999993"/>
    <n v="0"/>
    <n v="73522.679999999993"/>
    <n v="5150"/>
    <n v="7063.56"/>
    <n v="3068.56"/>
    <n v="66459.12"/>
    <n v="70454.12"/>
    <n v="61309.120000000003"/>
    <s v="G/530404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418 Mantenimiento de Áreas Verdes y Arreglo de"/>
    <s v="002"/>
    <n v="201600"/>
    <n v="-128177.24"/>
    <n v="0"/>
    <n v="73422.759999999995"/>
    <n v="0.24"/>
    <n v="68021.7"/>
    <n v="52764.47"/>
    <n v="5401.06"/>
    <n v="20658.29"/>
    <n v="5400.82"/>
    <s v="G/530418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502 Edificios, Locales y Residencias, Parque"/>
    <s v="002"/>
    <n v="428241.76"/>
    <n v="-19990.73"/>
    <n v="0"/>
    <n v="408251.03"/>
    <n v="8851.1200000000008"/>
    <n v="349912.06"/>
    <n v="255469.67"/>
    <n v="58338.97"/>
    <n v="152781.35999999999"/>
    <n v="49487.85"/>
    <s v="G/530502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605 Estudio y Diseño de Proyectos"/>
    <s v="002"/>
    <n v="0"/>
    <n v="59636.800000000003"/>
    <n v="0"/>
    <n v="59636.800000000003"/>
    <n v="0"/>
    <n v="0"/>
    <n v="0"/>
    <n v="59636.800000000003"/>
    <n v="59636.800000000003"/>
    <n v="59636.800000000003"/>
    <s v="G/530605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701 Desarrollo, Actualización, Asistencia Técni"/>
    <s v="002"/>
    <n v="0"/>
    <n v="49925.68"/>
    <n v="0"/>
    <n v="49925.68"/>
    <n v="0"/>
    <n v="0"/>
    <n v="0"/>
    <n v="49925.68"/>
    <n v="49925.68"/>
    <n v="49925.68"/>
    <s v="G/530701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704 Mantenimiento y Reparación de Equipos y Sis"/>
    <s v="002"/>
    <n v="0"/>
    <n v="166450.20000000001"/>
    <n v="0"/>
    <n v="166450.20000000001"/>
    <n v="0"/>
    <n v="0"/>
    <n v="0"/>
    <n v="166450.20000000001"/>
    <n v="166450.20000000001"/>
    <n v="166450.20000000001"/>
    <s v="G/530704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801 Alimentos y Bebidas"/>
    <s v="002"/>
    <n v="600"/>
    <n v="0"/>
    <n v="0"/>
    <n v="600"/>
    <n v="0"/>
    <n v="600"/>
    <n v="295.14999999999998"/>
    <n v="0"/>
    <n v="304.85000000000002"/>
    <n v="0"/>
    <s v="G/530801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802 Vestuario, Lencería, Prendas de Protecc"/>
    <s v="002"/>
    <n v="0"/>
    <n v="205371.9"/>
    <n v="0"/>
    <n v="205371.9"/>
    <n v="184.83"/>
    <n v="162"/>
    <n v="162"/>
    <n v="205209.9"/>
    <n v="205209.9"/>
    <n v="205025.07"/>
    <s v="G/530802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803 Combustibles y Lubricantes"/>
    <s v="002"/>
    <n v="0"/>
    <n v="182.06"/>
    <n v="0"/>
    <n v="182.06"/>
    <n v="0"/>
    <n v="11.5"/>
    <n v="11.5"/>
    <n v="170.56"/>
    <n v="170.56"/>
    <n v="170.56"/>
    <s v="G/530803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804 Materiales de Oficina"/>
    <s v="002"/>
    <n v="480"/>
    <n v="80548.350000000006"/>
    <n v="0"/>
    <n v="81028.350000000006"/>
    <n v="15131.91"/>
    <n v="42474.06"/>
    <n v="37024.300000000003"/>
    <n v="38554.29"/>
    <n v="44004.05"/>
    <n v="23422.38"/>
    <s v="G/530804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805 Materiales de Aseo"/>
    <s v="002"/>
    <n v="0"/>
    <n v="1732.61"/>
    <n v="0"/>
    <n v="1732.61"/>
    <n v="27.72"/>
    <n v="115"/>
    <n v="115"/>
    <n v="1617.61"/>
    <n v="1617.61"/>
    <n v="1589.89"/>
    <s v="G/530805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808 Instrumental Médico Quirúrgico"/>
    <s v="002"/>
    <n v="0"/>
    <n v="68.3"/>
    <n v="0"/>
    <n v="68.3"/>
    <n v="0"/>
    <n v="0"/>
    <n v="0"/>
    <n v="68.3"/>
    <n v="68.3"/>
    <n v="68.3"/>
    <s v="G/530808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809 Medicamentos"/>
    <s v="002"/>
    <n v="0"/>
    <n v="2610.16"/>
    <n v="0"/>
    <n v="2610.16"/>
    <n v="77.5"/>
    <n v="163"/>
    <n v="163"/>
    <n v="2447.16"/>
    <n v="2447.16"/>
    <n v="2369.66"/>
    <s v="G/530809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811 Insumos, Materiales y Suministros para Cons"/>
    <s v="002"/>
    <n v="2400"/>
    <n v="52633.279999999999"/>
    <n v="0"/>
    <n v="55033.279999999999"/>
    <n v="1020"/>
    <n v="2400"/>
    <n v="838.52"/>
    <n v="52633.279999999999"/>
    <n v="54194.76"/>
    <n v="51613.279999999999"/>
    <s v="G/530811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813 Repuestos y Accesorios"/>
    <s v="002"/>
    <n v="0"/>
    <n v="68883.09"/>
    <n v="0"/>
    <n v="68883.09"/>
    <n v="0"/>
    <n v="2193.35"/>
    <n v="0"/>
    <n v="66689.740000000005"/>
    <n v="68883.09"/>
    <n v="66689.740000000005"/>
    <s v="G/530813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819 Accesorios e Insumos Químicos y Orgánicos"/>
    <s v="002"/>
    <n v="0"/>
    <n v="23.92"/>
    <n v="0"/>
    <n v="23.92"/>
    <n v="21.36"/>
    <n v="0"/>
    <n v="0"/>
    <n v="23.92"/>
    <n v="23.92"/>
    <n v="2.56"/>
    <s v="G/530819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820 Menaje y Accesorios Descartables"/>
    <s v="002"/>
    <n v="3360"/>
    <n v="0"/>
    <n v="0"/>
    <n v="3360"/>
    <n v="0"/>
    <n v="0"/>
    <n v="0"/>
    <n v="3360"/>
    <n v="3360"/>
    <n v="3360"/>
    <s v="G/530820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826 Dispositivos Médicos de Uso General"/>
    <s v="002"/>
    <n v="0"/>
    <n v="18302.11"/>
    <n v="0"/>
    <n v="18302.11"/>
    <n v="4309.49"/>
    <n v="13645.59"/>
    <n v="13645.59"/>
    <n v="4656.5200000000004"/>
    <n v="4656.5200000000004"/>
    <n v="347.03"/>
    <s v="G/530826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0832 Dispositivos Médicos para Odontología"/>
    <s v="002"/>
    <n v="0"/>
    <n v="1338.7"/>
    <n v="0"/>
    <n v="1338.7"/>
    <n v="0"/>
    <n v="1168.9000000000001"/>
    <n v="1168.9000000000001"/>
    <n v="169.8"/>
    <n v="169.8"/>
    <n v="169.8"/>
    <s v="G/530832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1404 Maquinarias y Equipos"/>
    <s v="002"/>
    <n v="0"/>
    <n v="961.39"/>
    <n v="0"/>
    <n v="961.39"/>
    <n v="858.38"/>
    <n v="0"/>
    <n v="0"/>
    <n v="961.39"/>
    <n v="961.39"/>
    <n v="103.01"/>
    <s v="G/531404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1406 Herramientas y Equipos menores"/>
    <s v="002"/>
    <n v="0"/>
    <n v="1015.62"/>
    <n v="0"/>
    <n v="1015.62"/>
    <n v="0"/>
    <n v="0"/>
    <n v="0"/>
    <n v="1015.62"/>
    <n v="1015.62"/>
    <n v="1015.62"/>
    <s v="G/531406/1KA101"/>
  </r>
  <r>
    <s v="1"/>
    <s v="POLITICO - TERRITORIAL"/>
    <x v="0"/>
    <s v="K"/>
    <x v="3"/>
    <x v="10"/>
    <s v="AT69K040"/>
    <s v="FORTALECIMIENTO INSTITUCIONAL"/>
    <s v="GC00A10100001D GASTOS ADMINISTRATIVOS"/>
    <s v="53 BIENES Y SERVICIOS DE CONSUMO"/>
    <s v="531407 Equipos, Sistemas y Paquetes Informáticos"/>
    <s v="002"/>
    <n v="0"/>
    <n v="492.8"/>
    <n v="0"/>
    <n v="492.8"/>
    <n v="0"/>
    <n v="0"/>
    <n v="0"/>
    <n v="492.8"/>
    <n v="492.8"/>
    <n v="492.8"/>
    <s v="G/531407/1KA101"/>
  </r>
  <r>
    <s v="1"/>
    <s v="POLITICO - TERRITORIAL"/>
    <x v="0"/>
    <s v="K"/>
    <x v="3"/>
    <x v="10"/>
    <s v="AT69K040"/>
    <s v="FORTALECIMIENTO INSTITUCIONAL"/>
    <s v="GC00A10100001D GASTOS ADMINISTRATIVOS"/>
    <s v="57 OTROS GASTOS CORRIENTES"/>
    <s v="570102 Tasas Generales, Impuestos, Contribuciones,"/>
    <s v="002"/>
    <n v="108800"/>
    <n v="0"/>
    <n v="0"/>
    <n v="108800"/>
    <n v="0"/>
    <n v="78350.37"/>
    <n v="69187.11"/>
    <n v="30449.63"/>
    <n v="39612.89"/>
    <n v="30449.63"/>
    <s v="G/570102/1KA101"/>
  </r>
  <r>
    <s v="1"/>
    <s v="POLITICO - TERRITORIAL"/>
    <x v="0"/>
    <s v="K"/>
    <x v="3"/>
    <x v="10"/>
    <s v="AT69K040"/>
    <s v="FORTALECIMIENTO INSTITUCIONAL"/>
    <s v="GC00A10100001D GASTOS ADMINISTRATIVOS"/>
    <s v="57 OTROS GASTOS CORRIENTES"/>
    <s v="570203 Comisiones Bancarias"/>
    <s v="002"/>
    <n v="500"/>
    <n v="0"/>
    <n v="0"/>
    <n v="500"/>
    <n v="0"/>
    <n v="25"/>
    <n v="2.86"/>
    <n v="475"/>
    <n v="497.14"/>
    <n v="475"/>
    <s v="G/570203/1KA101"/>
  </r>
  <r>
    <s v="1"/>
    <s v="POLITICO - TERRITORIAL"/>
    <x v="0"/>
    <s v="K"/>
    <x v="3"/>
    <x v="10"/>
    <s v="AT69K040"/>
    <s v="FORTALECIMIENTO INSTITUCIONAL"/>
    <s v="GC00A10100001D GASTOS ADMINISTRATIVOS"/>
    <s v="57 OTROS GASTOS CORRIENTES"/>
    <s v="570206 Costas Judiciales, Trámites Notariales, Leg"/>
    <s v="002"/>
    <n v="960"/>
    <n v="6286.06"/>
    <n v="0"/>
    <n v="7246.06"/>
    <n v="0"/>
    <n v="960"/>
    <n v="574.03"/>
    <n v="6286.06"/>
    <n v="6672.03"/>
    <n v="6286.06"/>
    <s v="G/570206/1KA101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105 Telecomunicaciones"/>
    <s v="001"/>
    <n v="61759.88"/>
    <n v="-17273.59"/>
    <n v="0"/>
    <n v="44486.29"/>
    <n v="0"/>
    <n v="15338.2"/>
    <n v="15338.2"/>
    <n v="29148.09"/>
    <n v="29148.09"/>
    <n v="29148.09"/>
    <s v="G/730105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204 Edición, Impresión, Reproducción, Public"/>
    <s v="001"/>
    <n v="118385.11"/>
    <n v="314400.99"/>
    <n v="-15400"/>
    <n v="417386.1"/>
    <n v="34302.800000000003"/>
    <n v="369183.69"/>
    <n v="321411.90999999997"/>
    <n v="48202.41"/>
    <n v="95974.19"/>
    <n v="13899.61"/>
    <s v="G/730204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207 Difusión, Información y Publicidad"/>
    <s v="001"/>
    <n v="0"/>
    <n v="15120"/>
    <n v="0"/>
    <n v="15120"/>
    <n v="0"/>
    <n v="0"/>
    <n v="0"/>
    <n v="15120"/>
    <n v="15120"/>
    <n v="15120"/>
    <s v="G/730207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208 Servicio de Seguridad y Vigilancia"/>
    <s v="001"/>
    <n v="1586031.09"/>
    <n v="738094.07999999996"/>
    <n v="0"/>
    <n v="2324125.17"/>
    <n v="0"/>
    <n v="2184791.14"/>
    <n v="1552329.75"/>
    <n v="139334.03"/>
    <n v="771795.42"/>
    <n v="139334.03"/>
    <s v="G/730208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235 Servicio de Alimentación"/>
    <s v="001"/>
    <n v="50000"/>
    <n v="-50000"/>
    <n v="0"/>
    <n v="0"/>
    <n v="0"/>
    <n v="0"/>
    <n v="0"/>
    <n v="0"/>
    <n v="0"/>
    <n v="0"/>
    <s v="G/730235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404 Maquinarias y Equipos (Instalación, Mant"/>
    <s v="001"/>
    <n v="234598.36"/>
    <n v="-108845.88"/>
    <n v="0"/>
    <n v="125752.48"/>
    <n v="1999.92"/>
    <n v="123752.56"/>
    <n v="63482.720000000001"/>
    <n v="1999.92"/>
    <n v="62269.760000000002"/>
    <n v="0"/>
    <s v="G/730404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405 Vehículos (Servicio para Mantenimiento y"/>
    <s v="001"/>
    <n v="590507"/>
    <n v="31899.52"/>
    <n v="0"/>
    <n v="622406.52"/>
    <n v="0"/>
    <n v="554985.72"/>
    <n v="264173.43"/>
    <n v="67420.800000000003"/>
    <n v="358233.09"/>
    <n v="67420.800000000003"/>
    <s v="G/730405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502 Edificios, Locales, Residencias, Parqueader"/>
    <s v="001"/>
    <n v="0"/>
    <n v="272956.33"/>
    <n v="0"/>
    <n v="272956.33"/>
    <n v="0"/>
    <n v="0"/>
    <n v="0"/>
    <n v="272956.33"/>
    <n v="272956.33"/>
    <n v="272956.33"/>
    <s v="G/730502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701 Desarrollo, Actualización, Asistencia Té"/>
    <s v="001"/>
    <n v="0"/>
    <n v="67200"/>
    <n v="0"/>
    <n v="67200"/>
    <n v="67200"/>
    <n v="0"/>
    <n v="0"/>
    <n v="67200"/>
    <n v="67200"/>
    <n v="0"/>
    <s v="G/730701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702 Arrendamiento y Licencias de Uso de Paquete"/>
    <s v="001"/>
    <n v="82661.5"/>
    <n v="69378.81"/>
    <n v="0"/>
    <n v="152040.31"/>
    <n v="0"/>
    <n v="143400.31"/>
    <n v="107400.31"/>
    <n v="8640"/>
    <n v="44640"/>
    <n v="8640"/>
    <s v="G/730702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703 Arrendamiento de Equipos Informáticos"/>
    <s v="001"/>
    <n v="0"/>
    <n v="13000"/>
    <n v="0"/>
    <n v="13000"/>
    <n v="11607.14"/>
    <n v="0"/>
    <n v="0"/>
    <n v="13000"/>
    <n v="13000"/>
    <n v="1392.86"/>
    <s v="G/730703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802 Vestuario, Lencería, Prendas de Protecci"/>
    <s v="001"/>
    <n v="2188918.88"/>
    <n v="-1550407.39"/>
    <n v="-638511.49"/>
    <n v="0"/>
    <n v="0"/>
    <n v="0"/>
    <n v="0"/>
    <n v="0"/>
    <n v="0"/>
    <n v="0"/>
    <s v="G/730802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803 Combustibles y Lubricantes"/>
    <s v="001"/>
    <n v="365176.56"/>
    <n v="88380.19"/>
    <n v="0"/>
    <n v="453556.75"/>
    <n v="0"/>
    <n v="444331.29"/>
    <n v="209053.12"/>
    <n v="9225.4599999999991"/>
    <n v="244503.63"/>
    <n v="9225.4599999999991"/>
    <s v="G/730803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804 Materiales de Oficina"/>
    <s v="001"/>
    <n v="376.32"/>
    <n v="-376.32"/>
    <n v="0"/>
    <n v="0"/>
    <n v="0"/>
    <n v="0"/>
    <n v="0"/>
    <n v="0"/>
    <n v="0"/>
    <n v="0"/>
    <s v="G/730804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807 Materiales de Impresión, Fotografía, Rep"/>
    <s v="001"/>
    <n v="5828.48"/>
    <n v="-5828.48"/>
    <n v="0"/>
    <n v="0"/>
    <n v="0"/>
    <n v="0"/>
    <n v="0"/>
    <n v="0"/>
    <n v="0"/>
    <n v="0"/>
    <s v="G/730807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811 Insumos, Materiales y Suministros para Cons"/>
    <s v="001"/>
    <n v="14291.2"/>
    <n v="-14291.2"/>
    <n v="0"/>
    <n v="0"/>
    <n v="0"/>
    <n v="0"/>
    <n v="0"/>
    <n v="0"/>
    <n v="0"/>
    <n v="0"/>
    <s v="G/730811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0813 Repuestos y Accesorios"/>
    <s v="001"/>
    <n v="1172354.71"/>
    <n v="-24463"/>
    <n v="0"/>
    <n v="1147891.71"/>
    <n v="7305.48"/>
    <n v="1071603.28"/>
    <n v="443963.3"/>
    <n v="76288.429999999993"/>
    <n v="703928.41"/>
    <n v="68982.95"/>
    <s v="G/730813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1406 Herramientas y equipos menores"/>
    <s v="001"/>
    <n v="0"/>
    <n v="6413.43"/>
    <n v="0"/>
    <n v="6413.43"/>
    <n v="0"/>
    <n v="0"/>
    <n v="0"/>
    <n v="6413.43"/>
    <n v="6413.43"/>
    <n v="6413.43"/>
    <s v="G/731406/1KK102"/>
  </r>
  <r>
    <s v="1"/>
    <s v="POLITICO - TERRITORIAL"/>
    <x v="0"/>
    <s v="K"/>
    <x v="3"/>
    <x v="10"/>
    <s v="AT69K040"/>
    <s v="MOVILIDAD SEGURA"/>
    <s v="GI00K10200003D FORTALECIMIENTO DE LA  SEGURIDAD VIAL  Y"/>
    <s v="73 BIENES Y SERVICIOS PARA INVERSIÓN"/>
    <s v="731407 Equipos, Sistemas y Paquetes Informáticos"/>
    <s v="001"/>
    <n v="0"/>
    <n v="6998.99"/>
    <n v="0"/>
    <n v="6998.99"/>
    <n v="0"/>
    <n v="0"/>
    <n v="0"/>
    <n v="6998.99"/>
    <n v="6998.99"/>
    <n v="6998.99"/>
    <s v="G/731407/1KK102"/>
  </r>
  <r>
    <s v="1"/>
    <s v="POLITICO - TERRITORIAL"/>
    <x v="0"/>
    <s v="K"/>
    <x v="3"/>
    <x v="10"/>
    <s v="AT69K040"/>
    <s v="MOVILIDAD SEGURA"/>
    <s v="GI00K10200003D FORTALECIMIENTO DE LA  SEGURIDAD VIAL  Y"/>
    <s v="77 OTROS GASTOS DE INVERSIÓN"/>
    <s v="770102 Tasas Generales, Impuestos, Contribuciones,"/>
    <s v="001"/>
    <n v="8320000"/>
    <n v="-541521.78"/>
    <n v="0"/>
    <n v="7778478.2199999997"/>
    <n v="0"/>
    <n v="5355906"/>
    <n v="5355905.9800000004"/>
    <n v="2422572.2200000002"/>
    <n v="2422572.2400000002"/>
    <n v="2422572.2200000002"/>
    <s v="G/770102/1KK102"/>
  </r>
  <r>
    <s v="1"/>
    <s v="POLITICO - TERRITORIAL"/>
    <x v="0"/>
    <s v="K"/>
    <x v="3"/>
    <x v="10"/>
    <s v="AT69K040"/>
    <s v="MOVILIDAD SEGURA"/>
    <s v="GI00K10200003D FORTALECIMIENTO DE LA  SEGURIDAD VIAL  Y"/>
    <s v="78 TRANSFERENCIAS Y DONACIONES PARA INVERSIÓN"/>
    <s v="780204 Transferencias o Donaciones al Sector Priva"/>
    <s v="001"/>
    <n v="1000"/>
    <n v="0"/>
    <n v="0"/>
    <n v="1000"/>
    <n v="0"/>
    <n v="0"/>
    <n v="0"/>
    <n v="1000"/>
    <n v="1000"/>
    <n v="1000"/>
    <s v="G/780204/1KK102"/>
  </r>
  <r>
    <s v="1"/>
    <s v="POLITICO - TERRITORIAL"/>
    <x v="0"/>
    <s v="K"/>
    <x v="3"/>
    <x v="10"/>
    <s v="AT69K040"/>
    <s v="MOVILIDAD SEGURA"/>
    <s v="GI00K10200003D FORTALECIMIENTO DE LA  SEGURIDAD VIAL  Y"/>
    <s v="84 BIENES DE LARGA DURACIÓN"/>
    <s v="840104 Maquinarias y Equipos"/>
    <s v="001"/>
    <n v="47600"/>
    <n v="7614.58"/>
    <n v="-34374.199999999997"/>
    <n v="20840.38"/>
    <n v="0"/>
    <n v="0"/>
    <n v="0"/>
    <n v="20840.38"/>
    <n v="20840.38"/>
    <n v="20840.38"/>
    <s v="G/840104/1KK102"/>
  </r>
  <r>
    <s v="1"/>
    <s v="POLITICO - TERRITORIAL"/>
    <x v="0"/>
    <s v="K"/>
    <x v="3"/>
    <x v="10"/>
    <s v="AT69K040"/>
    <s v="MOVILIDAD SEGURA"/>
    <s v="GI00K10200003D FORTALECIMIENTO DE LA  SEGURIDAD VIAL  Y"/>
    <s v="84 BIENES DE LARGA DURACIÓN"/>
    <s v="840105 Vehículos"/>
    <s v="001"/>
    <n v="0"/>
    <n v="482021.4"/>
    <n v="0"/>
    <n v="482021.4"/>
    <n v="0"/>
    <n v="0"/>
    <n v="0"/>
    <n v="482021.4"/>
    <n v="482021.4"/>
    <n v="482021.4"/>
    <s v="G/840105/1KK102"/>
  </r>
  <r>
    <s v="1"/>
    <s v="POLITICO - TERRITORIAL"/>
    <x v="0"/>
    <s v="K"/>
    <x v="3"/>
    <x v="10"/>
    <s v="AT69K040"/>
    <s v="MOVILIDAD SEGURA"/>
    <s v="GI00K10200003D FORTALECIMIENTO DE LA  SEGURIDAD VIAL  Y"/>
    <s v="84 BIENES DE LARGA DURACIÓN"/>
    <s v="840106 Herramientas"/>
    <s v="001"/>
    <n v="0"/>
    <n v="1433.6"/>
    <n v="0"/>
    <n v="1433.6"/>
    <n v="0"/>
    <n v="0"/>
    <n v="0"/>
    <n v="1433.6"/>
    <n v="1433.6"/>
    <n v="1433.6"/>
    <s v="G/840106/1KK102"/>
  </r>
  <r>
    <s v="1"/>
    <s v="POLITICO - TERRITORIAL"/>
    <x v="0"/>
    <s v="K"/>
    <x v="3"/>
    <x v="10"/>
    <s v="AT69K040"/>
    <s v="MOVILIDAD SEGURA"/>
    <s v="GI00K10200003D FORTALECIMIENTO DE LA  SEGURIDAD VIAL  Y"/>
    <s v="84 BIENES DE LARGA DURACIÓN"/>
    <s v="840107 Equipos, Sistemas y Paquetes Informáticos"/>
    <s v="001"/>
    <n v="182022.39999999999"/>
    <n v="197541.12"/>
    <n v="3239.7"/>
    <n v="382803.22"/>
    <n v="6000"/>
    <n v="0"/>
    <n v="0"/>
    <n v="382803.22"/>
    <n v="382803.22"/>
    <n v="376803.22"/>
    <s v="G/840107/1KK102"/>
  </r>
  <r>
    <s v="1"/>
    <s v="POLITICO - TERRITORIAL"/>
    <x v="0"/>
    <s v="K"/>
    <x v="3"/>
    <x v="10"/>
    <s v="AT69K040"/>
    <s v="MOVILIDAD SEGURA"/>
    <s v="GI00K10200003D FORTALECIMIENTO DE LA  SEGURIDAD VIAL  Y"/>
    <s v="84 BIENES DE LARGA DURACIÓN"/>
    <s v="840115 Equipos Odontológicos"/>
    <s v="001"/>
    <n v="0"/>
    <n v="554.6"/>
    <n v="0"/>
    <n v="554.6"/>
    <n v="5.18"/>
    <n v="490"/>
    <n v="490"/>
    <n v="64.599999999999994"/>
    <n v="64.599999999999994"/>
    <n v="59.42"/>
    <s v="G/840115/1KK102"/>
  </r>
  <r>
    <s v="1"/>
    <s v="POLITICO - TERRITORIAL"/>
    <x v="1"/>
    <s v="B"/>
    <x v="4"/>
    <x v="11"/>
    <s v="MC37B000"/>
    <s v="FORTALECIMIENTO INSTITUCIONAL"/>
    <s v="GC00A10100004D REMUNERACION PERSONAL"/>
    <s v="51 GASTOS EN PERSONAL"/>
    <s v="510105 Remuneraciones Unificadas"/>
    <s v="002"/>
    <n v="2161728"/>
    <n v="220362.45"/>
    <n v="-50000"/>
    <n v="2332090.4500000002"/>
    <n v="0"/>
    <n v="1611251.07"/>
    <n v="1609067.44"/>
    <n v="720839.38"/>
    <n v="723023.01"/>
    <n v="720839.38"/>
    <s v="G/510105/1BA101"/>
  </r>
  <r>
    <s v="1"/>
    <s v="POLITICO - TERRITORIAL"/>
    <x v="1"/>
    <s v="B"/>
    <x v="4"/>
    <x v="11"/>
    <s v="MC37B000"/>
    <s v="FORTALECIMIENTO INSTITUCIONAL"/>
    <s v="GC00A10100004D REMUNERACION PERSONAL"/>
    <s v="51 GASTOS EN PERSONAL"/>
    <s v="510106 Salarios Unificados"/>
    <s v="002"/>
    <n v="36946.32"/>
    <n v="0"/>
    <n v="324.51"/>
    <n v="37270.83"/>
    <n v="0"/>
    <n v="28083.64"/>
    <n v="28083.64"/>
    <n v="9187.19"/>
    <n v="9187.19"/>
    <n v="9187.19"/>
    <s v="G/510106/1BA101"/>
  </r>
  <r>
    <s v="1"/>
    <s v="POLITICO - TERRITORIAL"/>
    <x v="1"/>
    <s v="B"/>
    <x v="4"/>
    <x v="11"/>
    <s v="MC37B000"/>
    <s v="FORTALECIMIENTO INSTITUCIONAL"/>
    <s v="GC00A10100004D REMUNERACION PERSONAL"/>
    <s v="51 GASTOS EN PERSONAL"/>
    <s v="510203 Decimotercer Sueldo"/>
    <s v="002"/>
    <n v="416384.86"/>
    <n v="0"/>
    <n v="0"/>
    <n v="416384.86"/>
    <n v="192224.86"/>
    <n v="85671.08"/>
    <n v="85065.3"/>
    <n v="330713.78000000003"/>
    <n v="331319.56"/>
    <n v="138488.92000000001"/>
    <s v="G/510203/1BA101"/>
  </r>
  <r>
    <s v="1"/>
    <s v="POLITICO - TERRITORIAL"/>
    <x v="1"/>
    <s v="B"/>
    <x v="4"/>
    <x v="11"/>
    <s v="MC37B000"/>
    <s v="FORTALECIMIENTO INSTITUCIONAL"/>
    <s v="GC00A10100004D REMUNERACION PERSONAL"/>
    <s v="51 GASTOS EN PERSONAL"/>
    <s v="510204 Decimocuarto Sueldo"/>
    <s v="002"/>
    <n v="132664"/>
    <n v="0"/>
    <n v="0"/>
    <n v="132664"/>
    <n v="16347.66"/>
    <n v="104662.82"/>
    <n v="104221.7"/>
    <n v="28001.18"/>
    <n v="28442.3"/>
    <n v="11653.52"/>
    <s v="G/510204/1BA101"/>
  </r>
  <r>
    <s v="1"/>
    <s v="POLITICO - TERRITORIAL"/>
    <x v="1"/>
    <s v="B"/>
    <x v="4"/>
    <x v="11"/>
    <s v="MC37B000"/>
    <s v="FORTALECIMIENTO INSTITUCIONAL"/>
    <s v="GC00A10100004D REMUNERACION PERSONAL"/>
    <s v="51 GASTOS EN PERSONAL"/>
    <s v="510304 Compensación por Transporte"/>
    <s v="002"/>
    <n v="660"/>
    <n v="0"/>
    <n v="0"/>
    <n v="660"/>
    <n v="0"/>
    <n v="126.5"/>
    <n v="126.5"/>
    <n v="533.5"/>
    <n v="533.5"/>
    <n v="533.5"/>
    <s v="G/510304/1BA101"/>
  </r>
  <r>
    <s v="1"/>
    <s v="POLITICO - TERRITORIAL"/>
    <x v="1"/>
    <s v="B"/>
    <x v="4"/>
    <x v="11"/>
    <s v="MC37B000"/>
    <s v="FORTALECIMIENTO INSTITUCIONAL"/>
    <s v="GC00A10100004D REMUNERACION PERSONAL"/>
    <s v="51 GASTOS EN PERSONAL"/>
    <s v="510306 Alimentación"/>
    <s v="002"/>
    <n v="5280"/>
    <n v="0"/>
    <n v="0"/>
    <n v="5280"/>
    <n v="0"/>
    <n v="3760"/>
    <n v="3760"/>
    <n v="1520"/>
    <n v="1520"/>
    <n v="1520"/>
    <s v="G/510306/1BA101"/>
  </r>
  <r>
    <s v="1"/>
    <s v="POLITICO - TERRITORIAL"/>
    <x v="1"/>
    <s v="B"/>
    <x v="4"/>
    <x v="11"/>
    <s v="MC37B000"/>
    <s v="FORTALECIMIENTO INSTITUCIONAL"/>
    <s v="GC00A10100004D REMUNERACION PERSONAL"/>
    <s v="51 GASTOS EN PERSONAL"/>
    <s v="510401 Por Cargas Familiares"/>
    <s v="002"/>
    <n v="184.73"/>
    <n v="110.84"/>
    <n v="0"/>
    <n v="295.57"/>
    <n v="0"/>
    <n v="28"/>
    <n v="28"/>
    <n v="267.57"/>
    <n v="267.57"/>
    <n v="267.57"/>
    <s v="G/510401/1BA101"/>
  </r>
  <r>
    <s v="1"/>
    <s v="POLITICO - TERRITORIAL"/>
    <x v="1"/>
    <s v="B"/>
    <x v="4"/>
    <x v="11"/>
    <s v="MC37B000"/>
    <s v="FORTALECIMIENTO INSTITUCIONAL"/>
    <s v="GC00A10100004D REMUNERACION PERSONAL"/>
    <s v="51 GASTOS EN PERSONAL"/>
    <s v="510408 Subsidio de Antigüedad"/>
    <s v="002"/>
    <n v="1847.32"/>
    <n v="0"/>
    <n v="0"/>
    <n v="1847.32"/>
    <n v="0"/>
    <n v="1068.8399999999999"/>
    <n v="1068.8399999999999"/>
    <n v="778.48"/>
    <n v="778.48"/>
    <n v="778.48"/>
    <s v="G/510408/1BA101"/>
  </r>
  <r>
    <s v="1"/>
    <s v="POLITICO - TERRITORIAL"/>
    <x v="1"/>
    <s v="B"/>
    <x v="4"/>
    <x v="11"/>
    <s v="MC37B000"/>
    <s v="FORTALECIMIENTO INSTITUCIONAL"/>
    <s v="GC00A10100004D REMUNERACION PERSONAL"/>
    <s v="51 GASTOS EN PERSONAL"/>
    <s v="510507 Honorarios"/>
    <s v="002"/>
    <n v="10426.629999999999"/>
    <n v="-10426.629999999999"/>
    <n v="0"/>
    <n v="0"/>
    <n v="0"/>
    <n v="0"/>
    <n v="0"/>
    <n v="0"/>
    <n v="0"/>
    <n v="0"/>
    <s v="G/510507/1BA101"/>
  </r>
  <r>
    <s v="1"/>
    <s v="POLITICO - TERRITORIAL"/>
    <x v="1"/>
    <s v="B"/>
    <x v="4"/>
    <x v="11"/>
    <s v="MC37B000"/>
    <s v="FORTALECIMIENTO INSTITUCIONAL"/>
    <s v="GC00A10100004D REMUNERACION PERSONAL"/>
    <s v="51 GASTOS EN PERSONAL"/>
    <s v="510509 Horas Extraordinarias y Suplementarias"/>
    <s v="002"/>
    <n v="2895.84"/>
    <n v="20000"/>
    <n v="4073.07"/>
    <n v="26968.91"/>
    <n v="0"/>
    <n v="19936.2"/>
    <n v="19936.2"/>
    <n v="7032.71"/>
    <n v="7032.71"/>
    <n v="7032.71"/>
    <s v="G/510509/1BA101"/>
  </r>
  <r>
    <s v="1"/>
    <s v="POLITICO - TERRITORIAL"/>
    <x v="1"/>
    <s v="B"/>
    <x v="4"/>
    <x v="11"/>
    <s v="MC37B000"/>
    <s v="FORTALECIMIENTO INSTITUCIONAL"/>
    <s v="GC00A10100004D REMUNERACION PERSONAL"/>
    <s v="51 GASTOS EN PERSONAL"/>
    <s v="510510 Servicios Personales por Contrato"/>
    <s v="002"/>
    <n v="2797944"/>
    <n v="-221046.66"/>
    <n v="418391.65"/>
    <n v="2995288.99"/>
    <n v="313959.08"/>
    <n v="2115432.5499999998"/>
    <n v="2114862.48"/>
    <n v="879856.44"/>
    <n v="880426.51"/>
    <n v="565897.36"/>
    <s v="G/510510/1BA101"/>
  </r>
  <r>
    <s v="1"/>
    <s v="POLITICO - TERRITORIAL"/>
    <x v="1"/>
    <s v="B"/>
    <x v="4"/>
    <x v="11"/>
    <s v="MC37B000"/>
    <s v="FORTALECIMIENTO INSTITUCIONAL"/>
    <s v="GC00A10100004D REMUNERACION PERSONAL"/>
    <s v="51 GASTOS EN PERSONAL"/>
    <s v="510512 Subrogación"/>
    <s v="002"/>
    <n v="2459.2399999999998"/>
    <n v="0"/>
    <n v="0"/>
    <n v="2459.2399999999998"/>
    <n v="0"/>
    <n v="667.33"/>
    <n v="667.33"/>
    <n v="1791.91"/>
    <n v="1791.91"/>
    <n v="1791.91"/>
    <s v="G/510512/1BA101"/>
  </r>
  <r>
    <s v="1"/>
    <s v="POLITICO - TERRITORIAL"/>
    <x v="1"/>
    <s v="B"/>
    <x v="4"/>
    <x v="11"/>
    <s v="MC37B000"/>
    <s v="FORTALECIMIENTO INSTITUCIONAL"/>
    <s v="GC00A10100004D REMUNERACION PERSONAL"/>
    <s v="51 GASTOS EN PERSONAL"/>
    <s v="510513 Encargos"/>
    <s v="002"/>
    <n v="4918.47"/>
    <n v="5000"/>
    <n v="0"/>
    <n v="9918.4699999999993"/>
    <n v="0"/>
    <n v="9544.68"/>
    <n v="9544.68"/>
    <n v="373.79"/>
    <n v="373.79"/>
    <n v="373.79"/>
    <s v="G/510513/1BA101"/>
  </r>
  <r>
    <s v="1"/>
    <s v="POLITICO - TERRITORIAL"/>
    <x v="1"/>
    <s v="B"/>
    <x v="4"/>
    <x v="11"/>
    <s v="MC37B000"/>
    <s v="FORTALECIMIENTO INSTITUCIONAL"/>
    <s v="GC00A10100004D REMUNERACION PERSONAL"/>
    <s v="51 GASTOS EN PERSONAL"/>
    <s v="510601 Aporte Patronal"/>
    <s v="002"/>
    <n v="632072.22"/>
    <n v="0"/>
    <n v="39694.54"/>
    <n v="671766.76"/>
    <n v="86107.48"/>
    <n v="476228.55"/>
    <n v="475880.25"/>
    <n v="195538.21"/>
    <n v="195886.51"/>
    <n v="109430.73"/>
    <s v="G/510601/1BA101"/>
  </r>
  <r>
    <s v="1"/>
    <s v="POLITICO - TERRITORIAL"/>
    <x v="1"/>
    <s v="B"/>
    <x v="4"/>
    <x v="11"/>
    <s v="MC37B000"/>
    <s v="FORTALECIMIENTO INSTITUCIONAL"/>
    <s v="GC00A10100004D REMUNERACION PERSONAL"/>
    <s v="51 GASTOS EN PERSONAL"/>
    <s v="510602 Fondo de Reserva"/>
    <s v="002"/>
    <n v="416384.86"/>
    <n v="-7000"/>
    <n v="0"/>
    <n v="409384.86"/>
    <n v="101921.68"/>
    <n v="234407.21"/>
    <n v="234350.29"/>
    <n v="174977.65"/>
    <n v="175034.57"/>
    <n v="73055.97"/>
    <s v="G/510602/1BA101"/>
  </r>
  <r>
    <s v="1"/>
    <s v="POLITICO - TERRITORIAL"/>
    <x v="1"/>
    <s v="B"/>
    <x v="4"/>
    <x v="11"/>
    <s v="MC37B000"/>
    <s v="FORTALECIMIENTO INSTITUCIONAL"/>
    <s v="GC00A10100004D REMUNERACION PERSONAL"/>
    <s v="51 GASTOS EN PERSONAL"/>
    <s v="510707 Compensación por Vacaciones no Gozadas por"/>
    <s v="002"/>
    <n v="29650"/>
    <n v="41286.33"/>
    <n v="0"/>
    <n v="70936.33"/>
    <n v="0"/>
    <n v="52798.32"/>
    <n v="47666.76"/>
    <n v="18138.009999999998"/>
    <n v="23269.57"/>
    <n v="18138.009999999998"/>
    <s v="G/510707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101  Agua Potable"/>
    <s v="002"/>
    <n v="7400"/>
    <n v="0"/>
    <n v="0"/>
    <n v="7400"/>
    <n v="0"/>
    <n v="6600"/>
    <n v="4328.43"/>
    <n v="800"/>
    <n v="3071.57"/>
    <n v="800"/>
    <s v="G/530101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104 Energía Eléctrica"/>
    <s v="002"/>
    <n v="20000"/>
    <n v="-110"/>
    <n v="0"/>
    <n v="19890"/>
    <n v="0"/>
    <n v="18000"/>
    <n v="13444.91"/>
    <n v="1890"/>
    <n v="6445.09"/>
    <n v="1890"/>
    <s v="G/530104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105 Telecomunicaciones"/>
    <s v="002"/>
    <n v="6776.4"/>
    <n v="6602.7"/>
    <n v="0"/>
    <n v="13379.1"/>
    <n v="6501"/>
    <n v="4324.78"/>
    <n v="3469.51"/>
    <n v="9054.32"/>
    <n v="9909.59"/>
    <n v="2553.3200000000002"/>
    <s v="G/530105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106 Servicio de Correo"/>
    <s v="002"/>
    <n v="249760"/>
    <n v="-168660"/>
    <n v="0"/>
    <n v="81100"/>
    <n v="0"/>
    <n v="100"/>
    <n v="0"/>
    <n v="81000"/>
    <n v="81100"/>
    <n v="81000"/>
    <s v="G/530106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201 Transporte de Personal"/>
    <s v="002"/>
    <n v="81385.2"/>
    <n v="-6462.99"/>
    <n v="0"/>
    <n v="74922.210000000006"/>
    <n v="25914.87"/>
    <n v="45342.25"/>
    <n v="20346.3"/>
    <n v="29579.96"/>
    <n v="54575.91"/>
    <n v="3665.09"/>
    <s v="G/530201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202 Fletes y Maniobras"/>
    <s v="002"/>
    <n v="7950.4"/>
    <n v="-6262"/>
    <n v="0"/>
    <n v="1688.4"/>
    <n v="0"/>
    <n v="1688.4"/>
    <n v="1646.4"/>
    <n v="0"/>
    <n v="42"/>
    <n v="0"/>
    <s v="G/530202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204 Edición, Impresión, Reproducción, Public"/>
    <s v="002"/>
    <n v="161.28"/>
    <n v="10680.72"/>
    <n v="0"/>
    <n v="10842"/>
    <n v="4000"/>
    <n v="100"/>
    <n v="100"/>
    <n v="10742"/>
    <n v="10742"/>
    <n v="6742"/>
    <s v="G/530204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208 Servicio de Seguridad y Vigilancia"/>
    <s v="002"/>
    <n v="263594.96999999997"/>
    <n v="-63742.96"/>
    <n v="0"/>
    <n v="199852.01"/>
    <n v="0.01"/>
    <n v="125556.59"/>
    <n v="91723.54"/>
    <n v="74295.42"/>
    <n v="108128.47"/>
    <n v="74295.41"/>
    <s v="G/530208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209 Servicios de Aseo, Lavado de Vestimenta"/>
    <s v="002"/>
    <n v="82107.679999999993"/>
    <n v="-13611.56"/>
    <n v="0"/>
    <n v="68496.12"/>
    <n v="0"/>
    <n v="62261.17"/>
    <n v="40419.72"/>
    <n v="6234.95"/>
    <n v="28076.400000000001"/>
    <n v="6234.95"/>
    <s v="G/530209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402 Edificios, Locales, Residencias y Cablea"/>
    <s v="002"/>
    <n v="12950.4"/>
    <n v="-7650.4"/>
    <n v="0"/>
    <n v="5300"/>
    <n v="0"/>
    <n v="300"/>
    <n v="175"/>
    <n v="5000"/>
    <n v="5125"/>
    <n v="5000"/>
    <s v="G/530402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404 Maquinarias y Equipos (Instalación, Mant"/>
    <s v="002"/>
    <n v="2680"/>
    <n v="-276.60000000000002"/>
    <n v="0"/>
    <n v="2403.4"/>
    <n v="378.04"/>
    <n v="1045.5"/>
    <n v="714.58"/>
    <n v="1357.9"/>
    <n v="1688.82"/>
    <n v="979.86"/>
    <s v="G/530404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405 Vehículos (Servicio para Mantenimiento y Re"/>
    <s v="002"/>
    <n v="13895.33"/>
    <n v="11108.12"/>
    <n v="0"/>
    <n v="25003.45"/>
    <n v="0"/>
    <n v="14250.2"/>
    <n v="3381.09"/>
    <n v="10753.25"/>
    <n v="21622.36"/>
    <n v="10753.25"/>
    <s v="G/530405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502 Edificios, Locales y Residencias, Parque"/>
    <s v="002"/>
    <n v="234833.64"/>
    <n v="50"/>
    <n v="0"/>
    <n v="234883.64"/>
    <n v="28500"/>
    <n v="190093.52"/>
    <n v="150110.10999999999"/>
    <n v="44790.12"/>
    <n v="84773.53"/>
    <n v="16290.12"/>
    <s v="G/530502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505 Vehículos (Arrendamiento)"/>
    <s v="002"/>
    <n v="80066.509999999995"/>
    <n v="-20066.509999999998"/>
    <n v="209788.66"/>
    <n v="269788.65999999997"/>
    <n v="0"/>
    <n v="0"/>
    <n v="0"/>
    <n v="269788.65999999997"/>
    <n v="269788.65999999997"/>
    <n v="269788.65999999997"/>
    <s v="G/530505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702 Arrendamiento y Licencias de Uso de Paquete"/>
    <s v="002"/>
    <n v="1500.8"/>
    <n v="100"/>
    <n v="0"/>
    <n v="1600.8"/>
    <n v="1"/>
    <n v="1439"/>
    <n v="0"/>
    <n v="161.80000000000001"/>
    <n v="1600.8"/>
    <n v="160.80000000000001"/>
    <s v="G/530702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704 Mantenimiento y Reparación de Equipos y Sis"/>
    <s v="002"/>
    <n v="6152.68"/>
    <n v="1744.62"/>
    <n v="0"/>
    <n v="7897.3"/>
    <n v="1721.2"/>
    <n v="67.2"/>
    <n v="67.2"/>
    <n v="7830.1"/>
    <n v="7830.1"/>
    <n v="6108.9"/>
    <s v="G/530704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801 Alimentos y Bebidas"/>
    <s v="002"/>
    <n v="1440"/>
    <n v="-1440"/>
    <n v="0"/>
    <n v="0"/>
    <n v="0"/>
    <n v="0"/>
    <n v="0"/>
    <n v="0"/>
    <n v="0"/>
    <n v="0"/>
    <s v="G/530801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802 Vestuario, Lencería, Prendas de Protecc"/>
    <s v="002"/>
    <n v="31440.29"/>
    <n v="36653.39"/>
    <n v="0"/>
    <n v="68093.679999999993"/>
    <n v="5571"/>
    <n v="7152.16"/>
    <n v="7152.16"/>
    <n v="60941.52"/>
    <n v="60941.52"/>
    <n v="55370.52"/>
    <s v="G/530802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803 Combustibles y Lubricantes"/>
    <s v="002"/>
    <n v="20438.849999999999"/>
    <n v="5994.35"/>
    <n v="0"/>
    <n v="26433.200000000001"/>
    <n v="5986.93"/>
    <n v="18594.79"/>
    <n v="9547.16"/>
    <n v="7838.41"/>
    <n v="16886.04"/>
    <n v="1851.48"/>
    <s v="G/530803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804 Materiales de Oficina"/>
    <s v="002"/>
    <n v="12000"/>
    <n v="25795"/>
    <n v="0"/>
    <n v="37795"/>
    <n v="877.96"/>
    <n v="7867.5"/>
    <n v="98.16"/>
    <n v="29927.5"/>
    <n v="37696.839999999997"/>
    <n v="29049.54"/>
    <s v="G/530804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805 Materiales de Aseo"/>
    <s v="002"/>
    <n v="6288.16"/>
    <n v="-1788.16"/>
    <n v="0"/>
    <n v="4500"/>
    <n v="0"/>
    <n v="100"/>
    <n v="0"/>
    <n v="4400"/>
    <n v="4500"/>
    <n v="4400"/>
    <s v="G/530805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807 Materiales de Impresión, Fotografía, Rep"/>
    <s v="002"/>
    <n v="25000"/>
    <n v="28308.37"/>
    <n v="0"/>
    <n v="53308.37"/>
    <n v="26180.76"/>
    <n v="6101.85"/>
    <n v="0"/>
    <n v="47206.52"/>
    <n v="53308.37"/>
    <n v="21025.759999999998"/>
    <s v="G/530807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811 Insumos, Materiales y Suministros para Cons"/>
    <s v="002"/>
    <n v="0"/>
    <n v="5500"/>
    <n v="0"/>
    <n v="5500"/>
    <n v="0"/>
    <n v="0"/>
    <n v="0"/>
    <n v="5500"/>
    <n v="5500"/>
    <n v="5500"/>
    <s v="G/530811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813 Repuestos y Accesorios"/>
    <s v="002"/>
    <n v="19252.41"/>
    <n v="18379.580000000002"/>
    <n v="0"/>
    <n v="37631.99"/>
    <n v="3021.09"/>
    <n v="17502.560000000001"/>
    <n v="6268.78"/>
    <n v="20129.43"/>
    <n v="31363.21"/>
    <n v="17108.34"/>
    <s v="G/530813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0826 Dispositivos Médicos de Uso General"/>
    <s v="002"/>
    <n v="0"/>
    <n v="608"/>
    <n v="0"/>
    <n v="608"/>
    <n v="0"/>
    <n v="0"/>
    <n v="0"/>
    <n v="608"/>
    <n v="608"/>
    <n v="608"/>
    <s v="G/530826/1BA101"/>
  </r>
  <r>
    <s v="1"/>
    <s v="POLITICO - TERRITORIAL"/>
    <x v="1"/>
    <s v="B"/>
    <x v="4"/>
    <x v="11"/>
    <s v="MC37B000"/>
    <s v="FORTALECIMIENTO INSTITUCIONAL"/>
    <s v="GC00A10100001D GASTOS ADMINISTRATIVOS"/>
    <s v="53 BIENES Y SERVICIOS DE CONSUMO"/>
    <s v="531406 Herramientas y Equipos menores"/>
    <s v="002"/>
    <n v="0"/>
    <n v="160"/>
    <n v="0"/>
    <n v="160"/>
    <n v="0"/>
    <n v="0"/>
    <n v="0"/>
    <n v="160"/>
    <n v="160"/>
    <n v="160"/>
    <s v="G/531406/1BA101"/>
  </r>
  <r>
    <s v="1"/>
    <s v="POLITICO - TERRITORIAL"/>
    <x v="1"/>
    <s v="B"/>
    <x v="4"/>
    <x v="11"/>
    <s v="MC37B000"/>
    <s v="FORTALECIMIENTO INSTITUCIONAL"/>
    <s v="GC00A10100001D GASTOS ADMINISTRATIVOS"/>
    <s v="57 OTROS GASTOS CORRIENTES"/>
    <s v="570102 Tasas Generales, Impuestos, Contribuciones,"/>
    <s v="002"/>
    <n v="2300"/>
    <n v="-25"/>
    <n v="0"/>
    <n v="2275"/>
    <n v="0"/>
    <n v="1590.52"/>
    <n v="210.38"/>
    <n v="684.48"/>
    <n v="2064.62"/>
    <n v="684.48"/>
    <s v="G/570102/1BA101"/>
  </r>
  <r>
    <s v="1"/>
    <s v="POLITICO - TERRITORIAL"/>
    <x v="1"/>
    <s v="B"/>
    <x v="4"/>
    <x v="11"/>
    <s v="MC37B000"/>
    <s v="FORTALECIMIENTO INSTITUCIONAL"/>
    <s v="GC00A10100001D GASTOS ADMINISTRATIVOS"/>
    <s v="57 OTROS GASTOS CORRIENTES"/>
    <s v="570203 Comisiones Bancarias"/>
    <s v="002"/>
    <n v="0"/>
    <n v="25"/>
    <n v="0"/>
    <n v="25"/>
    <n v="0"/>
    <n v="18.809999999999999"/>
    <n v="0"/>
    <n v="6.19"/>
    <n v="25"/>
    <n v="6.19"/>
    <s v="G/570203/1BA101"/>
  </r>
  <r>
    <s v="1"/>
    <s v="POLITICO - TERRITORIAL"/>
    <x v="1"/>
    <s v="B"/>
    <x v="4"/>
    <x v="11"/>
    <s v="MC37B000"/>
    <s v="FORTALECIMIENTO INSTITUCIONAL"/>
    <s v="GC00A10100001D GASTOS ADMINISTRATIVOS"/>
    <s v="57 OTROS GASTOS CORRIENTES"/>
    <s v="570206 Costas Judiciales, Trámites Notariales, Leg"/>
    <s v="002"/>
    <n v="0"/>
    <n v="100"/>
    <n v="0"/>
    <n v="100"/>
    <n v="0"/>
    <n v="100"/>
    <n v="0"/>
    <n v="0"/>
    <n v="100"/>
    <n v="0"/>
    <s v="G/570206/1BA101"/>
  </r>
  <r>
    <s v="1"/>
    <s v="POLITICO - TERRITORIAL"/>
    <x v="1"/>
    <s v="B"/>
    <x v="4"/>
    <x v="11"/>
    <s v="MC37B000"/>
    <s v="GESTIÓN INSTITUCIONAL EFICIENTE"/>
    <s v="GI00L10300001D CONTROL DEL CUMPLIMIENTO DE LA NORMATIVA"/>
    <s v="73 BIENES Y SERVICIOS PARA INVERSIÓN"/>
    <s v="730106 Servicio de Correo"/>
    <s v="001"/>
    <n v="9669.2800000000007"/>
    <n v="-9669.2800000000007"/>
    <n v="0"/>
    <n v="0"/>
    <n v="0"/>
    <n v="0"/>
    <n v="0"/>
    <n v="0"/>
    <n v="0"/>
    <n v="0"/>
    <s v="G/730106/1BL103"/>
  </r>
  <r>
    <s v="1"/>
    <s v="POLITICO - TERRITORIAL"/>
    <x v="1"/>
    <s v="B"/>
    <x v="4"/>
    <x v="11"/>
    <s v="MC37B000"/>
    <s v="GESTIÓN INSTITUCIONAL EFICIENTE"/>
    <s v="GI00L10300001D CONTROL DEL CUMPLIMIENTO DE LA NORMATIVA"/>
    <s v="73 BIENES Y SERVICIOS PARA INVERSIÓN"/>
    <s v="730505 Vehículos (Arrendamiento)"/>
    <s v="001"/>
    <n v="300000"/>
    <n v="400000"/>
    <n v="-333314.90999999997"/>
    <n v="366685.09"/>
    <n v="0"/>
    <n v="366685.09"/>
    <n v="365954.59"/>
    <n v="0"/>
    <n v="730.5"/>
    <n v="0"/>
    <s v="G/730505/1BL103"/>
  </r>
  <r>
    <s v="1"/>
    <s v="POLITICO - TERRITORIAL"/>
    <x v="1"/>
    <s v="B"/>
    <x v="4"/>
    <x v="11"/>
    <s v="MC37B000"/>
    <s v="GESTIÓN INSTITUCIONAL EFICIENTE"/>
    <s v="GI00L10300001D CONTROL DEL CUMPLIMIENTO DE LA NORMATIVA"/>
    <s v="84 BIENES DE LARGA DURACIÓN"/>
    <s v="840104 Maquinarias y Equipos"/>
    <s v="001"/>
    <n v="331478"/>
    <n v="-331478"/>
    <n v="0"/>
    <n v="0"/>
    <n v="0"/>
    <n v="0"/>
    <n v="0"/>
    <n v="0"/>
    <n v="0"/>
    <n v="0"/>
    <s v="G/840104/1BL103"/>
  </r>
  <r>
    <s v="1"/>
    <s v="POLITICO - TERRITORIAL"/>
    <x v="1"/>
    <s v="B"/>
    <x v="4"/>
    <x v="11"/>
    <s v="MC37B000"/>
    <s v="GESTIÓN INSTITUCIONAL EFICIENTE"/>
    <s v="GI00L10300001D CONTROL DEL CUMPLIMIENTO DE LA NORMATIVA"/>
    <s v="84 BIENES DE LARGA DURACIÓN"/>
    <s v="840107 Equipos, Sistemas y Paquetes Informáticos"/>
    <s v="001"/>
    <n v="58852.72"/>
    <n v="-58852.72"/>
    <n v="0"/>
    <n v="0"/>
    <n v="0"/>
    <n v="0"/>
    <n v="0"/>
    <n v="0"/>
    <n v="0"/>
    <n v="0"/>
    <s v="G/840107/1BL103"/>
  </r>
  <r>
    <s v="1"/>
    <s v="POLITICO - TERRITORIAL"/>
    <x v="1"/>
    <s v="B"/>
    <x v="4"/>
    <x v="11"/>
    <s v="MC37B000"/>
    <s v="FORTALECIMIENTO INSTITUCIONAL"/>
    <s v="GC00A10100004D REMUNERACION PERSONAL"/>
    <s v="99 OTROS PASIVOS"/>
    <s v="990101 Obligaciones de Ejercicios Anteriores por E"/>
    <s v="002"/>
    <n v="0"/>
    <n v="90000"/>
    <n v="0"/>
    <n v="90000"/>
    <n v="23653.360000000001"/>
    <n v="66346.64"/>
    <n v="58304.76"/>
    <n v="23653.360000000001"/>
    <n v="31695.24"/>
    <n v="0"/>
    <s v="G/990101/1BA101"/>
  </r>
  <r>
    <s v="1"/>
    <s v="POLITICO - TERRITORIAL"/>
    <x v="1"/>
    <s v="C"/>
    <x v="5"/>
    <x v="12"/>
    <s v="ZA01C000"/>
    <s v="FORTALECIMIENTO INSTITUCIONAL"/>
    <s v="GC00A10100004D REMUNERACION PERSONAL"/>
    <s v="51 GASTOS EN PERSONAL"/>
    <s v="510105 Remuneraciones Unificadas"/>
    <s v="002"/>
    <n v="2212896"/>
    <n v="17159"/>
    <n v="-50000"/>
    <n v="2180055"/>
    <n v="0"/>
    <n v="1488773.73"/>
    <n v="1488527.06"/>
    <n v="691281.27"/>
    <n v="691527.94"/>
    <n v="691281.27"/>
    <s v="G/510105/1CA101"/>
  </r>
  <r>
    <s v="1"/>
    <s v="POLITICO - TERRITORIAL"/>
    <x v="1"/>
    <s v="C"/>
    <x v="5"/>
    <x v="12"/>
    <s v="ZA01C000"/>
    <s v="FORTALECIMIENTO INSTITUCIONAL"/>
    <s v="GC00A10100004D REMUNERACION PERSONAL"/>
    <s v="51 GASTOS EN PERSONAL"/>
    <s v="510106 Salarios Unificados"/>
    <s v="002"/>
    <n v="73144.44"/>
    <n v="-1631.85"/>
    <n v="0"/>
    <n v="71512.59"/>
    <n v="0"/>
    <n v="46128.32"/>
    <n v="46128.32"/>
    <n v="25384.27"/>
    <n v="25384.27"/>
    <n v="25384.27"/>
    <s v="G/510106/1CA101"/>
  </r>
  <r>
    <s v="1"/>
    <s v="POLITICO - TERRITORIAL"/>
    <x v="1"/>
    <s v="C"/>
    <x v="5"/>
    <x v="12"/>
    <s v="ZA01C000"/>
    <s v="FORTALECIMIENTO INSTITUCIONAL"/>
    <s v="GC00A10100004D REMUNERACION PERSONAL"/>
    <s v="51 GASTOS EN PERSONAL"/>
    <s v="510203 Decimotercer Sueldo"/>
    <s v="002"/>
    <n v="238831.29"/>
    <n v="-8083.99"/>
    <n v="0"/>
    <n v="230747.3"/>
    <n v="21568.73"/>
    <n v="43414.239999999998"/>
    <n v="42427.57"/>
    <n v="187333.06"/>
    <n v="188319.73"/>
    <n v="165764.32999999999"/>
    <s v="G/510203/1CA101"/>
  </r>
  <r>
    <s v="1"/>
    <s v="POLITICO - TERRITORIAL"/>
    <x v="1"/>
    <s v="C"/>
    <x v="5"/>
    <x v="12"/>
    <s v="ZA01C000"/>
    <s v="FORTALECIMIENTO INSTITUCIONAL"/>
    <s v="GC00A10100004D REMUNERACION PERSONAL"/>
    <s v="51 GASTOS EN PERSONAL"/>
    <s v="510204 Decimocuarto Sueldo"/>
    <s v="002"/>
    <n v="60564"/>
    <n v="-6145.33"/>
    <n v="0"/>
    <n v="54418.67"/>
    <n v="2413.4899999999998"/>
    <n v="39807.230000000003"/>
    <n v="39707.230000000003"/>
    <n v="14611.44"/>
    <n v="14711.44"/>
    <n v="12197.95"/>
    <s v="G/510204/1CA101"/>
  </r>
  <r>
    <s v="1"/>
    <s v="POLITICO - TERRITORIAL"/>
    <x v="1"/>
    <s v="C"/>
    <x v="5"/>
    <x v="12"/>
    <s v="ZA01C000"/>
    <s v="FORTALECIMIENTO INSTITUCIONAL"/>
    <s v="GC00A10100004D REMUNERACION PERSONAL"/>
    <s v="51 GASTOS EN PERSONAL"/>
    <s v="510304 Compensación por Transporte"/>
    <s v="002"/>
    <n v="1452"/>
    <n v="-132"/>
    <n v="0"/>
    <n v="1320"/>
    <n v="0"/>
    <n v="169"/>
    <n v="169"/>
    <n v="1151"/>
    <n v="1151"/>
    <n v="1151"/>
    <s v="G/510304/1CA101"/>
  </r>
  <r>
    <s v="1"/>
    <s v="POLITICO - TERRITORIAL"/>
    <x v="1"/>
    <s v="C"/>
    <x v="5"/>
    <x v="12"/>
    <s v="ZA01C000"/>
    <s v="FORTALECIMIENTO INSTITUCIONAL"/>
    <s v="GC00A10100004D REMUNERACION PERSONAL"/>
    <s v="51 GASTOS EN PERSONAL"/>
    <s v="510306 Alimentación"/>
    <s v="002"/>
    <n v="11616"/>
    <n v="-1320"/>
    <n v="0"/>
    <n v="10296"/>
    <n v="0"/>
    <n v="6108"/>
    <n v="6108"/>
    <n v="4188"/>
    <n v="4188"/>
    <n v="4188"/>
    <s v="G/510306/1CA101"/>
  </r>
  <r>
    <s v="1"/>
    <s v="POLITICO - TERRITORIAL"/>
    <x v="1"/>
    <s v="C"/>
    <x v="5"/>
    <x v="12"/>
    <s v="ZA01C000"/>
    <s v="FORTALECIMIENTO INSTITUCIONAL"/>
    <s v="GC00A10100004D REMUNERACION PERSONAL"/>
    <s v="51 GASTOS EN PERSONAL"/>
    <s v="510401 Por Cargas Familiares"/>
    <s v="002"/>
    <n v="403.4"/>
    <n v="-36.76"/>
    <n v="18.46"/>
    <n v="385.1"/>
    <n v="0"/>
    <n v="0"/>
    <n v="0"/>
    <n v="385.1"/>
    <n v="385.1"/>
    <n v="385.1"/>
    <s v="G/510401/1CA101"/>
  </r>
  <r>
    <s v="1"/>
    <s v="POLITICO - TERRITORIAL"/>
    <x v="1"/>
    <s v="C"/>
    <x v="5"/>
    <x v="12"/>
    <s v="ZA01C000"/>
    <s v="FORTALECIMIENTO INSTITUCIONAL"/>
    <s v="GC00A10100004D REMUNERACION PERSONAL"/>
    <s v="51 GASTOS EN PERSONAL"/>
    <s v="510408 Subsidio de Antigüedad"/>
    <s v="002"/>
    <n v="4033.97"/>
    <n v="-412.98"/>
    <n v="0"/>
    <n v="3620.99"/>
    <n v="0"/>
    <n v="1855.62"/>
    <n v="1855.62"/>
    <n v="1765.37"/>
    <n v="1765.37"/>
    <n v="1765.37"/>
    <s v="G/510408/1CA101"/>
  </r>
  <r>
    <s v="1"/>
    <s v="POLITICO - TERRITORIAL"/>
    <x v="1"/>
    <s v="C"/>
    <x v="5"/>
    <x v="12"/>
    <s v="ZA01C000"/>
    <s v="FORTALECIMIENTO INSTITUCIONAL"/>
    <s v="GC00A10100004D REMUNERACION PERSONAL"/>
    <s v="51 GASTOS EN PERSONAL"/>
    <s v="510507 Honorarios"/>
    <s v="002"/>
    <n v="15134.66"/>
    <n v="-10550"/>
    <n v="0"/>
    <n v="4584.66"/>
    <n v="0"/>
    <n v="0"/>
    <n v="0"/>
    <n v="4584.66"/>
    <n v="4584.66"/>
    <n v="4584.66"/>
    <s v="G/510507/1CA101"/>
  </r>
  <r>
    <s v="1"/>
    <s v="POLITICO - TERRITORIAL"/>
    <x v="1"/>
    <s v="C"/>
    <x v="5"/>
    <x v="12"/>
    <s v="ZA01C000"/>
    <s v="FORTALECIMIENTO INSTITUCIONAL"/>
    <s v="GC00A10100004D REMUNERACION PERSONAL"/>
    <s v="51 GASTOS EN PERSONAL"/>
    <s v="510509 Horas Extraordinarias y Suplementarias"/>
    <s v="002"/>
    <n v="26520.66"/>
    <n v="0"/>
    <n v="0"/>
    <n v="26520.66"/>
    <n v="0"/>
    <n v="4038.85"/>
    <n v="4038.85"/>
    <n v="22481.81"/>
    <n v="22481.81"/>
    <n v="22481.81"/>
    <s v="G/510509/1CA101"/>
  </r>
  <r>
    <s v="1"/>
    <s v="POLITICO - TERRITORIAL"/>
    <x v="1"/>
    <s v="C"/>
    <x v="5"/>
    <x v="12"/>
    <s v="ZA01C000"/>
    <s v="FORTALECIMIENTO INSTITUCIONAL"/>
    <s v="GC00A10100004D REMUNERACION PERSONAL"/>
    <s v="51 GASTOS EN PERSONAL"/>
    <s v="510510 Servicios Personales por Contrato"/>
    <s v="002"/>
    <n v="579935.04"/>
    <n v="-112535.03999999999"/>
    <n v="33986.67"/>
    <n v="501386.67"/>
    <n v="165867.32"/>
    <n v="301532.68"/>
    <n v="301532.68"/>
    <n v="199853.99"/>
    <n v="199853.99"/>
    <n v="33986.67"/>
    <s v="G/510510/1CA101"/>
  </r>
  <r>
    <s v="1"/>
    <s v="POLITICO - TERRITORIAL"/>
    <x v="1"/>
    <s v="C"/>
    <x v="5"/>
    <x v="12"/>
    <s v="ZA01C000"/>
    <s v="FORTALECIMIENTO INSTITUCIONAL"/>
    <s v="GC00A10100004D REMUNERACION PERSONAL"/>
    <s v="51 GASTOS EN PERSONAL"/>
    <s v="510512 Subrogación"/>
    <s v="002"/>
    <n v="8499.34"/>
    <n v="0"/>
    <n v="0"/>
    <n v="8499.34"/>
    <n v="0"/>
    <n v="3978.17"/>
    <n v="3978.17"/>
    <n v="4521.17"/>
    <n v="4521.17"/>
    <n v="4521.17"/>
    <s v="G/510512/1CA101"/>
  </r>
  <r>
    <s v="1"/>
    <s v="POLITICO - TERRITORIAL"/>
    <x v="1"/>
    <s v="C"/>
    <x v="5"/>
    <x v="12"/>
    <s v="ZA01C000"/>
    <s v="FORTALECIMIENTO INSTITUCIONAL"/>
    <s v="GC00A10100004D REMUNERACION PERSONAL"/>
    <s v="51 GASTOS EN PERSONAL"/>
    <s v="510513 Encargos"/>
    <s v="002"/>
    <n v="146274.71"/>
    <n v="-30000"/>
    <n v="0"/>
    <n v="116274.71"/>
    <n v="0"/>
    <n v="22299.7"/>
    <n v="22299.7"/>
    <n v="93975.01"/>
    <n v="93975.01"/>
    <n v="93975.01"/>
    <s v="G/510513/1CA101"/>
  </r>
  <r>
    <s v="1"/>
    <s v="POLITICO - TERRITORIAL"/>
    <x v="1"/>
    <s v="C"/>
    <x v="5"/>
    <x v="12"/>
    <s v="ZA01C000"/>
    <s v="FORTALECIMIENTO INSTITUCIONAL"/>
    <s v="GC00A10100004D REMUNERACION PERSONAL"/>
    <s v="51 GASTOS EN PERSONAL"/>
    <s v="510601 Aporte Patronal"/>
    <s v="002"/>
    <n v="362545.9"/>
    <n v="-12262.43"/>
    <n v="0"/>
    <n v="350283.47"/>
    <n v="21030.05"/>
    <n v="234855.46"/>
    <n v="234824.26"/>
    <n v="115428.01"/>
    <n v="115459.21"/>
    <n v="94397.96"/>
    <s v="G/510601/1CA101"/>
  </r>
  <r>
    <s v="1"/>
    <s v="POLITICO - TERRITORIAL"/>
    <x v="1"/>
    <s v="C"/>
    <x v="5"/>
    <x v="12"/>
    <s v="ZA01C000"/>
    <s v="FORTALECIMIENTO INSTITUCIONAL"/>
    <s v="GC00A10100004D REMUNERACION PERSONAL"/>
    <s v="51 GASTOS EN PERSONAL"/>
    <s v="510602 Fondo de Reserva"/>
    <s v="002"/>
    <n v="238831.29"/>
    <n v="-8083.99"/>
    <n v="0"/>
    <n v="230747.3"/>
    <n v="21193.37"/>
    <n v="136277.76000000001"/>
    <n v="136257.21"/>
    <n v="94469.54"/>
    <n v="94490.09"/>
    <n v="73276.17"/>
    <s v="G/510602/1CA101"/>
  </r>
  <r>
    <s v="1"/>
    <s v="POLITICO - TERRITORIAL"/>
    <x v="1"/>
    <s v="C"/>
    <x v="5"/>
    <x v="12"/>
    <s v="ZA01C000"/>
    <s v="FORTALECIMIENTO INSTITUCIONAL"/>
    <s v="GC00A10100004D REMUNERACION PERSONAL"/>
    <s v="51 GASTOS EN PERSONAL"/>
    <s v="510707 Compensación por Vacaciones no Gozadas por"/>
    <s v="002"/>
    <n v="30796.21"/>
    <n v="45000"/>
    <n v="0"/>
    <n v="75796.210000000006"/>
    <n v="0"/>
    <n v="43537.1"/>
    <n v="42652.800000000003"/>
    <n v="32259.11"/>
    <n v="33143.410000000003"/>
    <n v="32259.11"/>
    <s v="G/510707/1CA101"/>
  </r>
  <r>
    <s v="1"/>
    <s v="POLITICO - TERRITORIAL"/>
    <x v="1"/>
    <s v="C"/>
    <x v="5"/>
    <x v="12"/>
    <s v="ZA01C000"/>
    <s v="FORTALECIMIENTO INSTITUCIONAL"/>
    <s v="GC00A10100001D GASTOS ADMINISTRATIVOS"/>
    <s v="53 BIENES Y SERVICIOS DE CONSUMO"/>
    <s v="530235 Servicio de Alimentación"/>
    <s v="002"/>
    <n v="20000"/>
    <n v="-19507.73"/>
    <n v="0"/>
    <n v="492.27"/>
    <n v="0"/>
    <n v="492.27"/>
    <n v="492.27"/>
    <n v="0"/>
    <n v="0"/>
    <n v="0"/>
    <s v="G/530235/1CA101"/>
  </r>
  <r>
    <s v="1"/>
    <s v="POLITICO - TERRITORIAL"/>
    <x v="1"/>
    <s v="C"/>
    <x v="5"/>
    <x v="12"/>
    <s v="ZA01C000"/>
    <s v="FORTALECIMIENTO INSTITUCIONAL"/>
    <s v="GC00A10100001D GASTOS ADMINISTRATIVOS"/>
    <s v="53 BIENES Y SERVICIOS DE CONSUMO"/>
    <s v="530248 Eventos Oficiales"/>
    <s v="002"/>
    <n v="10000"/>
    <n v="19507.73"/>
    <n v="0"/>
    <n v="29507.73"/>
    <n v="0"/>
    <n v="29507.73"/>
    <n v="1369.2"/>
    <n v="0"/>
    <n v="28138.53"/>
    <n v="0"/>
    <s v="G/530248/1CA101"/>
  </r>
  <r>
    <s v="1"/>
    <s v="POLITICO - TERRITORIAL"/>
    <x v="1"/>
    <s v="C"/>
    <x v="5"/>
    <x v="12"/>
    <s v="ZA01C000"/>
    <s v="FORTALECIMIENTO INSTITUCIONAL"/>
    <s v="GC00A10100001D GASTOS ADMINISTRATIVOS"/>
    <s v="53 BIENES Y SERVICIOS DE CONSUMO"/>
    <s v="530606 Honorarios por Contratos Civiles de Servici"/>
    <s v="002"/>
    <n v="33600"/>
    <n v="-15000"/>
    <n v="0"/>
    <n v="18600"/>
    <n v="0"/>
    <n v="0"/>
    <n v="0"/>
    <n v="18600"/>
    <n v="18600"/>
    <n v="18600"/>
    <s v="G/530606/1CA101"/>
  </r>
  <r>
    <s v="1"/>
    <s v="POLITICO - TERRITORIAL"/>
    <x v="1"/>
    <s v="C"/>
    <x v="5"/>
    <x v="12"/>
    <s v="ZA01C000"/>
    <s v="FORTALECIMIENTO INSTITUCIONAL"/>
    <s v="GC00A10100001D GASTOS ADMINISTRATIVOS"/>
    <s v="53 BIENES Y SERVICIOS DE CONSUMO"/>
    <s v="530801 Alimentos y Bebidas"/>
    <s v="002"/>
    <n v="5000"/>
    <n v="0"/>
    <n v="0"/>
    <n v="5000"/>
    <n v="1053.1400000000001"/>
    <n v="3946.86"/>
    <n v="3946.86"/>
    <n v="1053.1400000000001"/>
    <n v="1053.1400000000001"/>
    <n v="0"/>
    <s v="G/530801/1CA101"/>
  </r>
  <r>
    <s v="1"/>
    <s v="POLITICO - TERRITORIAL"/>
    <x v="3"/>
    <s v="I"/>
    <x v="6"/>
    <x v="13"/>
    <s v="CB21I040"/>
    <s v="FORTALECIMIENTO INSTITUCIONAL"/>
    <s v="GC00A10100004D REMUNERACION PERSONAL"/>
    <s v="51 GASTOS EN PERSONAL"/>
    <s v="510105 Remuneraciones Unificadas"/>
    <s v="002"/>
    <n v="181128"/>
    <n v="85778"/>
    <n v="-55261.79"/>
    <n v="211644.21"/>
    <n v="0"/>
    <n v="106383.16"/>
    <n v="106383.16"/>
    <n v="105261.05"/>
    <n v="105261.05"/>
    <n v="105261.05"/>
    <s v="G/510105/1IA101"/>
  </r>
  <r>
    <s v="1"/>
    <s v="POLITICO - TERRITORIAL"/>
    <x v="3"/>
    <s v="I"/>
    <x v="6"/>
    <x v="13"/>
    <s v="CB21I040"/>
    <s v="FORTALECIMIENTO INSTITUCIONAL"/>
    <s v="GC00A10100004D REMUNERACION PERSONAL"/>
    <s v="51 GASTOS EN PERSONAL"/>
    <s v="510106 Salarios Unificados"/>
    <s v="002"/>
    <n v="16747.2"/>
    <n v="0"/>
    <n v="0"/>
    <n v="16747.2"/>
    <n v="0"/>
    <n v="12560.4"/>
    <n v="12560.4"/>
    <n v="4186.8"/>
    <n v="4186.8"/>
    <n v="4186.8"/>
    <s v="G/510106/1IA101"/>
  </r>
  <r>
    <s v="1"/>
    <s v="POLITICO - TERRITORIAL"/>
    <x v="3"/>
    <s v="I"/>
    <x v="6"/>
    <x v="13"/>
    <s v="CB21I040"/>
    <s v="FORTALECIMIENTO INSTITUCIONAL"/>
    <s v="GC00A10100004D REMUNERACION PERSONAL"/>
    <s v="51 GASTOS EN PERSONAL"/>
    <s v="510108 Remuneración Mensual Unificada de Docentes"/>
    <s v="002"/>
    <n v="883789.56"/>
    <n v="0"/>
    <n v="-33621.75"/>
    <n v="850167.81"/>
    <n v="0"/>
    <n v="589318.77"/>
    <n v="589318.77"/>
    <n v="260849.04"/>
    <n v="260849.04"/>
    <n v="260849.04"/>
    <s v="G/510108/1IA101"/>
  </r>
  <r>
    <s v="1"/>
    <s v="POLITICO - TERRITORIAL"/>
    <x v="3"/>
    <s v="I"/>
    <x v="6"/>
    <x v="13"/>
    <s v="CB21I040"/>
    <s v="FORTALECIMIENTO INSTITUCIONAL"/>
    <s v="GC00A10100004D REMUNERACION PERSONAL"/>
    <s v="51 GASTOS EN PERSONAL"/>
    <s v="510203 Decimotercer Sueldo"/>
    <s v="002"/>
    <n v="90955.73"/>
    <n v="7012"/>
    <n v="0"/>
    <n v="97967.73"/>
    <n v="680.83"/>
    <n v="5198.8999999999996"/>
    <n v="5198.8999999999996"/>
    <n v="92768.83"/>
    <n v="92768.83"/>
    <n v="92088"/>
    <s v="G/510203/1IA101"/>
  </r>
  <r>
    <s v="1"/>
    <s v="POLITICO - TERRITORIAL"/>
    <x v="3"/>
    <s v="I"/>
    <x v="6"/>
    <x v="13"/>
    <s v="CB21I040"/>
    <s v="FORTALECIMIENTO INSTITUCIONAL"/>
    <s v="GC00A10100004D REMUNERACION PERSONAL"/>
    <s v="51 GASTOS EN PERSONAL"/>
    <s v="510204 Decimocuarto Sueldo"/>
    <s v="002"/>
    <n v="36256"/>
    <n v="3200"/>
    <n v="0"/>
    <n v="39456"/>
    <n v="20"/>
    <n v="31685.39"/>
    <n v="31518.720000000001"/>
    <n v="7770.61"/>
    <n v="7937.28"/>
    <n v="7750.61"/>
    <s v="G/510204/1IA101"/>
  </r>
  <r>
    <s v="1"/>
    <s v="POLITICO - TERRITORIAL"/>
    <x v="3"/>
    <s v="I"/>
    <x v="6"/>
    <x v="13"/>
    <s v="CB21I040"/>
    <s v="FORTALECIMIENTO INSTITUCIONAL"/>
    <s v="GC00A10100004D REMUNERACION PERSONAL"/>
    <s v="51 GASTOS EN PERSONAL"/>
    <s v="510304 Compensación por Transporte"/>
    <s v="002"/>
    <n v="264"/>
    <n v="0"/>
    <n v="0"/>
    <n v="264"/>
    <n v="0"/>
    <n v="188"/>
    <n v="188"/>
    <n v="76"/>
    <n v="76"/>
    <n v="76"/>
    <s v="G/510304/1IA101"/>
  </r>
  <r>
    <s v="1"/>
    <s v="POLITICO - TERRITORIAL"/>
    <x v="3"/>
    <s v="I"/>
    <x v="6"/>
    <x v="13"/>
    <s v="CB21I040"/>
    <s v="FORTALECIMIENTO INSTITUCIONAL"/>
    <s v="GC00A10100004D REMUNERACION PERSONAL"/>
    <s v="51 GASTOS EN PERSONAL"/>
    <s v="510306 Alimentación"/>
    <s v="002"/>
    <n v="2112"/>
    <n v="0"/>
    <n v="0"/>
    <n v="2112"/>
    <n v="0"/>
    <n v="1504"/>
    <n v="1504"/>
    <n v="608"/>
    <n v="608"/>
    <n v="608"/>
    <s v="G/510306/1IA101"/>
  </r>
  <r>
    <s v="1"/>
    <s v="POLITICO - TERRITORIAL"/>
    <x v="3"/>
    <s v="I"/>
    <x v="6"/>
    <x v="13"/>
    <s v="CB21I040"/>
    <s v="FORTALECIMIENTO INSTITUCIONAL"/>
    <s v="GC00A10100004D REMUNERACION PERSONAL"/>
    <s v="51 GASTOS EN PERSONAL"/>
    <s v="510401 Por Cargas Familiares"/>
    <s v="002"/>
    <n v="83.74"/>
    <n v="0"/>
    <n v="33.950000000000003"/>
    <n v="117.69"/>
    <n v="0"/>
    <n v="36"/>
    <n v="36"/>
    <n v="81.69"/>
    <n v="81.69"/>
    <n v="81.69"/>
    <s v="G/510401/1IA101"/>
  </r>
  <r>
    <s v="1"/>
    <s v="POLITICO - TERRITORIAL"/>
    <x v="3"/>
    <s v="I"/>
    <x v="6"/>
    <x v="13"/>
    <s v="CB21I040"/>
    <s v="FORTALECIMIENTO INSTITUCIONAL"/>
    <s v="GC00A10100004D REMUNERACION PERSONAL"/>
    <s v="51 GASTOS EN PERSONAL"/>
    <s v="510408 Subsidio de Antigüedad"/>
    <s v="002"/>
    <n v="837.36"/>
    <n v="0"/>
    <n v="0"/>
    <n v="837.36"/>
    <n v="0"/>
    <n v="445.92"/>
    <n v="445.92"/>
    <n v="391.44"/>
    <n v="391.44"/>
    <n v="391.44"/>
    <s v="G/510408/1IA101"/>
  </r>
  <r>
    <s v="1"/>
    <s v="POLITICO - TERRITORIAL"/>
    <x v="3"/>
    <s v="I"/>
    <x v="6"/>
    <x v="13"/>
    <s v="CB21I040"/>
    <s v="FORTALECIMIENTO INSTITUCIONAL"/>
    <s v="GC00A10100004D REMUNERACION PERSONAL"/>
    <s v="51 GASTOS EN PERSONAL"/>
    <s v="510507 Honorarios"/>
    <s v="002"/>
    <n v="2574.8200000000002"/>
    <n v="0"/>
    <n v="0"/>
    <n v="2574.8200000000002"/>
    <n v="0"/>
    <n v="0"/>
    <n v="0"/>
    <n v="2574.8200000000002"/>
    <n v="2574.8200000000002"/>
    <n v="2574.8200000000002"/>
    <s v="G/510507/1IA101"/>
  </r>
  <r>
    <s v="1"/>
    <s v="POLITICO - TERRITORIAL"/>
    <x v="3"/>
    <s v="I"/>
    <x v="6"/>
    <x v="13"/>
    <s v="CB21I040"/>
    <s v="FORTALECIMIENTO INSTITUCIONAL"/>
    <s v="GC00A10100004D REMUNERACION PERSONAL"/>
    <s v="51 GASTOS EN PERSONAL"/>
    <s v="510510 Servicios Personales por Contrato"/>
    <s v="002"/>
    <n v="9804"/>
    <n v="-1634"/>
    <n v="0"/>
    <n v="8170"/>
    <n v="0"/>
    <n v="8170"/>
    <n v="8170"/>
    <n v="0"/>
    <n v="0"/>
    <n v="0"/>
    <s v="G/510510/1IA101"/>
  </r>
  <r>
    <s v="1"/>
    <s v="POLITICO - TERRITORIAL"/>
    <x v="3"/>
    <s v="I"/>
    <x v="6"/>
    <x v="13"/>
    <s v="CB21I040"/>
    <s v="FORTALECIMIENTO INSTITUCIONAL"/>
    <s v="GC00A10100004D REMUNERACION PERSONAL"/>
    <s v="51 GASTOS EN PERSONAL"/>
    <s v="510512 Subrogación"/>
    <s v="002"/>
    <n v="1176.28"/>
    <n v="0"/>
    <n v="0"/>
    <n v="1176.28"/>
    <n v="0"/>
    <n v="0"/>
    <n v="0"/>
    <n v="1176.28"/>
    <n v="1176.28"/>
    <n v="1176.28"/>
    <s v="G/510512/1IA101"/>
  </r>
  <r>
    <s v="1"/>
    <s v="POLITICO - TERRITORIAL"/>
    <x v="3"/>
    <s v="I"/>
    <x v="6"/>
    <x v="13"/>
    <s v="CB21I040"/>
    <s v="FORTALECIMIENTO INSTITUCIONAL"/>
    <s v="GC00A10100004D REMUNERACION PERSONAL"/>
    <s v="51 GASTOS EN PERSONAL"/>
    <s v="510513 Encargos"/>
    <s v="002"/>
    <n v="2352.56"/>
    <n v="0"/>
    <n v="0"/>
    <n v="2352.56"/>
    <n v="0"/>
    <n v="0"/>
    <n v="0"/>
    <n v="2352.56"/>
    <n v="2352.56"/>
    <n v="2352.56"/>
    <s v="G/510513/1IA101"/>
  </r>
  <r>
    <s v="1"/>
    <s v="POLITICO - TERRITORIAL"/>
    <x v="3"/>
    <s v="I"/>
    <x v="6"/>
    <x v="13"/>
    <s v="CB21I040"/>
    <s v="FORTALECIMIENTO INSTITUCIONAL"/>
    <s v="GC00A10100004D REMUNERACION PERSONAL"/>
    <s v="51 GASTOS EN PERSONAL"/>
    <s v="510601 Aporte Patronal"/>
    <s v="002"/>
    <n v="138070.79999999999"/>
    <n v="10055.98"/>
    <n v="-25000"/>
    <n v="123126.78"/>
    <n v="147.02000000000001"/>
    <n v="81559.37"/>
    <n v="81559.37"/>
    <n v="41567.410000000003"/>
    <n v="41567.410000000003"/>
    <n v="41420.39"/>
    <s v="G/510601/1IA101"/>
  </r>
  <r>
    <s v="1"/>
    <s v="POLITICO - TERRITORIAL"/>
    <x v="3"/>
    <s v="I"/>
    <x v="6"/>
    <x v="13"/>
    <s v="CB21I040"/>
    <s v="FORTALECIMIENTO INSTITUCIONAL"/>
    <s v="GC00A10100004D REMUNERACION PERSONAL"/>
    <s v="51 GASTOS EN PERSONAL"/>
    <s v="510602 Fondo de Reserva"/>
    <s v="002"/>
    <n v="90955.73"/>
    <n v="7012"/>
    <n v="0"/>
    <n v="97967.73"/>
    <n v="680.83"/>
    <n v="58886.3"/>
    <n v="58886.3"/>
    <n v="39081.43"/>
    <n v="39081.43"/>
    <n v="38400.6"/>
    <s v="G/510602/1IA101"/>
  </r>
  <r>
    <s v="1"/>
    <s v="POLITICO - TERRITORIAL"/>
    <x v="3"/>
    <s v="I"/>
    <x v="6"/>
    <x v="13"/>
    <s v="CB21I040"/>
    <s v="FORTALECIMIENTO INSTITUCIONAL"/>
    <s v="GC00A10100004D REMUNERACION PERSONAL"/>
    <s v="51 GASTOS EN PERSONAL"/>
    <s v="510707 Compensación por Vacaciones no Gozadas por"/>
    <s v="002"/>
    <n v="7649.22"/>
    <n v="0"/>
    <n v="698.99"/>
    <n v="8348.2099999999991"/>
    <n v="0"/>
    <n v="7175.35"/>
    <n v="6533.75"/>
    <n v="1172.8599999999999"/>
    <n v="1814.46"/>
    <n v="1172.8599999999999"/>
    <s v="G/510707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101  Agua Potable"/>
    <s v="002"/>
    <n v="10000"/>
    <n v="0"/>
    <n v="0"/>
    <n v="10000"/>
    <n v="0"/>
    <n v="10000"/>
    <n v="7305.2"/>
    <n v="0"/>
    <n v="2694.8"/>
    <n v="0"/>
    <s v="G/530101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104 Energía Eléctrica"/>
    <s v="002"/>
    <n v="28000"/>
    <n v="0"/>
    <n v="0"/>
    <n v="28000"/>
    <n v="0"/>
    <n v="16000"/>
    <n v="9279.3700000000008"/>
    <n v="12000"/>
    <n v="18720.63"/>
    <n v="12000"/>
    <s v="G/530104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105 Telecomunicaciones"/>
    <s v="002"/>
    <n v="4000"/>
    <n v="0"/>
    <n v="0"/>
    <n v="4000"/>
    <n v="0"/>
    <n v="2149.96"/>
    <n v="1149.96"/>
    <n v="1850.04"/>
    <n v="2850.04"/>
    <n v="1850.04"/>
    <s v="G/530105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203 Almacenamiento, Embalaje, Desembalaje, Enva"/>
    <s v="002"/>
    <n v="3000"/>
    <n v="0"/>
    <n v="0"/>
    <n v="3000"/>
    <n v="0"/>
    <n v="0"/>
    <n v="0"/>
    <n v="3000"/>
    <n v="3000"/>
    <n v="3000"/>
    <s v="G/530203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204 Edición, Impresión, Reproducción, Public"/>
    <s v="002"/>
    <n v="5000"/>
    <n v="0"/>
    <n v="0"/>
    <n v="5000"/>
    <n v="0"/>
    <n v="4920.72"/>
    <n v="4920.72"/>
    <n v="79.28"/>
    <n v="79.28"/>
    <n v="79.28"/>
    <s v="G/530204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208 Servicio de Seguridad y Vigilancia"/>
    <s v="002"/>
    <n v="90000"/>
    <n v="-7000"/>
    <n v="0"/>
    <n v="83000"/>
    <n v="0"/>
    <n v="76318.94"/>
    <n v="58319.05"/>
    <n v="6681.06"/>
    <n v="24680.95"/>
    <n v="6681.06"/>
    <s v="G/530208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209 Servicios de Aseo, Lavado de Vestimenta"/>
    <s v="002"/>
    <n v="107000"/>
    <n v="-2833.44"/>
    <n v="0"/>
    <n v="104166.56"/>
    <n v="36455.480000000003"/>
    <n v="67711.08"/>
    <n v="53396.78"/>
    <n v="36455.480000000003"/>
    <n v="50769.78"/>
    <n v="0"/>
    <s v="G/530209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402 Edificios, Locales, Residencias y Cablea"/>
    <s v="002"/>
    <n v="30000"/>
    <n v="7000"/>
    <n v="0"/>
    <n v="37000"/>
    <n v="37000"/>
    <n v="0"/>
    <n v="0"/>
    <n v="37000"/>
    <n v="37000"/>
    <n v="0"/>
    <s v="G/530402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404 Maquinarias y Equipos (Instalación, Mant"/>
    <s v="002"/>
    <n v="7000"/>
    <n v="2500"/>
    <n v="0"/>
    <n v="9500"/>
    <n v="0"/>
    <n v="3590.17"/>
    <n v="3590.17"/>
    <n v="5909.83"/>
    <n v="5909.83"/>
    <n v="5909.83"/>
    <s v="G/530404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405 Vehículos (Servicio para Mantenimiento y Re"/>
    <s v="002"/>
    <n v="3000"/>
    <n v="-700"/>
    <n v="0"/>
    <n v="2300"/>
    <n v="96.96"/>
    <n v="2203.04"/>
    <n v="2203.04"/>
    <n v="96.96"/>
    <n v="96.96"/>
    <n v="0"/>
    <s v="G/530405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704 Mantenimiento y Reparación de Equipos y Sis"/>
    <s v="002"/>
    <n v="7000"/>
    <n v="3804.64"/>
    <n v="0"/>
    <n v="10804.64"/>
    <n v="1192.96"/>
    <n v="9597.2800000000007"/>
    <n v="9518.8799999999992"/>
    <n v="1207.3599999999999"/>
    <n v="1285.76"/>
    <n v="14.4"/>
    <s v="G/530704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802 Vestuario, Lencería, Prendas de Protecc"/>
    <s v="002"/>
    <n v="1000"/>
    <n v="-899.2"/>
    <n v="0"/>
    <n v="100.8"/>
    <n v="0"/>
    <n v="84"/>
    <n v="84"/>
    <n v="16.8"/>
    <n v="16.8"/>
    <n v="16.8"/>
    <s v="G/530802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803 Combustibles y Lubricantes"/>
    <s v="002"/>
    <n v="0"/>
    <n v="1000"/>
    <n v="0"/>
    <n v="1000"/>
    <n v="373.92"/>
    <n v="626.08000000000004"/>
    <n v="626.08000000000004"/>
    <n v="373.92"/>
    <n v="373.92"/>
    <n v="0"/>
    <s v="G/530803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804 Materiales de Oficina"/>
    <s v="002"/>
    <n v="610"/>
    <n v="150"/>
    <n v="0"/>
    <n v="760"/>
    <n v="0"/>
    <n v="695.52"/>
    <n v="695.52"/>
    <n v="64.48"/>
    <n v="64.48"/>
    <n v="64.48"/>
    <s v="G/530804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805 Materiales de Aseo"/>
    <s v="002"/>
    <n v="2500"/>
    <n v="-1546"/>
    <n v="0"/>
    <n v="954"/>
    <n v="249.27"/>
    <n v="616.16"/>
    <n v="616.16"/>
    <n v="337.84"/>
    <n v="337.84"/>
    <n v="88.57"/>
    <s v="G/530805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807 Materiales de Impresión, Fotografía, Rep"/>
    <s v="002"/>
    <n v="7000"/>
    <n v="0"/>
    <n v="0"/>
    <n v="7000"/>
    <n v="103.48"/>
    <n v="6896.52"/>
    <n v="6896.52"/>
    <n v="103.48"/>
    <n v="103.48"/>
    <n v="0"/>
    <s v="G/530807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809 Medicamentos"/>
    <s v="002"/>
    <n v="1000"/>
    <n v="-1000"/>
    <n v="0"/>
    <n v="0"/>
    <n v="0"/>
    <n v="0"/>
    <n v="0"/>
    <n v="0"/>
    <n v="0"/>
    <n v="0"/>
    <s v="G/530809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811 Insumos, Materiales y Suministros para Cons"/>
    <s v="002"/>
    <n v="1000"/>
    <n v="0"/>
    <n v="0"/>
    <n v="1000"/>
    <n v="182.47"/>
    <n v="710.39"/>
    <n v="710.39"/>
    <n v="289.61"/>
    <n v="289.61"/>
    <n v="107.14"/>
    <s v="G/530811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813 Repuestos y Accesorios"/>
    <s v="002"/>
    <n v="3000"/>
    <n v="800"/>
    <n v="0"/>
    <n v="3800"/>
    <n v="122.66"/>
    <n v="3667.1"/>
    <n v="3667.1"/>
    <n v="132.9"/>
    <n v="132.9"/>
    <n v="10.24"/>
    <s v="G/530813/1IA101"/>
  </r>
  <r>
    <s v="1"/>
    <s v="POLITICO - TERRITORIAL"/>
    <x v="3"/>
    <s v="I"/>
    <x v="6"/>
    <x v="13"/>
    <s v="CB21I040"/>
    <s v="FORTALECIMIENTO INSTITUCIONAL"/>
    <s v="GC00A10100001D GASTOS ADMINISTRATIVOS"/>
    <s v="53 BIENES Y SERVICIOS DE CONSUMO"/>
    <s v="530826 Dispositivos Médicos de Uso General"/>
    <s v="002"/>
    <n v="1500"/>
    <n v="-1276"/>
    <n v="0"/>
    <n v="224"/>
    <n v="0"/>
    <n v="212.8"/>
    <n v="212.8"/>
    <n v="11.2"/>
    <n v="11.2"/>
    <n v="11.2"/>
    <s v="G/530826/1IA101"/>
  </r>
  <r>
    <s v="1"/>
    <s v="POLITICO - TERRITORIAL"/>
    <x v="3"/>
    <s v="I"/>
    <x v="6"/>
    <x v="13"/>
    <s v="CB21I040"/>
    <s v="FORTALECIMIENTO INSTITUCIONAL"/>
    <s v="GC00A10100001D GASTOS ADMINISTRATIVOS"/>
    <s v="57 OTROS GASTOS CORRIENTES"/>
    <s v="570102 Tasas Generales, Impuestos, Contribuciones,"/>
    <s v="002"/>
    <n v="1000"/>
    <n v="0"/>
    <n v="0"/>
    <n v="1000"/>
    <n v="0"/>
    <n v="714.88"/>
    <n v="711.59"/>
    <n v="285.12"/>
    <n v="288.41000000000003"/>
    <n v="285.12"/>
    <s v="G/570102/1IA101"/>
  </r>
  <r>
    <s v="3"/>
    <s v="ECONOMICO - AMBIENTAL"/>
    <x v="3"/>
    <s v="I"/>
    <x v="6"/>
    <x v="13"/>
    <s v="CB21I040"/>
    <s v="SUB SISTEMA EDUCATIVO MUNICIPAL"/>
    <s v="GI00I30100005D FORTALECIMIENTO PEDAGOGICO"/>
    <s v="73 BIENES Y SERVICIOS PARA INVERSIÓN"/>
    <s v="730106 Servicio de Correo"/>
    <s v="001"/>
    <n v="3000"/>
    <n v="-3000"/>
    <n v="0"/>
    <n v="0"/>
    <n v="0"/>
    <n v="0"/>
    <n v="0"/>
    <n v="0"/>
    <n v="0"/>
    <n v="0"/>
    <s v="G/730106/3II301"/>
  </r>
  <r>
    <s v="3"/>
    <s v="ECONOMICO - AMBIENTAL"/>
    <x v="3"/>
    <s v="I"/>
    <x v="6"/>
    <x v="13"/>
    <s v="CB21I040"/>
    <s v="SUB SISTEMA EDUCATIVO MUNICIPAL"/>
    <s v="GI00I30100005D FORTALECIMIENTO PEDAGOGICO"/>
    <s v="73 BIENES Y SERVICIOS PARA INVERSIÓN"/>
    <s v="730239 Membrecías"/>
    <s v="001"/>
    <n v="65000"/>
    <n v="0"/>
    <n v="0"/>
    <n v="65000"/>
    <n v="0"/>
    <n v="64555"/>
    <n v="0"/>
    <n v="445"/>
    <n v="65000"/>
    <n v="445"/>
    <s v="G/730239/3II301"/>
  </r>
  <r>
    <s v="3"/>
    <s v="ECONOMICO - AMBIENTAL"/>
    <x v="3"/>
    <s v="I"/>
    <x v="6"/>
    <x v="13"/>
    <s v="CB21I040"/>
    <s v="SUB SISTEMA EDUCATIVO MUNICIPAL"/>
    <s v="GI00I30100005D FORTALECIMIENTO PEDAGOGICO"/>
    <s v="73 BIENES Y SERVICIOS PARA INVERSIÓN"/>
    <s v="730612 Capacitación a Servidores Públicos"/>
    <s v="001"/>
    <n v="12500"/>
    <n v="0"/>
    <n v="0"/>
    <n v="12500"/>
    <n v="0"/>
    <n v="12500"/>
    <n v="8740"/>
    <n v="0"/>
    <n v="3760"/>
    <n v="0"/>
    <s v="G/730612/3II301"/>
  </r>
  <r>
    <s v="3"/>
    <s v="ECONOMICO - AMBIENTAL"/>
    <x v="3"/>
    <s v="I"/>
    <x v="6"/>
    <x v="13"/>
    <s v="CB21I040"/>
    <s v="SUB SISTEMA EDUCATIVO MUNICIPAL"/>
    <s v="GI00I30100005D FORTALECIMIENTO PEDAGOGICO"/>
    <s v="73 BIENES Y SERVICIOS PARA INVERSIÓN"/>
    <s v="730701 Desarrollo, Actualización, Asistencia Té"/>
    <s v="001"/>
    <n v="5000"/>
    <n v="-5000"/>
    <n v="0"/>
    <n v="0"/>
    <n v="0"/>
    <n v="0"/>
    <n v="0"/>
    <n v="0"/>
    <n v="0"/>
    <n v="0"/>
    <s v="G/730701/3II301"/>
  </r>
  <r>
    <s v="3"/>
    <s v="ECONOMICO - AMBIENTAL"/>
    <x v="3"/>
    <s v="I"/>
    <x v="6"/>
    <x v="13"/>
    <s v="CB21I040"/>
    <s v="SUB SISTEMA EDUCATIVO MUNICIPAL"/>
    <s v="GI00I30100005D FORTALECIMIENTO PEDAGOGICO"/>
    <s v="73 BIENES Y SERVICIOS PARA INVERSIÓN"/>
    <s v="730702 Arrendamiento y Licencias de Uso de Paquete"/>
    <s v="001"/>
    <n v="2800"/>
    <n v="1400"/>
    <n v="0"/>
    <n v="4200"/>
    <n v="0"/>
    <n v="1352.03"/>
    <n v="1352.03"/>
    <n v="2847.97"/>
    <n v="2847.97"/>
    <n v="2847.97"/>
    <s v="G/730702/3II301"/>
  </r>
  <r>
    <s v="3"/>
    <s v="ECONOMICO - AMBIENTAL"/>
    <x v="3"/>
    <s v="I"/>
    <x v="6"/>
    <x v="13"/>
    <s v="CB21I040"/>
    <s v="SUB SISTEMA EDUCATIVO MUNICIPAL"/>
    <s v="GI00I30100005D FORTALECIMIENTO PEDAGOGICO"/>
    <s v="73 BIENES Y SERVICIOS PARA INVERSIÓN"/>
    <s v="731409 Libros y Colecciones"/>
    <s v="001"/>
    <n v="0"/>
    <n v="3000"/>
    <n v="0"/>
    <n v="3000"/>
    <n v="303.39"/>
    <n v="2265.21"/>
    <n v="2265.21"/>
    <n v="734.79"/>
    <n v="734.79"/>
    <n v="431.4"/>
    <s v="G/731409/3II301"/>
  </r>
  <r>
    <s v="3"/>
    <s v="ECONOMICO - AMBIENTAL"/>
    <x v="3"/>
    <s v="I"/>
    <x v="6"/>
    <x v="13"/>
    <s v="CB21I040"/>
    <s v="SUB SISTEMA EDUCATIVO MUNICIPAL"/>
    <s v="GI00I30100005D FORTALECIMIENTO PEDAGOGICO"/>
    <s v="84 BIENES DE LARGA DURACIÓN"/>
    <s v="840107 Equipos, Sistemas y Paquetes Informáticos"/>
    <s v="001"/>
    <n v="21700"/>
    <n v="3600"/>
    <n v="0"/>
    <n v="25300"/>
    <n v="1653.74"/>
    <n v="23292.85"/>
    <n v="23292.85"/>
    <n v="2007.15"/>
    <n v="2007.15"/>
    <n v="353.41"/>
    <s v="G/840107/3II301"/>
  </r>
  <r>
    <s v="1"/>
    <s v="POLITICO - TERRITORIAL"/>
    <x v="3"/>
    <s v="I"/>
    <x v="6"/>
    <x v="13"/>
    <s v="CB21I040"/>
    <s v="FORTALECIMIENTO INSTITUCIONAL"/>
    <s v="GC00A10100004D REMUNERACION PERSONAL"/>
    <s v="99 OTROS PASIVOS"/>
    <s v="990101 Obligaciones de Ejercicios Anteriores por E"/>
    <s v="002"/>
    <n v="0"/>
    <n v="12000"/>
    <n v="0"/>
    <n v="12000"/>
    <n v="0"/>
    <n v="0"/>
    <n v="0"/>
    <n v="12000"/>
    <n v="12000"/>
    <n v="12000"/>
    <s v="G/990101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105 Remuneraciones Unificadas"/>
    <s v="002"/>
    <n v="240336"/>
    <n v="93751"/>
    <n v="-30263.05"/>
    <n v="303823.95"/>
    <n v="0"/>
    <n v="166716"/>
    <n v="166716"/>
    <n v="137107.95000000001"/>
    <n v="137107.95000000001"/>
    <n v="137107.95000000001"/>
    <s v="G/510105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106 Salarios Unificados"/>
    <s v="002"/>
    <n v="58459.92"/>
    <n v="0"/>
    <n v="16.149999999999999"/>
    <n v="58476.07"/>
    <n v="0"/>
    <n v="43991.46"/>
    <n v="43991.46"/>
    <n v="14484.61"/>
    <n v="14484.61"/>
    <n v="14484.61"/>
    <s v="G/510106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108 Remuneración Mensual Unificada de Docentes"/>
    <s v="002"/>
    <n v="923364"/>
    <n v="0"/>
    <n v="42510.91"/>
    <n v="965874.91"/>
    <n v="0"/>
    <n v="660808.91"/>
    <n v="660808.91"/>
    <n v="305066"/>
    <n v="305066"/>
    <n v="305066"/>
    <s v="G/510108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203 Decimotercer Sueldo"/>
    <s v="002"/>
    <n v="102663.66"/>
    <n v="7336"/>
    <n v="0"/>
    <n v="109999.66"/>
    <n v="0.02"/>
    <n v="13159.78"/>
    <n v="13159.78"/>
    <n v="96839.88"/>
    <n v="96839.88"/>
    <n v="96839.86"/>
    <s v="G/510203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204 Decimocuarto Sueldo"/>
    <s v="002"/>
    <n v="40376"/>
    <n v="2400"/>
    <n v="0"/>
    <n v="42776"/>
    <n v="0.02"/>
    <n v="36229.64"/>
    <n v="36229.64"/>
    <n v="6546.36"/>
    <n v="6546.36"/>
    <n v="6546.34"/>
    <s v="G/510204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304 Compensación por Transporte"/>
    <s v="002"/>
    <n v="924"/>
    <n v="0"/>
    <n v="0"/>
    <n v="924"/>
    <n v="0"/>
    <n v="658"/>
    <n v="658"/>
    <n v="266"/>
    <n v="266"/>
    <n v="266"/>
    <s v="G/510304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306 Alimentación"/>
    <s v="002"/>
    <n v="7392"/>
    <n v="0"/>
    <n v="0"/>
    <n v="7392"/>
    <n v="0"/>
    <n v="5264"/>
    <n v="5264"/>
    <n v="2128"/>
    <n v="2128"/>
    <n v="2128"/>
    <s v="G/510306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401 Por Cargas Familiares"/>
    <s v="002"/>
    <n v="292.3"/>
    <n v="0"/>
    <n v="72.72"/>
    <n v="365.02"/>
    <n v="0"/>
    <n v="40"/>
    <n v="40"/>
    <n v="325.02"/>
    <n v="325.02"/>
    <n v="325.02"/>
    <s v="G/510401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408 Subsidio de Antigüedad"/>
    <s v="002"/>
    <n v="2923"/>
    <n v="0"/>
    <n v="0"/>
    <n v="2923"/>
    <n v="0"/>
    <n v="1863.54"/>
    <n v="1863.54"/>
    <n v="1059.46"/>
    <n v="1059.46"/>
    <n v="1059.46"/>
    <s v="G/510408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507 Honorarios"/>
    <s v="002"/>
    <n v="5259.63"/>
    <n v="0"/>
    <n v="0"/>
    <n v="5259.63"/>
    <n v="0"/>
    <n v="0"/>
    <n v="0"/>
    <n v="5259.63"/>
    <n v="5259.63"/>
    <n v="5259.63"/>
    <s v="G/510507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509 Horas Extraordinarias y Suplementarias"/>
    <s v="002"/>
    <n v="1105.57"/>
    <n v="0"/>
    <n v="0"/>
    <n v="1105.57"/>
    <n v="0"/>
    <n v="0"/>
    <n v="0"/>
    <n v="1105.57"/>
    <n v="1105.57"/>
    <n v="1105.57"/>
    <s v="G/510509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510 Servicios Personales por Contrato"/>
    <s v="002"/>
    <n v="9804"/>
    <n v="-5719"/>
    <n v="0"/>
    <n v="4085"/>
    <n v="0"/>
    <n v="4085"/>
    <n v="4085"/>
    <n v="0"/>
    <n v="0"/>
    <n v="0"/>
    <s v="G/510510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512 Subrogación"/>
    <s v="002"/>
    <n v="1905.31"/>
    <n v="0"/>
    <n v="0"/>
    <n v="1905.31"/>
    <n v="0"/>
    <n v="0"/>
    <n v="0"/>
    <n v="1905.31"/>
    <n v="1905.31"/>
    <n v="1905.31"/>
    <s v="G/510512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513 Encargos"/>
    <s v="002"/>
    <n v="7810.62"/>
    <n v="0"/>
    <n v="0"/>
    <n v="7810.62"/>
    <n v="0"/>
    <n v="0"/>
    <n v="0"/>
    <n v="7810.62"/>
    <n v="7810.62"/>
    <n v="7810.62"/>
    <s v="G/510513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601 Aporte Patronal"/>
    <s v="002"/>
    <n v="155843.45000000001"/>
    <n v="9815.57"/>
    <n v="-14580.09"/>
    <n v="151078.93"/>
    <n v="147.04"/>
    <n v="100197.14"/>
    <n v="100197.14"/>
    <n v="50881.79"/>
    <n v="50881.79"/>
    <n v="50734.75"/>
    <s v="G/510601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602 Fondo de Reserva"/>
    <s v="002"/>
    <n v="102663.66"/>
    <n v="7336"/>
    <n v="0"/>
    <n v="109999.66"/>
    <n v="340.42"/>
    <n v="70565.83"/>
    <n v="70565.83"/>
    <n v="39433.83"/>
    <n v="39433.83"/>
    <n v="39093.410000000003"/>
    <s v="G/510602/1IA101"/>
  </r>
  <r>
    <s v="1"/>
    <s v="POLITICO - TERRITORIAL"/>
    <x v="3"/>
    <s v="I"/>
    <x v="6"/>
    <x v="14"/>
    <s v="CF22I050"/>
    <s v="FORTALECIMIENTO INSTITUCIONAL"/>
    <s v="GC00A10100004D REMUNERACION PERSONAL"/>
    <s v="51 GASTOS EN PERSONAL"/>
    <s v="510707 Compensación por Vacaciones no Gozadas por"/>
    <s v="002"/>
    <n v="12384.5"/>
    <n v="0"/>
    <n v="0"/>
    <n v="12384.5"/>
    <n v="0"/>
    <n v="0"/>
    <n v="0"/>
    <n v="12384.5"/>
    <n v="12384.5"/>
    <n v="12384.5"/>
    <s v="G/510707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101  Agua Potable"/>
    <s v="002"/>
    <n v="2050"/>
    <n v="0"/>
    <n v="0"/>
    <n v="2050"/>
    <n v="0"/>
    <n v="2050"/>
    <n v="1430.6"/>
    <n v="0"/>
    <n v="619.4"/>
    <n v="0"/>
    <s v="G/530101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104 Energía Eléctrica"/>
    <s v="002"/>
    <n v="16720"/>
    <n v="-800"/>
    <n v="0"/>
    <n v="15920"/>
    <n v="0"/>
    <n v="15920"/>
    <n v="5861.66"/>
    <n v="0"/>
    <n v="10058.34"/>
    <n v="0"/>
    <s v="G/530104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105 Telecomunicaciones"/>
    <s v="002"/>
    <n v="1000"/>
    <n v="0"/>
    <n v="0"/>
    <n v="1000"/>
    <n v="0"/>
    <n v="1000"/>
    <n v="391.98"/>
    <n v="0"/>
    <n v="608.02"/>
    <n v="0"/>
    <s v="G/530105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203 Almacenamiento, Embalaje, Desembalaje, Enva"/>
    <s v="002"/>
    <n v="0"/>
    <n v="1550"/>
    <n v="0"/>
    <n v="1550"/>
    <n v="550.92999999999995"/>
    <n v="833"/>
    <n v="833"/>
    <n v="717"/>
    <n v="717"/>
    <n v="166.07"/>
    <s v="G/530203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208 Servicio de Seguridad y Vigilancia"/>
    <s v="002"/>
    <n v="71000"/>
    <n v="-1094.08"/>
    <n v="0"/>
    <n v="69905.919999999998"/>
    <n v="4658.3599999999997"/>
    <n v="65247.56"/>
    <n v="43065.04"/>
    <n v="4658.3599999999997"/>
    <n v="26840.880000000001"/>
    <n v="0"/>
    <s v="G/530208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209 Servicios de Aseo, Lavado de Vestimenta"/>
    <s v="002"/>
    <n v="90000"/>
    <n v="-37785.599999999999"/>
    <n v="0"/>
    <n v="52214.400000000001"/>
    <n v="3196.8"/>
    <n v="49017.599999999999"/>
    <n v="35697.599999999999"/>
    <n v="3196.8"/>
    <n v="16516.8"/>
    <n v="0"/>
    <s v="G/530209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402 Edificios, Locales, Residencias y Cablea"/>
    <s v="002"/>
    <n v="12220"/>
    <n v="30229.68"/>
    <n v="0"/>
    <n v="42449.68"/>
    <n v="29906.13"/>
    <n v="11154.18"/>
    <n v="4935.5"/>
    <n v="31295.5"/>
    <n v="37514.18"/>
    <n v="1389.37"/>
    <s v="G/530402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405 Vehículos (Servicio para Mantenimiento y Re"/>
    <s v="002"/>
    <n v="1010"/>
    <n v="0"/>
    <n v="0"/>
    <n v="1010"/>
    <n v="429.84"/>
    <n v="580.16"/>
    <n v="293.44"/>
    <n v="429.84"/>
    <n v="716.56"/>
    <n v="0"/>
    <s v="G/530405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704 Mantenimiento y Reparación de Equipos y Sis"/>
    <s v="002"/>
    <n v="300"/>
    <n v="0"/>
    <n v="0"/>
    <n v="300"/>
    <n v="0"/>
    <n v="0"/>
    <n v="0"/>
    <n v="300"/>
    <n v="300"/>
    <n v="300"/>
    <s v="G/530704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803 Combustibles y Lubricantes"/>
    <s v="002"/>
    <n v="4500"/>
    <n v="0"/>
    <n v="0"/>
    <n v="4500"/>
    <n v="898.24"/>
    <n v="3601.76"/>
    <n v="1647.79"/>
    <n v="898.24"/>
    <n v="2852.21"/>
    <n v="0"/>
    <s v="G/530803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804 Materiales de Oficina"/>
    <s v="002"/>
    <n v="5000"/>
    <n v="-4500"/>
    <n v="0"/>
    <n v="500"/>
    <n v="500"/>
    <n v="0"/>
    <n v="0"/>
    <n v="500"/>
    <n v="500"/>
    <n v="0"/>
    <s v="G/530804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805 Materiales de Aseo"/>
    <s v="002"/>
    <n v="500"/>
    <n v="11950"/>
    <n v="0"/>
    <n v="12450"/>
    <n v="4331.97"/>
    <n v="6784.1"/>
    <n v="3224.1"/>
    <n v="5665.9"/>
    <n v="9225.9"/>
    <n v="1333.93"/>
    <s v="G/530805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807 Materiales de Impresión, Fotografía, Rep"/>
    <s v="002"/>
    <n v="1000"/>
    <n v="0"/>
    <n v="0"/>
    <n v="1000"/>
    <n v="1000"/>
    <n v="0"/>
    <n v="0"/>
    <n v="1000"/>
    <n v="1000"/>
    <n v="0"/>
    <s v="G/530807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811 Insumos, Materiales y Suministros para Cons"/>
    <s v="002"/>
    <n v="3000"/>
    <n v="0"/>
    <n v="0"/>
    <n v="3000"/>
    <n v="2678.57"/>
    <n v="0"/>
    <n v="0"/>
    <n v="3000"/>
    <n v="3000"/>
    <n v="321.43"/>
    <s v="G/530811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812 Materiales Didácticos"/>
    <s v="002"/>
    <n v="300"/>
    <n v="0"/>
    <n v="0"/>
    <n v="300"/>
    <n v="300"/>
    <n v="0"/>
    <n v="0"/>
    <n v="300"/>
    <n v="300"/>
    <n v="0"/>
    <s v="G/530812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813 Repuestos y Accesorios"/>
    <s v="002"/>
    <n v="1000"/>
    <n v="0"/>
    <n v="0"/>
    <n v="1000"/>
    <n v="800.64"/>
    <n v="199.36"/>
    <n v="84"/>
    <n v="800.64"/>
    <n v="916"/>
    <n v="0"/>
    <s v="G/530813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0822 Condecoraciones"/>
    <s v="002"/>
    <n v="300"/>
    <n v="0"/>
    <n v="0"/>
    <n v="300"/>
    <n v="300"/>
    <n v="0"/>
    <n v="0"/>
    <n v="300"/>
    <n v="300"/>
    <n v="0"/>
    <s v="G/530822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1404 Maquinarias y Equipos"/>
    <s v="002"/>
    <n v="200"/>
    <n v="520"/>
    <n v="0"/>
    <n v="720"/>
    <n v="0"/>
    <n v="698.4"/>
    <n v="698.4"/>
    <n v="21.6"/>
    <n v="21.6"/>
    <n v="21.6"/>
    <s v="G/531404/1IA101"/>
  </r>
  <r>
    <s v="1"/>
    <s v="POLITICO - TERRITORIAL"/>
    <x v="3"/>
    <s v="I"/>
    <x v="6"/>
    <x v="14"/>
    <s v="CF22I050"/>
    <s v="FORTALECIMIENTO INSTITUCIONAL"/>
    <s v="GC00A10100001D GASTOS ADMINISTRATIVOS"/>
    <s v="53 BIENES Y SERVICIOS DE CONSUMO"/>
    <s v="531406 Herramientas y Equipos menores"/>
    <s v="002"/>
    <n v="500"/>
    <n v="0"/>
    <n v="0"/>
    <n v="500"/>
    <n v="500"/>
    <n v="0"/>
    <n v="0"/>
    <n v="500"/>
    <n v="500"/>
    <n v="0"/>
    <s v="G/531406/1IA101"/>
  </r>
  <r>
    <s v="1"/>
    <s v="POLITICO - TERRITORIAL"/>
    <x v="3"/>
    <s v="I"/>
    <x v="6"/>
    <x v="14"/>
    <s v="CF22I050"/>
    <s v="FORTALECIMIENTO INSTITUCIONAL"/>
    <s v="GC00A10100001D GASTOS ADMINISTRATIVOS"/>
    <s v="57 OTROS GASTOS CORRIENTES"/>
    <s v="570102 Tasas Generales, Impuestos, Contribuciones,"/>
    <s v="002"/>
    <n v="500"/>
    <n v="-70"/>
    <n v="0"/>
    <n v="430"/>
    <n v="0"/>
    <n v="384.43"/>
    <n v="384.43"/>
    <n v="45.57"/>
    <n v="45.57"/>
    <n v="45.57"/>
    <s v="G/570102/1IA101"/>
  </r>
  <r>
    <s v="3"/>
    <s v="ECONOMICO - AMBIENTAL"/>
    <x v="3"/>
    <s v="I"/>
    <x v="6"/>
    <x v="14"/>
    <s v="CF22I050"/>
    <s v="SUB SISTEMA EDUCATIVO MUNICIPAL"/>
    <s v="GI00I30100005D FORTALECIMIENTO PEDAGOGICO"/>
    <s v="73 BIENES Y SERVICIOS PARA INVERSIÓN"/>
    <s v="730402 Edificios, Locales, Residencias y Cablea"/>
    <s v="001"/>
    <n v="55653.38"/>
    <n v="0"/>
    <n v="0"/>
    <n v="55653.38"/>
    <n v="22203.37"/>
    <n v="33450"/>
    <n v="0"/>
    <n v="22203.38"/>
    <n v="55653.38"/>
    <n v="0.01"/>
    <s v="G/730402/3II301"/>
  </r>
  <r>
    <s v="3"/>
    <s v="ECONOMICO - AMBIENTAL"/>
    <x v="3"/>
    <s v="I"/>
    <x v="6"/>
    <x v="14"/>
    <s v="CF22I050"/>
    <s v="SUB SISTEMA EDUCATIVO MUNICIPAL"/>
    <s v="GI00I30100005D FORTALECIMIENTO PEDAGOGICO"/>
    <s v="84 BIENES DE LARGA DURACIÓN"/>
    <s v="840107 Equipos, Sistemas y Paquetes Informáticos"/>
    <s v="001"/>
    <n v="20060.62"/>
    <n v="0"/>
    <n v="0"/>
    <n v="20060.62"/>
    <n v="7710.62"/>
    <n v="12350"/>
    <n v="0"/>
    <n v="7710.62"/>
    <n v="20060.62"/>
    <n v="0"/>
    <s v="G/840107/3II301"/>
  </r>
  <r>
    <s v="1"/>
    <s v="POLITICO - TERRITORIAL"/>
    <x v="3"/>
    <s v="I"/>
    <x v="6"/>
    <x v="14"/>
    <s v="CF22I050"/>
    <s v="FORTALECIMIENTO INSTITUCIONAL"/>
    <s v="GC00A10100004D REMUNERACION PERSONAL"/>
    <s v="99 OTROS PASIVOS"/>
    <s v="990101 Obligaciones de Ejercicios Anteriores por E"/>
    <s v="002"/>
    <n v="0"/>
    <n v="9000"/>
    <n v="0"/>
    <n v="9000"/>
    <n v="0"/>
    <n v="0"/>
    <n v="0"/>
    <n v="9000"/>
    <n v="9000"/>
    <n v="9000"/>
    <s v="G/990101/1IA101"/>
  </r>
  <r>
    <s v="1"/>
    <s v="POLITICO - TERRITORIAL"/>
    <x v="1"/>
    <s v="C"/>
    <x v="5"/>
    <x v="15"/>
    <s v="ZA01C030"/>
    <s v="FORTALECIMIENTO INSTITUCIONAL"/>
    <s v="GC00A10100004D REMUNERACION PERSONAL"/>
    <s v="51 GASTOS EN PERSONAL"/>
    <s v="510105 Remuneraciones Unificadas"/>
    <s v="002"/>
    <n v="2397991.6800000002"/>
    <n v="322060"/>
    <n v="0"/>
    <n v="2720051.68"/>
    <n v="0"/>
    <n v="2008887.13"/>
    <n v="2008887.12"/>
    <n v="711164.55"/>
    <n v="711164.56"/>
    <n v="711164.55"/>
    <s v="G/510105/1CA101"/>
  </r>
  <r>
    <s v="1"/>
    <s v="POLITICO - TERRITORIAL"/>
    <x v="1"/>
    <s v="C"/>
    <x v="5"/>
    <x v="15"/>
    <s v="ZA01C030"/>
    <s v="FORTALECIMIENTO INSTITUCIONAL"/>
    <s v="GC00A10100004D REMUNERACION PERSONAL"/>
    <s v="51 GASTOS EN PERSONAL"/>
    <s v="510106 Salarios Unificados"/>
    <s v="002"/>
    <n v="126294.84"/>
    <n v="7352.4"/>
    <n v="0"/>
    <n v="133647.24"/>
    <n v="0"/>
    <n v="95006.28"/>
    <n v="95006.28"/>
    <n v="38640.959999999999"/>
    <n v="38640.959999999999"/>
    <n v="38640.959999999999"/>
    <s v="G/510106/1CA101"/>
  </r>
  <r>
    <s v="1"/>
    <s v="POLITICO - TERRITORIAL"/>
    <x v="1"/>
    <s v="C"/>
    <x v="5"/>
    <x v="15"/>
    <s v="ZA01C030"/>
    <s v="FORTALECIMIENTO INSTITUCIONAL"/>
    <s v="GC00A10100004D REMUNERACION PERSONAL"/>
    <s v="51 GASTOS EN PERSONAL"/>
    <s v="510203 Decimotercer Sueldo"/>
    <s v="002"/>
    <n v="276657.21000000002"/>
    <n v="42132.37"/>
    <n v="0"/>
    <n v="318789.58"/>
    <n v="61842.03"/>
    <n v="42648.51"/>
    <n v="41131.839999999997"/>
    <n v="276141.07"/>
    <n v="277657.74"/>
    <n v="214299.04"/>
    <s v="G/510203/1CA101"/>
  </r>
  <r>
    <s v="1"/>
    <s v="POLITICO - TERRITORIAL"/>
    <x v="1"/>
    <s v="C"/>
    <x v="5"/>
    <x v="15"/>
    <s v="ZA01C030"/>
    <s v="FORTALECIMIENTO INSTITUCIONAL"/>
    <s v="GC00A10100004D REMUNERACION PERSONAL"/>
    <s v="51 GASTOS EN PERSONAL"/>
    <s v="510204 Decimocuarto Sueldo"/>
    <s v="002"/>
    <n v="62624"/>
    <n v="11645.33"/>
    <n v="0"/>
    <n v="74269.33"/>
    <n v="3267.95"/>
    <n v="63164.95"/>
    <n v="62796.06"/>
    <n v="11104.38"/>
    <n v="11473.27"/>
    <n v="7836.43"/>
    <s v="G/510204/1CA101"/>
  </r>
  <r>
    <s v="1"/>
    <s v="POLITICO - TERRITORIAL"/>
    <x v="1"/>
    <s v="C"/>
    <x v="5"/>
    <x v="15"/>
    <s v="ZA01C030"/>
    <s v="FORTALECIMIENTO INSTITUCIONAL"/>
    <s v="GC00A10100004D REMUNERACION PERSONAL"/>
    <s v="51 GASTOS EN PERSONAL"/>
    <s v="510304 Compensación por Transporte"/>
    <s v="002"/>
    <n v="2244"/>
    <n v="132"/>
    <n v="0"/>
    <n v="2376"/>
    <n v="0"/>
    <n v="844"/>
    <n v="844"/>
    <n v="1532"/>
    <n v="1532"/>
    <n v="1532"/>
    <s v="G/510304/1CA101"/>
  </r>
  <r>
    <s v="1"/>
    <s v="POLITICO - TERRITORIAL"/>
    <x v="1"/>
    <s v="C"/>
    <x v="5"/>
    <x v="15"/>
    <s v="ZA01C030"/>
    <s v="FORTALECIMIENTO INSTITUCIONAL"/>
    <s v="GC00A10100004D REMUNERACION PERSONAL"/>
    <s v="51 GASTOS EN PERSONAL"/>
    <s v="510306 Alimentación"/>
    <s v="002"/>
    <n v="17952"/>
    <n v="1056"/>
    <n v="0"/>
    <n v="19008"/>
    <n v="0"/>
    <n v="13052"/>
    <n v="13052"/>
    <n v="5956"/>
    <n v="5956"/>
    <n v="5956"/>
    <s v="G/510306/1CA101"/>
  </r>
  <r>
    <s v="1"/>
    <s v="POLITICO - TERRITORIAL"/>
    <x v="1"/>
    <s v="C"/>
    <x v="5"/>
    <x v="15"/>
    <s v="ZA01C030"/>
    <s v="FORTALECIMIENTO INSTITUCIONAL"/>
    <s v="GC00A10100004D REMUNERACION PERSONAL"/>
    <s v="51 GASTOS EN PERSONAL"/>
    <s v="510401 Por Cargas Familiares"/>
    <s v="002"/>
    <n v="631.47"/>
    <n v="36.76"/>
    <n v="209.04"/>
    <n v="877.27"/>
    <n v="0"/>
    <n v="240"/>
    <n v="240"/>
    <n v="637.27"/>
    <n v="637.27"/>
    <n v="637.27"/>
    <s v="G/510401/1CA101"/>
  </r>
  <r>
    <s v="1"/>
    <s v="POLITICO - TERRITORIAL"/>
    <x v="1"/>
    <s v="C"/>
    <x v="5"/>
    <x v="15"/>
    <s v="ZA01C030"/>
    <s v="FORTALECIMIENTO INSTITUCIONAL"/>
    <s v="GC00A10100004D REMUNERACION PERSONAL"/>
    <s v="51 GASTOS EN PERSONAL"/>
    <s v="510408 Subsidio de Antigüedad"/>
    <s v="002"/>
    <n v="6314.74"/>
    <n v="367.62"/>
    <n v="0"/>
    <n v="6682.36"/>
    <n v="0"/>
    <n v="3719.29"/>
    <n v="3719.29"/>
    <n v="2963.07"/>
    <n v="2963.07"/>
    <n v="2963.07"/>
    <s v="G/510408/1CA101"/>
  </r>
  <r>
    <s v="1"/>
    <s v="POLITICO - TERRITORIAL"/>
    <x v="1"/>
    <s v="C"/>
    <x v="5"/>
    <x v="15"/>
    <s v="ZA01C030"/>
    <s v="FORTALECIMIENTO INSTITUCIONAL"/>
    <s v="GC00A10100004D REMUNERACION PERSONAL"/>
    <s v="51 GASTOS EN PERSONAL"/>
    <s v="510507 Honorarios"/>
    <s v="002"/>
    <n v="22033.47"/>
    <n v="-19761.400000000001"/>
    <n v="0"/>
    <n v="2272.0700000000002"/>
    <n v="0"/>
    <n v="0"/>
    <n v="0"/>
    <n v="2272.0700000000002"/>
    <n v="2272.0700000000002"/>
    <n v="2272.0700000000002"/>
    <s v="G/510507/1CA101"/>
  </r>
  <r>
    <s v="1"/>
    <s v="POLITICO - TERRITORIAL"/>
    <x v="1"/>
    <s v="C"/>
    <x v="5"/>
    <x v="15"/>
    <s v="ZA01C030"/>
    <s v="FORTALECIMIENTO INSTITUCIONAL"/>
    <s v="GC00A10100004D REMUNERACION PERSONAL"/>
    <s v="51 GASTOS EN PERSONAL"/>
    <s v="510509 Horas Extraordinarias y Suplementarias"/>
    <s v="002"/>
    <n v="130278.49"/>
    <n v="-30000"/>
    <n v="0"/>
    <n v="100278.49"/>
    <n v="0"/>
    <n v="22243.66"/>
    <n v="22243.66"/>
    <n v="78034.83"/>
    <n v="78034.83"/>
    <n v="78034.83"/>
    <s v="G/510509/1CA101"/>
  </r>
  <r>
    <s v="1"/>
    <s v="POLITICO - TERRITORIAL"/>
    <x v="1"/>
    <s v="C"/>
    <x v="5"/>
    <x v="15"/>
    <s v="ZA01C030"/>
    <s v="FORTALECIMIENTO INSTITUCIONAL"/>
    <s v="GC00A10100004D REMUNERACION PERSONAL"/>
    <s v="51 GASTOS EN PERSONAL"/>
    <s v="510510 Servicios Personales por Contrato"/>
    <s v="002"/>
    <n v="795600"/>
    <n v="176176"/>
    <n v="0"/>
    <n v="971776"/>
    <n v="273825.2"/>
    <n v="697950.8"/>
    <n v="697750.8"/>
    <n v="273825.2"/>
    <n v="274025.2"/>
    <n v="0"/>
    <s v="G/510510/1CA101"/>
  </r>
  <r>
    <s v="1"/>
    <s v="POLITICO - TERRITORIAL"/>
    <x v="1"/>
    <s v="C"/>
    <x v="5"/>
    <x v="15"/>
    <s v="ZA01C030"/>
    <s v="FORTALECIMIENTO INSTITUCIONAL"/>
    <s v="GC00A10100004D REMUNERACION PERSONAL"/>
    <s v="51 GASTOS EN PERSONAL"/>
    <s v="510512 Subrogación"/>
    <s v="002"/>
    <n v="5240.82"/>
    <n v="0"/>
    <n v="0"/>
    <n v="5240.82"/>
    <n v="0"/>
    <n v="2375"/>
    <n v="2375"/>
    <n v="2865.82"/>
    <n v="2865.82"/>
    <n v="2865.82"/>
    <s v="G/510512/1CA101"/>
  </r>
  <r>
    <s v="1"/>
    <s v="POLITICO - TERRITORIAL"/>
    <x v="1"/>
    <s v="C"/>
    <x v="5"/>
    <x v="15"/>
    <s v="ZA01C030"/>
    <s v="FORTALECIMIENTO INSTITUCIONAL"/>
    <s v="GC00A10100004D REMUNERACION PERSONAL"/>
    <s v="51 GASTOS EN PERSONAL"/>
    <s v="510513 Encargos"/>
    <s v="002"/>
    <n v="10481.629999999999"/>
    <n v="5100"/>
    <n v="5118.37"/>
    <n v="20700"/>
    <n v="0"/>
    <n v="11613.33"/>
    <n v="11613.33"/>
    <n v="9086.67"/>
    <n v="9086.67"/>
    <n v="9086.67"/>
    <s v="G/510513/1CA101"/>
  </r>
  <r>
    <s v="1"/>
    <s v="POLITICO - TERRITORIAL"/>
    <x v="1"/>
    <s v="C"/>
    <x v="5"/>
    <x v="15"/>
    <s v="ZA01C030"/>
    <s v="FORTALECIMIENTO INSTITUCIONAL"/>
    <s v="GC00A10100004D REMUNERACION PERSONAL"/>
    <s v="51 GASTOS EN PERSONAL"/>
    <s v="510601 Aporte Patronal"/>
    <s v="002"/>
    <n v="419965.64"/>
    <n v="63956.93"/>
    <n v="0"/>
    <n v="483922.57"/>
    <n v="34384.65"/>
    <n v="353649.34"/>
    <n v="353624.04"/>
    <n v="130273.23"/>
    <n v="130298.53"/>
    <n v="95888.58"/>
    <s v="G/510601/1CA101"/>
  </r>
  <r>
    <s v="1"/>
    <s v="POLITICO - TERRITORIAL"/>
    <x v="1"/>
    <s v="C"/>
    <x v="5"/>
    <x v="15"/>
    <s v="ZA01C030"/>
    <s v="FORTALECIMIENTO INSTITUCIONAL"/>
    <s v="GC00A10100004D REMUNERACION PERSONAL"/>
    <s v="51 GASTOS EN PERSONAL"/>
    <s v="510602 Fondo de Reserva"/>
    <s v="002"/>
    <n v="276657.21000000002"/>
    <n v="42132.37"/>
    <n v="0"/>
    <n v="318789.58"/>
    <n v="26951.599999999999"/>
    <n v="218667.1"/>
    <n v="218650.44"/>
    <n v="100122.48"/>
    <n v="100139.14"/>
    <n v="73170.880000000005"/>
    <s v="G/510602/1CA101"/>
  </r>
  <r>
    <s v="1"/>
    <s v="POLITICO - TERRITORIAL"/>
    <x v="1"/>
    <s v="C"/>
    <x v="5"/>
    <x v="15"/>
    <s v="ZA01C030"/>
    <s v="FORTALECIMIENTO INSTITUCIONAL"/>
    <s v="GC00A10100004D REMUNERACION PERSONAL"/>
    <s v="51 GASTOS EN PERSONAL"/>
    <s v="510707 Compensación por Vacaciones no Gozadas por"/>
    <s v="002"/>
    <n v="54598.63"/>
    <n v="0"/>
    <n v="0"/>
    <n v="54598.63"/>
    <n v="0"/>
    <n v="22206.23"/>
    <n v="11581.23"/>
    <n v="32392.400000000001"/>
    <n v="43017.4"/>
    <n v="32392.400000000001"/>
    <s v="G/510707/1CA101"/>
  </r>
  <r>
    <s v="1"/>
    <s v="POLITICO - TERRITORIAL"/>
    <x v="1"/>
    <s v="C"/>
    <x v="5"/>
    <x v="15"/>
    <s v="ZA01C030"/>
    <s v="FORTALECIMIENTO INSTITUCIONAL"/>
    <s v="GC00A10100001D GASTOS ADMINISTRATIVOS"/>
    <s v="53 BIENES Y SERVICIOS DE CONSUMO"/>
    <s v="531404 Maquinarias y Equipos"/>
    <s v="002"/>
    <n v="18450"/>
    <n v="0"/>
    <n v="0"/>
    <n v="18450"/>
    <n v="0"/>
    <n v="0"/>
    <n v="0"/>
    <n v="18450"/>
    <n v="18450"/>
    <n v="18450"/>
    <s v="G/531404/1CA101"/>
  </r>
  <r>
    <s v="1"/>
    <s v="POLITICO - TERRITORIAL"/>
    <x v="2"/>
    <s v="H"/>
    <x v="7"/>
    <x v="16"/>
    <s v="ZA01H030"/>
    <s v="TRANSFERENCIA"/>
    <s v="GI00A10200008T CONQUITO"/>
    <s v="78 TRANSFERENCIAS Y DONACIONES PARA INVERSIÓN"/>
    <s v="780204 Transferencias o Donaciones al Sector Priva"/>
    <s v="001"/>
    <n v="2850000"/>
    <n v="0"/>
    <n v="0"/>
    <n v="2850000"/>
    <n v="0"/>
    <n v="2850000"/>
    <n v="1662500"/>
    <n v="0"/>
    <n v="1187500"/>
    <n v="0"/>
    <s v="G/780204/1HA102"/>
  </r>
  <r>
    <s v="1"/>
    <s v="POLITICO - TERRITORIAL"/>
    <x v="3"/>
    <s v="J"/>
    <x v="8"/>
    <x v="17"/>
    <s v="ZA01J020"/>
    <s v="TRANSFERENCIA"/>
    <s v="GI00A10200018T CONSEJO DE PROTECCION DE DERECHOS"/>
    <s v="78 TRANSFERENCIAS Y DONACIONES PARA INVERSIÓN"/>
    <s v="780102 A Entidades Descentralizadas y Autónomas (T"/>
    <s v="001"/>
    <n v="750000"/>
    <n v="0"/>
    <n v="0"/>
    <n v="750000"/>
    <n v="0"/>
    <n v="750000"/>
    <n v="500000"/>
    <n v="0"/>
    <n v="250000"/>
    <n v="0"/>
    <s v="G/780102/1JA102"/>
  </r>
  <r>
    <s v="1"/>
    <s v="POLITICO - TERRITORIAL"/>
    <x v="0"/>
    <s v="N"/>
    <x v="9"/>
    <x v="18"/>
    <s v="PM71N010"/>
    <s v="FORTALECIMIENTO INSTITUCIONAL"/>
    <s v="GC00A10100004D REMUNERACION PERSONAL"/>
    <s v="51 GASTOS EN PERSONAL"/>
    <s v="510105 Remuneraciones Unificadas"/>
    <s v="002"/>
    <n v="13059888"/>
    <n v="1583691"/>
    <n v="-150000"/>
    <n v="14493579"/>
    <n v="0"/>
    <n v="10181631.66"/>
    <n v="10181141.26"/>
    <n v="4311947.34"/>
    <n v="4312437.74"/>
    <n v="4311947.34"/>
    <s v="G/510105/1NA101"/>
  </r>
  <r>
    <s v="1"/>
    <s v="POLITICO - TERRITORIAL"/>
    <x v="0"/>
    <s v="N"/>
    <x v="9"/>
    <x v="18"/>
    <s v="PM71N010"/>
    <s v="FORTALECIMIENTO INSTITUCIONAL"/>
    <s v="GC00A10100004D REMUNERACION PERSONAL"/>
    <s v="51 GASTOS EN PERSONAL"/>
    <s v="510106 Salarios Unificados"/>
    <s v="002"/>
    <n v="37255.919999999998"/>
    <n v="0"/>
    <n v="0"/>
    <n v="37255.919999999998"/>
    <n v="0"/>
    <n v="27955.64"/>
    <n v="27955.64"/>
    <n v="9300.2800000000007"/>
    <n v="9300.2800000000007"/>
    <n v="9300.2800000000007"/>
    <s v="G/510106/1NA101"/>
  </r>
  <r>
    <s v="1"/>
    <s v="POLITICO - TERRITORIAL"/>
    <x v="0"/>
    <s v="N"/>
    <x v="9"/>
    <x v="18"/>
    <s v="PM71N010"/>
    <s v="FORTALECIMIENTO INSTITUCIONAL"/>
    <s v="GC00A10100004D REMUNERACION PERSONAL"/>
    <s v="51 GASTOS EN PERSONAL"/>
    <s v="510203 Decimotercer Sueldo"/>
    <s v="002"/>
    <n v="1229670.6599999999"/>
    <n v="55189"/>
    <n v="0"/>
    <n v="1284859.6599999999"/>
    <n v="61456.75"/>
    <n v="117514.06"/>
    <n v="116188.92"/>
    <n v="1167345.6000000001"/>
    <n v="1168670.74"/>
    <n v="1105888.8500000001"/>
    <s v="G/510203/1NA101"/>
  </r>
  <r>
    <s v="1"/>
    <s v="POLITICO - TERRITORIAL"/>
    <x v="0"/>
    <s v="N"/>
    <x v="9"/>
    <x v="18"/>
    <s v="PM71N010"/>
    <s v="FORTALECIMIENTO INSTITUCIONAL"/>
    <s v="GC00A10100004D REMUNERACION PERSONAL"/>
    <s v="51 GASTOS EN PERSONAL"/>
    <s v="510204 Decimocuarto Sueldo"/>
    <s v="002"/>
    <n v="564852"/>
    <n v="22400"/>
    <n v="0"/>
    <n v="587252"/>
    <n v="36300"/>
    <n v="532831.54"/>
    <n v="532116.34"/>
    <n v="54420.46"/>
    <n v="55135.66"/>
    <n v="18120.46"/>
    <s v="G/510204/1NA101"/>
  </r>
  <r>
    <s v="1"/>
    <s v="POLITICO - TERRITORIAL"/>
    <x v="0"/>
    <s v="N"/>
    <x v="9"/>
    <x v="18"/>
    <s v="PM71N010"/>
    <s v="FORTALECIMIENTO INSTITUCIONAL"/>
    <s v="GC00A10100004D REMUNERACION PERSONAL"/>
    <s v="51 GASTOS EN PERSONAL"/>
    <s v="510304 Compensación por Transporte"/>
    <s v="002"/>
    <n v="660"/>
    <n v="0"/>
    <n v="0"/>
    <n v="660"/>
    <n v="0"/>
    <n v="470"/>
    <n v="470"/>
    <n v="190"/>
    <n v="190"/>
    <n v="190"/>
    <s v="G/510304/1NA101"/>
  </r>
  <r>
    <s v="1"/>
    <s v="POLITICO - TERRITORIAL"/>
    <x v="0"/>
    <s v="N"/>
    <x v="9"/>
    <x v="18"/>
    <s v="PM71N010"/>
    <s v="FORTALECIMIENTO INSTITUCIONAL"/>
    <s v="GC00A10100004D REMUNERACION PERSONAL"/>
    <s v="51 GASTOS EN PERSONAL"/>
    <s v="510306 Alimentación"/>
    <s v="002"/>
    <n v="5280"/>
    <n v="0"/>
    <n v="0"/>
    <n v="5280"/>
    <n v="0"/>
    <n v="3760"/>
    <n v="3760"/>
    <n v="1520"/>
    <n v="1520"/>
    <n v="1520"/>
    <s v="G/510306/1NA101"/>
  </r>
  <r>
    <s v="1"/>
    <s v="POLITICO - TERRITORIAL"/>
    <x v="0"/>
    <s v="N"/>
    <x v="9"/>
    <x v="18"/>
    <s v="PM71N010"/>
    <s v="FORTALECIMIENTO INSTITUCIONAL"/>
    <s v="GC00A10100004D REMUNERACION PERSONAL"/>
    <s v="51 GASTOS EN PERSONAL"/>
    <s v="510401 Por Cargas Familiares"/>
    <s v="002"/>
    <n v="186.28"/>
    <n v="0"/>
    <n v="111.05"/>
    <n v="297.33"/>
    <n v="0"/>
    <n v="144"/>
    <n v="144"/>
    <n v="153.33000000000001"/>
    <n v="153.33000000000001"/>
    <n v="153.33000000000001"/>
    <s v="G/510401/1NA101"/>
  </r>
  <r>
    <s v="1"/>
    <s v="POLITICO - TERRITORIAL"/>
    <x v="0"/>
    <s v="N"/>
    <x v="9"/>
    <x v="18"/>
    <s v="PM71N010"/>
    <s v="FORTALECIMIENTO INSTITUCIONAL"/>
    <s v="GC00A10100004D REMUNERACION PERSONAL"/>
    <s v="51 GASTOS EN PERSONAL"/>
    <s v="510408 Subsidio de Antigüedad"/>
    <s v="002"/>
    <n v="1862.8"/>
    <n v="0"/>
    <n v="0"/>
    <n v="1862.8"/>
    <n v="0"/>
    <n v="1187.6400000000001"/>
    <n v="1187.6400000000001"/>
    <n v="675.16"/>
    <n v="675.16"/>
    <n v="675.16"/>
    <s v="G/510408/1NA101"/>
  </r>
  <r>
    <s v="1"/>
    <s v="POLITICO - TERRITORIAL"/>
    <x v="0"/>
    <s v="N"/>
    <x v="9"/>
    <x v="18"/>
    <s v="PM71N010"/>
    <s v="FORTALECIMIENTO INSTITUCIONAL"/>
    <s v="GC00A10100004D REMUNERACION PERSONAL"/>
    <s v="51 GASTOS EN PERSONAL"/>
    <s v="510507 Honorarios"/>
    <s v="002"/>
    <n v="34227.129999999997"/>
    <n v="0"/>
    <n v="-25402.57"/>
    <n v="8824.56"/>
    <n v="0"/>
    <n v="0"/>
    <n v="0"/>
    <n v="8824.56"/>
    <n v="8824.56"/>
    <n v="8824.56"/>
    <s v="G/510507/1NA101"/>
  </r>
  <r>
    <s v="1"/>
    <s v="POLITICO - TERRITORIAL"/>
    <x v="0"/>
    <s v="N"/>
    <x v="9"/>
    <x v="18"/>
    <s v="PM71N010"/>
    <s v="FORTALECIMIENTO INSTITUCIONAL"/>
    <s v="GC00A10100004D REMUNERACION PERSONAL"/>
    <s v="51 GASTOS EN PERSONAL"/>
    <s v="510509 Horas Extraordinarias y Suplementarias"/>
    <s v="002"/>
    <n v="245070.02"/>
    <n v="-50000"/>
    <n v="0"/>
    <n v="195070.02"/>
    <n v="0"/>
    <n v="121758.24"/>
    <n v="121662.46"/>
    <n v="73311.78"/>
    <n v="73407.56"/>
    <n v="73311.78"/>
    <s v="G/510509/1NA101"/>
  </r>
  <r>
    <s v="1"/>
    <s v="POLITICO - TERRITORIAL"/>
    <x v="0"/>
    <s v="N"/>
    <x v="9"/>
    <x v="18"/>
    <s v="PM71N010"/>
    <s v="FORTALECIMIENTO INSTITUCIONAL"/>
    <s v="GC00A10100004D REMUNERACION PERSONAL"/>
    <s v="51 GASTOS EN PERSONAL"/>
    <s v="510510 Servicios Personales por Contrato"/>
    <s v="002"/>
    <n v="1658904"/>
    <n v="-921423"/>
    <n v="0"/>
    <n v="737481"/>
    <n v="44791"/>
    <n v="692690"/>
    <n v="692690"/>
    <n v="44791"/>
    <n v="44791"/>
    <n v="0"/>
    <s v="G/510510/1NA101"/>
  </r>
  <r>
    <s v="1"/>
    <s v="POLITICO - TERRITORIAL"/>
    <x v="0"/>
    <s v="N"/>
    <x v="9"/>
    <x v="18"/>
    <s v="PM71N010"/>
    <s v="FORTALECIMIENTO INSTITUCIONAL"/>
    <s v="GC00A10100004D REMUNERACION PERSONAL"/>
    <s v="51 GASTOS EN PERSONAL"/>
    <s v="510512 Subrogación"/>
    <s v="002"/>
    <n v="19015.07"/>
    <n v="0"/>
    <n v="0"/>
    <n v="19015.07"/>
    <n v="0"/>
    <n v="1551.67"/>
    <n v="1551.67"/>
    <n v="17463.400000000001"/>
    <n v="17463.400000000001"/>
    <n v="17463.400000000001"/>
    <s v="G/510512/1NA101"/>
  </r>
  <r>
    <s v="1"/>
    <s v="POLITICO - TERRITORIAL"/>
    <x v="0"/>
    <s v="N"/>
    <x v="9"/>
    <x v="18"/>
    <s v="PM71N010"/>
    <s v="FORTALECIMIENTO INSTITUCIONAL"/>
    <s v="GC00A10100004D REMUNERACION PERSONAL"/>
    <s v="51 GASTOS EN PERSONAL"/>
    <s v="510513 Encargos"/>
    <s v="002"/>
    <n v="38030.15"/>
    <n v="0"/>
    <n v="0"/>
    <n v="38030.15"/>
    <n v="0"/>
    <n v="1132.33"/>
    <n v="1132.33"/>
    <n v="36897.82"/>
    <n v="36897.82"/>
    <n v="36897.82"/>
    <s v="G/510513/1NA101"/>
  </r>
  <r>
    <s v="1"/>
    <s v="POLITICO - TERRITORIAL"/>
    <x v="0"/>
    <s v="N"/>
    <x v="9"/>
    <x v="18"/>
    <s v="PM71N010"/>
    <s v="FORTALECIMIENTO INSTITUCIONAL"/>
    <s v="GC00A10100004D REMUNERACION PERSONAL"/>
    <s v="51 GASTOS EN PERSONAL"/>
    <s v="510601 Aporte Patronal"/>
    <s v="002"/>
    <n v="1866640.06"/>
    <n v="83776.899999999994"/>
    <n v="-33497.71"/>
    <n v="1916919.25"/>
    <n v="5671.12"/>
    <n v="1379252.04"/>
    <n v="1379252.04"/>
    <n v="537667.21"/>
    <n v="537667.21"/>
    <n v="531996.09"/>
    <s v="G/510601/1NA101"/>
  </r>
  <r>
    <s v="1"/>
    <s v="POLITICO - TERRITORIAL"/>
    <x v="0"/>
    <s v="N"/>
    <x v="9"/>
    <x v="18"/>
    <s v="PM71N010"/>
    <s v="FORTALECIMIENTO INSTITUCIONAL"/>
    <s v="GC00A10100004D REMUNERACION PERSONAL"/>
    <s v="51 GASTOS EN PERSONAL"/>
    <s v="510602 Fondo de Reserva"/>
    <s v="002"/>
    <n v="1229670.6599999999"/>
    <n v="55189"/>
    <n v="0"/>
    <n v="1284859.6599999999"/>
    <n v="3707.9"/>
    <n v="906076.93"/>
    <n v="906036.07"/>
    <n v="378782.73"/>
    <n v="378823.59"/>
    <n v="375074.83"/>
    <s v="G/510602/1NA101"/>
  </r>
  <r>
    <s v="1"/>
    <s v="POLITICO - TERRITORIAL"/>
    <x v="0"/>
    <s v="N"/>
    <x v="9"/>
    <x v="18"/>
    <s v="PM71N010"/>
    <s v="FORTALECIMIENTO INSTITUCIONAL"/>
    <s v="GC00A10100004D REMUNERACION PERSONAL"/>
    <s v="51 GASTOS EN PERSONAL"/>
    <s v="510707 Compensación por Vacaciones no Gozadas por"/>
    <s v="002"/>
    <n v="76607.67"/>
    <n v="0"/>
    <n v="0"/>
    <n v="76607.67"/>
    <n v="0"/>
    <n v="14569.27"/>
    <n v="10468.51"/>
    <n v="62038.400000000001"/>
    <n v="66139.16"/>
    <n v="62038.400000000001"/>
    <s v="G/510707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101  Agua Potable"/>
    <s v="002"/>
    <n v="50000"/>
    <n v="0"/>
    <n v="0"/>
    <n v="50000"/>
    <n v="0"/>
    <n v="50000"/>
    <n v="28264.98"/>
    <n v="0"/>
    <n v="21735.02"/>
    <n v="0"/>
    <s v="G/530101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104 Energía Eléctrica"/>
    <s v="002"/>
    <n v="50000"/>
    <n v="0"/>
    <n v="0"/>
    <n v="50000"/>
    <n v="0"/>
    <n v="50000"/>
    <n v="41887.730000000003"/>
    <n v="0"/>
    <n v="8112.27"/>
    <n v="0"/>
    <s v="G/530104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105 Telecomunicaciones"/>
    <s v="002"/>
    <n v="20400"/>
    <n v="0"/>
    <n v="0"/>
    <n v="20400"/>
    <n v="0"/>
    <n v="20400"/>
    <n v="13290.74"/>
    <n v="0"/>
    <n v="7109.26"/>
    <n v="0"/>
    <s v="G/530105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202 Fletes y Maniobras"/>
    <s v="002"/>
    <n v="1500"/>
    <n v="-800"/>
    <n v="0"/>
    <n v="700"/>
    <n v="9.3699999999999992"/>
    <n v="281.79000000000002"/>
    <n v="166.25"/>
    <n v="418.21"/>
    <n v="533.75"/>
    <n v="408.84"/>
    <s v="G/530202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204 Edición, Impresión, Reproducción, Public"/>
    <s v="002"/>
    <n v="200"/>
    <n v="0"/>
    <n v="0"/>
    <n v="200"/>
    <n v="0"/>
    <n v="200"/>
    <n v="88.37"/>
    <n v="0"/>
    <n v="111.63"/>
    <n v="0"/>
    <s v="G/530204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209 Servicios de Aseo, Lavado de Vestimenta"/>
    <s v="002"/>
    <n v="278036.05"/>
    <n v="-17546.8"/>
    <n v="0"/>
    <n v="260489.25"/>
    <n v="0"/>
    <n v="242379.92"/>
    <n v="190045.91"/>
    <n v="18109.330000000002"/>
    <n v="70443.34"/>
    <n v="18109.330000000002"/>
    <s v="G/530209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402 Edificios, Locales, Residencias y Cablea"/>
    <s v="002"/>
    <n v="200"/>
    <n v="0"/>
    <n v="0"/>
    <n v="200"/>
    <n v="0"/>
    <n v="200"/>
    <n v="0"/>
    <n v="0"/>
    <n v="200"/>
    <n v="0"/>
    <s v="G/530402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403 Mobiliarios (Instalación, Mantenimiento"/>
    <s v="002"/>
    <n v="7200"/>
    <n v="0"/>
    <n v="0"/>
    <n v="7200"/>
    <n v="0"/>
    <n v="7181.52"/>
    <n v="6981.52"/>
    <n v="18.48"/>
    <n v="218.48"/>
    <n v="18.48"/>
    <s v="G/530403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404 Maquinarias y Equipos (Instalación, Mant"/>
    <s v="002"/>
    <n v="7200"/>
    <n v="0"/>
    <n v="0"/>
    <n v="7200"/>
    <n v="0"/>
    <n v="7197.76"/>
    <n v="6997.76"/>
    <n v="2.2400000000000002"/>
    <n v="202.24"/>
    <n v="2.2400000000000002"/>
    <s v="G/530404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405 Vehículos (Servicio para Mantenimiento y"/>
    <s v="002"/>
    <n v="0"/>
    <n v="0"/>
    <n v="9000"/>
    <n v="9000"/>
    <n v="0"/>
    <n v="0"/>
    <n v="0"/>
    <n v="9000"/>
    <n v="9000"/>
    <n v="9000"/>
    <s v="G/530405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417 Infraestructura"/>
    <s v="002"/>
    <n v="39800"/>
    <n v="0"/>
    <n v="0"/>
    <n v="39800"/>
    <n v="13203.7"/>
    <n v="21990"/>
    <n v="0"/>
    <n v="17810"/>
    <n v="39800"/>
    <n v="4606.3"/>
    <s v="G/530417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502 Edificios, Locales y Residencias, Parque"/>
    <s v="002"/>
    <n v="0"/>
    <n v="400"/>
    <n v="0"/>
    <n v="400"/>
    <n v="0"/>
    <n v="13.44"/>
    <n v="13.44"/>
    <n v="386.56"/>
    <n v="386.56"/>
    <n v="386.56"/>
    <s v="G/530502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801 Alimentos y Bebidas"/>
    <s v="002"/>
    <n v="200"/>
    <n v="0"/>
    <n v="0"/>
    <n v="200"/>
    <n v="0"/>
    <n v="200"/>
    <n v="0"/>
    <n v="0"/>
    <n v="200"/>
    <n v="0"/>
    <s v="G/530801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803 Combustibles y Lubricantes"/>
    <s v="002"/>
    <n v="9700"/>
    <n v="-3200"/>
    <n v="2843.48"/>
    <n v="9343.48"/>
    <n v="138.71"/>
    <n v="4521.87"/>
    <n v="2567.4299999999998"/>
    <n v="4821.6099999999997"/>
    <n v="6776.05"/>
    <n v="4682.8999999999996"/>
    <s v="G/530803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804 Materiales de Oficina"/>
    <s v="002"/>
    <n v="15200"/>
    <n v="-8948.6299999999992"/>
    <n v="0"/>
    <n v="6251.37"/>
    <n v="0"/>
    <n v="3017.47"/>
    <n v="2937.44"/>
    <n v="3233.9"/>
    <n v="3313.93"/>
    <n v="3233.9"/>
    <s v="G/530804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805 Materiales de Aseo"/>
    <s v="002"/>
    <n v="5000"/>
    <n v="-5000"/>
    <n v="0"/>
    <n v="0"/>
    <n v="0"/>
    <n v="0"/>
    <n v="0"/>
    <n v="0"/>
    <n v="0"/>
    <n v="0"/>
    <s v="G/530805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807 Materiales de Impresión, Fotografía, Rep"/>
    <s v="002"/>
    <n v="50000"/>
    <n v="45880.32"/>
    <n v="0"/>
    <n v="95880.320000000007"/>
    <n v="8195"/>
    <n v="84411.199999999997"/>
    <n v="66623.199999999997"/>
    <n v="11469.12"/>
    <n v="29257.119999999999"/>
    <n v="3274.12"/>
    <s v="G/530807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811 Insumos, Materiales y Suministros para Cons"/>
    <s v="002"/>
    <n v="200"/>
    <n v="0"/>
    <n v="0"/>
    <n v="200"/>
    <n v="0"/>
    <n v="200"/>
    <n v="195.63"/>
    <n v="0"/>
    <n v="4.37"/>
    <n v="0"/>
    <s v="G/530811/1NA101"/>
  </r>
  <r>
    <s v="1"/>
    <s v="POLITICO - TERRITORIAL"/>
    <x v="0"/>
    <s v="N"/>
    <x v="9"/>
    <x v="18"/>
    <s v="PM71N010"/>
    <s v="FORTALECIMIENTO INSTITUCIONAL"/>
    <s v="GC00A10100001D GASTOS ADMINISTRATIVOS"/>
    <s v="53 BIENES Y SERVICIOS DE CONSUMO"/>
    <s v="530813 Repuestos y Accesorios"/>
    <s v="002"/>
    <n v="16200"/>
    <n v="-10384.89"/>
    <n v="30000"/>
    <n v="35815.11"/>
    <n v="0"/>
    <n v="200"/>
    <n v="0"/>
    <n v="35615.11"/>
    <n v="35815.11"/>
    <n v="35615.11"/>
    <s v="G/530813/1NA101"/>
  </r>
  <r>
    <s v="1"/>
    <s v="POLITICO - TERRITORIAL"/>
    <x v="0"/>
    <s v="N"/>
    <x v="9"/>
    <x v="18"/>
    <s v="PM71N010"/>
    <s v="FORTALECIMIENTO INSTITUCIONAL"/>
    <s v="GC00A10100001D GASTOS ADMINISTRATIVOS"/>
    <s v="57 OTROS GASTOS CORRIENTES"/>
    <s v="570102 Tasas Generales, Impuestos, Contribuciones,"/>
    <s v="002"/>
    <n v="200"/>
    <n v="0"/>
    <n v="0"/>
    <n v="200"/>
    <n v="0"/>
    <n v="200"/>
    <n v="0"/>
    <n v="0"/>
    <n v="200"/>
    <n v="0"/>
    <s v="G/570102/1NA101"/>
  </r>
  <r>
    <s v="1"/>
    <s v="POLITICO - TERRITORIAL"/>
    <x v="0"/>
    <s v="N"/>
    <x v="9"/>
    <x v="18"/>
    <s v="PM71N010"/>
    <s v="FORTALECIMIENTO INSTITUCIONAL"/>
    <s v="GC00A10100001D GASTOS ADMINISTRATIVOS"/>
    <s v="57 OTROS GASTOS CORRIENTES"/>
    <s v="570201 Seguros"/>
    <s v="002"/>
    <n v="6000"/>
    <n v="0"/>
    <n v="0"/>
    <n v="6000"/>
    <n v="0"/>
    <n v="100"/>
    <n v="100"/>
    <n v="5900"/>
    <n v="5900"/>
    <n v="5900"/>
    <s v="G/570201/1NA101"/>
  </r>
  <r>
    <s v="1"/>
    <s v="POLITICO - TERRITORIAL"/>
    <x v="0"/>
    <s v="N"/>
    <x v="9"/>
    <x v="18"/>
    <s v="PM71N010"/>
    <s v="FORTALECIMIENTO INSTITUCIONAL"/>
    <s v="GC00A10100001D GASTOS ADMINISTRATIVOS"/>
    <s v="57 OTROS GASTOS CORRIENTES"/>
    <s v="570206 Costas Judiciales, Trámites Notariales, Leg"/>
    <s v="002"/>
    <n v="600"/>
    <n v="-400"/>
    <n v="0"/>
    <n v="200"/>
    <n v="0"/>
    <n v="200"/>
    <n v="96.73"/>
    <n v="0"/>
    <n v="103.27"/>
    <n v="0"/>
    <s v="G/570206/1NA1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105 Telecomunicaciones"/>
    <s v="001"/>
    <n v="333481"/>
    <n v="-165820"/>
    <n v="0"/>
    <n v="167661"/>
    <n v="0"/>
    <n v="67845.490000000005"/>
    <n v="40831.29"/>
    <n v="99815.51"/>
    <n v="126829.71"/>
    <n v="99815.51"/>
    <s v="G/730105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203 Almacenamiento, Embalaje, Desembalaje, E"/>
    <s v="001"/>
    <n v="0"/>
    <n v="1680"/>
    <n v="0"/>
    <n v="1680"/>
    <n v="0"/>
    <n v="0"/>
    <n v="0"/>
    <n v="1680"/>
    <n v="1680"/>
    <n v="1680"/>
    <s v="G/730203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204 Edición, Impresión, Reproducción, Public"/>
    <s v="001"/>
    <n v="39992"/>
    <n v="10008"/>
    <n v="0"/>
    <n v="50000"/>
    <n v="0"/>
    <n v="44342"/>
    <n v="0"/>
    <n v="5658"/>
    <n v="50000"/>
    <n v="5658"/>
    <s v="G/730204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403 Mobiliarios (Instalación, Mantenimiento y R"/>
    <s v="001"/>
    <n v="7955"/>
    <n v="-4007.96"/>
    <n v="0"/>
    <n v="3947.04"/>
    <n v="0"/>
    <n v="2212"/>
    <n v="2212"/>
    <n v="1735.04"/>
    <n v="1735.04"/>
    <n v="1735.04"/>
    <s v="G/730403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404 Maquinarias y Equipos (Instalación, Mant"/>
    <s v="001"/>
    <n v="139654"/>
    <n v="-71566.92"/>
    <n v="0"/>
    <n v="68087.08"/>
    <n v="631"/>
    <n v="30584.080000000002"/>
    <n v="25646.080000000002"/>
    <n v="37503"/>
    <n v="42441"/>
    <n v="36872"/>
    <s v="G/730404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405 Vehículos (Servicio para Mantenimiento y"/>
    <s v="001"/>
    <n v="111300"/>
    <n v="0"/>
    <n v="-9000"/>
    <n v="102300"/>
    <n v="1285.71"/>
    <n v="69240.75"/>
    <n v="44550.49"/>
    <n v="33059.25"/>
    <n v="57749.51"/>
    <n v="31773.54"/>
    <s v="G/730405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415 Bienes Biológicos"/>
    <s v="001"/>
    <n v="19355"/>
    <n v="0"/>
    <n v="0"/>
    <n v="19355"/>
    <n v="2678.5"/>
    <n v="8888.3700000000008"/>
    <n v="5336.6"/>
    <n v="10466.629999999999"/>
    <n v="14018.4"/>
    <n v="7788.13"/>
    <s v="G/730415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502 Edificios, Locales, Residencias, Parqueader"/>
    <s v="001"/>
    <n v="20294.25"/>
    <n v="-13305.45"/>
    <n v="0"/>
    <n v="6988.8"/>
    <n v="0"/>
    <n v="6614.4"/>
    <n v="5054.3999999999996"/>
    <n v="374.4"/>
    <n v="1934.4"/>
    <n v="374.4"/>
    <s v="G/730502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702 Arrendamiento y Licencias de Uso de Paquete"/>
    <s v="001"/>
    <n v="4300"/>
    <n v="0"/>
    <n v="0"/>
    <n v="4300"/>
    <n v="0"/>
    <n v="3581.27"/>
    <n v="3581.27"/>
    <n v="718.73"/>
    <n v="718.73"/>
    <n v="718.73"/>
    <s v="G/730702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704 Mantenimiento y Reparación de Equipos y"/>
    <s v="001"/>
    <n v="4627"/>
    <n v="-1707"/>
    <n v="0"/>
    <n v="2920"/>
    <n v="0"/>
    <n v="0"/>
    <n v="0"/>
    <n v="2920"/>
    <n v="2920"/>
    <n v="2920"/>
    <s v="G/730704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802 Vestuario, Lencería, Prendas de Protecci"/>
    <s v="001"/>
    <n v="999283"/>
    <n v="-485818.36"/>
    <n v="0"/>
    <n v="513464.64"/>
    <n v="8842.9"/>
    <n v="255981.8"/>
    <n v="90981.8"/>
    <n v="257482.84"/>
    <n v="422482.84"/>
    <n v="248639.94"/>
    <s v="G/730802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803 Combustibles y Lubricantes"/>
    <s v="001"/>
    <n v="222000"/>
    <n v="16.8"/>
    <n v="-2843.48"/>
    <n v="219173.32"/>
    <n v="0.01"/>
    <n v="216432.74"/>
    <n v="102008.34"/>
    <n v="2740.58"/>
    <n v="117164.98"/>
    <n v="2740.57"/>
    <s v="G/730803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804 Materiales de Oficina"/>
    <s v="001"/>
    <n v="2500"/>
    <n v="-1522.78"/>
    <n v="0"/>
    <n v="977.22"/>
    <n v="220"/>
    <n v="0"/>
    <n v="0"/>
    <n v="977.22"/>
    <n v="977.22"/>
    <n v="757.22"/>
    <s v="G/730804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807 Materiales de Impresión, Fotografía, Rep"/>
    <s v="001"/>
    <n v="5500"/>
    <n v="-100"/>
    <n v="0"/>
    <n v="5400"/>
    <n v="2105.6"/>
    <n v="0"/>
    <n v="0"/>
    <n v="5400"/>
    <n v="5400"/>
    <n v="3294.4"/>
    <s v="G/730807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811 Insumos, Materiales y Suministros para Cons"/>
    <s v="001"/>
    <n v="3360"/>
    <n v="33910.910000000003"/>
    <n v="0"/>
    <n v="37270.910000000003"/>
    <n v="0"/>
    <n v="185.75"/>
    <n v="185.75"/>
    <n v="37085.160000000003"/>
    <n v="37085.160000000003"/>
    <n v="37085.160000000003"/>
    <s v="G/730811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812 Materiales Didácticos"/>
    <s v="001"/>
    <n v="10000"/>
    <n v="5400"/>
    <n v="0"/>
    <n v="15400"/>
    <n v="0"/>
    <n v="11590"/>
    <n v="7000"/>
    <n v="3810"/>
    <n v="8400"/>
    <n v="3810"/>
    <s v="G/730812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813 Repuestos y Accesorios"/>
    <s v="001"/>
    <n v="411555"/>
    <n v="18300.689999999999"/>
    <n v="-29978.400000000001"/>
    <n v="399877.29"/>
    <n v="36155"/>
    <n v="253168.33"/>
    <n v="167050.28"/>
    <n v="146708.96"/>
    <n v="232827.01"/>
    <n v="110553.96"/>
    <s v="G/730813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823 Egresos para Sanidad Agropecuaria"/>
    <s v="001"/>
    <n v="151905"/>
    <n v="-65000"/>
    <n v="0"/>
    <n v="86905"/>
    <n v="1614.4"/>
    <n v="32411.14"/>
    <n v="21553.54"/>
    <n v="54493.86"/>
    <n v="65351.46"/>
    <n v="52879.46"/>
    <s v="G/730823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826 Dispositivos Médicos de Uso General"/>
    <s v="001"/>
    <n v="3000"/>
    <n v="0"/>
    <n v="0"/>
    <n v="3000"/>
    <n v="0"/>
    <n v="0"/>
    <n v="0"/>
    <n v="3000"/>
    <n v="3000"/>
    <n v="3000"/>
    <s v="G/730826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0832 Dispositivos Médicos para Odontología"/>
    <s v="001"/>
    <n v="5600"/>
    <n v="0"/>
    <n v="0"/>
    <n v="5600"/>
    <n v="0"/>
    <n v="0"/>
    <n v="0"/>
    <n v="5600"/>
    <n v="5600"/>
    <n v="5600"/>
    <s v="G/730832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1403 Mobiliarios"/>
    <s v="001"/>
    <n v="0"/>
    <n v="3589.52"/>
    <n v="0"/>
    <n v="3589.52"/>
    <n v="2712.96"/>
    <n v="0"/>
    <n v="0"/>
    <n v="3589.52"/>
    <n v="3589.52"/>
    <n v="876.56"/>
    <s v="G/731403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1404 Maquinarias y Equipos"/>
    <s v="001"/>
    <n v="80"/>
    <n v="6932.08"/>
    <n v="81"/>
    <n v="7093.08"/>
    <n v="0"/>
    <n v="0"/>
    <n v="0"/>
    <n v="7093.08"/>
    <n v="7093.08"/>
    <n v="7093.08"/>
    <s v="G/731404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1406 Herramientas y equipos menores"/>
    <s v="001"/>
    <n v="90"/>
    <n v="587.6"/>
    <n v="0"/>
    <n v="677.6"/>
    <n v="0"/>
    <n v="0"/>
    <n v="0"/>
    <n v="677.6"/>
    <n v="677.6"/>
    <n v="677.6"/>
    <s v="G/731406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1407 Equipos, Sistemas y Paquetes Informáticos"/>
    <s v="001"/>
    <n v="0"/>
    <n v="316.95999999999998"/>
    <n v="0"/>
    <n v="316.95999999999998"/>
    <n v="0"/>
    <n v="0"/>
    <n v="0"/>
    <n v="316.95999999999998"/>
    <n v="316.95999999999998"/>
    <n v="316.95999999999998"/>
    <s v="G/731407/2NN201"/>
  </r>
  <r>
    <s v="2"/>
    <s v="SOCIAL - CULTURAL"/>
    <x v="0"/>
    <s v="N"/>
    <x v="9"/>
    <x v="18"/>
    <s v="PM71N010"/>
    <s v="QUITO SIN MIEDO"/>
    <s v="GI00N20100001D PREVENCIÓN SITUACIONAL Y CONVIVENCIA PAC"/>
    <s v="73 BIENES Y SERVICIOS PARA INVERSIÓN"/>
    <s v="731411 Partes y Repuestos"/>
    <s v="001"/>
    <n v="0"/>
    <n v="69.44"/>
    <n v="0"/>
    <n v="69.44"/>
    <n v="0"/>
    <n v="0"/>
    <n v="0"/>
    <n v="69.44"/>
    <n v="69.44"/>
    <n v="69.44"/>
    <s v="G/731411/2NN201"/>
  </r>
  <r>
    <s v="2"/>
    <s v="SOCIAL - CULTURAL"/>
    <x v="0"/>
    <s v="N"/>
    <x v="9"/>
    <x v="18"/>
    <s v="PM71N010"/>
    <s v="QUITO SIN MIEDO"/>
    <s v="GI00N20100001D PREVENCIÓN SITUACIONAL Y CONVIVENCIA PAC"/>
    <s v="77 OTROS GASTOS DE INVERSIÓN"/>
    <s v="770102 Tasas Generales, Impuestos, Contribuciones,"/>
    <s v="001"/>
    <n v="41500"/>
    <n v="0"/>
    <n v="0"/>
    <n v="41500"/>
    <n v="6589.69"/>
    <n v="21463.86"/>
    <n v="21463.86"/>
    <n v="20036.14"/>
    <n v="20036.14"/>
    <n v="13446.45"/>
    <s v="G/770102/2NN201"/>
  </r>
  <r>
    <s v="2"/>
    <s v="SOCIAL - CULTURAL"/>
    <x v="0"/>
    <s v="N"/>
    <x v="9"/>
    <x v="18"/>
    <s v="PM71N010"/>
    <s v="QUITO SIN MIEDO"/>
    <s v="GI00N20100001D PREVENCIÓN SITUACIONAL Y CONVIVENCIA PAC"/>
    <s v="84 BIENES DE LARGA DURACIÓN"/>
    <s v="840103 Mobiliarios"/>
    <s v="001"/>
    <n v="0"/>
    <n v="888.08"/>
    <n v="4548.2"/>
    <n v="5436.28"/>
    <n v="0"/>
    <n v="0"/>
    <n v="0"/>
    <n v="5436.28"/>
    <n v="5436.28"/>
    <n v="5436.28"/>
    <s v="G/840103/2NN201"/>
  </r>
  <r>
    <s v="2"/>
    <s v="SOCIAL - CULTURAL"/>
    <x v="0"/>
    <s v="N"/>
    <x v="9"/>
    <x v="18"/>
    <s v="PM71N010"/>
    <s v="QUITO SIN MIEDO"/>
    <s v="GI00N20100001D PREVENCIÓN SITUACIONAL Y CONVIVENCIA PAC"/>
    <s v="84 BIENES DE LARGA DURACIÓN"/>
    <s v="840104 Maquinarias y Equipos"/>
    <s v="001"/>
    <n v="17400"/>
    <n v="379015.14"/>
    <n v="9858.64"/>
    <n v="406273.78"/>
    <n v="312860.40000000002"/>
    <n v="38976"/>
    <n v="38976"/>
    <n v="367297.78"/>
    <n v="367297.78"/>
    <n v="54437.38"/>
    <s v="G/840104/2NN201"/>
  </r>
  <r>
    <s v="2"/>
    <s v="SOCIAL - CULTURAL"/>
    <x v="0"/>
    <s v="N"/>
    <x v="9"/>
    <x v="18"/>
    <s v="PM71N010"/>
    <s v="QUITO SIN MIEDO"/>
    <s v="GI00N20100001D PREVENCIÓN SITUACIONAL Y CONVIVENCIA PAC"/>
    <s v="84 BIENES DE LARGA DURACIÓN"/>
    <s v="840105 Vehículos"/>
    <s v="001"/>
    <n v="0"/>
    <n v="4071.49"/>
    <n v="0"/>
    <n v="4071.49"/>
    <n v="3635.25"/>
    <n v="0"/>
    <n v="0"/>
    <n v="4071.49"/>
    <n v="4071.49"/>
    <n v="436.24"/>
    <s v="G/840105/2NN201"/>
  </r>
  <r>
    <s v="2"/>
    <s v="SOCIAL - CULTURAL"/>
    <x v="0"/>
    <s v="N"/>
    <x v="9"/>
    <x v="18"/>
    <s v="PM71N010"/>
    <s v="QUITO SIN MIEDO"/>
    <s v="GI00N20100001D PREVENCIÓN SITUACIONAL Y CONVIVENCIA PAC"/>
    <s v="84 BIENES DE LARGA DURACIÓN"/>
    <s v="840107 Equipos, Sistemas y Paquetes Informáticos"/>
    <s v="001"/>
    <n v="0"/>
    <n v="243261.76"/>
    <n v="0"/>
    <n v="243261.76"/>
    <n v="216900"/>
    <n v="0"/>
    <n v="0"/>
    <n v="243261.76"/>
    <n v="243261.76"/>
    <n v="26361.759999999998"/>
    <s v="G/840107/2NN201"/>
  </r>
  <r>
    <s v="2"/>
    <s v="SOCIAL - CULTURAL"/>
    <x v="0"/>
    <s v="N"/>
    <x v="9"/>
    <x v="18"/>
    <s v="PM71N010"/>
    <s v="QUITO SIN MIEDO"/>
    <s v="GI00N20100001D PREVENCIÓN SITUACIONAL Y CONVIVENCIA PAC"/>
    <s v="84 BIENES DE LARGA DURACIÓN"/>
    <s v="840512 Semovientes"/>
    <s v="001"/>
    <n v="0"/>
    <n v="100800"/>
    <n v="8752.7000000000007"/>
    <n v="109552.7"/>
    <n v="82960.88"/>
    <n v="0"/>
    <n v="0"/>
    <n v="109552.7"/>
    <n v="109552.7"/>
    <n v="26591.82"/>
    <s v="G/840512/2NN201"/>
  </r>
  <r>
    <s v="1"/>
    <s v="POLITICO - TERRITORIAL"/>
    <x v="0"/>
    <s v="N"/>
    <x v="9"/>
    <x v="18"/>
    <s v="PM71N010"/>
    <s v="FORTALECIMIENTO INSTITUCIONAL"/>
    <s v="GC00A10100004D REMUNERACION PERSONAL"/>
    <s v="99 OTROS PASIVOS"/>
    <s v="990101 Obligaciones de Ejercicios Anteriores por E"/>
    <s v="002"/>
    <n v="0"/>
    <n v="20000"/>
    <n v="0"/>
    <n v="20000"/>
    <n v="0"/>
    <n v="0"/>
    <n v="0"/>
    <n v="20000"/>
    <n v="20000"/>
    <n v="20000"/>
    <s v="G/990101/1N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101  Agua Potable"/>
    <s v="002"/>
    <n v="130577.56"/>
    <n v="0"/>
    <n v="0"/>
    <n v="130577.56"/>
    <n v="0"/>
    <n v="130577.56"/>
    <n v="64719.32"/>
    <n v="0"/>
    <n v="65858.240000000005"/>
    <n v="0"/>
    <s v="G/530101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104 Energía Eléctrica"/>
    <s v="002"/>
    <n v="395812.48"/>
    <n v="0"/>
    <n v="0"/>
    <n v="395812.48"/>
    <n v="0"/>
    <n v="395812.48"/>
    <n v="303327.83"/>
    <n v="0"/>
    <n v="92484.65"/>
    <n v="0"/>
    <s v="G/530104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105 Telecomunicaciones"/>
    <s v="002"/>
    <n v="132705"/>
    <n v="0"/>
    <n v="0"/>
    <n v="132705"/>
    <n v="449.79"/>
    <n v="132255.21"/>
    <n v="123294.02"/>
    <n v="449.79"/>
    <n v="9410.98"/>
    <n v="0"/>
    <s v="G/530105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106 Servicio de Correo"/>
    <s v="002"/>
    <n v="53000"/>
    <n v="5040.37"/>
    <n v="0"/>
    <n v="58040.37"/>
    <n v="2804.21"/>
    <n v="55236.160000000003"/>
    <n v="36688.379999999997"/>
    <n v="2804.21"/>
    <n v="21351.99"/>
    <n v="0"/>
    <s v="G/530106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201 Transporte de Personal"/>
    <s v="002"/>
    <n v="355143"/>
    <n v="-79597.289999999994"/>
    <n v="0"/>
    <n v="275545.71000000002"/>
    <n v="1.26"/>
    <n v="244491.6"/>
    <n v="149704.64000000001"/>
    <n v="31054.11"/>
    <n v="125841.07"/>
    <n v="31052.85"/>
    <s v="G/530201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202 Fletes y Maniobras"/>
    <s v="002"/>
    <n v="0"/>
    <n v="136.5"/>
    <n v="0"/>
    <n v="136.5"/>
    <n v="0"/>
    <n v="0"/>
    <n v="0"/>
    <n v="136.5"/>
    <n v="136.5"/>
    <n v="136.5"/>
    <s v="G/530202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203 Almacenamiento, Embalaje, Desembalaje, Enva"/>
    <s v="002"/>
    <n v="5000"/>
    <n v="0"/>
    <n v="0"/>
    <n v="5000"/>
    <n v="0"/>
    <n v="0"/>
    <n v="0"/>
    <n v="5000"/>
    <n v="5000"/>
    <n v="5000"/>
    <s v="G/530203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204 Edición, Impresión, Reproducción, Public"/>
    <s v="002"/>
    <n v="1000"/>
    <n v="0"/>
    <n v="0"/>
    <n v="1000"/>
    <n v="0"/>
    <n v="1000"/>
    <n v="413.76"/>
    <n v="0"/>
    <n v="586.24"/>
    <n v="0"/>
    <s v="G/530204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208 Servicio de Seguridad y Vigilancia"/>
    <s v="002"/>
    <n v="3316746.12"/>
    <n v="481611.54"/>
    <n v="0"/>
    <n v="3798357.66"/>
    <n v="0"/>
    <n v="3064339.34"/>
    <n v="1909070.12"/>
    <n v="734018.32"/>
    <n v="1889287.54"/>
    <n v="734018.32"/>
    <s v="G/530208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209 Servicios de Aseo, Lavado de Vestimenta"/>
    <s v="002"/>
    <n v="3113824"/>
    <n v="-1005904.48"/>
    <n v="0"/>
    <n v="2107919.52"/>
    <n v="0"/>
    <n v="1993523.4"/>
    <n v="1357508.4"/>
    <n v="114396.12"/>
    <n v="750411.12"/>
    <n v="114396.12"/>
    <s v="G/530209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301 Pasajes al Interior"/>
    <s v="002"/>
    <n v="1000"/>
    <n v="0"/>
    <n v="0"/>
    <n v="1000"/>
    <n v="0"/>
    <n v="1000"/>
    <n v="829.67"/>
    <n v="0"/>
    <n v="170.33"/>
    <n v="0"/>
    <s v="G/530301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402 Edificios, Locales, Residencias y Cablea"/>
    <s v="002"/>
    <n v="0"/>
    <n v="96821.77"/>
    <n v="0"/>
    <n v="96821.77"/>
    <n v="41819.71"/>
    <n v="47328.58"/>
    <n v="40801.14"/>
    <n v="49493.19"/>
    <n v="56020.63"/>
    <n v="7673.48"/>
    <s v="G/530402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403 Mobiliarios (Instalación, Mantenimiento"/>
    <s v="002"/>
    <n v="1000"/>
    <n v="0"/>
    <n v="0"/>
    <n v="1000"/>
    <n v="0"/>
    <n v="1000"/>
    <n v="86.78"/>
    <n v="0"/>
    <n v="913.22"/>
    <n v="0"/>
    <s v="G/530403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404 Maquinarias y Equipos (Instalación, Mant"/>
    <s v="002"/>
    <n v="184512"/>
    <n v="-79700.45"/>
    <n v="0"/>
    <n v="104811.55"/>
    <n v="3197.48"/>
    <n v="49683.23"/>
    <n v="33312.97"/>
    <n v="55128.32"/>
    <n v="71498.58"/>
    <n v="51930.84"/>
    <s v="G/530404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405 Vehículos (Servicio para Mantenimiento y Re"/>
    <s v="002"/>
    <n v="100000"/>
    <n v="55109.19"/>
    <n v="0"/>
    <n v="155109.19"/>
    <n v="30519.37"/>
    <n v="104648.96000000001"/>
    <n v="99030.2"/>
    <n v="50460.23"/>
    <n v="56078.99"/>
    <n v="19940.86"/>
    <s v="G/530405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504 Maquinarias y Equipos (Arrendamientos)"/>
    <s v="002"/>
    <n v="76163"/>
    <n v="-42720"/>
    <n v="0"/>
    <n v="33443"/>
    <n v="7117.65"/>
    <n v="25383.75"/>
    <n v="19103.28"/>
    <n v="8059.25"/>
    <n v="14339.72"/>
    <n v="941.6"/>
    <s v="G/530504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704 Mantenimiento y Reparación de Equipos y Sis"/>
    <s v="002"/>
    <n v="1000"/>
    <n v="0"/>
    <n v="0"/>
    <n v="1000"/>
    <n v="0"/>
    <n v="1000"/>
    <n v="0"/>
    <n v="0"/>
    <n v="1000"/>
    <n v="0"/>
    <s v="G/530704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801 Alimentos y Bebidas"/>
    <s v="002"/>
    <n v="3000"/>
    <n v="0"/>
    <n v="0"/>
    <n v="3000"/>
    <n v="0"/>
    <n v="3000"/>
    <n v="0"/>
    <n v="0"/>
    <n v="3000"/>
    <n v="0"/>
    <s v="G/530801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803 Combustibles y Lubricantes"/>
    <s v="002"/>
    <n v="150000"/>
    <n v="0"/>
    <n v="0"/>
    <n v="150000"/>
    <n v="71343.55"/>
    <n v="74261.84"/>
    <n v="73039.69"/>
    <n v="75738.16"/>
    <n v="76960.31"/>
    <n v="4394.6099999999997"/>
    <s v="G/530803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804 Materiales de Oficina"/>
    <s v="002"/>
    <n v="0"/>
    <n v="1000"/>
    <n v="0"/>
    <n v="1000"/>
    <n v="0"/>
    <n v="1000"/>
    <n v="176.1"/>
    <n v="0"/>
    <n v="823.9"/>
    <n v="0"/>
    <s v="G/530804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807 Materiales de Impresión, Fotografía, Rep"/>
    <s v="002"/>
    <n v="0"/>
    <n v="361631.2"/>
    <n v="0"/>
    <n v="361631.2"/>
    <n v="506.56"/>
    <n v="361124.64"/>
    <n v="361124.64"/>
    <n v="506.56"/>
    <n v="506.56"/>
    <n v="0"/>
    <s v="G/530807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808 Instrumental Médico Quirúrgico"/>
    <s v="002"/>
    <n v="1000"/>
    <n v="0"/>
    <n v="0"/>
    <n v="1000"/>
    <n v="0"/>
    <n v="1000"/>
    <n v="0"/>
    <n v="0"/>
    <n v="1000"/>
    <n v="0"/>
    <s v="G/530808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809 Medicamentos"/>
    <s v="002"/>
    <n v="1000"/>
    <n v="0"/>
    <n v="0"/>
    <n v="1000"/>
    <n v="0"/>
    <n v="1000"/>
    <n v="0"/>
    <n v="0"/>
    <n v="1000"/>
    <n v="0"/>
    <s v="G/530809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811 Insumos, Materiales y Suministros para Cons"/>
    <s v="002"/>
    <n v="0"/>
    <n v="33600"/>
    <n v="0"/>
    <n v="33600"/>
    <n v="3461.92"/>
    <n v="30138.080000000002"/>
    <n v="28449.15"/>
    <n v="3461.92"/>
    <n v="5150.8500000000004"/>
    <n v="0"/>
    <s v="G/530811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813 Repuestos y Accesorios"/>
    <s v="002"/>
    <n v="276700"/>
    <n v="-94366.78"/>
    <n v="0"/>
    <n v="182333.22"/>
    <n v="48627.66"/>
    <n v="116209.29"/>
    <n v="101080.25"/>
    <n v="66123.929999999993"/>
    <n v="81252.97"/>
    <n v="17496.27"/>
    <s v="G/530813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0822 Condecoraciones"/>
    <s v="002"/>
    <n v="0"/>
    <n v="2000"/>
    <n v="0"/>
    <n v="2000"/>
    <n v="0"/>
    <n v="2000"/>
    <n v="464.8"/>
    <n v="0"/>
    <n v="1535.2"/>
    <n v="0"/>
    <s v="G/530822/1AA101"/>
  </r>
  <r>
    <s v="1"/>
    <s v="POLITICO - TERRITORIAL"/>
    <x v="1"/>
    <s v="A"/>
    <x v="1"/>
    <x v="19"/>
    <s v="ZA01A001"/>
    <s v="FORTALECIMIENTO INSTITUCIONAL"/>
    <s v="GC00A10100001D GASTOS ADMINISTRATIVOS"/>
    <s v="53 BIENES Y SERVICIOS DE CONSUMO"/>
    <s v="531403 Mobiliario"/>
    <s v="002"/>
    <n v="1000"/>
    <n v="0"/>
    <n v="0"/>
    <n v="1000"/>
    <n v="0"/>
    <n v="0"/>
    <n v="0"/>
    <n v="1000"/>
    <n v="1000"/>
    <n v="1000"/>
    <s v="G/531403/1AA101"/>
  </r>
  <r>
    <s v="1"/>
    <s v="POLITICO - TERRITORIAL"/>
    <x v="1"/>
    <s v="A"/>
    <x v="1"/>
    <x v="19"/>
    <s v="ZA01A001"/>
    <s v="FORTALECIMIENTO INSTITUCIONAL"/>
    <s v="GC00A10100001D GASTOS ADMINISTRATIVOS"/>
    <s v="57 OTROS GASTOS CORRIENTES"/>
    <s v="570102 Tasas Generales, Impuestos, Contribuciones,"/>
    <s v="002"/>
    <n v="15000"/>
    <n v="-2000"/>
    <n v="0"/>
    <n v="13000"/>
    <n v="3175.44"/>
    <n v="9610.18"/>
    <n v="9610.18"/>
    <n v="3389.82"/>
    <n v="3389.82"/>
    <n v="214.38"/>
    <s v="G/570102/1AA101"/>
  </r>
  <r>
    <s v="1"/>
    <s v="POLITICO - TERRITORIAL"/>
    <x v="1"/>
    <s v="A"/>
    <x v="1"/>
    <x v="19"/>
    <s v="ZA01A001"/>
    <s v="FORTALECIMIENTO INSTITUCIONAL"/>
    <s v="GC00A10100001D GASTOS ADMINISTRATIVOS"/>
    <s v="57 OTROS GASTOS CORRIENTES"/>
    <s v="570201 Seguros"/>
    <s v="002"/>
    <n v="1695640"/>
    <n v="269944"/>
    <n v="3000000"/>
    <n v="4965584"/>
    <n v="443840.14"/>
    <n v="895050.38"/>
    <n v="889881.51"/>
    <n v="4070533.62"/>
    <n v="4075702.49"/>
    <n v="3626693.48"/>
    <s v="G/570201/1AA101"/>
  </r>
  <r>
    <s v="1"/>
    <s v="POLITICO - TERRITORIAL"/>
    <x v="1"/>
    <s v="A"/>
    <x v="1"/>
    <x v="19"/>
    <s v="ZA01A001"/>
    <s v="FORTALECIMIENTO INSTITUCIONAL"/>
    <s v="GC00A10100001D GASTOS ADMINISTRATIVOS"/>
    <s v="57 OTROS GASTOS CORRIENTES"/>
    <s v="570206 Costas Judiciales, Trámites Notariales, Leg"/>
    <s v="002"/>
    <n v="1000"/>
    <n v="0"/>
    <n v="0"/>
    <n v="1000"/>
    <n v="0"/>
    <n v="1000"/>
    <n v="592.05999999999995"/>
    <n v="0"/>
    <n v="407.94"/>
    <n v="0"/>
    <s v="G/570206/1AA101"/>
  </r>
  <r>
    <s v="1"/>
    <s v="POLITICO - TERRITORIAL"/>
    <x v="1"/>
    <s v="A"/>
    <x v="1"/>
    <x v="20"/>
    <s v="ZA01A008"/>
    <s v="FORTALECIMIENTO INSTITUCIONAL"/>
    <s v="GC00A10100001D GASTOS ADMINISTRATIVOS"/>
    <s v="53 BIENES Y SERVICIOS DE CONSUMO"/>
    <s v="530502 Edificios, Locales y Residencias, Parque"/>
    <s v="002"/>
    <n v="60000"/>
    <n v="0"/>
    <n v="0"/>
    <n v="60000"/>
    <n v="0"/>
    <n v="60000"/>
    <n v="26253.3"/>
    <n v="0"/>
    <n v="33746.699999999997"/>
    <n v="0"/>
    <s v="G/530502/1AA101"/>
  </r>
  <r>
    <s v="1"/>
    <s v="POLITICO - TERRITORIAL"/>
    <x v="1"/>
    <s v="A"/>
    <x v="1"/>
    <x v="20"/>
    <s v="ZA01A008"/>
    <s v="FORTALECIMIENTO INSTITUCIONAL"/>
    <s v="GC00A10100001D GASTOS ADMINISTRATIVOS"/>
    <s v="57 OTROS GASTOS CORRIENTES"/>
    <s v="570206 Costas Judiciales, Trámites Notariales, Leg"/>
    <s v="002"/>
    <n v="20000"/>
    <n v="0"/>
    <n v="0"/>
    <n v="20000"/>
    <n v="0"/>
    <n v="20000"/>
    <n v="537.6"/>
    <n v="0"/>
    <n v="19462.400000000001"/>
    <n v="0"/>
    <s v="G/570206/1AA101"/>
  </r>
  <r>
    <s v="1"/>
    <s v="POLITICO - TERRITORIAL"/>
    <x v="1"/>
    <s v="A"/>
    <x v="1"/>
    <x v="20"/>
    <s v="ZA01A008"/>
    <s v="GESTIÓN INSTITUCIONAL EFICIENTE"/>
    <s v="GI00L10300017D GESTION TECNICA Y LEGAL DE EXPROPIACIONE"/>
    <s v="84 BIENES DE LARGA DURACIÓN"/>
    <s v="840301 Terrenos (Expropiación)"/>
    <s v="001"/>
    <n v="1000000"/>
    <n v="0"/>
    <n v="-1000000"/>
    <n v="0"/>
    <n v="0"/>
    <n v="0"/>
    <n v="0"/>
    <n v="0"/>
    <n v="0"/>
    <n v="0"/>
    <s v="G/840301/1AL103"/>
  </r>
  <r>
    <s v="1"/>
    <s v="POLITICO - TERRITORIAL"/>
    <x v="1"/>
    <s v="A"/>
    <x v="1"/>
    <x v="21"/>
    <s v="ZA01A006"/>
    <s v="FORTALECIMIENTO INSTITUCIONAL"/>
    <s v="GC00A10100001D GASTOS ADMINISTRATIVOS"/>
    <s v="53 BIENES Y SERVICIOS DE CONSUMO"/>
    <s v="530209 Servicios de Aseo, Lavado de Vestimenta"/>
    <s v="002"/>
    <n v="2160"/>
    <n v="-2160"/>
    <n v="0"/>
    <n v="0"/>
    <n v="0"/>
    <n v="0"/>
    <n v="0"/>
    <n v="0"/>
    <n v="0"/>
    <n v="0"/>
    <s v="G/530209/1AA101"/>
  </r>
  <r>
    <s v="1"/>
    <s v="POLITICO - TERRITORIAL"/>
    <x v="1"/>
    <s v="A"/>
    <x v="1"/>
    <x v="21"/>
    <s v="ZA01A006"/>
    <s v="FORTALECIMIENTO INSTITUCIONAL"/>
    <s v="GC00A10100001D GASTOS ADMINISTRATIVOS"/>
    <s v="53 BIENES Y SERVICIOS DE CONSUMO"/>
    <s v="530701 Desarrollo, Actualización, Asistencia Técni"/>
    <s v="002"/>
    <n v="7840"/>
    <n v="2160"/>
    <n v="0"/>
    <n v="10000"/>
    <n v="2800"/>
    <n v="5880"/>
    <n v="5880"/>
    <n v="4120"/>
    <n v="4120"/>
    <n v="1320"/>
    <s v="G/530701/1AA101"/>
  </r>
  <r>
    <s v="1"/>
    <s v="POLITICO - TERRITORIAL"/>
    <x v="1"/>
    <s v="A"/>
    <x v="1"/>
    <x v="21"/>
    <s v="ZA01A006"/>
    <s v="GESTIÓN INSTITUCIONAL EFICIENTE"/>
    <s v="GI00L10300010D MODERNIZACIÓN DE LA GESTIÓN DOCUMENTAL Y"/>
    <s v="73 BIENES Y SERVICIOS PARA INVERSIÓN"/>
    <s v="730702 Arrendamiento y Licencias de Uso de Paquete"/>
    <s v="002"/>
    <n v="0"/>
    <n v="78870.399999999994"/>
    <n v="0"/>
    <n v="78870.399999999994"/>
    <n v="0"/>
    <n v="0"/>
    <n v="0"/>
    <n v="78870.399999999994"/>
    <n v="78870.399999999994"/>
    <n v="78870.399999999994"/>
    <s v="G/730702/1AL103"/>
  </r>
  <r>
    <s v="1"/>
    <s v="POLITICO - TERRITORIAL"/>
    <x v="1"/>
    <s v="A"/>
    <x v="1"/>
    <x v="22"/>
    <s v="ZA01A007"/>
    <s v="FORTALECIMIENTO INSTITUCIONAL"/>
    <s v="GC00A10100001D GASTOS ADMINISTRATIVOS"/>
    <s v="53 BIENES Y SERVICIOS DE CONSUMO"/>
    <s v="530105 Telecomunicaciones"/>
    <s v="002"/>
    <n v="1386896"/>
    <n v="-230000"/>
    <n v="-220852.93"/>
    <n v="936043.07"/>
    <n v="31596.43"/>
    <n v="855824.94"/>
    <n v="507020.44"/>
    <n v="80218.13"/>
    <n v="429022.63"/>
    <n v="48621.7"/>
    <s v="G/530105/1AA101"/>
  </r>
  <r>
    <s v="1"/>
    <s v="POLITICO - TERRITORIAL"/>
    <x v="1"/>
    <s v="A"/>
    <x v="1"/>
    <x v="22"/>
    <s v="ZA01A007"/>
    <s v="FORTALECIMIENTO INSTITUCIONAL"/>
    <s v="GC00A10100001D GASTOS ADMINISTRATIVOS"/>
    <s v="53 BIENES Y SERVICIOS DE CONSUMO"/>
    <s v="530702 Arrendamiento y Licencias de Uso de Paquete"/>
    <s v="002"/>
    <n v="276073.18"/>
    <n v="230000"/>
    <n v="-195129.71"/>
    <n v="310943.46999999997"/>
    <n v="251744.58"/>
    <n v="54656"/>
    <n v="51256.6"/>
    <n v="256287.47"/>
    <n v="259686.87"/>
    <n v="4542.8900000000003"/>
    <s v="G/530702/1AA101"/>
  </r>
  <r>
    <s v="1"/>
    <s v="POLITICO - TERRITORIAL"/>
    <x v="1"/>
    <s v="A"/>
    <x v="1"/>
    <x v="22"/>
    <s v="ZA01A007"/>
    <s v="FORTALECIMIENTO INSTITUCIONAL"/>
    <s v="GC00A10100001D GASTOS ADMINISTRATIVOS"/>
    <s v="53 BIENES Y SERVICIOS DE CONSUMO"/>
    <s v="530704 Mantenimiento y Reparación de Equipos y Sis"/>
    <s v="002"/>
    <n v="1080558.8500000001"/>
    <n v="-75066.399999999994"/>
    <n v="-235000"/>
    <n v="770492.45"/>
    <n v="400429.73"/>
    <n v="78157.94"/>
    <n v="46793.82"/>
    <n v="692334.51"/>
    <n v="723698.63"/>
    <n v="291904.78000000003"/>
    <s v="G/530704/1AA101"/>
  </r>
  <r>
    <s v="1"/>
    <s v="POLITICO - TERRITORIAL"/>
    <x v="1"/>
    <s v="A"/>
    <x v="1"/>
    <x v="22"/>
    <s v="ZA01A007"/>
    <s v="FORTALECIMIENTO INSTITUCIONAL"/>
    <s v="GC00A10100001D GASTOS ADMINISTRATIVOS"/>
    <s v="53 BIENES Y SERVICIOS DE CONSUMO"/>
    <s v="530804 Materiales de Oficina"/>
    <s v="002"/>
    <n v="0"/>
    <n v="44066.400000000001"/>
    <n v="0"/>
    <n v="44066.400000000001"/>
    <n v="39345"/>
    <n v="0"/>
    <n v="0"/>
    <n v="44066.400000000001"/>
    <n v="44066.400000000001"/>
    <n v="4721.3999999999996"/>
    <s v="G/530804/1AA101"/>
  </r>
  <r>
    <s v="1"/>
    <s v="POLITICO - TERRITORIAL"/>
    <x v="1"/>
    <s v="A"/>
    <x v="1"/>
    <x v="22"/>
    <s v="ZA01A007"/>
    <s v="FORTALECIMIENTO INSTITUCIONAL"/>
    <s v="GC00A10100001D GASTOS ADMINISTRATIVOS"/>
    <s v="53 BIENES Y SERVICIOS DE CONSUMO"/>
    <s v="530813 Repuestos y Accesorios"/>
    <s v="002"/>
    <n v="34227.06"/>
    <n v="31000"/>
    <n v="-4066"/>
    <n v="61161.06"/>
    <n v="16982.36"/>
    <n v="5365.37"/>
    <n v="1766.8"/>
    <n v="55795.69"/>
    <n v="59394.26"/>
    <n v="38813.33"/>
    <s v="G/530813/1AA101"/>
  </r>
  <r>
    <s v="1"/>
    <s v="POLITICO - TERRITORIAL"/>
    <x v="1"/>
    <s v="A"/>
    <x v="1"/>
    <x v="22"/>
    <s v="ZA01A007"/>
    <s v="GESTIÓN INSTITUCIONAL EFICIENTE"/>
    <s v="GI00L10300007D MEJORAMIENTO DE LA INFRAESTRUCTURA TECNO"/>
    <s v="84 BIENES DE LARGA DURACIÓN"/>
    <s v="840104 Maquinarias y Equipos"/>
    <s v="001"/>
    <n v="39132.800000000003"/>
    <n v="-39132.800000000003"/>
    <n v="0"/>
    <n v="0"/>
    <n v="0"/>
    <n v="0"/>
    <n v="0"/>
    <n v="0"/>
    <n v="0"/>
    <n v="0"/>
    <s v="G/840104/1AL103"/>
  </r>
  <r>
    <s v="1"/>
    <s v="POLITICO - TERRITORIAL"/>
    <x v="1"/>
    <s v="A"/>
    <x v="1"/>
    <x v="22"/>
    <s v="ZA01A007"/>
    <s v="GESTIÓN INSTITUCIONAL EFICIENTE"/>
    <s v="GI00L10300007D MEJORAMIENTO DE LA INFRAESTRUCTURA TECNO"/>
    <s v="84 BIENES DE LARGA DURACIÓN"/>
    <s v="840107 Equipos, Sistemas y Paquetes Informáticos"/>
    <s v="001"/>
    <n v="1317764.58"/>
    <n v="272132.8"/>
    <n v="-139679.54"/>
    <n v="1450217.84"/>
    <n v="1337186.8"/>
    <n v="76866.720000000001"/>
    <n v="76866.720000000001"/>
    <n v="1373351.12"/>
    <n v="1373351.12"/>
    <n v="36164.32"/>
    <s v="G/840107/1AL103"/>
  </r>
  <r>
    <s v="1"/>
    <s v="POLITICO - TERRITORIAL"/>
    <x v="1"/>
    <s v="A"/>
    <x v="1"/>
    <x v="22"/>
    <s v="ZA01A007"/>
    <s v="GESTIÓN INSTITUCIONAL EFICIENTE"/>
    <s v="GI00L10300008D CONECTIVIDAD ACTIVA A INTERNET GRATUITO"/>
    <s v="84 BIENES DE LARGA DURACIÓN"/>
    <s v="840107 Equipos, Sistemas y Paquetes Informáticos"/>
    <s v="001"/>
    <n v="122000"/>
    <n v="-122000"/>
    <n v="0"/>
    <n v="0"/>
    <n v="0"/>
    <n v="0"/>
    <n v="0"/>
    <n v="0"/>
    <n v="0"/>
    <n v="0"/>
    <s v="G/840107/1AL103"/>
  </r>
  <r>
    <s v="1"/>
    <s v="POLITICO - TERRITORIAL"/>
    <x v="1"/>
    <s v="A"/>
    <x v="1"/>
    <x v="22"/>
    <s v="ZA01A007"/>
    <s v="GESTIÓN INSTITUCIONAL EFICIENTE"/>
    <s v="GI00L10300009D INTEGRACIÓN DE SERVICIOS MUNICIPALES INT"/>
    <s v="84 BIENES DE LARGA DURACIÓN"/>
    <s v="840107 Equipos, Sistemas y Paquetes Informáticos"/>
    <s v="001"/>
    <n v="111000"/>
    <n v="-111000"/>
    <n v="0"/>
    <n v="0"/>
    <n v="0"/>
    <n v="0"/>
    <n v="0"/>
    <n v="0"/>
    <n v="0"/>
    <n v="0"/>
    <s v="G/840107/1AL103"/>
  </r>
  <r>
    <s v="1"/>
    <s v="POLITICO - TERRITORIAL"/>
    <x v="1"/>
    <s v="A"/>
    <x v="1"/>
    <x v="23"/>
    <s v="ZA01A002"/>
    <s v="FORTALECIMIENTO INSTITUCIONAL"/>
    <s v="GC00A10100001D GASTOS ADMINISTRATIVOS"/>
    <s v="51 GASTOS EN PERSONAL"/>
    <s v="510606 Asignación Global de Jubilación Patronal pa"/>
    <s v="001"/>
    <n v="2500000"/>
    <n v="0"/>
    <n v="1469820"/>
    <n v="3969820"/>
    <n v="0"/>
    <n v="2324364"/>
    <n v="1489897.5"/>
    <n v="1645456"/>
    <n v="2479922.5"/>
    <n v="1645456"/>
    <s v="G/510606/1AA101"/>
  </r>
  <r>
    <s v="1"/>
    <s v="POLITICO - TERRITORIAL"/>
    <x v="1"/>
    <s v="A"/>
    <x v="1"/>
    <x v="23"/>
    <s v="ZA01A002"/>
    <s v="FORTALECIMIENTO INSTITUCIONAL"/>
    <s v="GC00A10100001D GASTOS ADMINISTRATIVOS"/>
    <s v="51 GASTOS EN PERSONAL"/>
    <s v="510706 Beneficio por Jubilación"/>
    <s v="001"/>
    <n v="2500000"/>
    <n v="1583095"/>
    <n v="0"/>
    <n v="4083095"/>
    <n v="0"/>
    <n v="4083095"/>
    <n v="2296251"/>
    <n v="0"/>
    <n v="1786844"/>
    <n v="0"/>
    <s v="G/510706/1AA101"/>
  </r>
  <r>
    <s v="1"/>
    <s v="POLITICO - TERRITORIAL"/>
    <x v="1"/>
    <s v="A"/>
    <x v="1"/>
    <x v="23"/>
    <s v="ZA01A002"/>
    <s v="FORTALECIMIENTO INSTITUCIONAL"/>
    <s v="GC00A10100001D GASTOS ADMINISTRATIVOS"/>
    <s v="51 GASTOS EN PERSONAL"/>
    <s v="510706 Beneficio por Jubilación"/>
    <s v="002"/>
    <n v="0"/>
    <n v="0"/>
    <n v="4088700"/>
    <n v="4088700"/>
    <n v="0"/>
    <n v="0"/>
    <n v="0"/>
    <n v="4088700"/>
    <n v="4088700"/>
    <n v="4088700"/>
    <s v="G/510706/1AA101"/>
  </r>
  <r>
    <s v="1"/>
    <s v="POLITICO - TERRITORIAL"/>
    <x v="1"/>
    <s v="A"/>
    <x v="1"/>
    <x v="23"/>
    <s v="ZA01A002"/>
    <s v="FORTALECIMIENTO INSTITUCIONAL"/>
    <s v="GC00A10100001D GASTOS ADMINISTRATIVOS"/>
    <s v="51 GASTOS EN PERSONAL"/>
    <s v="510710 Por Compra de Renuncia"/>
    <s v="002"/>
    <n v="0"/>
    <n v="0"/>
    <n v="3566473.84"/>
    <n v="3566473.84"/>
    <n v="0"/>
    <n v="0"/>
    <n v="0"/>
    <n v="3566473.84"/>
    <n v="3566473.84"/>
    <n v="3566473.84"/>
    <s v="G/510710/1AA101"/>
  </r>
  <r>
    <s v="1"/>
    <s v="POLITICO - TERRITORIAL"/>
    <x v="1"/>
    <s v="A"/>
    <x v="1"/>
    <x v="23"/>
    <s v="ZA01A002"/>
    <s v="FORTALECIMIENTO INSTITUCIONAL"/>
    <s v="GC00A10100001D GASTOS ADMINISTRATIVOS"/>
    <s v="53 BIENES Y SERVICIOS DE CONSUMO"/>
    <s v="530702 Arrendamiento y Licencias de Uso de Paquete"/>
    <s v="002"/>
    <n v="10000"/>
    <n v="-10000"/>
    <n v="0"/>
    <n v="0"/>
    <n v="0"/>
    <n v="0"/>
    <n v="0"/>
    <n v="0"/>
    <n v="0"/>
    <n v="0"/>
    <s v="G/530702/1AA101"/>
  </r>
  <r>
    <s v="1"/>
    <s v="POLITICO - TERRITORIAL"/>
    <x v="1"/>
    <s v="A"/>
    <x v="1"/>
    <x v="23"/>
    <s v="ZA01A002"/>
    <s v="FORTALECIMIENTO INSTITUCIONAL"/>
    <s v="GC00A10100001D GASTOS ADMINISTRATIVOS"/>
    <s v="53 BIENES Y SERVICIOS DE CONSUMO"/>
    <s v="530802 Vestuario, Lencería, Prendas de Protecc"/>
    <s v="001"/>
    <n v="0"/>
    <n v="49277.45"/>
    <n v="0"/>
    <n v="49277.45"/>
    <n v="49277.45"/>
    <n v="0"/>
    <n v="0"/>
    <n v="49277.45"/>
    <n v="49277.45"/>
    <n v="0"/>
    <s v="G/530802/1AA101"/>
  </r>
  <r>
    <s v="1"/>
    <s v="POLITICO - TERRITORIAL"/>
    <x v="1"/>
    <s v="A"/>
    <x v="1"/>
    <x v="23"/>
    <s v="ZA01A002"/>
    <s v="FORTALECIMIENTO INSTITUCIONAL"/>
    <s v="GC00A10100001D GASTOS ADMINISTRATIVOS"/>
    <s v="53 BIENES Y SERVICIOS DE CONSUMO"/>
    <s v="530802 Vestuario, Lencería, Prendas de Protecc"/>
    <s v="002"/>
    <n v="430000"/>
    <n v="10000"/>
    <n v="414626.91"/>
    <n v="854626.91"/>
    <n v="288835.46999999997"/>
    <n v="133153.04"/>
    <n v="106853.36"/>
    <n v="721473.87"/>
    <n v="747773.55"/>
    <n v="432638.4"/>
    <s v="G/530802/1AA101"/>
  </r>
  <r>
    <s v="1"/>
    <s v="POLITICO - TERRITORIAL"/>
    <x v="1"/>
    <s v="A"/>
    <x v="1"/>
    <x v="23"/>
    <s v="ZA01A002"/>
    <s v="FORTALECIMIENTO INSTITUCIONAL"/>
    <s v="GC00A10100001D GASTOS ADMINISTRATIVOS"/>
    <s v="53 BIENES Y SERVICIOS DE CONSUMO"/>
    <s v="530804 Materiales de Oficina"/>
    <s v="002"/>
    <n v="0"/>
    <n v="3000"/>
    <n v="0"/>
    <n v="3000"/>
    <n v="0"/>
    <n v="2979.2"/>
    <n v="2979.2"/>
    <n v="20.8"/>
    <n v="20.8"/>
    <n v="20.8"/>
    <s v="G/530804/1AA101"/>
  </r>
  <r>
    <s v="1"/>
    <s v="POLITICO - TERRITORIAL"/>
    <x v="1"/>
    <s v="A"/>
    <x v="1"/>
    <x v="23"/>
    <s v="ZA01A002"/>
    <s v="FORTALECIMIENTO INSTITUCIONAL"/>
    <s v="GC00A10100001D GASTOS ADMINISTRATIVOS"/>
    <s v="53 BIENES Y SERVICIOS DE CONSUMO"/>
    <s v="530807 Materiales de Impresión, Fotografía, Rep"/>
    <s v="002"/>
    <n v="3000"/>
    <n v="-3000"/>
    <n v="0"/>
    <n v="0"/>
    <n v="0"/>
    <n v="0"/>
    <n v="0"/>
    <n v="0"/>
    <n v="0"/>
    <n v="0"/>
    <s v="G/530807/1AA101"/>
  </r>
  <r>
    <s v="1"/>
    <s v="POLITICO - TERRITORIAL"/>
    <x v="1"/>
    <s v="A"/>
    <x v="1"/>
    <x v="23"/>
    <s v="ZA01A002"/>
    <s v="FORTALECIMIENTO INSTITUCIONAL"/>
    <s v="GC00A10100001D GASTOS ADMINISTRATIVOS"/>
    <s v="57 OTROS GASTOS CORRIENTES"/>
    <s v="570206 Costas Judiciales, Trámites Notariales, Leg"/>
    <s v="002"/>
    <n v="5000"/>
    <n v="0"/>
    <n v="0"/>
    <n v="5000"/>
    <n v="0"/>
    <n v="0"/>
    <n v="0"/>
    <n v="5000"/>
    <n v="5000"/>
    <n v="5000"/>
    <s v="G/570206/1AA101"/>
  </r>
  <r>
    <s v="1"/>
    <s v="POLITICO - TERRITORIAL"/>
    <x v="1"/>
    <s v="A"/>
    <x v="1"/>
    <x v="23"/>
    <s v="ZA01A002"/>
    <s v="FORTALECIMIENTO INSTITUCIONAL"/>
    <s v="GC00A10100001D GASTOS ADMINISTRATIVOS"/>
    <s v="57 OTROS GASTOS CORRIENTES"/>
    <s v="570215 Indemnizaciones por Sentencias Judiciales"/>
    <s v="002"/>
    <n v="45000"/>
    <n v="0"/>
    <n v="0"/>
    <n v="45000"/>
    <n v="0"/>
    <n v="5163.13"/>
    <n v="0"/>
    <n v="39836.870000000003"/>
    <n v="45000"/>
    <n v="39836.870000000003"/>
    <s v="G/570215/1AA101"/>
  </r>
  <r>
    <s v="1"/>
    <s v="POLITICO - TERRITORIAL"/>
    <x v="1"/>
    <s v="A"/>
    <x v="1"/>
    <x v="23"/>
    <s v="ZA01A002"/>
    <s v="FORTALECIMIENTO INSTITUCIONAL"/>
    <s v="GC00A10100001D GASTOS ADMINISTRATIVOS"/>
    <s v="58 TRANSFERENCIAS Y DONACIONES CORRIENTES"/>
    <s v="580209 A Jubilados Patronales"/>
    <s v="001"/>
    <n v="1600139.13"/>
    <n v="0"/>
    <n v="0"/>
    <n v="1600139.13"/>
    <n v="0"/>
    <n v="1438827.32"/>
    <n v="1438827.32"/>
    <n v="161311.81"/>
    <n v="161311.81"/>
    <n v="161311.81"/>
    <s v="G/580209/1AA101"/>
  </r>
  <r>
    <s v="1"/>
    <s v="POLITICO - TERRITORIAL"/>
    <x v="1"/>
    <s v="A"/>
    <x v="1"/>
    <x v="23"/>
    <s v="ZA01A002"/>
    <s v="FORTALECIMIENTO INSTITUCIONAL"/>
    <s v="GC00A10100001D GASTOS ADMINISTRATIVOS"/>
    <s v="58 TRANSFERENCIAS Y DONACIONES CORRIENTES"/>
    <s v="580209 A Jubilados Patronales"/>
    <s v="002"/>
    <n v="2129860.87"/>
    <n v="-358298.77"/>
    <n v="0"/>
    <n v="1771562.1"/>
    <n v="0"/>
    <n v="694841.8"/>
    <n v="694841.8"/>
    <n v="1076720.3"/>
    <n v="1076720.3"/>
    <n v="1076720.3"/>
    <s v="G/580209/1AA101"/>
  </r>
  <r>
    <s v="1"/>
    <s v="POLITICO - TERRITORIAL"/>
    <x v="1"/>
    <s v="A"/>
    <x v="1"/>
    <x v="24"/>
    <s v="ZA01A009"/>
    <s v="FORTALECIMIENTO INSTITUCIONAL"/>
    <s v="GC00A10100001D GASTOS ADMINISTRATIVOS"/>
    <s v="53 BIENES Y SERVICIOS DE CONSUMO"/>
    <s v="530105 Telecomunicaciones"/>
    <s v="002"/>
    <n v="69000"/>
    <n v="-21184.84"/>
    <n v="0"/>
    <n v="47815.16"/>
    <n v="4207.3100000000004"/>
    <n v="26481.52"/>
    <n v="18545.419999999998"/>
    <n v="21333.64"/>
    <n v="29269.74"/>
    <n v="17126.330000000002"/>
    <s v="G/530105/1AA101"/>
  </r>
  <r>
    <s v="1"/>
    <s v="POLITICO - TERRITORIAL"/>
    <x v="1"/>
    <s v="A"/>
    <x v="1"/>
    <x v="24"/>
    <s v="ZA01A009"/>
    <s v="FORTALECIMIENTO INSTITUCIONAL"/>
    <s v="GC00A10100001D GASTOS ADMINISTRATIVOS"/>
    <s v="53 BIENES Y SERVICIOS DE CONSUMO"/>
    <s v="530204 Edición, Impresión, Reproducción, Public"/>
    <s v="002"/>
    <n v="4000"/>
    <n v="2416.0700000000002"/>
    <n v="0"/>
    <n v="6416.07"/>
    <n v="0"/>
    <n v="0"/>
    <n v="0"/>
    <n v="6416.07"/>
    <n v="6416.07"/>
    <n v="6416.07"/>
    <s v="G/530204/1AA101"/>
  </r>
  <r>
    <s v="1"/>
    <s v="POLITICO - TERRITORIAL"/>
    <x v="1"/>
    <s v="A"/>
    <x v="1"/>
    <x v="24"/>
    <s v="ZA01A009"/>
    <s v="FORTALECIMIENTO INSTITUCIONAL"/>
    <s v="GC00A10100001D GASTOS ADMINISTRATIVOS"/>
    <s v="53 BIENES Y SERVICIOS DE CONSUMO"/>
    <s v="530402 Edificios, Locales, Residencias y Cablea"/>
    <s v="002"/>
    <n v="0"/>
    <n v="6416.07"/>
    <n v="0"/>
    <n v="6416.07"/>
    <n v="0"/>
    <n v="0"/>
    <n v="0"/>
    <n v="6416.07"/>
    <n v="6416.07"/>
    <n v="6416.07"/>
    <s v="G/530402/1AA101"/>
  </r>
  <r>
    <s v="1"/>
    <s v="POLITICO - TERRITORIAL"/>
    <x v="1"/>
    <s v="A"/>
    <x v="1"/>
    <x v="24"/>
    <s v="ZA01A009"/>
    <s v="FORTALECIMIENTO INSTITUCIONAL"/>
    <s v="GC00A10100001D GASTOS ADMINISTRATIVOS"/>
    <s v="53 BIENES Y SERVICIOS DE CONSUMO"/>
    <s v="530702 Arrendamiento y Licencias de Uso de Paquete"/>
    <s v="002"/>
    <n v="21000"/>
    <n v="0"/>
    <n v="0"/>
    <n v="21000"/>
    <n v="6960.78"/>
    <n v="0"/>
    <n v="0"/>
    <n v="21000"/>
    <n v="21000"/>
    <n v="14039.22"/>
    <s v="G/530702/1AA101"/>
  </r>
  <r>
    <s v="1"/>
    <s v="POLITICO - TERRITORIAL"/>
    <x v="1"/>
    <s v="A"/>
    <x v="1"/>
    <x v="24"/>
    <s v="ZA01A009"/>
    <s v="FORTALECIMIENTO INSTITUCIONAL"/>
    <s v="GC00A10100001D GASTOS ADMINISTRATIVOS"/>
    <s v="53 BIENES Y SERVICIOS DE CONSUMO"/>
    <s v="530704 Mantenimiento y Reparación de Equipos y Sis"/>
    <s v="002"/>
    <n v="0"/>
    <n v="3420.2"/>
    <n v="0"/>
    <n v="3420.2"/>
    <n v="52.35"/>
    <n v="3367.85"/>
    <n v="3367.85"/>
    <n v="52.35"/>
    <n v="52.35"/>
    <n v="0"/>
    <s v="G/530704/1AA101"/>
  </r>
  <r>
    <s v="1"/>
    <s v="POLITICO - TERRITORIAL"/>
    <x v="1"/>
    <s v="A"/>
    <x v="1"/>
    <x v="24"/>
    <s v="ZA01A009"/>
    <s v="FORTALECIMIENTO INSTITUCIONAL"/>
    <s v="GC00A10100001D GASTOS ADMINISTRATIVOS"/>
    <s v="53 BIENES Y SERVICIOS DE CONSUMO"/>
    <s v="530802 Vestuario, Lencería, Prendas de Protecc"/>
    <s v="002"/>
    <n v="0"/>
    <n v="8932.5"/>
    <n v="0"/>
    <n v="8932.5"/>
    <n v="0"/>
    <n v="0"/>
    <n v="0"/>
    <n v="8932.5"/>
    <n v="8932.5"/>
    <n v="8932.5"/>
    <s v="G/530802/1AA101"/>
  </r>
  <r>
    <s v="1"/>
    <s v="POLITICO - TERRITORIAL"/>
    <x v="1"/>
    <s v="A"/>
    <x v="1"/>
    <x v="25"/>
    <s v="ZA01A003"/>
    <s v="FORTALECIMIENTO INSTITUCIONAL"/>
    <s v="GC00A10100001D GASTOS ADMINISTRATIVOS"/>
    <s v="53 BIENES Y SERVICIOS DE CONSUMO"/>
    <s v="530204 Edición, Impresión, Reproducción, Public"/>
    <s v="001"/>
    <n v="1000"/>
    <n v="0"/>
    <n v="0"/>
    <n v="1000"/>
    <n v="0"/>
    <n v="0"/>
    <n v="0"/>
    <n v="1000"/>
    <n v="1000"/>
    <n v="1000"/>
    <s v="G/530204/1AA101"/>
  </r>
  <r>
    <s v="1"/>
    <s v="POLITICO - TERRITORIAL"/>
    <x v="1"/>
    <s v="A"/>
    <x v="1"/>
    <x v="25"/>
    <s v="ZA01A003"/>
    <s v="FORTALECIMIENTO INSTITUCIONAL"/>
    <s v="GC00A10100001D GASTOS ADMINISTRATIVOS"/>
    <s v="53 BIENES Y SERVICIOS DE CONSUMO"/>
    <s v="530602 Servicio de Auditoría"/>
    <s v="001"/>
    <n v="650000"/>
    <n v="0"/>
    <n v="0"/>
    <n v="650000"/>
    <n v="0"/>
    <n v="0"/>
    <n v="0"/>
    <n v="650000"/>
    <n v="650000"/>
    <n v="650000"/>
    <s v="G/530602/1AA101"/>
  </r>
  <r>
    <s v="1"/>
    <s v="POLITICO - TERRITORIAL"/>
    <x v="1"/>
    <s v="A"/>
    <x v="1"/>
    <x v="25"/>
    <s v="ZA01A003"/>
    <s v="FORTALECIMIENTO INSTITUCIONAL"/>
    <s v="GC00A10100001D GASTOS ADMINISTRATIVOS"/>
    <s v="56 GASTOS FINANCIEROS"/>
    <s v="560201 Sector Público Financiero"/>
    <s v="001"/>
    <n v="597374.31999999995"/>
    <n v="0"/>
    <n v="0"/>
    <n v="597374.31999999995"/>
    <n v="0"/>
    <n v="533082.4"/>
    <n v="533082.4"/>
    <n v="64291.92"/>
    <n v="64291.92"/>
    <n v="64291.92"/>
    <s v="G/560201/1AA101"/>
  </r>
  <r>
    <s v="1"/>
    <s v="POLITICO - TERRITORIAL"/>
    <x v="1"/>
    <s v="A"/>
    <x v="1"/>
    <x v="25"/>
    <s v="ZA01A003"/>
    <s v="FORTALECIMIENTO INSTITUCIONAL"/>
    <s v="GC00A10100001D GASTOS ADMINISTRATIVOS"/>
    <s v="56 GASTOS FINANCIEROS"/>
    <s v="560301 A Organismos Multilaterales"/>
    <s v="001"/>
    <n v="30234448.879999999"/>
    <n v="0"/>
    <n v="0"/>
    <n v="30234448.879999999"/>
    <n v="0"/>
    <n v="14510711.369999999"/>
    <n v="14510711.369999999"/>
    <n v="15723737.51"/>
    <n v="15723737.51"/>
    <n v="15723737.51"/>
    <s v="G/560301/1AA101"/>
  </r>
  <r>
    <s v="1"/>
    <s v="POLITICO - TERRITORIAL"/>
    <x v="1"/>
    <s v="A"/>
    <x v="1"/>
    <x v="25"/>
    <s v="ZA01A003"/>
    <s v="FORTALECIMIENTO INSTITUCIONAL"/>
    <s v="GC00A10100001D GASTOS ADMINISTRATIVOS"/>
    <s v="56 GASTOS FINANCIEROS"/>
    <s v="560304 Al Sector Privado No Financiero"/>
    <s v="001"/>
    <n v="1052297"/>
    <n v="0"/>
    <n v="0"/>
    <n v="1052297"/>
    <n v="0"/>
    <n v="1029297"/>
    <n v="1029297"/>
    <n v="23000"/>
    <n v="23000"/>
    <n v="23000"/>
    <s v="G/560304/1AA101"/>
  </r>
  <r>
    <s v="1"/>
    <s v="POLITICO - TERRITORIAL"/>
    <x v="1"/>
    <s v="A"/>
    <x v="1"/>
    <x v="25"/>
    <s v="ZA01A003"/>
    <s v="FORTALECIMIENTO INSTITUCIONAL"/>
    <s v="GC00A10100001D GASTOS ADMINISTRATIVOS"/>
    <s v="57 OTROS GASTOS CORRIENTES"/>
    <s v="570102 Tasas Generales, Impuestos, Contribuciones,"/>
    <s v="001"/>
    <n v="1200"/>
    <n v="0"/>
    <n v="0"/>
    <n v="1200"/>
    <n v="0"/>
    <n v="0"/>
    <n v="0"/>
    <n v="1200"/>
    <n v="1200"/>
    <n v="1200"/>
    <s v="G/570102/1AA101"/>
  </r>
  <r>
    <s v="1"/>
    <s v="POLITICO - TERRITORIAL"/>
    <x v="1"/>
    <s v="A"/>
    <x v="1"/>
    <x v="25"/>
    <s v="ZA01A003"/>
    <s v="FORTALECIMIENTO INSTITUCIONAL"/>
    <s v="GC00A10100001D GASTOS ADMINISTRATIVOS"/>
    <s v="57 OTROS GASTOS CORRIENTES"/>
    <s v="570203 Comisiones Bancarias"/>
    <s v="001"/>
    <n v="6000000"/>
    <n v="-3502043.03"/>
    <n v="0"/>
    <n v="2497956.9700000002"/>
    <n v="0"/>
    <n v="307138.37"/>
    <n v="277516.21000000002"/>
    <n v="2190818.6"/>
    <n v="2220440.7599999998"/>
    <n v="2190818.6"/>
    <s v="G/570203/1AA101"/>
  </r>
  <r>
    <s v="1"/>
    <s v="POLITICO - TERRITORIAL"/>
    <x v="1"/>
    <s v="A"/>
    <x v="1"/>
    <x v="25"/>
    <s v="ZA01A003"/>
    <s v="FORTALECIMIENTO INSTITUCIONAL"/>
    <s v="GC00A10100001D GASTOS ADMINISTRATIVOS"/>
    <s v="57 OTROS GASTOS CORRIENTES"/>
    <s v="570206 Costas Judiciales, Trámites Notariales, Leg"/>
    <s v="001"/>
    <n v="2000"/>
    <n v="133418.71"/>
    <n v="0"/>
    <n v="135418.71"/>
    <n v="133418.71"/>
    <n v="0"/>
    <n v="0"/>
    <n v="135418.71"/>
    <n v="135418.71"/>
    <n v="2000"/>
    <s v="G/570206/1AA101"/>
  </r>
  <r>
    <s v="1"/>
    <s v="POLITICO - TERRITORIAL"/>
    <x v="1"/>
    <s v="A"/>
    <x v="1"/>
    <x v="25"/>
    <s v="ZA01A003"/>
    <s v="FORTALECIMIENTO INSTITUCIONAL"/>
    <s v="GC00A10100001D GASTOS ADMINISTRATIVOS"/>
    <s v="57 OTROS GASTOS CORRIENTES"/>
    <s v="570215 Indemnizaciones por Sentencias Judiciales"/>
    <s v="001"/>
    <n v="0"/>
    <n v="3035409.37"/>
    <n v="0"/>
    <n v="3035409.37"/>
    <n v="0"/>
    <n v="3035409.37"/>
    <n v="3035409.37"/>
    <n v="0"/>
    <n v="0"/>
    <n v="0"/>
    <s v="G/570215/1AA101"/>
  </r>
  <r>
    <s v="1"/>
    <s v="POLITICO - TERRITORIAL"/>
    <x v="1"/>
    <s v="A"/>
    <x v="1"/>
    <x v="25"/>
    <s v="ZA01A003"/>
    <s v="FORTALECIMIENTO INSTITUCIONAL"/>
    <s v="GC00A10100001D GASTOS ADMINISTRATIVOS"/>
    <s v="57 OTROS GASTOS CORRIENTES"/>
    <s v="570219 Devoluciones"/>
    <s v="001"/>
    <n v="7386437.3499999996"/>
    <n v="-2551550.62"/>
    <n v="0"/>
    <n v="4834886.7300000004"/>
    <n v="0"/>
    <n v="3108068.85"/>
    <n v="2078515.48"/>
    <n v="1726817.88"/>
    <n v="2756371.25"/>
    <n v="1726817.88"/>
    <s v="G/570219/1AA101"/>
  </r>
  <r>
    <s v="1"/>
    <s v="POLITICO - TERRITORIAL"/>
    <x v="1"/>
    <s v="A"/>
    <x v="1"/>
    <x v="25"/>
    <s v="ZA01A003"/>
    <s v="FORTALECIMIENTO INSTITUCIONAL"/>
    <s v="GC00A10100001D GASTOS ADMINISTRATIVOS"/>
    <s v="57 OTROS GASTOS CORRIENTES"/>
    <s v="570219 Devoluciones"/>
    <s v="002"/>
    <n v="11000000"/>
    <n v="-10954824.66"/>
    <n v="4262486.57"/>
    <n v="4307661.91"/>
    <n v="0"/>
    <n v="0"/>
    <n v="0"/>
    <n v="4307661.91"/>
    <n v="4307661.91"/>
    <n v="4307661.91"/>
    <s v="G/570219/1AA101"/>
  </r>
  <r>
    <s v="1"/>
    <s v="POLITICO - TERRITORIAL"/>
    <x v="1"/>
    <s v="A"/>
    <x v="1"/>
    <x v="25"/>
    <s v="ZA01A003"/>
    <s v="FORTALECIMIENTO INSTITUCIONAL"/>
    <s v="GC00A10100001D GASTOS ADMINISTRATIVOS"/>
    <s v="58 TRANSFERENCIAS Y DONACIONES CORRIENTES"/>
    <s v="580101 A Entidades del Presupuesto General del"/>
    <s v="001"/>
    <n v="4300000"/>
    <n v="0"/>
    <n v="0"/>
    <n v="4300000"/>
    <n v="0"/>
    <n v="4300000"/>
    <n v="1837042.67"/>
    <n v="0"/>
    <n v="2462957.33"/>
    <n v="0"/>
    <s v="G/580101/1AA101"/>
  </r>
  <r>
    <s v="1"/>
    <s v="POLITICO - TERRITORIAL"/>
    <x v="1"/>
    <s v="A"/>
    <x v="1"/>
    <x v="25"/>
    <s v="ZA01A003"/>
    <s v="FORTALECIMIENTO INSTITUCIONAL"/>
    <s v="GC00A10100001D GASTOS ADMINISTRATIVOS"/>
    <s v="58 TRANSFERENCIAS Y DONACIONES CORRIENTES"/>
    <s v="580102 A Entidades Descentralizadas y Autónomas (T"/>
    <s v="001"/>
    <n v="1680000"/>
    <n v="0"/>
    <n v="0"/>
    <n v="1680000"/>
    <n v="0"/>
    <n v="1680000"/>
    <n v="985066.32"/>
    <n v="0"/>
    <n v="694933.68"/>
    <n v="0"/>
    <s v="G/580102/1AA101"/>
  </r>
  <r>
    <s v="1"/>
    <s v="POLITICO - TERRITORIAL"/>
    <x v="1"/>
    <s v="A"/>
    <x v="1"/>
    <x v="25"/>
    <s v="ZA01A003"/>
    <s v="FORTALECIMIENTO INSTITUCIONAL"/>
    <s v="GC00A10100001D GASTOS ADMINISTRATIVOS"/>
    <s v="58 TRANSFERENCIAS Y DONACIONES CORRIENTES"/>
    <s v="580103 A Empresas Públicas"/>
    <s v="001"/>
    <n v="1680000"/>
    <n v="802165.09"/>
    <n v="0"/>
    <n v="2482165.09"/>
    <n v="0"/>
    <n v="2482165.09"/>
    <n v="2482165.09"/>
    <n v="0"/>
    <n v="0"/>
    <n v="0"/>
    <s v="G/580103/1AA101"/>
  </r>
  <r>
    <s v="1"/>
    <s v="POLITICO - TERRITORIAL"/>
    <x v="1"/>
    <s v="A"/>
    <x v="1"/>
    <x v="25"/>
    <s v="ZA01A003"/>
    <s v="FORTALECIMIENTO INSTITUCIONAL"/>
    <s v="GC00A10100001D GASTOS ADMINISTRATIVOS"/>
    <s v="87 INVERSIONES FINANCIERAS"/>
    <s v="870304 Compra de Acciones"/>
    <s v="002"/>
    <n v="0"/>
    <n v="0"/>
    <n v="573688"/>
    <n v="573688"/>
    <n v="0"/>
    <n v="0"/>
    <n v="0"/>
    <n v="573688"/>
    <n v="573688"/>
    <n v="573688"/>
    <s v="G/870304/1AA101"/>
  </r>
  <r>
    <s v="1"/>
    <s v="POLITICO - TERRITORIAL"/>
    <x v="1"/>
    <s v="A"/>
    <x v="1"/>
    <x v="25"/>
    <s v="ZA01A003"/>
    <s v="GESTIÓN INSTITUCIONAL EFICIENTE"/>
    <s v="GI00L10300005D ADMINISTRACIÓN FINANCIERA"/>
    <s v="96 AMORTIZACIÓN DE LA DEUDA PÚBLICA"/>
    <s v="960201 Al Sector Público Financiero"/>
    <s v="001"/>
    <n v="7201128.2000000002"/>
    <n v="0"/>
    <n v="0"/>
    <n v="7201128.2000000002"/>
    <n v="0"/>
    <n v="6400462.46"/>
    <n v="6400462.46"/>
    <n v="800665.74"/>
    <n v="800665.74"/>
    <n v="800665.74"/>
    <s v="G/960201/1AL103"/>
  </r>
  <r>
    <s v="1"/>
    <s v="POLITICO - TERRITORIAL"/>
    <x v="1"/>
    <s v="A"/>
    <x v="1"/>
    <x v="25"/>
    <s v="ZA01A003"/>
    <s v="GESTIÓN INSTITUCIONAL EFICIENTE"/>
    <s v="GI00L10300005D ADMINISTRACIÓN FINANCIERA"/>
    <s v="96 AMORTIZACIÓN DE LA DEUDA PÚBLICA"/>
    <s v="960301 A Organismos Multilaterales"/>
    <s v="001"/>
    <n v="30378202.239999998"/>
    <n v="0"/>
    <n v="0"/>
    <n v="30378202.239999998"/>
    <n v="0"/>
    <n v="23307416.98"/>
    <n v="23307416.98"/>
    <n v="7070785.2599999998"/>
    <n v="7070785.2599999998"/>
    <n v="7070785.2599999998"/>
    <s v="G/960301/1AL103"/>
  </r>
  <r>
    <s v="1"/>
    <s v="POLITICO - TERRITORIAL"/>
    <x v="1"/>
    <s v="A"/>
    <x v="1"/>
    <x v="25"/>
    <s v="ZA01A003"/>
    <s v="GESTIÓN INSTITUCIONAL EFICIENTE"/>
    <s v="GI00L10300005D ADMINISTRACIÓN FINANCIERA"/>
    <s v="96 AMORTIZACIÓN DE LA DEUDA PÚBLICA"/>
    <s v="960301 A Organismos Multilaterales"/>
    <s v="002"/>
    <n v="0"/>
    <n v="0"/>
    <n v="5767791.6699999999"/>
    <n v="5767791.6699999999"/>
    <n v="0"/>
    <n v="0"/>
    <n v="0"/>
    <n v="5767791.6699999999"/>
    <n v="5767791.6699999999"/>
    <n v="5767791.6699999999"/>
    <s v="G/960301/1AL103"/>
  </r>
  <r>
    <s v="1"/>
    <s v="POLITICO - TERRITORIAL"/>
    <x v="1"/>
    <s v="A"/>
    <x v="1"/>
    <x v="25"/>
    <s v="ZA01A003"/>
    <s v="GESTIÓN INSTITUCIONAL EFICIENTE"/>
    <s v="GI00L10300005D ADMINISTRACIÓN FINANCIERA"/>
    <s v="96 AMORTIZACIÓN DE LA DEUDA PÚBLICA"/>
    <s v="960604 Al Sector Privado no Financiero"/>
    <s v="001"/>
    <n v="5310720"/>
    <n v="0"/>
    <n v="0"/>
    <n v="5310720"/>
    <n v="0"/>
    <n v="5310720"/>
    <n v="5310720"/>
    <n v="0"/>
    <n v="0"/>
    <n v="0"/>
    <s v="G/960604/1AL103"/>
  </r>
  <r>
    <s v="1"/>
    <s v="POLITICO - TERRITORIAL"/>
    <x v="1"/>
    <s v="A"/>
    <x v="1"/>
    <x v="25"/>
    <s v="ZA01A003"/>
    <s v="FORTALECIMIENTO INSTITUCIONAL"/>
    <s v="GC00A10100001D GASTOS ADMINISTRATIVOS"/>
    <s v="99 OTROS PASIVOS"/>
    <s v="990103 Obligaciones de Ejercicios Anteriores por L"/>
    <s v="001"/>
    <n v="400000"/>
    <n v="0"/>
    <n v="0"/>
    <n v="400000"/>
    <n v="0"/>
    <n v="0"/>
    <n v="0"/>
    <n v="400000"/>
    <n v="400000"/>
    <n v="400000"/>
    <s v="G/990103/1AA101"/>
  </r>
  <r>
    <s v="1"/>
    <s v="POLITICO - TERRITORIAL"/>
    <x v="1"/>
    <s v="C"/>
    <x v="5"/>
    <x v="26"/>
    <s v="ZA01C002"/>
    <s v="FORTALECIMIENTO INSTITUCIONAL"/>
    <s v="GC00A10100004D REMUNERACION PERSONAL"/>
    <s v="51 GASTOS EN PERSONAL"/>
    <s v="510105 Remuneraciones Unificadas"/>
    <s v="002"/>
    <n v="102996"/>
    <n v="0"/>
    <n v="0"/>
    <n v="102996"/>
    <n v="0"/>
    <n v="75404.800000000003"/>
    <n v="75404.800000000003"/>
    <n v="27591.200000000001"/>
    <n v="27591.200000000001"/>
    <n v="27591.200000000001"/>
    <s v="G/510105/1CA101"/>
  </r>
  <r>
    <s v="1"/>
    <s v="POLITICO - TERRITORIAL"/>
    <x v="1"/>
    <s v="C"/>
    <x v="5"/>
    <x v="26"/>
    <s v="ZA01C002"/>
    <s v="FORTALECIMIENTO INSTITUCIONAL"/>
    <s v="GC00A10100004D REMUNERACION PERSONAL"/>
    <s v="51 GASTOS EN PERSONAL"/>
    <s v="510106 Salarios Unificados"/>
    <s v="002"/>
    <n v="7566.36"/>
    <n v="0"/>
    <n v="0"/>
    <n v="7566.36"/>
    <n v="0"/>
    <n v="0"/>
    <n v="0"/>
    <n v="7566.36"/>
    <n v="7566.36"/>
    <n v="7566.36"/>
    <s v="G/510106/1CA101"/>
  </r>
  <r>
    <s v="1"/>
    <s v="POLITICO - TERRITORIAL"/>
    <x v="1"/>
    <s v="C"/>
    <x v="5"/>
    <x v="26"/>
    <s v="ZA01C002"/>
    <s v="FORTALECIMIENTO INSTITUCIONAL"/>
    <s v="GC00A10100004D REMUNERACION PERSONAL"/>
    <s v="51 GASTOS EN PERSONAL"/>
    <s v="510203 Decimotercer Sueldo"/>
    <s v="002"/>
    <n v="15219.53"/>
    <n v="0"/>
    <n v="0"/>
    <n v="15219.53"/>
    <n v="3579.14"/>
    <n v="5131.25"/>
    <n v="5131.25"/>
    <n v="10088.280000000001"/>
    <n v="10088.280000000001"/>
    <n v="6509.14"/>
    <s v="G/510203/1CA101"/>
  </r>
  <r>
    <s v="1"/>
    <s v="POLITICO - TERRITORIAL"/>
    <x v="1"/>
    <s v="C"/>
    <x v="5"/>
    <x v="26"/>
    <s v="ZA01C002"/>
    <s v="FORTALECIMIENTO INSTITUCIONAL"/>
    <s v="GC00A10100004D REMUNERACION PERSONAL"/>
    <s v="51 GASTOS EN PERSONAL"/>
    <s v="510204 Decimocuarto Sueldo"/>
    <s v="002"/>
    <n v="4532"/>
    <n v="0"/>
    <n v="0"/>
    <n v="4532"/>
    <n v="628.94000000000005"/>
    <n v="3308.8"/>
    <n v="3308.8"/>
    <n v="1223.2"/>
    <n v="1223.2"/>
    <n v="594.26"/>
    <s v="G/510204/1CA101"/>
  </r>
  <r>
    <s v="1"/>
    <s v="POLITICO - TERRITORIAL"/>
    <x v="1"/>
    <s v="C"/>
    <x v="5"/>
    <x v="26"/>
    <s v="ZA01C002"/>
    <s v="FORTALECIMIENTO INSTITUCIONAL"/>
    <s v="GC00A10100004D REMUNERACION PERSONAL"/>
    <s v="51 GASTOS EN PERSONAL"/>
    <s v="510304 Compensación por Transporte"/>
    <s v="002"/>
    <n v="132"/>
    <n v="0"/>
    <n v="0"/>
    <n v="132"/>
    <n v="0"/>
    <n v="0"/>
    <n v="0"/>
    <n v="132"/>
    <n v="132"/>
    <n v="132"/>
    <s v="G/510304/1CA101"/>
  </r>
  <r>
    <s v="1"/>
    <s v="POLITICO - TERRITORIAL"/>
    <x v="1"/>
    <s v="C"/>
    <x v="5"/>
    <x v="26"/>
    <s v="ZA01C002"/>
    <s v="FORTALECIMIENTO INSTITUCIONAL"/>
    <s v="GC00A10100004D REMUNERACION PERSONAL"/>
    <s v="51 GASTOS EN PERSONAL"/>
    <s v="510306 Alimentación"/>
    <s v="002"/>
    <n v="1056"/>
    <n v="0"/>
    <n v="0"/>
    <n v="1056"/>
    <n v="0"/>
    <n v="0"/>
    <n v="0"/>
    <n v="1056"/>
    <n v="1056"/>
    <n v="1056"/>
    <s v="G/510306/1CA101"/>
  </r>
  <r>
    <s v="1"/>
    <s v="POLITICO - TERRITORIAL"/>
    <x v="1"/>
    <s v="C"/>
    <x v="5"/>
    <x v="26"/>
    <s v="ZA01C002"/>
    <s v="FORTALECIMIENTO INSTITUCIONAL"/>
    <s v="GC00A10100004D REMUNERACION PERSONAL"/>
    <s v="51 GASTOS EN PERSONAL"/>
    <s v="510401 Por Cargas Familiares"/>
    <s v="002"/>
    <n v="37.83"/>
    <n v="0"/>
    <n v="6.31"/>
    <n v="44.14"/>
    <n v="0"/>
    <n v="0"/>
    <n v="0"/>
    <n v="44.14"/>
    <n v="44.14"/>
    <n v="44.14"/>
    <s v="G/510401/1CA101"/>
  </r>
  <r>
    <s v="1"/>
    <s v="POLITICO - TERRITORIAL"/>
    <x v="1"/>
    <s v="C"/>
    <x v="5"/>
    <x v="26"/>
    <s v="ZA01C002"/>
    <s v="FORTALECIMIENTO INSTITUCIONAL"/>
    <s v="GC00A10100004D REMUNERACION PERSONAL"/>
    <s v="51 GASTOS EN PERSONAL"/>
    <s v="510408 Subsidio de Antigüedad"/>
    <s v="002"/>
    <n v="378.32"/>
    <n v="0"/>
    <n v="0"/>
    <n v="378.32"/>
    <n v="0"/>
    <n v="0"/>
    <n v="0"/>
    <n v="378.32"/>
    <n v="378.32"/>
    <n v="378.32"/>
    <s v="G/510408/1CA101"/>
  </r>
  <r>
    <s v="1"/>
    <s v="POLITICO - TERRITORIAL"/>
    <x v="1"/>
    <s v="C"/>
    <x v="5"/>
    <x v="26"/>
    <s v="ZA01C002"/>
    <s v="FORTALECIMIENTO INSTITUCIONAL"/>
    <s v="GC00A10100004D REMUNERACION PERSONAL"/>
    <s v="51 GASTOS EN PERSONAL"/>
    <s v="510507 Honorarios"/>
    <s v="002"/>
    <n v="1077.17"/>
    <n v="-1077.17"/>
    <n v="0"/>
    <n v="0"/>
    <n v="0"/>
    <n v="0"/>
    <n v="0"/>
    <n v="0"/>
    <n v="0"/>
    <n v="0"/>
    <s v="G/510507/1CA101"/>
  </r>
  <r>
    <s v="1"/>
    <s v="POLITICO - TERRITORIAL"/>
    <x v="1"/>
    <s v="C"/>
    <x v="5"/>
    <x v="26"/>
    <s v="ZA01C002"/>
    <s v="FORTALECIMIENTO INSTITUCIONAL"/>
    <s v="GC00A10100004D REMUNERACION PERSONAL"/>
    <s v="51 GASTOS EN PERSONAL"/>
    <s v="510509 Horas Extraordinarias y Suplementarias"/>
    <s v="002"/>
    <n v="758.71"/>
    <n v="-758.71"/>
    <n v="0"/>
    <n v="0"/>
    <n v="0"/>
    <n v="0"/>
    <n v="0"/>
    <n v="0"/>
    <n v="0"/>
    <n v="0"/>
    <s v="G/510509/1CA101"/>
  </r>
  <r>
    <s v="1"/>
    <s v="POLITICO - TERRITORIAL"/>
    <x v="1"/>
    <s v="C"/>
    <x v="5"/>
    <x v="26"/>
    <s v="ZA01C002"/>
    <s v="FORTALECIMIENTO INSTITUCIONAL"/>
    <s v="GC00A10100004D REMUNERACION PERSONAL"/>
    <s v="51 GASTOS EN PERSONAL"/>
    <s v="510510 Servicios Personales por Contrato"/>
    <s v="002"/>
    <n v="72072"/>
    <n v="0"/>
    <n v="0"/>
    <n v="72072"/>
    <n v="27057.66"/>
    <n v="45014.34"/>
    <n v="45014.34"/>
    <n v="27057.66"/>
    <n v="27057.66"/>
    <n v="0"/>
    <s v="G/510510/1CA101"/>
  </r>
  <r>
    <s v="1"/>
    <s v="POLITICO - TERRITORIAL"/>
    <x v="1"/>
    <s v="C"/>
    <x v="5"/>
    <x v="26"/>
    <s v="ZA01C002"/>
    <s v="FORTALECIMIENTO INSTITUCIONAL"/>
    <s v="GC00A10100004D REMUNERACION PERSONAL"/>
    <s v="51 GASTOS EN PERSONAL"/>
    <s v="510512 Subrogación"/>
    <s v="002"/>
    <n v="1765.1"/>
    <n v="-1765.1"/>
    <n v="0"/>
    <n v="0"/>
    <n v="0"/>
    <n v="0"/>
    <n v="0"/>
    <n v="0"/>
    <n v="0"/>
    <n v="0"/>
    <s v="G/510512/1CA101"/>
  </r>
  <r>
    <s v="1"/>
    <s v="POLITICO - TERRITORIAL"/>
    <x v="1"/>
    <s v="C"/>
    <x v="5"/>
    <x v="26"/>
    <s v="ZA01C002"/>
    <s v="FORTALECIMIENTO INSTITUCIONAL"/>
    <s v="GC00A10100004D REMUNERACION PERSONAL"/>
    <s v="51 GASTOS EN PERSONAL"/>
    <s v="510513 Encargos"/>
    <s v="002"/>
    <n v="530.20000000000005"/>
    <n v="1.53"/>
    <n v="0"/>
    <n v="531.73"/>
    <n v="0"/>
    <n v="531.73"/>
    <n v="531.73"/>
    <n v="0"/>
    <n v="0"/>
    <n v="0"/>
    <s v="G/510513/1CA101"/>
  </r>
  <r>
    <s v="1"/>
    <s v="POLITICO - TERRITORIAL"/>
    <x v="1"/>
    <s v="C"/>
    <x v="5"/>
    <x v="26"/>
    <s v="ZA01C002"/>
    <s v="FORTALECIMIENTO INSTITUCIONAL"/>
    <s v="GC00A10100004D REMUNERACION PERSONAL"/>
    <s v="51 GASTOS EN PERSONAL"/>
    <s v="510601 Aporte Patronal"/>
    <s v="002"/>
    <n v="23103.25"/>
    <n v="0"/>
    <n v="0"/>
    <n v="23103.25"/>
    <n v="3422.78"/>
    <n v="15293.08"/>
    <n v="15293.08"/>
    <n v="7810.17"/>
    <n v="7810.17"/>
    <n v="4387.3900000000003"/>
    <s v="G/510601/1CA101"/>
  </r>
  <r>
    <s v="1"/>
    <s v="POLITICO - TERRITORIAL"/>
    <x v="1"/>
    <s v="C"/>
    <x v="5"/>
    <x v="26"/>
    <s v="ZA01C002"/>
    <s v="FORTALECIMIENTO INSTITUCIONAL"/>
    <s v="GC00A10100004D REMUNERACION PERSONAL"/>
    <s v="51 GASTOS EN PERSONAL"/>
    <s v="510602 Fondo de Reserva"/>
    <s v="002"/>
    <n v="15219.53"/>
    <n v="0"/>
    <n v="0"/>
    <n v="15219.53"/>
    <n v="2561.7399999999998"/>
    <n v="9765.01"/>
    <n v="9765.01"/>
    <n v="5454.52"/>
    <n v="5454.52"/>
    <n v="2892.78"/>
    <s v="G/510602/1CA101"/>
  </r>
  <r>
    <s v="1"/>
    <s v="POLITICO - TERRITORIAL"/>
    <x v="1"/>
    <s v="C"/>
    <x v="5"/>
    <x v="26"/>
    <s v="ZA01C002"/>
    <s v="FORTALECIMIENTO INSTITUCIONAL"/>
    <s v="GC00A10100004D REMUNERACION PERSONAL"/>
    <s v="51 GASTOS EN PERSONAL"/>
    <s v="510707 Compensación por Vacaciones no Gozadas por"/>
    <s v="002"/>
    <n v="1723.14"/>
    <n v="5500"/>
    <n v="0"/>
    <n v="7223.14"/>
    <n v="0"/>
    <n v="0"/>
    <n v="0"/>
    <n v="7223.14"/>
    <n v="7223.14"/>
    <n v="7223.14"/>
    <s v="G/510707/1CA101"/>
  </r>
  <r>
    <s v="1"/>
    <s v="POLITICO - TERRITORIAL"/>
    <x v="1"/>
    <s v="C"/>
    <x v="5"/>
    <x v="26"/>
    <s v="ZA01C002"/>
    <s v="FORTALECIMIENTO INSTITUCIONAL"/>
    <s v="GC00A10100001D GASTOS ADMINISTRATIVOS"/>
    <s v="53 BIENES Y SERVICIOS DE CONSUMO"/>
    <s v="530239 Membrecías"/>
    <s v="002"/>
    <n v="25000"/>
    <n v="0"/>
    <n v="23000"/>
    <n v="48000"/>
    <n v="17190"/>
    <n v="7810"/>
    <n v="0"/>
    <n v="40190"/>
    <n v="48000"/>
    <n v="23000"/>
    <s v="G/530239/1CA101"/>
  </r>
  <r>
    <s v="1"/>
    <s v="POLITICO - TERRITORIAL"/>
    <x v="1"/>
    <s v="C"/>
    <x v="5"/>
    <x v="26"/>
    <s v="ZA01C002"/>
    <s v="FORTALECIMIENTO INSTITUCIONAL"/>
    <s v="GC00A10100001D GASTOS ADMINISTRATIVOS"/>
    <s v="53 BIENES Y SERVICIOS DE CONSUMO"/>
    <s v="530302 Pasajes al Exterior"/>
    <s v="002"/>
    <n v="1000"/>
    <n v="0"/>
    <n v="0"/>
    <n v="1000"/>
    <n v="0"/>
    <n v="0"/>
    <n v="0"/>
    <n v="1000"/>
    <n v="1000"/>
    <n v="1000"/>
    <s v="G/530302/1CA101"/>
  </r>
  <r>
    <s v="1"/>
    <s v="POLITICO - TERRITORIAL"/>
    <x v="1"/>
    <s v="C"/>
    <x v="5"/>
    <x v="26"/>
    <s v="ZA01C002"/>
    <s v="FORTALECIMIENTO INSTITUCIONAL"/>
    <s v="GC00A10100001D GASTOS ADMINISTRATIVOS"/>
    <s v="53 BIENES Y SERVICIOS DE CONSUMO"/>
    <s v="530307 Atención a Delegados Extranjeros y Nacional"/>
    <s v="002"/>
    <n v="9300"/>
    <n v="-1900.55"/>
    <n v="0"/>
    <n v="7399.45"/>
    <n v="93.24"/>
    <n v="506.76"/>
    <n v="506.76"/>
    <n v="6892.69"/>
    <n v="6892.69"/>
    <n v="6799.45"/>
    <s v="G/530307/1CA101"/>
  </r>
  <r>
    <s v="1"/>
    <s v="POLITICO - TERRITORIAL"/>
    <x v="1"/>
    <s v="C"/>
    <x v="5"/>
    <x v="26"/>
    <s v="ZA01C002"/>
    <s v="FORTALECIMIENTO INSTITUCIONAL"/>
    <s v="GC00A10100001D GASTOS ADMINISTRATIVOS"/>
    <s v="53 BIENES Y SERVICIOS DE CONSUMO"/>
    <s v="530801 Alimentos y Bebidas"/>
    <s v="002"/>
    <n v="200"/>
    <n v="0"/>
    <n v="0"/>
    <n v="200"/>
    <n v="0"/>
    <n v="0"/>
    <n v="0"/>
    <n v="200"/>
    <n v="200"/>
    <n v="200"/>
    <s v="G/530801/1CA101"/>
  </r>
  <r>
    <s v="1"/>
    <s v="POLITICO - TERRITORIAL"/>
    <x v="1"/>
    <s v="C"/>
    <x v="5"/>
    <x v="26"/>
    <s v="ZA01C002"/>
    <s v="GESTIÓN INSTITUCIONAL EFICIENTEGESTIÓN INSTITUCIONAL EFICIENTE"/>
    <s v="GI00L10300013D RELACIONES Y COOPERACIÓN INTERNACIONAL P"/>
    <s v="73 BIENES Y SERVICIOS PARA INVERSIÓN"/>
    <s v="730204 Edición, Impresión, Reproducción, Public"/>
    <s v="001"/>
    <n v="10000"/>
    <n v="0"/>
    <n v="0"/>
    <n v="10000"/>
    <n v="0"/>
    <n v="0"/>
    <n v="0"/>
    <n v="10000"/>
    <n v="10000"/>
    <n v="10000"/>
    <s v="G/730204/1CL103"/>
  </r>
  <r>
    <s v="1"/>
    <s v="POLITICO - TERRITORIAL"/>
    <x v="1"/>
    <s v="C"/>
    <x v="5"/>
    <x v="26"/>
    <s v="ZA01C002"/>
    <s v="GESTIÓN INSTITUCIONAL EFICIENTEGESTIÓN INSTITUCIONAL EFICIENTE"/>
    <s v="GI00L10300013D RELACIONES Y COOPERACIÓN INTERNACIONAL P"/>
    <s v="73 BIENES Y SERVICIOS PARA INVERSIÓN"/>
    <s v="730248 Eventos Oficiales"/>
    <s v="001"/>
    <n v="59000"/>
    <n v="0"/>
    <n v="0"/>
    <n v="59000"/>
    <n v="0"/>
    <n v="0"/>
    <n v="0"/>
    <n v="59000"/>
    <n v="59000"/>
    <n v="59000"/>
    <s v="G/730248/1CL103"/>
  </r>
  <r>
    <s v="1"/>
    <s v="POLITICO - TERRITORIAL"/>
    <x v="1"/>
    <s v="C"/>
    <x v="5"/>
    <x v="26"/>
    <s v="ZA01C002"/>
    <s v="GESTIÓN INSTITUCIONAL EFICIENTEGESTIÓN INSTITUCIONAL EFICIENTE"/>
    <s v="GI00L10300013D RELACIONES Y COOPERACIÓN INTERNACIONAL P"/>
    <s v="73 BIENES Y SERVICIOS PARA INVERSIÓN"/>
    <s v="730307 Gastos para la Atención de Delegados Extran"/>
    <s v="001"/>
    <n v="1000"/>
    <n v="0"/>
    <n v="0"/>
    <n v="1000"/>
    <n v="0"/>
    <n v="0"/>
    <n v="0"/>
    <n v="1000"/>
    <n v="1000"/>
    <n v="1000"/>
    <s v="G/730307/1CL103"/>
  </r>
  <r>
    <s v="1"/>
    <s v="POLITICO - TERRITORIAL"/>
    <x v="1"/>
    <s v="A"/>
    <x v="1"/>
    <x v="27"/>
    <s v="ZA01A004"/>
    <s v="FORTALECIMIENTO INSTITUCIONAL"/>
    <s v="GC00A10100001D GASTOS ADMINISTRATIVOS"/>
    <s v="53 BIENES Y SERVICIOS DE CONSUMO"/>
    <s v="530807 Materiales de Impresión, Fotografía, Rep"/>
    <s v="002"/>
    <n v="500"/>
    <n v="0"/>
    <n v="-500"/>
    <n v="0"/>
    <n v="0"/>
    <n v="0"/>
    <n v="0"/>
    <n v="0"/>
    <n v="0"/>
    <n v="0"/>
    <s v="G/530807/1AA101"/>
  </r>
  <r>
    <s v="1"/>
    <s v="POLITICO - TERRITORIAL"/>
    <x v="1"/>
    <s v="A"/>
    <x v="1"/>
    <x v="27"/>
    <s v="ZA01A004"/>
    <s v="GESTIÓN INSTITUCIONAL EFICIENTE"/>
    <s v="GI00L10300006D GESTIÓN TRIBUTARIA EFICIENTE"/>
    <s v="84 BIENES DE LARGA DURACIÓN"/>
    <s v="840107 Equipos, Sistemas y Paquetes Informáticos"/>
    <s v="002"/>
    <n v="500000"/>
    <n v="-498870.4"/>
    <n v="-1129.5999999999999"/>
    <n v="0"/>
    <n v="0"/>
    <n v="0"/>
    <n v="0"/>
    <n v="0"/>
    <n v="0"/>
    <n v="0"/>
    <s v="G/840107/1AL103"/>
  </r>
  <r>
    <s v="1"/>
    <s v="POLITICO - TERRITORIAL"/>
    <x v="0"/>
    <s v="D"/>
    <x v="10"/>
    <x v="28"/>
    <s v="ZA01D010"/>
    <s v="TRANSFERENCIA"/>
    <s v="GI00A10200004T EMASEO"/>
    <s v="58 TRANSFERENCIAS Y DONACIONES CORRIENTES"/>
    <s v="580103 A Empresas Públicas"/>
    <s v="002"/>
    <n v="0"/>
    <n v="0"/>
    <n v="12928082.800000001"/>
    <n v="12928082.800000001"/>
    <n v="0"/>
    <n v="0"/>
    <n v="0"/>
    <n v="12928082.800000001"/>
    <n v="12928082.800000001"/>
    <n v="12928082.800000001"/>
    <s v="G/580103/1DA102"/>
  </r>
  <r>
    <s v="1"/>
    <s v="POLITICO - TERRITORIAL"/>
    <x v="0"/>
    <s v="P"/>
    <x v="11"/>
    <x v="29"/>
    <s v="ZA01P030"/>
    <s v="TRANSFERENCIA"/>
    <s v="GI00A10200015T EPM AGUA POTABLE"/>
    <s v="78 TRANSFERENCIAS Y DONACIONES PARA INVERSIÓN"/>
    <s v="780103 A Empresas Públicas"/>
    <s v="002"/>
    <n v="0"/>
    <n v="0"/>
    <n v="2000000"/>
    <n v="2000000"/>
    <n v="0"/>
    <n v="0"/>
    <n v="0"/>
    <n v="2000000"/>
    <n v="2000000"/>
    <n v="2000000"/>
    <s v="G/780103/1PA102"/>
  </r>
  <r>
    <s v="1"/>
    <s v="POLITICO - TERRITORIAL"/>
    <x v="2"/>
    <s v="H"/>
    <x v="7"/>
    <x v="30"/>
    <s v="ZA01H010"/>
    <s v="TRANSFERENCIA"/>
    <s v="GI00A10200009T EPM GESTION DE DESTINO TURISTICO"/>
    <s v="78 TRANSFERENCIAS Y DONACIONES PARA INVERSIÓN"/>
    <s v="780103 A Empresas Públicas"/>
    <s v="001"/>
    <n v="3000000"/>
    <n v="0"/>
    <n v="0"/>
    <n v="3000000"/>
    <n v="0"/>
    <n v="3000000"/>
    <n v="1750000"/>
    <n v="0"/>
    <n v="1250000"/>
    <n v="0"/>
    <s v="G/780103/1HA102"/>
  </r>
  <r>
    <s v="1"/>
    <s v="POLITICO - TERRITORIAL"/>
    <x v="0"/>
    <s v="D"/>
    <x v="10"/>
    <x v="31"/>
    <s v="ZA01D020"/>
    <s v="TRANSFERENCIA"/>
    <s v="GI00A10200003T EPM GESTION INTEGRAL DE RESIDUOS SOLIDOS"/>
    <s v="78 TRANSFERENCIAS Y DONACIONES PARA INVERSIÓN"/>
    <s v="780103 A Empresas Públicas"/>
    <s v="001"/>
    <n v="4500000"/>
    <n v="0"/>
    <n v="0"/>
    <n v="4500000"/>
    <n v="0"/>
    <n v="4500000"/>
    <n v="2250000"/>
    <n v="0"/>
    <n v="2250000"/>
    <n v="0"/>
    <s v="G/780103/1DA102"/>
  </r>
  <r>
    <s v="1"/>
    <s v="POLITICO - TERRITORIAL"/>
    <x v="0"/>
    <s v="P"/>
    <x v="11"/>
    <x v="32"/>
    <s v="ZA01P050"/>
    <s v="TRANSFERENCIA"/>
    <s v="GI00A10200016T EPM HABITAT Y VIVENDA"/>
    <s v="58 TRANSFERENCIAS Y DONACIONES CORRIENTES"/>
    <s v="580103 A Empresas Públicas"/>
    <s v="001"/>
    <n v="1000000"/>
    <n v="0"/>
    <n v="0"/>
    <n v="1000000"/>
    <n v="0"/>
    <n v="1000000"/>
    <n v="749999.97"/>
    <n v="0"/>
    <n v="250000.03"/>
    <n v="0"/>
    <s v="G/580103/1PA102"/>
  </r>
  <r>
    <s v="1"/>
    <s v="POLITICO - TERRITORIAL"/>
    <x v="0"/>
    <s v="P"/>
    <x v="11"/>
    <x v="32"/>
    <s v="ZA01P050"/>
    <s v="TRANSFERENCIA"/>
    <s v="GI00A10200016T EPM HABITAT Y VIVENDA"/>
    <s v="58 TRANSFERENCIAS Y DONACIONES CORRIENTES"/>
    <s v="580103 A Empresas Públicas"/>
    <s v="002"/>
    <n v="0"/>
    <n v="0"/>
    <n v="5107205.67"/>
    <n v="5107205.67"/>
    <n v="0"/>
    <n v="0"/>
    <n v="0"/>
    <n v="5107205.67"/>
    <n v="5107205.67"/>
    <n v="5107205.67"/>
    <s v="G/580103/1PA102"/>
  </r>
  <r>
    <s v="1"/>
    <s v="POLITICO - TERRITORIAL"/>
    <x v="0"/>
    <s v="K"/>
    <x v="3"/>
    <x v="33"/>
    <s v="ZA01K030"/>
    <s v="TRANSFERENCIA"/>
    <s v="GI00A10200013T METRO DE QUITO"/>
    <s v="78 TRANSFERENCIAS Y DONACIONES PARA INVERSIÓN"/>
    <s v="780103 A Empresas Públicas"/>
    <s v="001"/>
    <n v="12000000"/>
    <n v="-3500000"/>
    <n v="0"/>
    <n v="8500000"/>
    <n v="0"/>
    <n v="8500000"/>
    <n v="7000000"/>
    <n v="0"/>
    <n v="1500000"/>
    <n v="0"/>
    <s v="G/780103/1KA102"/>
  </r>
  <r>
    <s v="1"/>
    <s v="POLITICO - TERRITORIAL"/>
    <x v="0"/>
    <s v="K"/>
    <x v="3"/>
    <x v="33"/>
    <s v="ZA01K030"/>
    <s v="TRANSFERENCIA"/>
    <s v="GI00A10200013T METRO DE QUITO"/>
    <s v="78 TRANSFERENCIAS Y DONACIONES PARA INVERSIÓN"/>
    <s v="780103 A Empresas Públicas"/>
    <s v="002"/>
    <n v="0"/>
    <n v="0"/>
    <n v="2744000"/>
    <n v="2744000"/>
    <n v="0"/>
    <n v="0"/>
    <n v="0"/>
    <n v="2744000"/>
    <n v="2744000"/>
    <n v="2744000"/>
    <s v="G/780103/1KA102"/>
  </r>
  <r>
    <s v="1"/>
    <s v="POLITICO - TERRITORIAL"/>
    <x v="0"/>
    <s v="K"/>
    <x v="3"/>
    <x v="34"/>
    <s v="ZA01K010"/>
    <s v="TRANSFERENCIA"/>
    <s v="GI00A10200011T MOVILIDAD Y OBRAS PUBLICAS"/>
    <s v="58 TRANSFERENCIAS Y DONACIONES CORRIENTES"/>
    <s v="580103 A Empresas Públicas"/>
    <s v="002"/>
    <n v="0"/>
    <n v="0"/>
    <n v="18055822.800000001"/>
    <n v="18055822.800000001"/>
    <n v="0"/>
    <n v="0"/>
    <n v="0"/>
    <n v="18055822.800000001"/>
    <n v="18055822.800000001"/>
    <n v="18055822.800000001"/>
    <s v="G/580103/1KA102"/>
  </r>
  <r>
    <s v="1"/>
    <s v="POLITICO - TERRITORIAL"/>
    <x v="0"/>
    <s v="K"/>
    <x v="3"/>
    <x v="34"/>
    <s v="ZA01K010"/>
    <s v="TRANSFERENCIA"/>
    <s v="GI00A10200011T MOVILIDAD Y OBRAS PUBLICAS"/>
    <s v="78 TRANSFERENCIAS Y DONACIONES PARA INVERSIÓN"/>
    <s v="780103 A Empresas Públicas"/>
    <s v="002"/>
    <n v="0"/>
    <n v="0"/>
    <n v="17227940.690000001"/>
    <n v="17227940.690000001"/>
    <n v="0"/>
    <n v="0"/>
    <n v="0"/>
    <n v="17227940.690000001"/>
    <n v="17227940.690000001"/>
    <n v="17227940.690000001"/>
    <s v="G/780103/1KA102"/>
  </r>
  <r>
    <s v="1"/>
    <s v="POLITICO - TERRITORIAL"/>
    <x v="0"/>
    <s v="K"/>
    <x v="3"/>
    <x v="34"/>
    <s v="ZA01K010"/>
    <s v="TRANSFERENCIA"/>
    <s v="GI00A10200011T MOVILIDAD Y OBRAS PUBLICAS"/>
    <s v="78 TRANSFERENCIAS Y DONACIONES PARA INVERSIÓN"/>
    <s v="780103 A Empresas Públicas"/>
    <s v="001"/>
    <n v="37827297.310000002"/>
    <n v="0"/>
    <n v="0"/>
    <n v="37827297.310000002"/>
    <n v="0"/>
    <n v="37827297.310000002"/>
    <n v="32065923.460000001"/>
    <n v="0"/>
    <n v="5761373.8499999996"/>
    <n v="0"/>
    <s v="G/780103/1KA102"/>
  </r>
  <r>
    <s v="1"/>
    <s v="POLITICO - TERRITORIAL"/>
    <x v="2"/>
    <s v="H"/>
    <x v="7"/>
    <x v="35"/>
    <s v="ZA01H020"/>
    <s v="TRANSFERENCIA"/>
    <s v="GI00A10200017T SERVICIOS AEROPORTUARIOS Y GESTION DE ZO"/>
    <s v="58 TRANSFERENCIAS Y DONACIONES CORRIENTES"/>
    <s v="580103 A Empresas Públicas"/>
    <s v="001"/>
    <n v="3000000"/>
    <n v="0"/>
    <n v="0"/>
    <n v="3000000"/>
    <n v="0"/>
    <n v="3000000"/>
    <n v="2000000"/>
    <n v="0"/>
    <n v="1000000"/>
    <n v="0"/>
    <s v="G/580103/1HA102"/>
  </r>
  <r>
    <s v="1"/>
    <s v="POLITICO - TERRITORIAL"/>
    <x v="0"/>
    <s v="K"/>
    <x v="3"/>
    <x v="36"/>
    <s v="ZA01K020"/>
    <s v="TRANSFERENCIA"/>
    <s v="GI00A10200012T EPM TRANSPORTE DE PASAJEROS"/>
    <s v="78 TRANSFERENCIAS Y DONACIONES PARA INVERSIÓN"/>
    <s v="780103 A Empresas Públicas"/>
    <s v="001"/>
    <n v="28000000"/>
    <n v="3500000"/>
    <n v="0"/>
    <n v="31500000"/>
    <n v="0"/>
    <n v="28000000"/>
    <n v="18666666.649999999"/>
    <n v="3500000"/>
    <n v="12833333.35"/>
    <n v="3500000"/>
    <s v="G/780103/1KA102"/>
  </r>
  <r>
    <s v="1"/>
    <s v="POLITICO - TERRITORIAL"/>
    <x v="0"/>
    <s v="K"/>
    <x v="3"/>
    <x v="36"/>
    <s v="ZA01K020"/>
    <s v="TRANSFERENCIA"/>
    <s v="GI00A10200012T EPM TRANSPORTE DE PASAJEROS"/>
    <s v="78 TRANSFERENCIAS Y DONACIONES PARA INVERSIÓN"/>
    <s v="780103 A Empresas Públicas"/>
    <s v="002"/>
    <n v="0"/>
    <n v="0"/>
    <n v="19962269.489999998"/>
    <n v="19962269.489999998"/>
    <n v="0"/>
    <n v="0"/>
    <n v="0"/>
    <n v="19962269.489999998"/>
    <n v="19962269.489999998"/>
    <n v="19962269.489999998"/>
    <s v="G/780103/1KA102"/>
  </r>
  <r>
    <s v="1"/>
    <s v="POLITICO - TERRITORIAL"/>
    <x v="3"/>
    <s v="G"/>
    <x v="12"/>
    <x v="37"/>
    <s v="ZA01G020"/>
    <s v="TRANSFERENCIA"/>
    <s v="GI00A10200006T FUNDACION MUSEOS DE LA CIUDAD"/>
    <s v="78 TRANSFERENCIAS Y DONACIONES PARA INVERSIÓN"/>
    <s v="780204 Transferencias o Donaciones al Sector Priva"/>
    <s v="001"/>
    <n v="2600000"/>
    <n v="0"/>
    <n v="900000"/>
    <n v="3500000"/>
    <n v="0"/>
    <n v="2600000"/>
    <n v="2600000"/>
    <n v="900000"/>
    <n v="900000"/>
    <n v="900000"/>
    <s v="G/780204/1GA102"/>
  </r>
  <r>
    <s v="1"/>
    <s v="POLITICO - TERRITORIAL"/>
    <x v="3"/>
    <s v="G"/>
    <x v="12"/>
    <x v="38"/>
    <s v="ZA01G010"/>
    <s v="TRANSFERENCIA"/>
    <s v="GI00A10200007T FUNDACION TEATRO NACIONAL SUCRE"/>
    <s v="78 TRANSFERENCIAS Y DONACIONES PARA INVERSIÓN"/>
    <s v="780204 Transferencias o Donaciones al Sector Priva"/>
    <s v="001"/>
    <n v="2900000"/>
    <n v="0"/>
    <n v="200000"/>
    <n v="3100000"/>
    <n v="0"/>
    <n v="2900000"/>
    <n v="2900000"/>
    <n v="200000"/>
    <n v="200000"/>
    <n v="200000"/>
    <s v="G/780204/1GA102"/>
  </r>
  <r>
    <s v="1"/>
    <s v="POLITICO - TERRITORIAL"/>
    <x v="1"/>
    <s v="C"/>
    <x v="5"/>
    <x v="39"/>
    <s v="ZA01C060"/>
    <s v="FORTALECIMIENTO INSTITUCIONAL"/>
    <s v="GC00A10100004D REMUNERACION PERSONAL"/>
    <s v="51 GASTOS EN PERSONAL"/>
    <s v="510105 Remuneraciones Unificadas"/>
    <s v="002"/>
    <n v="271992"/>
    <n v="92136"/>
    <n v="-6901.93"/>
    <n v="357226.07"/>
    <n v="0"/>
    <n v="253715.66"/>
    <n v="253715.66"/>
    <n v="103510.41"/>
    <n v="103510.41"/>
    <n v="103510.41"/>
    <s v="G/510105/1CA101"/>
  </r>
  <r>
    <s v="1"/>
    <s v="POLITICO - TERRITORIAL"/>
    <x v="1"/>
    <s v="C"/>
    <x v="5"/>
    <x v="39"/>
    <s v="ZA01C060"/>
    <s v="FORTALECIMIENTO INSTITUCIONAL"/>
    <s v="GC00A10100004D REMUNERACION PERSONAL"/>
    <s v="51 GASTOS EN PERSONAL"/>
    <s v="510106 Salarios Unificados"/>
    <s v="002"/>
    <n v="0"/>
    <n v="7232.52"/>
    <n v="1.88"/>
    <n v="7234.4"/>
    <n v="0"/>
    <n v="5426.27"/>
    <n v="5426.27"/>
    <n v="1808.13"/>
    <n v="1808.13"/>
    <n v="1808.13"/>
    <s v="G/510106/1CA101"/>
  </r>
  <r>
    <s v="1"/>
    <s v="POLITICO - TERRITORIAL"/>
    <x v="1"/>
    <s v="C"/>
    <x v="5"/>
    <x v="39"/>
    <s v="ZA01C060"/>
    <s v="FORTALECIMIENTO INSTITUCIONAL"/>
    <s v="GC00A10100004D REMUNERACION PERSONAL"/>
    <s v="51 GASTOS EN PERSONAL"/>
    <s v="510203 Decimotercer Sueldo"/>
    <s v="002"/>
    <n v="22666"/>
    <n v="8280.7099999999991"/>
    <n v="0"/>
    <n v="30946.71"/>
    <n v="0"/>
    <n v="2509.61"/>
    <n v="2509.61"/>
    <n v="28437.1"/>
    <n v="28437.1"/>
    <n v="28437.1"/>
    <s v="G/510203/1CA101"/>
  </r>
  <r>
    <s v="1"/>
    <s v="POLITICO - TERRITORIAL"/>
    <x v="1"/>
    <s v="C"/>
    <x v="5"/>
    <x v="39"/>
    <s v="ZA01C060"/>
    <s v="FORTALECIMIENTO INSTITUCIONAL"/>
    <s v="GC00A10100004D REMUNERACION PERSONAL"/>
    <s v="51 GASTOS EN PERSONAL"/>
    <s v="510204 Decimocuarto Sueldo"/>
    <s v="002"/>
    <n v="4944"/>
    <n v="1600"/>
    <n v="0"/>
    <n v="6544"/>
    <n v="0"/>
    <n v="4578.83"/>
    <n v="4578.83"/>
    <n v="1965.17"/>
    <n v="1965.17"/>
    <n v="1965.17"/>
    <s v="G/510204/1CA101"/>
  </r>
  <r>
    <s v="1"/>
    <s v="POLITICO - TERRITORIAL"/>
    <x v="1"/>
    <s v="C"/>
    <x v="5"/>
    <x v="39"/>
    <s v="ZA01C060"/>
    <s v="FORTALECIMIENTO INSTITUCIONAL"/>
    <s v="GC00A10100004D REMUNERACION PERSONAL"/>
    <s v="51 GASTOS EN PERSONAL"/>
    <s v="510304 Compensación por Transporte"/>
    <s v="002"/>
    <n v="0"/>
    <n v="114"/>
    <n v="13.5"/>
    <n v="127.5"/>
    <n v="0"/>
    <n v="94"/>
    <n v="94"/>
    <n v="33.5"/>
    <n v="33.5"/>
    <n v="33.5"/>
    <s v="G/510304/1CA101"/>
  </r>
  <r>
    <s v="1"/>
    <s v="POLITICO - TERRITORIAL"/>
    <x v="1"/>
    <s v="C"/>
    <x v="5"/>
    <x v="39"/>
    <s v="ZA01C060"/>
    <s v="FORTALECIMIENTO INSTITUCIONAL"/>
    <s v="GC00A10100004D REMUNERACION PERSONAL"/>
    <s v="51 GASTOS EN PERSONAL"/>
    <s v="510306 Alimentación"/>
    <s v="002"/>
    <n v="0"/>
    <n v="912"/>
    <n v="108"/>
    <n v="1020"/>
    <n v="0"/>
    <n v="752"/>
    <n v="752"/>
    <n v="268"/>
    <n v="268"/>
    <n v="268"/>
    <s v="G/510306/1CA101"/>
  </r>
  <r>
    <s v="1"/>
    <s v="POLITICO - TERRITORIAL"/>
    <x v="1"/>
    <s v="C"/>
    <x v="5"/>
    <x v="39"/>
    <s v="ZA01C060"/>
    <s v="FORTALECIMIENTO INSTITUCIONAL"/>
    <s v="GC00A10100004D REMUNERACION PERSONAL"/>
    <s v="51 GASTOS EN PERSONAL"/>
    <s v="510401 Por Cargas Familiares"/>
    <s v="002"/>
    <n v="0"/>
    <n v="0"/>
    <n v="42.19"/>
    <n v="42.19"/>
    <n v="0"/>
    <n v="0"/>
    <n v="0"/>
    <n v="42.19"/>
    <n v="42.19"/>
    <n v="42.19"/>
    <s v="G/510401/1CA101"/>
  </r>
  <r>
    <s v="1"/>
    <s v="POLITICO - TERRITORIAL"/>
    <x v="1"/>
    <s v="C"/>
    <x v="5"/>
    <x v="39"/>
    <s v="ZA01C060"/>
    <s v="FORTALECIMIENTO INSTITUCIONAL"/>
    <s v="GC00A10100004D REMUNERACION PERSONAL"/>
    <s v="51 GASTOS EN PERSONAL"/>
    <s v="510408 Subsidio de Antigüedad"/>
    <s v="002"/>
    <n v="0"/>
    <n v="289.32"/>
    <n v="49.73"/>
    <n v="339.05"/>
    <n v="0"/>
    <n v="230.58"/>
    <n v="230.58"/>
    <n v="108.47"/>
    <n v="108.47"/>
    <n v="108.47"/>
    <s v="G/510408/1CA101"/>
  </r>
  <r>
    <s v="1"/>
    <s v="POLITICO - TERRITORIAL"/>
    <x v="1"/>
    <s v="C"/>
    <x v="5"/>
    <x v="39"/>
    <s v="ZA01C060"/>
    <s v="FORTALECIMIENTO INSTITUCIONAL"/>
    <s v="GC00A10100004D REMUNERACION PERSONAL"/>
    <s v="51 GASTOS EN PERSONAL"/>
    <s v="510507 Honorarios"/>
    <s v="002"/>
    <n v="1390.79"/>
    <n v="0"/>
    <n v="0"/>
    <n v="1390.79"/>
    <n v="0"/>
    <n v="0"/>
    <n v="0"/>
    <n v="1390.79"/>
    <n v="1390.79"/>
    <n v="1390.79"/>
    <s v="G/510507/1CA101"/>
  </r>
  <r>
    <s v="1"/>
    <s v="POLITICO - TERRITORIAL"/>
    <x v="1"/>
    <s v="C"/>
    <x v="5"/>
    <x v="39"/>
    <s v="ZA01C060"/>
    <s v="FORTALECIMIENTO INSTITUCIONAL"/>
    <s v="GC00A10100004D REMUNERACION PERSONAL"/>
    <s v="51 GASTOS EN PERSONAL"/>
    <s v="510509 Horas Extraordinarias y Suplementarias"/>
    <s v="002"/>
    <n v="3815.88"/>
    <n v="-233.33"/>
    <n v="0"/>
    <n v="3582.55"/>
    <n v="0"/>
    <n v="0"/>
    <n v="0"/>
    <n v="3582.55"/>
    <n v="3582.55"/>
    <n v="3582.55"/>
    <s v="G/510509/1CA101"/>
  </r>
  <r>
    <s v="1"/>
    <s v="POLITICO - TERRITORIAL"/>
    <x v="1"/>
    <s v="C"/>
    <x v="5"/>
    <x v="39"/>
    <s v="ZA01C060"/>
    <s v="FORTALECIMIENTO INSTITUCIONAL"/>
    <s v="GC00A10100004D REMUNERACION PERSONAL"/>
    <s v="51 GASTOS EN PERSONAL"/>
    <s v="510512 Subrogación"/>
    <s v="002"/>
    <n v="439.33"/>
    <n v="233.33"/>
    <n v="60.67"/>
    <n v="733.33"/>
    <n v="0"/>
    <n v="303.33"/>
    <n v="303.33"/>
    <n v="430"/>
    <n v="430"/>
    <n v="430"/>
    <s v="G/510512/1CA101"/>
  </r>
  <r>
    <s v="1"/>
    <s v="POLITICO - TERRITORIAL"/>
    <x v="1"/>
    <s v="C"/>
    <x v="5"/>
    <x v="39"/>
    <s v="ZA01C060"/>
    <s v="FORTALECIMIENTO INSTITUCIONAL"/>
    <s v="GC00A10100004D REMUNERACION PERSONAL"/>
    <s v="51 GASTOS EN PERSONAL"/>
    <s v="510513 Encargos"/>
    <s v="002"/>
    <n v="878.65"/>
    <n v="0"/>
    <n v="849.68"/>
    <n v="1728.33"/>
    <n v="0"/>
    <n v="728.33"/>
    <n v="728.33"/>
    <n v="1000"/>
    <n v="1000"/>
    <n v="1000"/>
    <s v="G/510513/1CA101"/>
  </r>
  <r>
    <s v="1"/>
    <s v="POLITICO - TERRITORIAL"/>
    <x v="1"/>
    <s v="C"/>
    <x v="5"/>
    <x v="39"/>
    <s v="ZA01C060"/>
    <s v="FORTALECIMIENTO INSTITUCIONAL"/>
    <s v="GC00A10100004D REMUNERACION PERSONAL"/>
    <s v="51 GASTOS EN PERSONAL"/>
    <s v="510601 Aporte Patronal"/>
    <s v="002"/>
    <n v="34406.99"/>
    <n v="12533.95"/>
    <n v="0"/>
    <n v="46940.94"/>
    <n v="0"/>
    <n v="32884.660000000003"/>
    <n v="32884.660000000003"/>
    <n v="14056.28"/>
    <n v="14056.28"/>
    <n v="14056.28"/>
    <s v="G/510601/1CA101"/>
  </r>
  <r>
    <s v="1"/>
    <s v="POLITICO - TERRITORIAL"/>
    <x v="1"/>
    <s v="C"/>
    <x v="5"/>
    <x v="39"/>
    <s v="ZA01C060"/>
    <s v="FORTALECIMIENTO INSTITUCIONAL"/>
    <s v="GC00A10100004D REMUNERACION PERSONAL"/>
    <s v="51 GASTOS EN PERSONAL"/>
    <s v="510602 Fondo de Reserva"/>
    <s v="002"/>
    <n v="22666"/>
    <n v="8280.7099999999991"/>
    <n v="0"/>
    <n v="30946.71"/>
    <n v="0"/>
    <n v="11015.41"/>
    <n v="11015.41"/>
    <n v="19931.3"/>
    <n v="19931.3"/>
    <n v="19931.3"/>
    <s v="G/510602/1CA101"/>
  </r>
  <r>
    <s v="1"/>
    <s v="POLITICO - TERRITORIAL"/>
    <x v="1"/>
    <s v="C"/>
    <x v="5"/>
    <x v="39"/>
    <s v="ZA01C060"/>
    <s v="FORTALECIMIENTO INSTITUCIONAL"/>
    <s v="GC00A10100004D REMUNERACION PERSONAL"/>
    <s v="51 GASTOS EN PERSONAL"/>
    <s v="510707 Compensación por Vacaciones no Gozadas por"/>
    <s v="002"/>
    <n v="2855.61"/>
    <n v="0"/>
    <n v="0"/>
    <n v="2855.61"/>
    <n v="0"/>
    <n v="508"/>
    <n v="508"/>
    <n v="2347.61"/>
    <n v="2347.61"/>
    <n v="2347.61"/>
    <s v="G/510707/1CA101"/>
  </r>
  <r>
    <s v="1"/>
    <s v="POLITICO - TERRITORIAL"/>
    <x v="1"/>
    <s v="C"/>
    <x v="5"/>
    <x v="39"/>
    <s v="ZA01C060"/>
    <s v="FORTALECIMIENTO INSTITUCIONAL"/>
    <s v="GC00A10100004D REMUNERACION PERSONAL"/>
    <s v="99 OTROS PASIVOS"/>
    <s v="990101 Obligaciones de Ejercicios Anteriores por E"/>
    <s v="002"/>
    <n v="0"/>
    <n v="10000"/>
    <n v="0"/>
    <n v="10000"/>
    <n v="0"/>
    <n v="2047.21"/>
    <n v="2047.21"/>
    <n v="7952.79"/>
    <n v="7952.79"/>
    <n v="7952.79"/>
    <s v="G/990101/1CA101"/>
  </r>
  <r>
    <s v="1"/>
    <s v="POLITICO - TERRITORIAL"/>
    <x v="1"/>
    <s v="L"/>
    <x v="13"/>
    <x v="40"/>
    <s v="ZA01L020"/>
    <s v="TRANSFERENCIA"/>
    <s v="GI00A10200014T INSTITUTO DE LA CIUDAD"/>
    <s v="78 TRANSFERENCIAS Y DONACIONES PARA INVERSIÓN"/>
    <s v="780102 A Entidades Descentralizadas y Autónomas (T"/>
    <s v="001"/>
    <n v="180000"/>
    <n v="0"/>
    <n v="0"/>
    <n v="180000"/>
    <n v="0"/>
    <n v="180000"/>
    <n v="90000"/>
    <n v="0"/>
    <n v="90000"/>
    <n v="0"/>
    <s v="G/780102/1LA102"/>
  </r>
  <r>
    <s v="1"/>
    <s v="POLITICO - TERRITORIAL"/>
    <x v="1"/>
    <s v="L"/>
    <x v="13"/>
    <x v="41"/>
    <s v="ZA01L010"/>
    <s v="GESTIÓN INSTITUCIONAL EFICIENTE"/>
    <s v="GI00L10300018D DESARROLLO DE CAPACIDADES DEL TALENTO HU"/>
    <s v="73 BIENES Y SERVICIOS PARA INVERSIÓN"/>
    <s v="730612 Capacitación a Servidores Públicos"/>
    <s v="001"/>
    <n v="120000"/>
    <n v="0"/>
    <n v="0"/>
    <n v="120000"/>
    <n v="0"/>
    <n v="24960.799999999999"/>
    <n v="24960.799999999999"/>
    <n v="95039.2"/>
    <n v="95039.2"/>
    <n v="95039.2"/>
    <s v="G/730612/1LL103"/>
  </r>
  <r>
    <s v="1"/>
    <s v="POLITICO - TERRITORIAL"/>
    <x v="0"/>
    <s v="P"/>
    <x v="11"/>
    <x v="42"/>
    <s v="FS66P020"/>
    <s v="FORTALECIMIENTO INSTITUCIONAL"/>
    <s v="GC00A10100004D REMUNERACION PERSONAL"/>
    <s v="51 GASTOS EN PERSONAL"/>
    <s v="510105 Remuneraciones Unificadas"/>
    <s v="002"/>
    <n v="1965192"/>
    <n v="0"/>
    <n v="9940"/>
    <n v="1975132"/>
    <n v="0"/>
    <n v="1439523.09"/>
    <n v="1439523.09"/>
    <n v="535608.91"/>
    <n v="535608.91"/>
    <n v="535608.91"/>
    <s v="G/510105/1PA101"/>
  </r>
  <r>
    <s v="1"/>
    <s v="POLITICO - TERRITORIAL"/>
    <x v="0"/>
    <s v="P"/>
    <x v="11"/>
    <x v="42"/>
    <s v="FS66P020"/>
    <s v="FORTALECIMIENTO INSTITUCIONAL"/>
    <s v="GC00A10100004D REMUNERACION PERSONAL"/>
    <s v="51 GASTOS EN PERSONAL"/>
    <s v="510203 Decimotercer Sueldo"/>
    <s v="002"/>
    <n v="173045"/>
    <n v="5792.25"/>
    <n v="0"/>
    <n v="178837.25"/>
    <n v="1052.5899999999999"/>
    <n v="57888.93"/>
    <n v="57888.93"/>
    <n v="120948.32"/>
    <n v="120948.32"/>
    <n v="119895.73"/>
    <s v="G/510203/1PA101"/>
  </r>
  <r>
    <s v="1"/>
    <s v="POLITICO - TERRITORIAL"/>
    <x v="0"/>
    <s v="P"/>
    <x v="11"/>
    <x v="42"/>
    <s v="FS66P020"/>
    <s v="FORTALECIMIENTO INSTITUCIONAL"/>
    <s v="GC00A10100004D REMUNERACION PERSONAL"/>
    <s v="51 GASTOS EN PERSONAL"/>
    <s v="510204 Decimocuarto Sueldo"/>
    <s v="002"/>
    <n v="49440"/>
    <n v="1500"/>
    <n v="0"/>
    <n v="50940"/>
    <n v="305.75"/>
    <n v="43093.26"/>
    <n v="43093.26"/>
    <n v="7846.74"/>
    <n v="7846.74"/>
    <n v="7540.99"/>
    <s v="G/510204/1PA101"/>
  </r>
  <r>
    <s v="1"/>
    <s v="POLITICO - TERRITORIAL"/>
    <x v="0"/>
    <s v="P"/>
    <x v="11"/>
    <x v="42"/>
    <s v="FS66P020"/>
    <s v="FORTALECIMIENTO INSTITUCIONAL"/>
    <s v="GC00A10100004D REMUNERACION PERSONAL"/>
    <s v="51 GASTOS EN PERSONAL"/>
    <s v="510507 Honorarios"/>
    <s v="002"/>
    <n v="3661.27"/>
    <n v="12000"/>
    <n v="0"/>
    <n v="15661.27"/>
    <n v="0"/>
    <n v="133.30000000000001"/>
    <n v="133.30000000000001"/>
    <n v="15527.97"/>
    <n v="15527.97"/>
    <n v="15527.97"/>
    <s v="G/510507/1PA101"/>
  </r>
  <r>
    <s v="1"/>
    <s v="POLITICO - TERRITORIAL"/>
    <x v="0"/>
    <s v="P"/>
    <x v="11"/>
    <x v="42"/>
    <s v="FS66P020"/>
    <s v="FORTALECIMIENTO INSTITUCIONAL"/>
    <s v="GC00A10100004D REMUNERACION PERSONAL"/>
    <s v="51 GASTOS EN PERSONAL"/>
    <s v="510509 Horas Extraordinarias y Suplementarias"/>
    <s v="002"/>
    <n v="13297.33"/>
    <n v="0"/>
    <n v="0"/>
    <n v="13297.33"/>
    <n v="0"/>
    <n v="0"/>
    <n v="0"/>
    <n v="13297.33"/>
    <n v="13297.33"/>
    <n v="13297.33"/>
    <s v="G/510509/1PA101"/>
  </r>
  <r>
    <s v="1"/>
    <s v="POLITICO - TERRITORIAL"/>
    <x v="0"/>
    <s v="P"/>
    <x v="11"/>
    <x v="42"/>
    <s v="FS66P020"/>
    <s v="FORTALECIMIENTO INSTITUCIONAL"/>
    <s v="GC00A10100004D REMUNERACION PERSONAL"/>
    <s v="51 GASTOS EN PERSONAL"/>
    <s v="510510 Servicios Personales por Contrato"/>
    <s v="002"/>
    <n v="111348"/>
    <n v="69507"/>
    <n v="0"/>
    <n v="180855"/>
    <n v="58275.199999999997"/>
    <n v="122579.8"/>
    <n v="122579.8"/>
    <n v="58275.199999999997"/>
    <n v="58275.199999999997"/>
    <n v="0"/>
    <s v="G/510510/1PA101"/>
  </r>
  <r>
    <s v="1"/>
    <s v="POLITICO - TERRITORIAL"/>
    <x v="0"/>
    <s v="P"/>
    <x v="11"/>
    <x v="42"/>
    <s v="FS66P020"/>
    <s v="FORTALECIMIENTO INSTITUCIONAL"/>
    <s v="GC00A10100004D REMUNERACION PERSONAL"/>
    <s v="51 GASTOS EN PERSONAL"/>
    <s v="510512 Subrogación"/>
    <s v="002"/>
    <n v="6034.04"/>
    <n v="0"/>
    <n v="0"/>
    <n v="6034.04"/>
    <n v="0"/>
    <n v="1824.4"/>
    <n v="1824.4"/>
    <n v="4209.6400000000003"/>
    <n v="4209.6400000000003"/>
    <n v="4209.6400000000003"/>
    <s v="G/510512/1PA101"/>
  </r>
  <r>
    <s v="1"/>
    <s v="POLITICO - TERRITORIAL"/>
    <x v="0"/>
    <s v="P"/>
    <x v="11"/>
    <x v="42"/>
    <s v="FS66P020"/>
    <s v="FORTALECIMIENTO INSTITUCIONAL"/>
    <s v="GC00A10100004D REMUNERACION PERSONAL"/>
    <s v="51 GASTOS EN PERSONAL"/>
    <s v="510513 Encargos"/>
    <s v="002"/>
    <n v="6068.08"/>
    <n v="0"/>
    <n v="0"/>
    <n v="6068.08"/>
    <n v="0"/>
    <n v="0"/>
    <n v="0"/>
    <n v="6068.08"/>
    <n v="6068.08"/>
    <n v="6068.08"/>
    <s v="G/510513/1PA101"/>
  </r>
  <r>
    <s v="1"/>
    <s v="POLITICO - TERRITORIAL"/>
    <x v="0"/>
    <s v="P"/>
    <x v="11"/>
    <x v="42"/>
    <s v="FS66P020"/>
    <s v="FORTALECIMIENTO INSTITUCIONAL"/>
    <s v="GC00A10100004D REMUNERACION PERSONAL"/>
    <s v="51 GASTOS EN PERSONAL"/>
    <s v="510601 Aporte Patronal"/>
    <s v="002"/>
    <n v="262682.31"/>
    <n v="8792.64"/>
    <n v="980.41"/>
    <n v="272455.36"/>
    <n v="7371.88"/>
    <n v="197853.09"/>
    <n v="197853.09"/>
    <n v="74602.27"/>
    <n v="74602.27"/>
    <n v="67230.39"/>
    <s v="G/510601/1PA101"/>
  </r>
  <r>
    <s v="1"/>
    <s v="POLITICO - TERRITORIAL"/>
    <x v="0"/>
    <s v="P"/>
    <x v="11"/>
    <x v="42"/>
    <s v="FS66P020"/>
    <s v="FORTALECIMIENTO INSTITUCIONAL"/>
    <s v="GC00A10100004D REMUNERACION PERSONAL"/>
    <s v="51 GASTOS EN PERSONAL"/>
    <s v="510602 Fondo de Reserva"/>
    <s v="002"/>
    <n v="173045"/>
    <n v="5792.25"/>
    <n v="0"/>
    <n v="178837.25"/>
    <n v="4795.79"/>
    <n v="114259.32"/>
    <n v="114259.32"/>
    <n v="64577.93"/>
    <n v="64577.93"/>
    <n v="59782.14"/>
    <s v="G/510602/1PA101"/>
  </r>
  <r>
    <s v="1"/>
    <s v="POLITICO - TERRITORIAL"/>
    <x v="0"/>
    <s v="P"/>
    <x v="11"/>
    <x v="42"/>
    <s v="FS66P020"/>
    <s v="FORTALECIMIENTO INSTITUCIONAL"/>
    <s v="GC00A10100004D REMUNERACION PERSONAL"/>
    <s v="51 GASTOS EN PERSONAL"/>
    <s v="510707 Compensación por Vacaciones no Gozadas por"/>
    <s v="002"/>
    <n v="19721.25"/>
    <n v="61720.43"/>
    <n v="0"/>
    <n v="81441.679999999993"/>
    <n v="0"/>
    <n v="41544.300000000003"/>
    <n v="41544.269999999997"/>
    <n v="39897.379999999997"/>
    <n v="39897.410000000003"/>
    <n v="39897.379999999997"/>
    <s v="G/510707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101  Agua Potable"/>
    <s v="002"/>
    <n v="1800"/>
    <n v="5000"/>
    <n v="0"/>
    <n v="6800"/>
    <n v="0"/>
    <n v="6800"/>
    <n v="2270.1"/>
    <n v="0"/>
    <n v="4529.8999999999996"/>
    <n v="0"/>
    <s v="G/530101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104 Energía Eléctrica"/>
    <s v="002"/>
    <n v="14000"/>
    <n v="0"/>
    <n v="0"/>
    <n v="14000"/>
    <n v="0"/>
    <n v="14000"/>
    <n v="13657.03"/>
    <n v="0"/>
    <n v="342.97"/>
    <n v="0"/>
    <s v="G/530104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105 Telecomunicaciones"/>
    <s v="002"/>
    <n v="9526.4699999999993"/>
    <n v="-1481.8"/>
    <n v="0"/>
    <n v="8044.67"/>
    <n v="0"/>
    <n v="8044.67"/>
    <n v="5892.82"/>
    <n v="0"/>
    <n v="2151.85"/>
    <n v="0"/>
    <s v="G/530105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203 Almacenamiento, Embalaje, Desembalaje, Enva"/>
    <s v="002"/>
    <n v="900"/>
    <n v="-163.11000000000001"/>
    <n v="0"/>
    <n v="736.89"/>
    <n v="0"/>
    <n v="736.89"/>
    <n v="736.89"/>
    <n v="0"/>
    <n v="0"/>
    <n v="0"/>
    <s v="G/530203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204 Edición, Impresión, Reproducción, Public"/>
    <s v="002"/>
    <n v="5480.3"/>
    <n v="-2931.05"/>
    <n v="0"/>
    <n v="2549.25"/>
    <n v="0"/>
    <n v="2549.25"/>
    <n v="1076"/>
    <n v="0"/>
    <n v="1473.25"/>
    <n v="0"/>
    <s v="G/530204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208 Servicio de Seguridad y Vigilancia"/>
    <s v="002"/>
    <n v="450534.34"/>
    <n v="-170737.46"/>
    <n v="0"/>
    <n v="279796.88"/>
    <n v="0"/>
    <n v="183030.83"/>
    <n v="79154.929999999993"/>
    <n v="96766.05"/>
    <n v="200641.95"/>
    <n v="96766.05"/>
    <s v="G/530208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209 Servicios de Aseo, Lavado de Vestimenta"/>
    <s v="002"/>
    <n v="148468.19"/>
    <n v="-362.18"/>
    <n v="0"/>
    <n v="148106.01"/>
    <n v="0"/>
    <n v="133370.72"/>
    <n v="101915.34"/>
    <n v="14735.29"/>
    <n v="46190.67"/>
    <n v="14735.29"/>
    <s v="G/530209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244 Servicio de Confección de Menaje de Hogar y"/>
    <s v="002"/>
    <n v="0"/>
    <n v="280"/>
    <n v="0"/>
    <n v="280"/>
    <n v="0"/>
    <n v="0"/>
    <n v="0"/>
    <n v="280"/>
    <n v="280"/>
    <n v="280"/>
    <s v="G/530244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402 Edificios, Locales, Residencias y Cablea"/>
    <s v="002"/>
    <n v="7950.88"/>
    <n v="2686.82"/>
    <n v="0"/>
    <n v="10637.7"/>
    <n v="0"/>
    <n v="87.41"/>
    <n v="87.41"/>
    <n v="10550.29"/>
    <n v="10550.29"/>
    <n v="10550.29"/>
    <s v="G/530402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404 Maquinarias y Equipos (Instalación, Mant"/>
    <s v="002"/>
    <n v="45083.199999999997"/>
    <n v="-28771.200000000001"/>
    <n v="0"/>
    <n v="16312"/>
    <n v="8920.3700000000008"/>
    <n v="4359.0600000000004"/>
    <n v="3651.6"/>
    <n v="11952.94"/>
    <n v="12660.4"/>
    <n v="3032.57"/>
    <s v="G/530404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405 Vehículos (Servicio para Mantenimiento y Re"/>
    <s v="002"/>
    <n v="4032"/>
    <n v="4928"/>
    <n v="0"/>
    <n v="8960"/>
    <n v="1599.84"/>
    <n v="3678.97"/>
    <n v="3629.07"/>
    <n v="5281.03"/>
    <n v="5330.93"/>
    <n v="3681.19"/>
    <s v="G/530405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502 Edificios, Locales y Residencias, Parque"/>
    <s v="002"/>
    <n v="0"/>
    <n v="28"/>
    <n v="0"/>
    <n v="28"/>
    <n v="0"/>
    <n v="28"/>
    <n v="28"/>
    <n v="0"/>
    <n v="0"/>
    <n v="0"/>
    <s v="G/530502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702 Arrendamiento y Licencias de Uso de Paquete"/>
    <s v="002"/>
    <n v="51344"/>
    <n v="0"/>
    <n v="0"/>
    <n v="51344"/>
    <n v="0"/>
    <n v="38434.959999999999"/>
    <n v="38434.959999999999"/>
    <n v="12909.04"/>
    <n v="12909.04"/>
    <n v="12909.04"/>
    <s v="G/530702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704 Mantenimiento y Reparación de Equipos y Sis"/>
    <s v="002"/>
    <n v="13550.88"/>
    <n v="-764.88"/>
    <n v="0"/>
    <n v="12786"/>
    <n v="4274.6000000000004"/>
    <n v="6416"/>
    <n v="2950"/>
    <n v="6370"/>
    <n v="9836"/>
    <n v="2095.4"/>
    <s v="G/530704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802 Vestuario, Lencería, Prendas de Protecc"/>
    <s v="002"/>
    <n v="0"/>
    <n v="23263.22"/>
    <n v="0"/>
    <n v="23263.22"/>
    <n v="0"/>
    <n v="23071.38"/>
    <n v="16827.38"/>
    <n v="191.84"/>
    <n v="6435.84"/>
    <n v="191.84"/>
    <s v="G/530802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803 Combustibles y Lubricantes"/>
    <s v="002"/>
    <n v="9294.8799999999992"/>
    <n v="612.22"/>
    <n v="0"/>
    <n v="9907.1"/>
    <n v="369.22"/>
    <n v="8534.7000000000007"/>
    <n v="6441.37"/>
    <n v="1372.4"/>
    <n v="3465.73"/>
    <n v="1003.18"/>
    <s v="G/530803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804 Materiales de Oficina"/>
    <s v="002"/>
    <n v="980"/>
    <n v="0"/>
    <n v="0"/>
    <n v="980"/>
    <n v="0"/>
    <n v="460.93"/>
    <n v="460.93"/>
    <n v="519.07000000000005"/>
    <n v="519.07000000000005"/>
    <n v="519.07000000000005"/>
    <s v="G/530804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807 Materiales de Impresión, Fotografía, Rep"/>
    <s v="002"/>
    <n v="25000"/>
    <n v="-3000"/>
    <n v="0"/>
    <n v="22000"/>
    <n v="0"/>
    <n v="18231.75"/>
    <n v="18231.75"/>
    <n v="3768.25"/>
    <n v="3768.25"/>
    <n v="3768.25"/>
    <s v="G/530807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811 Insumos, Materiales y Suministros para Cons"/>
    <s v="002"/>
    <n v="0"/>
    <n v="2395.08"/>
    <n v="0"/>
    <n v="2395.08"/>
    <n v="0"/>
    <n v="0"/>
    <n v="0"/>
    <n v="2395.08"/>
    <n v="2395.08"/>
    <n v="2395.08"/>
    <s v="G/530811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0813 Repuestos y Accesorios"/>
    <s v="002"/>
    <n v="10951.92"/>
    <n v="3486.16"/>
    <n v="0"/>
    <n v="14438.08"/>
    <n v="3453.52"/>
    <n v="5606.89"/>
    <n v="5163.96"/>
    <n v="8831.19"/>
    <n v="9274.1200000000008"/>
    <n v="5377.67"/>
    <s v="G/530813/1PA101"/>
  </r>
  <r>
    <s v="1"/>
    <s v="POLITICO - TERRITORIAL"/>
    <x v="0"/>
    <s v="P"/>
    <x v="11"/>
    <x v="42"/>
    <s v="FS66P020"/>
    <s v="FORTALECIMIENTO INSTITUCIONAL"/>
    <s v="GC00A10100001D GASTOS ADMINISTRATIVOS"/>
    <s v="53 BIENES Y SERVICIOS DE CONSUMO"/>
    <s v="531406 Herramientas y Equipos menores"/>
    <s v="002"/>
    <n v="0"/>
    <n v="1700"/>
    <n v="0"/>
    <n v="1700"/>
    <n v="0"/>
    <n v="0"/>
    <n v="0"/>
    <n v="1700"/>
    <n v="1700"/>
    <n v="1700"/>
    <s v="G/531406/1PA101"/>
  </r>
  <r>
    <s v="1"/>
    <s v="POLITICO - TERRITORIAL"/>
    <x v="0"/>
    <s v="P"/>
    <x v="11"/>
    <x v="42"/>
    <s v="FS66P020"/>
    <s v="FORTALECIMIENTO INSTITUCIONAL"/>
    <s v="GC00A10100001D GASTOS ADMINISTRATIVOS"/>
    <s v="57 OTROS GASTOS CORRIENTES"/>
    <s v="570102 Tasas Generales, Impuestos, Contribuciones,"/>
    <s v="002"/>
    <n v="2512.8200000000002"/>
    <n v="-1272.3900000000001"/>
    <n v="0"/>
    <n v="1240.43"/>
    <n v="0"/>
    <n v="1227.1500000000001"/>
    <n v="1227.1500000000001"/>
    <n v="13.28"/>
    <n v="13.28"/>
    <n v="13.28"/>
    <s v="G/570102/1PA101"/>
  </r>
  <r>
    <s v="1"/>
    <s v="POLITICO - TERRITORIAL"/>
    <x v="0"/>
    <s v="P"/>
    <x v="11"/>
    <x v="42"/>
    <s v="FS66P020"/>
    <s v="FORTALECIMIENTO INSTITUCIONAL"/>
    <s v="GC00A10100001D GASTOS ADMINISTRATIVOS"/>
    <s v="57 OTROS GASTOS CORRIENTES"/>
    <s v="570203 Comisiones Bancarias"/>
    <s v="002"/>
    <n v="10.119999999999999"/>
    <n v="0"/>
    <n v="0"/>
    <n v="10.119999999999999"/>
    <n v="0"/>
    <n v="1.1000000000000001"/>
    <n v="1.1000000000000001"/>
    <n v="9.02"/>
    <n v="9.02"/>
    <n v="9.02"/>
    <s v="G/570203/1PA101"/>
  </r>
  <r>
    <s v="2"/>
    <s v="SOCIAL - CULTURAL"/>
    <x v="0"/>
    <s v="P"/>
    <x v="11"/>
    <x v="42"/>
    <s v="FS66P020"/>
    <s v="GESTION INTEGRAL DEL PATRIMONIO CULTURAL"/>
    <s v="GI00P20100001D CONSERVACIÓN DE EDIFICACIONES PATRIMONIA"/>
    <s v="73 BIENES Y SERVICIOS PARA INVERSIÓN"/>
    <s v="730230 Digitalización de Información y Datos Públi"/>
    <s v="001"/>
    <n v="13740"/>
    <n v="0"/>
    <n v="-13740"/>
    <n v="0"/>
    <n v="0"/>
    <n v="0"/>
    <n v="0"/>
    <n v="0"/>
    <n v="0"/>
    <n v="0"/>
    <s v="G/730230/2PP201"/>
  </r>
  <r>
    <s v="2"/>
    <s v="SOCIAL - CULTURAL"/>
    <x v="0"/>
    <s v="P"/>
    <x v="11"/>
    <x v="42"/>
    <s v="FS66P020"/>
    <s v="GESTION INTEGRAL DEL PATRIMONIO CULTURAL"/>
    <s v="GI00P20100001D CONSERVACIÓN DE EDIFICACIONES PATRIMONIA"/>
    <s v="73 BIENES Y SERVICIOS PARA INVERSIÓN"/>
    <s v="730605 Estudio y Diseño de Proyectos"/>
    <s v="001"/>
    <n v="51304.86"/>
    <n v="-11354.07"/>
    <n v="0"/>
    <n v="39950.79"/>
    <n v="29026.07"/>
    <n v="6644.21"/>
    <n v="0"/>
    <n v="33306.58"/>
    <n v="39950.79"/>
    <n v="4280.51"/>
    <s v="G/730605/2PP201"/>
  </r>
  <r>
    <s v="2"/>
    <s v="SOCIAL - CULTURAL"/>
    <x v="0"/>
    <s v="P"/>
    <x v="11"/>
    <x v="42"/>
    <s v="FS66P020"/>
    <s v="GESTION INTEGRAL DEL PATRIMONIO CULTURAL"/>
    <s v="GI00P20100003D CONSERVACIÓN DEL ESPACIO PÚBLICO EN EL C"/>
    <s v="73 BIENES Y SERVICIOS PARA INVERSIÓN"/>
    <s v="730101 Agua Potable"/>
    <s v="001"/>
    <n v="5000"/>
    <n v="-3300.16"/>
    <n v="0"/>
    <n v="1699.84"/>
    <n v="0"/>
    <n v="1699.84"/>
    <n v="1536.24"/>
    <n v="0"/>
    <n v="163.6"/>
    <n v="0"/>
    <s v="G/730101/2PP201"/>
  </r>
  <r>
    <s v="2"/>
    <s v="SOCIAL - CULTURAL"/>
    <x v="0"/>
    <s v="P"/>
    <x v="11"/>
    <x v="42"/>
    <s v="FS66P020"/>
    <s v="GESTION INTEGRAL DEL PATRIMONIO CULTURAL"/>
    <s v="GI00P20100003D CONSERVACIÓN DEL ESPACIO PÚBLICO EN EL C"/>
    <s v="73 BIENES Y SERVICIOS PARA INVERSIÓN"/>
    <s v="730104 Energía Eléctrica"/>
    <s v="001"/>
    <n v="8500"/>
    <n v="-1901.39"/>
    <n v="0"/>
    <n v="6598.61"/>
    <n v="0"/>
    <n v="6598.61"/>
    <n v="5895.26"/>
    <n v="0"/>
    <n v="703.35"/>
    <n v="0"/>
    <s v="G/730104/2PP201"/>
  </r>
  <r>
    <s v="2"/>
    <s v="SOCIAL - CULTURAL"/>
    <x v="0"/>
    <s v="P"/>
    <x v="11"/>
    <x v="42"/>
    <s v="FS66P020"/>
    <s v="GESTION INTEGRAL DEL PATRIMONIO CULTURAL"/>
    <s v="GI00P20100003D CONSERVACIÓN DEL ESPACIO PÚBLICO EN EL C"/>
    <s v="73 BIENES Y SERVICIOS PARA INVERSIÓN"/>
    <s v="730208 Servicio de Seguridad y Vigilancia"/>
    <s v="001"/>
    <n v="735883.41"/>
    <n v="-424964.78"/>
    <n v="0"/>
    <n v="310918.63"/>
    <n v="0"/>
    <n v="283296.84000000003"/>
    <n v="122516.75"/>
    <n v="27621.79"/>
    <n v="188401.88"/>
    <n v="27621.79"/>
    <s v="G/730208/2PP201"/>
  </r>
  <r>
    <s v="2"/>
    <s v="SOCIAL - CULTURAL"/>
    <x v="0"/>
    <s v="P"/>
    <x v="11"/>
    <x v="42"/>
    <s v="FS66P020"/>
    <s v="GESTION INTEGRAL DEL PATRIMONIO CULTURAL"/>
    <s v="GI00P20100003D CONSERVACIÓN DEL ESPACIO PÚBLICO EN EL C"/>
    <s v="73 BIENES Y SERVICIOS PARA INVERSIÓN"/>
    <s v="730418 Mantenimiento de Áreas Verdes y Arreglo"/>
    <s v="001"/>
    <n v="10000"/>
    <n v="0"/>
    <n v="0"/>
    <n v="10000"/>
    <n v="0"/>
    <n v="0"/>
    <n v="0"/>
    <n v="10000"/>
    <n v="10000"/>
    <n v="10000"/>
    <s v="G/730418/2PP201"/>
  </r>
  <r>
    <s v="2"/>
    <s v="SOCIAL - CULTURAL"/>
    <x v="0"/>
    <s v="P"/>
    <x v="11"/>
    <x v="42"/>
    <s v="FS66P020"/>
    <s v="GESTION INTEGRAL DEL PATRIMONIO CULTURAL"/>
    <s v="GI00P20100003D CONSERVACIÓN DEL ESPACIO PÚBLICO EN EL C"/>
    <s v="73 BIENES Y SERVICIOS PARA INVERSIÓN"/>
    <s v="730605 Estudio y Diseño de Proyectos"/>
    <s v="001"/>
    <n v="47231.27"/>
    <n v="1253.6199999999999"/>
    <n v="0"/>
    <n v="48484.89"/>
    <n v="0"/>
    <n v="0"/>
    <n v="0"/>
    <n v="48484.89"/>
    <n v="48484.89"/>
    <n v="48484.89"/>
    <s v="G/730605/2PP201"/>
  </r>
  <r>
    <s v="2"/>
    <s v="SOCIAL - CULTURAL"/>
    <x v="0"/>
    <s v="P"/>
    <x v="11"/>
    <x v="42"/>
    <s v="FS66P020"/>
    <s v="GESTION INTEGRAL DEL PATRIMONIO CULTURAL"/>
    <s v="GI00P20100004D CONSERVACIÓN DEL PATRIMONIO ARQUEOLÓGICO"/>
    <s v="73 BIENES Y SERVICIOS PARA INVERSIÓN"/>
    <s v="730418 Mantenimiento de Áreas Verdes y Arreglo"/>
    <s v="001"/>
    <n v="71624.67"/>
    <n v="-15024.48"/>
    <n v="0"/>
    <n v="56600.19"/>
    <n v="0"/>
    <n v="51143.87"/>
    <n v="25855.68"/>
    <n v="5456.32"/>
    <n v="30744.51"/>
    <n v="5456.32"/>
    <s v="G/730418/2PP201"/>
  </r>
  <r>
    <s v="2"/>
    <s v="SOCIAL - CULTURAL"/>
    <x v="0"/>
    <s v="P"/>
    <x v="11"/>
    <x v="42"/>
    <s v="FS66P020"/>
    <s v="GESTION INTEGRAL DEL PATRIMONIO CULTURAL"/>
    <s v="GI00P20100004D CONSERVACIÓN DEL PATRIMONIO ARQUEOLÓGICO"/>
    <s v="73 BIENES Y SERVICIOS PARA INVERSIÓN"/>
    <s v="730601 Consultoría, Asesoría e Investigación Es"/>
    <s v="001"/>
    <n v="125554.22"/>
    <n v="-6113.61"/>
    <n v="-17708.52"/>
    <n v="101732.09"/>
    <n v="0"/>
    <n v="101732.08"/>
    <n v="101732.08"/>
    <n v="0.01"/>
    <n v="0.01"/>
    <n v="0.01"/>
    <s v="G/730601/2PP201"/>
  </r>
  <r>
    <s v="2"/>
    <s v="SOCIAL - CULTURAL"/>
    <x v="0"/>
    <s v="P"/>
    <x v="11"/>
    <x v="42"/>
    <s v="FS66P020"/>
    <s v="GESTION INTEGRAL DEL PATRIMONIO CULTURAL"/>
    <s v="GI00P20100004D CONSERVACIÓN DEL PATRIMONIO ARQUEOLÓGICO"/>
    <s v="73 BIENES Y SERVICIOS PARA INVERSIÓN"/>
    <s v="730605 Estudio y Diseño de Proyectos"/>
    <s v="001"/>
    <n v="30000"/>
    <n v="-423.8"/>
    <n v="0"/>
    <n v="29576.2"/>
    <n v="0"/>
    <n v="26400.5"/>
    <n v="14520.27"/>
    <n v="3175.7"/>
    <n v="15055.93"/>
    <n v="3175.7"/>
    <s v="G/730605/2PP201"/>
  </r>
  <r>
    <s v="2"/>
    <s v="SOCIAL - CULTURAL"/>
    <x v="0"/>
    <s v="P"/>
    <x v="11"/>
    <x v="42"/>
    <s v="FS66P020"/>
    <s v="GESTION INTEGRAL DEL PATRIMONIO CULTURAL"/>
    <s v="GI00P20100004D CONSERVACIÓN DEL PATRIMONIO ARQUEOLÓGICO"/>
    <s v="73 BIENES Y SERVICIOS PARA INVERSIÓN"/>
    <s v="730609 Investigaciones Profesionales y Análisis de"/>
    <s v="001"/>
    <n v="2954.56"/>
    <n v="0"/>
    <n v="0"/>
    <n v="2954.56"/>
    <n v="0"/>
    <n v="2954.56"/>
    <n v="2954.56"/>
    <n v="0"/>
    <n v="0"/>
    <n v="0"/>
    <s v="G/730609/2PP201"/>
  </r>
  <r>
    <s v="2"/>
    <s v="SOCIAL - CULTURAL"/>
    <x v="0"/>
    <s v="P"/>
    <x v="11"/>
    <x v="42"/>
    <s v="FS66P020"/>
    <s v="GESTION INTEGRAL DEL PATRIMONIO CULTURAL"/>
    <s v="GI00P20100006D SISTEMA  DE INFORMACION DEL PATRIMONIO C"/>
    <s v="73 BIENES Y SERVICIOS PARA INVERSIÓN"/>
    <s v="730204 Edición, Impresión, Reproducción, Public"/>
    <s v="001"/>
    <n v="7000"/>
    <n v="-7000"/>
    <n v="0"/>
    <n v="0"/>
    <n v="0"/>
    <n v="0"/>
    <n v="0"/>
    <n v="0"/>
    <n v="0"/>
    <n v="0"/>
    <s v="G/730204/2PP201"/>
  </r>
  <r>
    <s v="2"/>
    <s v="SOCIAL - CULTURAL"/>
    <x v="0"/>
    <s v="P"/>
    <x v="11"/>
    <x v="42"/>
    <s v="FS66P020"/>
    <s v="GESTION INTEGRAL DEL PATRIMONIO CULTURAL"/>
    <s v="GI00P20100006D SISTEMA  DE INFORMACION DEL PATRIMONIO C"/>
    <s v="73 BIENES Y SERVICIOS PARA INVERSIÓN"/>
    <s v="730205 Espectáculos Culturales y Sociales"/>
    <s v="001"/>
    <n v="0"/>
    <n v="65917.55"/>
    <n v="0"/>
    <n v="65917.55"/>
    <n v="0"/>
    <n v="64155.73"/>
    <n v="0"/>
    <n v="1761.82"/>
    <n v="65917.55"/>
    <n v="1761.82"/>
    <s v="G/730205/2PP201"/>
  </r>
  <r>
    <s v="2"/>
    <s v="SOCIAL - CULTURAL"/>
    <x v="0"/>
    <s v="P"/>
    <x v="11"/>
    <x v="42"/>
    <s v="FS66P020"/>
    <s v="GESTION INTEGRAL DEL PATRIMONIO CULTURAL"/>
    <s v="GI00P20100006D SISTEMA  DE INFORMACION DEL PATRIMONIO C"/>
    <s v="73 BIENES Y SERVICIOS PARA INVERSIÓN"/>
    <s v="730207 Difusión, Información y Publicidad"/>
    <s v="001"/>
    <n v="0"/>
    <n v="55000"/>
    <n v="0"/>
    <n v="55000"/>
    <n v="0"/>
    <n v="0"/>
    <n v="0"/>
    <n v="55000"/>
    <n v="55000"/>
    <n v="55000"/>
    <s v="G/730207/2PP201"/>
  </r>
  <r>
    <s v="2"/>
    <s v="SOCIAL - CULTURAL"/>
    <x v="0"/>
    <s v="P"/>
    <x v="11"/>
    <x v="42"/>
    <s v="FS66P020"/>
    <s v="GESTION INTEGRAL DEL PATRIMONIO CULTURAL"/>
    <s v="GI00P20100006D SISTEMA  DE INFORMACION DEL PATRIMONIO C"/>
    <s v="73 BIENES Y SERVICIOS PARA INVERSIÓN"/>
    <s v="730425 Instalación, Readecuación, Montaje de Expos"/>
    <s v="001"/>
    <n v="13255.1"/>
    <n v="0"/>
    <n v="0"/>
    <n v="13255.1"/>
    <n v="0"/>
    <n v="11834.9"/>
    <n v="0"/>
    <n v="1420.2"/>
    <n v="13255.1"/>
    <n v="1420.2"/>
    <s v="G/730425/2PP201"/>
  </r>
  <r>
    <s v="2"/>
    <s v="SOCIAL - CULTURAL"/>
    <x v="0"/>
    <s v="P"/>
    <x v="11"/>
    <x v="42"/>
    <s v="FS66P020"/>
    <s v="GESTION INTEGRAL DEL PATRIMONIO CULTURAL"/>
    <s v="GI00P20100006D SISTEMA  DE INFORMACION DEL PATRIMONIO C"/>
    <s v="73 BIENES Y SERVICIOS PARA INVERSIÓN"/>
    <s v="730601 Consultoría, Asesoría e Investigación Es"/>
    <s v="001"/>
    <n v="78517.94"/>
    <n v="82436.289999999994"/>
    <n v="0"/>
    <n v="160954.23000000001"/>
    <n v="39028.83"/>
    <n v="44158.95"/>
    <n v="44158.95"/>
    <n v="116795.28"/>
    <n v="116795.28"/>
    <n v="77766.45"/>
    <s v="G/730601/2PP201"/>
  </r>
  <r>
    <s v="2"/>
    <s v="SOCIAL - CULTURAL"/>
    <x v="0"/>
    <s v="P"/>
    <x v="11"/>
    <x v="42"/>
    <s v="FS66P020"/>
    <s v="GESTION INTEGRAL DEL PATRIMONIO CULTURAL"/>
    <s v="GI00P20100001D CONSERVACIÓN DE EDIFICACIONES PATRIMONIA"/>
    <s v="75 OBRAS PÚBLICAS"/>
    <s v="750104 Urbanización y Embellecimiento"/>
    <s v="001"/>
    <n v="1830534.6"/>
    <n v="-666061.32999999996"/>
    <n v="-15470.14"/>
    <n v="1149003.1299999999"/>
    <n v="259690.27"/>
    <n v="516327.31"/>
    <n v="367020.1"/>
    <n v="632675.81999999995"/>
    <n v="781983.03"/>
    <n v="372985.55"/>
    <s v="G/750104/2PP201"/>
  </r>
  <r>
    <s v="2"/>
    <s v="SOCIAL - CULTURAL"/>
    <x v="0"/>
    <s v="P"/>
    <x v="11"/>
    <x v="42"/>
    <s v="FS66P020"/>
    <s v="GESTION INTEGRAL DEL PATRIMONIO CULTURAL"/>
    <s v="GI00P20100002D CONSERVACIÓN DE LA ARQUITECTURA RELIGIOS"/>
    <s v="75 OBRAS PÚBLICAS"/>
    <s v="750104 Urbanización y Embellecimiento"/>
    <s v="001"/>
    <n v="422009.7"/>
    <n v="76313.14"/>
    <n v="-18188.43"/>
    <n v="480134.41"/>
    <n v="93024.78"/>
    <n v="268909.76"/>
    <n v="64515.55"/>
    <n v="211224.65"/>
    <n v="415618.86"/>
    <n v="118199.87"/>
    <s v="G/750104/2PP201"/>
  </r>
  <r>
    <s v="2"/>
    <s v="SOCIAL - CULTURAL"/>
    <x v="0"/>
    <s v="P"/>
    <x v="11"/>
    <x v="42"/>
    <s v="FS66P020"/>
    <s v="GESTION INTEGRAL DEL PATRIMONIO CULTURAL"/>
    <s v="GI00P20100003D CONSERVACIÓN DEL ESPACIO PÚBLICO EN EL C"/>
    <s v="75 OBRAS PÚBLICAS"/>
    <s v="750104 Urbanización y Embellecimiento"/>
    <s v="001"/>
    <n v="1376058.74"/>
    <n v="1525410.61"/>
    <n v="-15924.26"/>
    <n v="2885545.09"/>
    <n v="1389439.68"/>
    <n v="1009968.8"/>
    <n v="273318.23"/>
    <n v="1875576.29"/>
    <n v="2612226.86"/>
    <n v="486136.61"/>
    <s v="G/750104/2PP201"/>
  </r>
  <r>
    <s v="2"/>
    <s v="SOCIAL - CULTURAL"/>
    <x v="0"/>
    <s v="P"/>
    <x v="11"/>
    <x v="42"/>
    <s v="FS66P020"/>
    <s v="GESTION INTEGRAL DEL PATRIMONIO CULTURAL"/>
    <s v="GI00P20100004D CONSERVACIÓN DEL PATRIMONIO ARQUEOLÓGICO"/>
    <s v="75 OBRAS PÚBLICAS"/>
    <s v="750104 Urbanización y Embellecimiento"/>
    <s v="001"/>
    <n v="408496.07"/>
    <n v="-150820.15"/>
    <n v="-1241.02"/>
    <n v="256434.9"/>
    <n v="50283.85"/>
    <n v="178508.65"/>
    <n v="48849.15"/>
    <n v="77926.25"/>
    <n v="207585.75"/>
    <n v="27642.400000000001"/>
    <s v="G/750104/2PP201"/>
  </r>
  <r>
    <s v="2"/>
    <s v="SOCIAL - CULTURAL"/>
    <x v="0"/>
    <s v="P"/>
    <x v="11"/>
    <x v="42"/>
    <s v="FS66P020"/>
    <s v="GESTION INTEGRAL DEL PATRIMONIO CULTURAL"/>
    <s v="GI00P20100005D CONSERVACIÓN DEL PATRIMONIO DE BIENES MU"/>
    <s v="75 OBRAS PÚBLICAS"/>
    <s v="750104 Urbanización y Embellecimiento"/>
    <s v="001"/>
    <n v="891471.27"/>
    <n v="-540643.43999999994"/>
    <n v="-2716.07"/>
    <n v="348111.76"/>
    <n v="1008.4"/>
    <n v="280201.01"/>
    <n v="44518.37"/>
    <n v="67910.75"/>
    <n v="303593.39"/>
    <n v="66902.350000000006"/>
    <s v="G/750104/2PP201"/>
  </r>
  <r>
    <s v="2"/>
    <s v="SOCIAL - CULTURAL"/>
    <x v="0"/>
    <s v="P"/>
    <x v="11"/>
    <x v="42"/>
    <s v="FS66P020"/>
    <s v="GESTION INTEGRAL DEL PATRIMONIO CULTURAL"/>
    <s v="GI00P20100003D CONSERVACIÓN DEL ESPACIO PÚBLICO EN EL C"/>
    <s v="77 OTROS GASTOS DE INVERSIÓN"/>
    <s v="770206 Costas Judiciales, Trámites Notariales, Leg"/>
    <s v="001"/>
    <n v="3000"/>
    <n v="0"/>
    <n v="0"/>
    <n v="3000"/>
    <n v="0"/>
    <n v="129.08000000000001"/>
    <n v="129.08000000000001"/>
    <n v="2870.92"/>
    <n v="2870.92"/>
    <n v="2870.92"/>
    <s v="G/770206/2PP201"/>
  </r>
  <r>
    <s v="2"/>
    <s v="SOCIAL - CULTURAL"/>
    <x v="0"/>
    <s v="P"/>
    <x v="11"/>
    <x v="42"/>
    <s v="FS66P020"/>
    <s v="GESTION INTEGRAL DEL PATRIMONIO CULTURAL"/>
    <s v="GI00P20100006D SISTEMA  DE INFORMACION DEL PATRIMONIO C"/>
    <s v="78 TRANSFERENCIAS Y DONACIONES PARA INVERSIÓN"/>
    <s v="780204 Transferencias o Donaciones al Sector Priva"/>
    <s v="001"/>
    <n v="0"/>
    <n v="21276"/>
    <n v="0"/>
    <n v="21276"/>
    <n v="0"/>
    <n v="0"/>
    <n v="0"/>
    <n v="21276"/>
    <n v="21276"/>
    <n v="21276"/>
    <s v="G/780204/2PP201"/>
  </r>
  <r>
    <s v="1"/>
    <s v="POLITICO - TERRITORIAL"/>
    <x v="1"/>
    <s v="C"/>
    <x v="5"/>
    <x v="43"/>
    <s v="ZA01C010"/>
    <s v="FORTALECIMIENTO INSTITUCIONAL"/>
    <s v="GC00A10100001D GASTOS ADMINISTRATIVOS"/>
    <s v="57 OTROS GASTOS CORRIENTES"/>
    <s v="570206 Costas Judiciales, Trámites Notariales, Leg"/>
    <s v="002"/>
    <n v="4000"/>
    <n v="4000"/>
    <n v="0"/>
    <n v="8000"/>
    <n v="0"/>
    <n v="3942.4"/>
    <n v="3942.4"/>
    <n v="4057.6"/>
    <n v="4057.6"/>
    <n v="4057.6"/>
    <s v="G/570206/1CA101"/>
  </r>
  <r>
    <s v="1"/>
    <s v="POLITICO - TERRITORIAL"/>
    <x v="1"/>
    <s v="C"/>
    <x v="5"/>
    <x v="44"/>
    <s v="ZA01C050"/>
    <s v="TRANSFERENCIA"/>
    <s v="GI00A10200005T QUITO HONESTO"/>
    <s v="58 TRANSFERENCIAS Y DONACIONES CORRIENTES"/>
    <s v="580102 A Entidades Descentralizadas y Autónomas (T"/>
    <s v="001"/>
    <n v="800000"/>
    <n v="0"/>
    <n v="95300"/>
    <n v="895300"/>
    <n v="0"/>
    <n v="800000"/>
    <n v="600000"/>
    <n v="95300"/>
    <n v="295300"/>
    <n v="95300"/>
    <s v="G/580102/1CA102"/>
  </r>
  <r>
    <s v="1"/>
    <s v="POLITICO - TERRITORIAL"/>
    <x v="1"/>
    <s v="A"/>
    <x v="1"/>
    <x v="45"/>
    <s v="RP36A010"/>
    <s v="FORTALECIMIENTO INSTITUCIONAL"/>
    <s v="GC00A10100004D REMUNERACION PERSONAL"/>
    <s v="51 GASTOS EN PERSONAL"/>
    <s v="510105 Remuneraciones Unificadas"/>
    <s v="002"/>
    <n v="3166422.36"/>
    <n v="18544"/>
    <n v="0"/>
    <n v="3184966.36"/>
    <n v="0"/>
    <n v="2339900.44"/>
    <n v="2339382.61"/>
    <n v="845065.92"/>
    <n v="845583.75"/>
    <n v="845065.92"/>
    <s v="G/510105/1AA101"/>
  </r>
  <r>
    <s v="1"/>
    <s v="POLITICO - TERRITORIAL"/>
    <x v="1"/>
    <s v="A"/>
    <x v="1"/>
    <x v="45"/>
    <s v="RP36A010"/>
    <s v="FORTALECIMIENTO INSTITUCIONAL"/>
    <s v="GC00A10100004D REMUNERACION PERSONAL"/>
    <s v="51 GASTOS EN PERSONAL"/>
    <s v="510203 Decimotercer Sueldo"/>
    <s v="002"/>
    <n v="280474.53000000003"/>
    <n v="-28288"/>
    <n v="0"/>
    <n v="252186.53"/>
    <n v="15921.65"/>
    <n v="27969.66"/>
    <n v="26768.97"/>
    <n v="224216.87"/>
    <n v="225417.56"/>
    <n v="208295.22"/>
    <s v="G/510203/1AA101"/>
  </r>
  <r>
    <s v="1"/>
    <s v="POLITICO - TERRITORIAL"/>
    <x v="1"/>
    <s v="A"/>
    <x v="1"/>
    <x v="45"/>
    <s v="RP36A010"/>
    <s v="FORTALECIMIENTO INSTITUCIONAL"/>
    <s v="GC00A10100004D REMUNERACION PERSONAL"/>
    <s v="51 GASTOS EN PERSONAL"/>
    <s v="510204 Decimocuarto Sueldo"/>
    <s v="002"/>
    <n v="107944"/>
    <n v="-733.33"/>
    <n v="0"/>
    <n v="107210.67"/>
    <n v="2685.55"/>
    <n v="99110.87"/>
    <n v="99069.759999999995"/>
    <n v="8099.8"/>
    <n v="8140.91"/>
    <n v="5414.25"/>
    <s v="G/510204/1AA101"/>
  </r>
  <r>
    <s v="1"/>
    <s v="POLITICO - TERRITORIAL"/>
    <x v="1"/>
    <s v="A"/>
    <x v="1"/>
    <x v="45"/>
    <s v="RP36A010"/>
    <s v="FORTALECIMIENTO INSTITUCIONAL"/>
    <s v="GC00A10100004D REMUNERACION PERSONAL"/>
    <s v="51 GASTOS EN PERSONAL"/>
    <s v="510507 Honorarios"/>
    <s v="002"/>
    <n v="18457.03"/>
    <n v="0"/>
    <n v="-15115.84"/>
    <n v="3341.19"/>
    <n v="0"/>
    <n v="0"/>
    <n v="0"/>
    <n v="3341.19"/>
    <n v="3341.19"/>
    <n v="3341.19"/>
    <s v="G/510507/1AA101"/>
  </r>
  <r>
    <s v="1"/>
    <s v="POLITICO - TERRITORIAL"/>
    <x v="1"/>
    <s v="A"/>
    <x v="1"/>
    <x v="45"/>
    <s v="RP36A010"/>
    <s v="FORTALECIMIENTO INSTITUCIONAL"/>
    <s v="GC00A10100004D REMUNERACION PERSONAL"/>
    <s v="51 GASTOS EN PERSONAL"/>
    <s v="510509 Horas Extraordinarias y Suplementarias"/>
    <s v="002"/>
    <n v="10243.32"/>
    <n v="-9500"/>
    <n v="0"/>
    <n v="743.32"/>
    <n v="0"/>
    <n v="0"/>
    <n v="0"/>
    <n v="743.32"/>
    <n v="743.32"/>
    <n v="743.32"/>
    <s v="G/510509/1AA101"/>
  </r>
  <r>
    <s v="1"/>
    <s v="POLITICO - TERRITORIAL"/>
    <x v="1"/>
    <s v="A"/>
    <x v="1"/>
    <x v="45"/>
    <s v="RP36A010"/>
    <s v="FORTALECIMIENTO INSTITUCIONAL"/>
    <s v="GC00A10100004D REMUNERACION PERSONAL"/>
    <s v="51 GASTOS EN PERSONAL"/>
    <s v="510510 Servicios Personales por Contrato"/>
    <s v="002"/>
    <n v="199272"/>
    <n v="0"/>
    <n v="0"/>
    <n v="199272"/>
    <n v="83883.64"/>
    <n v="115388.36"/>
    <n v="115388.36"/>
    <n v="83883.64"/>
    <n v="83883.64"/>
    <n v="0"/>
    <s v="G/510510/1AA101"/>
  </r>
  <r>
    <s v="1"/>
    <s v="POLITICO - TERRITORIAL"/>
    <x v="1"/>
    <s v="A"/>
    <x v="1"/>
    <x v="45"/>
    <s v="RP36A010"/>
    <s v="FORTALECIMIENTO INSTITUCIONAL"/>
    <s v="GC00A10100004D REMUNERACION PERSONAL"/>
    <s v="51 GASTOS EN PERSONAL"/>
    <s v="510512 Subrogación"/>
    <s v="002"/>
    <n v="16920.57"/>
    <n v="-8000"/>
    <n v="0"/>
    <n v="8920.57"/>
    <n v="0"/>
    <n v="2723.33"/>
    <n v="2723.33"/>
    <n v="6197.24"/>
    <n v="6197.24"/>
    <n v="6197.24"/>
    <s v="G/510512/1AA101"/>
  </r>
  <r>
    <s v="1"/>
    <s v="POLITICO - TERRITORIAL"/>
    <x v="1"/>
    <s v="A"/>
    <x v="1"/>
    <x v="45"/>
    <s v="RP36A010"/>
    <s v="FORTALECIMIENTO INSTITUCIONAL"/>
    <s v="GC00A10100004D REMUNERACION PERSONAL"/>
    <s v="51 GASTOS EN PERSONAL"/>
    <s v="510513 Encargos"/>
    <s v="002"/>
    <n v="11841.14"/>
    <n v="8000"/>
    <n v="4120.8599999999997"/>
    <n v="23962"/>
    <n v="0"/>
    <n v="12892"/>
    <n v="12892"/>
    <n v="11070"/>
    <n v="11070"/>
    <n v="11070"/>
    <s v="G/510513/1AA101"/>
  </r>
  <r>
    <s v="1"/>
    <s v="POLITICO - TERRITORIAL"/>
    <x v="1"/>
    <s v="A"/>
    <x v="1"/>
    <x v="45"/>
    <s v="RP36A010"/>
    <s v="FORTALECIMIENTO INSTITUCIONAL"/>
    <s v="GC00A10100004D REMUNERACION PERSONAL"/>
    <s v="51 GASTOS EN PERSONAL"/>
    <s v="510601 Aporte Patronal"/>
    <s v="002"/>
    <n v="425760.34"/>
    <n v="-3473.18"/>
    <n v="3951.27"/>
    <n v="426238.43"/>
    <n v="10156.33"/>
    <n v="312518.86"/>
    <n v="312453.36"/>
    <n v="113719.57"/>
    <n v="113785.07"/>
    <n v="103563.24"/>
    <s v="G/510601/1AA101"/>
  </r>
  <r>
    <s v="1"/>
    <s v="POLITICO - TERRITORIAL"/>
    <x v="1"/>
    <s v="A"/>
    <x v="1"/>
    <x v="45"/>
    <s v="RP36A010"/>
    <s v="FORTALECIMIENTO INSTITUCIONAL"/>
    <s v="GC00A10100004D REMUNERACION PERSONAL"/>
    <s v="51 GASTOS EN PERSONAL"/>
    <s v="510602 Fondo de Reserva"/>
    <s v="002"/>
    <n v="280474.53000000003"/>
    <n v="-2288"/>
    <n v="0"/>
    <n v="278186.53000000003"/>
    <n v="10100.530000000001"/>
    <n v="198412.85"/>
    <n v="198403.73"/>
    <n v="79773.679999999993"/>
    <n v="79782.8"/>
    <n v="69673.149999999994"/>
    <s v="G/510602/1AA101"/>
  </r>
  <r>
    <s v="1"/>
    <s v="POLITICO - TERRITORIAL"/>
    <x v="1"/>
    <s v="A"/>
    <x v="1"/>
    <x v="45"/>
    <s v="RP36A010"/>
    <s v="FORTALECIMIENTO INSTITUCIONAL"/>
    <s v="GC00A10100004D REMUNERACION PERSONAL"/>
    <s v="51 GASTOS EN PERSONAL"/>
    <s v="510702 Supresión de Puesto"/>
    <s v="002"/>
    <n v="0"/>
    <n v="31500"/>
    <n v="0"/>
    <n v="31500"/>
    <n v="0"/>
    <n v="31343.759999999998"/>
    <n v="31343.759999999998"/>
    <n v="156.24"/>
    <n v="156.24"/>
    <n v="156.24"/>
    <s v="G/510702/1AA101"/>
  </r>
  <r>
    <s v="1"/>
    <s v="POLITICO - TERRITORIAL"/>
    <x v="1"/>
    <s v="A"/>
    <x v="1"/>
    <x v="45"/>
    <s v="RP36A010"/>
    <s v="FORTALECIMIENTO INSTITUCIONAL"/>
    <s v="GC00A10100004D REMUNERACION PERSONAL"/>
    <s v="51 GASTOS EN PERSONAL"/>
    <s v="510707 Compensación por Vacaciones no Gozadas por"/>
    <s v="002"/>
    <n v="61573.46"/>
    <n v="-42000"/>
    <n v="0"/>
    <n v="19573.46"/>
    <n v="0"/>
    <n v="15433.01"/>
    <n v="13212.35"/>
    <n v="4140.45"/>
    <n v="6361.11"/>
    <n v="4140.45"/>
    <s v="G/510707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101  Agua Potable"/>
    <s v="002"/>
    <n v="4000"/>
    <n v="0"/>
    <n v="0"/>
    <n v="4000"/>
    <n v="0"/>
    <n v="1489.32"/>
    <n v="1489.32"/>
    <n v="2510.6799999999998"/>
    <n v="2510.6799999999998"/>
    <n v="2510.6799999999998"/>
    <s v="G/530101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104 Energía Eléctrica"/>
    <s v="002"/>
    <n v="31000"/>
    <n v="0"/>
    <n v="0"/>
    <n v="31000"/>
    <n v="0"/>
    <n v="27176.99"/>
    <n v="26175.94"/>
    <n v="3823.01"/>
    <n v="4824.0600000000004"/>
    <n v="3823.01"/>
    <s v="G/530104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106 Servicio de Correo"/>
    <s v="002"/>
    <n v="500"/>
    <n v="-500"/>
    <n v="0"/>
    <n v="0"/>
    <n v="0"/>
    <n v="0"/>
    <n v="0"/>
    <n v="0"/>
    <n v="0"/>
    <n v="0"/>
    <s v="G/530106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201 Transporte de Personal"/>
    <s v="002"/>
    <n v="80400"/>
    <n v="18720.7"/>
    <n v="0"/>
    <n v="99120.7"/>
    <n v="0"/>
    <n v="98375.6"/>
    <n v="56524.33"/>
    <n v="745.1"/>
    <n v="42596.37"/>
    <n v="745.1"/>
    <s v="G/530201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203 Almacenamiento, Embalaje, Desembalaje, Enva"/>
    <s v="002"/>
    <n v="1000"/>
    <n v="-531.84"/>
    <n v="0"/>
    <n v="468.16"/>
    <n v="0"/>
    <n v="468.16"/>
    <n v="468.16"/>
    <n v="0"/>
    <n v="0"/>
    <n v="0"/>
    <s v="G/530203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207 Difusión, Información y Publicidad"/>
    <s v="002"/>
    <n v="0"/>
    <n v="50"/>
    <n v="0"/>
    <n v="50"/>
    <n v="0"/>
    <n v="50"/>
    <n v="50"/>
    <n v="0"/>
    <n v="0"/>
    <n v="0"/>
    <s v="G/530207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208 Servicio de Seguridad y Vigilancia"/>
    <s v="002"/>
    <n v="120185.60000000001"/>
    <n v="-51010.2"/>
    <n v="0"/>
    <n v="69175.399999999994"/>
    <n v="0"/>
    <n v="69175.39"/>
    <n v="46951.8"/>
    <n v="0.01"/>
    <n v="22223.599999999999"/>
    <n v="0.01"/>
    <s v="G/530208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209 Servicios de Aseo, Lavado de Vestimenta"/>
    <s v="002"/>
    <n v="130999.89"/>
    <n v="-6034.54"/>
    <n v="0"/>
    <n v="124965.35"/>
    <n v="8992.59"/>
    <n v="107732.05"/>
    <n v="80839.77"/>
    <n v="17233.3"/>
    <n v="44125.58"/>
    <n v="8240.7099999999991"/>
    <s v="G/530209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230 Digitalización de Información y Datos Públi"/>
    <s v="002"/>
    <n v="57801.36"/>
    <n v="-24409.86"/>
    <n v="0"/>
    <n v="33391.5"/>
    <n v="0"/>
    <n v="33391.5"/>
    <n v="20151.240000000002"/>
    <n v="0"/>
    <n v="13240.26"/>
    <n v="0"/>
    <s v="G/530230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402 Edificios, Locales, Residencias y Cablea"/>
    <s v="002"/>
    <n v="6207.2"/>
    <n v="0"/>
    <n v="0"/>
    <n v="6207.2"/>
    <n v="0"/>
    <n v="3748"/>
    <n v="0"/>
    <n v="2459.1999999999998"/>
    <n v="6207.2"/>
    <n v="2459.1999999999998"/>
    <s v="G/530402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403 Mobiliarios (Instalación, Mantenimiento"/>
    <s v="002"/>
    <n v="0"/>
    <n v="288.8"/>
    <n v="0"/>
    <n v="288.8"/>
    <n v="0"/>
    <n v="288.8"/>
    <n v="288.8"/>
    <n v="0"/>
    <n v="0"/>
    <n v="0"/>
    <s v="G/530403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404 Maquinarias y Equipos (Instalación, Mant"/>
    <s v="002"/>
    <n v="4712"/>
    <n v="7697.74"/>
    <n v="0"/>
    <n v="12409.74"/>
    <n v="431.54"/>
    <n v="8945.1200000000008"/>
    <n v="7267.36"/>
    <n v="3464.62"/>
    <n v="5142.38"/>
    <n v="3033.08"/>
    <s v="G/530404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405 Vehículos (Servicio para Mantenimiento y Re"/>
    <s v="002"/>
    <n v="7000"/>
    <n v="-1524.31"/>
    <n v="0"/>
    <n v="5475.69"/>
    <n v="0"/>
    <n v="5475.69"/>
    <n v="828.4"/>
    <n v="0"/>
    <n v="4647.29"/>
    <n v="0"/>
    <s v="G/530405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502 Edificios, Locales y Residencias, Parque"/>
    <s v="002"/>
    <n v="272461.71999999997"/>
    <n v="47119.34"/>
    <n v="0"/>
    <n v="319581.06"/>
    <n v="2808"/>
    <n v="294528"/>
    <n v="247728"/>
    <n v="25053.06"/>
    <n v="71853.06"/>
    <n v="22245.06"/>
    <s v="G/530502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601 Consultoría, Asesoría e Investigación Es"/>
    <s v="002"/>
    <n v="0"/>
    <n v="4000"/>
    <n v="79500"/>
    <n v="83500"/>
    <n v="0"/>
    <n v="4000"/>
    <n v="0"/>
    <n v="79500"/>
    <n v="83500"/>
    <n v="79500"/>
    <s v="G/530601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702 Arrendamiento y Licencias de Uso de Paquete"/>
    <s v="002"/>
    <n v="6036.8"/>
    <n v="3938.73"/>
    <n v="0"/>
    <n v="9975.5300000000007"/>
    <n v="4261.55"/>
    <n v="5713.98"/>
    <n v="4704"/>
    <n v="4261.55"/>
    <n v="5271.53"/>
    <n v="0"/>
    <s v="G/530702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704 Mantenimiento y Reparación de Equipos y Sis"/>
    <s v="002"/>
    <n v="27351.43"/>
    <n v="211.13"/>
    <n v="0"/>
    <n v="27562.560000000001"/>
    <n v="6034.07"/>
    <n v="11324.26"/>
    <n v="8879.4599999999991"/>
    <n v="16238.3"/>
    <n v="18683.099999999999"/>
    <n v="10204.23"/>
    <s v="G/530704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801 Alimentos y Bebidas"/>
    <s v="002"/>
    <n v="0"/>
    <n v="719.04"/>
    <n v="0"/>
    <n v="719.04"/>
    <n v="0"/>
    <n v="719.04"/>
    <n v="456.95"/>
    <n v="0"/>
    <n v="262.08999999999997"/>
    <n v="0"/>
    <s v="G/530801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803 Combustibles y Lubricantes"/>
    <s v="002"/>
    <n v="2500"/>
    <n v="0"/>
    <n v="0"/>
    <n v="2500"/>
    <n v="1339.29"/>
    <n v="1000"/>
    <n v="1000"/>
    <n v="1500"/>
    <n v="1500"/>
    <n v="160.71"/>
    <s v="G/530803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804 Materiales de Oficina"/>
    <s v="002"/>
    <n v="2500"/>
    <n v="0"/>
    <n v="0"/>
    <n v="2500"/>
    <n v="0"/>
    <n v="1243.1199999999999"/>
    <n v="1243.1199999999999"/>
    <n v="1256.8800000000001"/>
    <n v="1256.8800000000001"/>
    <n v="1256.8800000000001"/>
    <s v="G/530804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805 Materiales de Aseo"/>
    <s v="002"/>
    <n v="1830"/>
    <n v="0"/>
    <n v="0"/>
    <n v="1830"/>
    <n v="345"/>
    <n v="103.1"/>
    <n v="103.09"/>
    <n v="1726.9"/>
    <n v="1726.91"/>
    <n v="1381.9"/>
    <s v="G/530805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811 Insumos, Materiales y Suministros para Cons"/>
    <s v="002"/>
    <n v="200"/>
    <n v="0"/>
    <n v="0"/>
    <n v="200"/>
    <n v="0"/>
    <n v="0"/>
    <n v="0"/>
    <n v="200"/>
    <n v="200"/>
    <n v="200"/>
    <s v="G/530811/1AA101"/>
  </r>
  <r>
    <s v="1"/>
    <s v="POLITICO - TERRITORIAL"/>
    <x v="1"/>
    <s v="A"/>
    <x v="1"/>
    <x v="45"/>
    <s v="RP36A010"/>
    <s v="FORTALECIMIENTO INSTITUCIONAL"/>
    <s v="GC00A10100001D GASTOS ADMINISTRATIVOS"/>
    <s v="53 BIENES Y SERVICIOS DE CONSUMO"/>
    <s v="530823 Egresos para Sanidad Agropecuaria"/>
    <s v="002"/>
    <n v="154"/>
    <n v="215.09"/>
    <n v="0"/>
    <n v="369.09"/>
    <n v="16.8"/>
    <n v="231.09"/>
    <n v="156.80000000000001"/>
    <n v="138"/>
    <n v="212.29"/>
    <n v="121.2"/>
    <s v="G/530823/1AA101"/>
  </r>
  <r>
    <s v="1"/>
    <s v="POLITICO - TERRITORIAL"/>
    <x v="1"/>
    <s v="A"/>
    <x v="1"/>
    <x v="45"/>
    <s v="RP36A010"/>
    <s v="FORTALECIMIENTO INSTITUCIONAL"/>
    <s v="GC00A10100001D GASTOS ADMINISTRATIVOS"/>
    <s v="57 OTROS GASTOS CORRIENTES"/>
    <s v="570102 Tasas Generales, Impuestos, Contribuciones,"/>
    <s v="002"/>
    <n v="110"/>
    <n v="-8.3800000000000008"/>
    <n v="0"/>
    <n v="101.62"/>
    <n v="0"/>
    <n v="101.62"/>
    <n v="101.62"/>
    <n v="0"/>
    <n v="0"/>
    <n v="0"/>
    <s v="G/570102/1AA101"/>
  </r>
  <r>
    <s v="1"/>
    <s v="POLITICO - TERRITORIAL"/>
    <x v="1"/>
    <s v="A"/>
    <x v="1"/>
    <x v="45"/>
    <s v="RP36A010"/>
    <s v="FORTALECIMIENTO INSTITUCIONAL"/>
    <s v="GC00A10100001D GASTOS ADMINISTRATIVOS"/>
    <s v="57 OTROS GASTOS CORRIENTES"/>
    <s v="570203 Comisiones Bancarias"/>
    <s v="002"/>
    <n v="250"/>
    <n v="0"/>
    <n v="0"/>
    <n v="250"/>
    <n v="0"/>
    <n v="0"/>
    <n v="0"/>
    <n v="250"/>
    <n v="250"/>
    <n v="250"/>
    <s v="G/570203/1AA101"/>
  </r>
  <r>
    <s v="1"/>
    <s v="POLITICO - TERRITORIAL"/>
    <x v="1"/>
    <s v="A"/>
    <x v="1"/>
    <x v="45"/>
    <s v="RP36A010"/>
    <s v="FORTALECIMIENTO INSTITUCIONAL"/>
    <s v="GC00A10100001D GASTOS ADMINISTRATIVOS"/>
    <s v="57 OTROS GASTOS CORRIENTES"/>
    <s v="570206 Costas Judiciales, Trámites Notariales, Leg"/>
    <s v="002"/>
    <n v="50"/>
    <n v="1058.56"/>
    <n v="0"/>
    <n v="1108.56"/>
    <n v="950.95"/>
    <n v="145.63"/>
    <n v="141.79"/>
    <n v="962.93"/>
    <n v="966.77"/>
    <n v="11.98"/>
    <s v="G/570206/1AA101"/>
  </r>
  <r>
    <s v="1"/>
    <s v="POLITICO - TERRITORIAL"/>
    <x v="1"/>
    <s v="A"/>
    <x v="1"/>
    <x v="45"/>
    <s v="RP36A010"/>
    <s v="FORTALECIMIENTO INSTITUCIONAL"/>
    <s v="GC00A10100001D GASTOS ADMINISTRATIVOS"/>
    <s v="84 BIENES DE LARGA DURACIÓN"/>
    <s v="840103 Mobiliarios"/>
    <s v="002"/>
    <n v="0"/>
    <n v="0"/>
    <n v="200"/>
    <n v="200"/>
    <n v="0"/>
    <n v="0"/>
    <n v="0"/>
    <n v="200"/>
    <n v="200"/>
    <n v="200"/>
    <s v="G/840103/1AA101"/>
  </r>
  <r>
    <s v="1"/>
    <s v="POLITICO - TERRITORIAL"/>
    <x v="1"/>
    <s v="A"/>
    <x v="1"/>
    <x v="45"/>
    <s v="RP36A010"/>
    <s v="FORTALECIMIENTO INSTITUCIONAL"/>
    <s v="GC00A10100001D GASTOS ADMINISTRATIVOS"/>
    <s v="84 BIENES DE LARGA DURACIÓN"/>
    <s v="840107 Equipos, Sistemas y Paquetes Informáticos"/>
    <s v="002"/>
    <n v="0"/>
    <n v="0"/>
    <n v="1738.67"/>
    <n v="1738.67"/>
    <n v="0"/>
    <n v="0"/>
    <n v="0"/>
    <n v="1738.67"/>
    <n v="1738.67"/>
    <n v="1738.67"/>
    <s v="G/840107/1AA101"/>
  </r>
  <r>
    <s v="1"/>
    <s v="POLITICO - TERRITORIAL"/>
    <x v="0"/>
    <s v="D"/>
    <x v="10"/>
    <x v="46"/>
    <s v="ZA01D000"/>
    <s v="FORTALECIMIENTO INSTITUCIONAL"/>
    <s v="GC00A10100004D REMUNERACION PERSONAL"/>
    <s v="51 GASTOS EN PERSONAL"/>
    <s v="510105 Remuneraciones Unificadas"/>
    <s v="002"/>
    <n v="1160952"/>
    <n v="-11997"/>
    <n v="221.16"/>
    <n v="1149176.1599999999"/>
    <n v="0"/>
    <n v="836168.5"/>
    <n v="836168.5"/>
    <n v="313007.65999999997"/>
    <n v="313007.65999999997"/>
    <n v="313007.65999999997"/>
    <s v="G/510105/1DA101"/>
  </r>
  <r>
    <s v="1"/>
    <s v="POLITICO - TERRITORIAL"/>
    <x v="0"/>
    <s v="D"/>
    <x v="10"/>
    <x v="46"/>
    <s v="ZA01D000"/>
    <s v="FORTALECIMIENTO INSTITUCIONAL"/>
    <s v="GC00A10100004D REMUNERACION PERSONAL"/>
    <s v="51 GASTOS EN PERSONAL"/>
    <s v="510106 Salarios Unificados"/>
    <s v="002"/>
    <n v="21113.16"/>
    <n v="3576"/>
    <n v="6.44"/>
    <n v="24695.599999999999"/>
    <n v="0"/>
    <n v="17673.23"/>
    <n v="17673.23"/>
    <n v="7022.37"/>
    <n v="7022.37"/>
    <n v="7022.37"/>
    <s v="G/510106/1DA101"/>
  </r>
  <r>
    <s v="1"/>
    <s v="POLITICO - TERRITORIAL"/>
    <x v="0"/>
    <s v="D"/>
    <x v="10"/>
    <x v="46"/>
    <s v="ZA01D000"/>
    <s v="FORTALECIMIENTO INSTITUCIONAL"/>
    <s v="GC00A10100004D REMUNERACION PERSONAL"/>
    <s v="51 GASTOS EN PERSONAL"/>
    <s v="510203 Decimotercer Sueldo"/>
    <s v="002"/>
    <n v="99218.43"/>
    <n v="298"/>
    <n v="0"/>
    <n v="99516.43"/>
    <n v="1653.51"/>
    <n v="22184.38"/>
    <n v="22184.38"/>
    <n v="77332.05"/>
    <n v="77332.05"/>
    <n v="75678.539999999994"/>
    <s v="G/510203/1DA101"/>
  </r>
  <r>
    <s v="1"/>
    <s v="POLITICO - TERRITORIAL"/>
    <x v="0"/>
    <s v="D"/>
    <x v="10"/>
    <x v="46"/>
    <s v="ZA01D000"/>
    <s v="FORTALECIMIENTO INSTITUCIONAL"/>
    <s v="GC00A10100004D REMUNERACION PERSONAL"/>
    <s v="51 GASTOS EN PERSONAL"/>
    <s v="510204 Decimocuarto Sueldo"/>
    <s v="002"/>
    <n v="29252"/>
    <n v="200"/>
    <n v="0"/>
    <n v="29452"/>
    <n v="385.55"/>
    <n v="25950.7"/>
    <n v="25950.7"/>
    <n v="3501.3"/>
    <n v="3501.3"/>
    <n v="3115.75"/>
    <s v="G/510204/1DA101"/>
  </r>
  <r>
    <s v="1"/>
    <s v="POLITICO - TERRITORIAL"/>
    <x v="0"/>
    <s v="D"/>
    <x v="10"/>
    <x v="46"/>
    <s v="ZA01D000"/>
    <s v="FORTALECIMIENTO INSTITUCIONAL"/>
    <s v="GC00A10100004D REMUNERACION PERSONAL"/>
    <s v="51 GASTOS EN PERSONAL"/>
    <s v="510304 Compensación por Transporte"/>
    <s v="002"/>
    <n v="396"/>
    <n v="66"/>
    <n v="0"/>
    <n v="462"/>
    <n v="0"/>
    <n v="164.5"/>
    <n v="164.5"/>
    <n v="297.5"/>
    <n v="297.5"/>
    <n v="297.5"/>
    <s v="G/510304/1DA101"/>
  </r>
  <r>
    <s v="1"/>
    <s v="POLITICO - TERRITORIAL"/>
    <x v="0"/>
    <s v="D"/>
    <x v="10"/>
    <x v="46"/>
    <s v="ZA01D000"/>
    <s v="FORTALECIMIENTO INSTITUCIONAL"/>
    <s v="GC00A10100004D REMUNERACION PERSONAL"/>
    <s v="51 GASTOS EN PERSONAL"/>
    <s v="510306 Alimentación"/>
    <s v="002"/>
    <n v="3168"/>
    <n v="528"/>
    <n v="0"/>
    <n v="3696"/>
    <n v="0"/>
    <n v="1740"/>
    <n v="1740"/>
    <n v="1956"/>
    <n v="1956"/>
    <n v="1956"/>
    <s v="G/510306/1DA101"/>
  </r>
  <r>
    <s v="1"/>
    <s v="POLITICO - TERRITORIAL"/>
    <x v="0"/>
    <s v="D"/>
    <x v="10"/>
    <x v="46"/>
    <s v="ZA01D000"/>
    <s v="FORTALECIMIENTO INSTITUCIONAL"/>
    <s v="GC00A10100004D REMUNERACION PERSONAL"/>
    <s v="51 GASTOS EN PERSONAL"/>
    <s v="510401 Por Cargas Familiares"/>
    <s v="002"/>
    <n v="105.57"/>
    <n v="0"/>
    <n v="17.59"/>
    <n v="123.16"/>
    <n v="0"/>
    <n v="0"/>
    <n v="0"/>
    <n v="123.16"/>
    <n v="123.16"/>
    <n v="123.16"/>
    <s v="G/510401/1DA101"/>
  </r>
  <r>
    <s v="1"/>
    <s v="POLITICO - TERRITORIAL"/>
    <x v="0"/>
    <s v="D"/>
    <x v="10"/>
    <x v="46"/>
    <s v="ZA01D000"/>
    <s v="FORTALECIMIENTO INSTITUCIONAL"/>
    <s v="GC00A10100004D REMUNERACION PERSONAL"/>
    <s v="51 GASTOS EN PERSONAL"/>
    <s v="510408 Subsidio de Antigüedad"/>
    <s v="002"/>
    <n v="1055.6600000000001"/>
    <n v="44.7"/>
    <n v="0"/>
    <n v="1100.3599999999999"/>
    <n v="0"/>
    <n v="275.85000000000002"/>
    <n v="275.85000000000002"/>
    <n v="824.51"/>
    <n v="824.51"/>
    <n v="824.51"/>
    <s v="G/510408/1DA101"/>
  </r>
  <r>
    <s v="1"/>
    <s v="POLITICO - TERRITORIAL"/>
    <x v="0"/>
    <s v="D"/>
    <x v="10"/>
    <x v="46"/>
    <s v="ZA01D000"/>
    <s v="FORTALECIMIENTO INSTITUCIONAL"/>
    <s v="GC00A10100004D REMUNERACION PERSONAL"/>
    <s v="51 GASTOS EN PERSONAL"/>
    <s v="510507 Honorarios"/>
    <s v="002"/>
    <n v="9832.32"/>
    <n v="-8700"/>
    <n v="0"/>
    <n v="1132.32"/>
    <n v="0"/>
    <n v="0"/>
    <n v="0"/>
    <n v="1132.32"/>
    <n v="1132.32"/>
    <n v="1132.32"/>
    <s v="G/510507/1DA101"/>
  </r>
  <r>
    <s v="1"/>
    <s v="POLITICO - TERRITORIAL"/>
    <x v="0"/>
    <s v="D"/>
    <x v="10"/>
    <x v="46"/>
    <s v="ZA01D000"/>
    <s v="FORTALECIMIENTO INSTITUCIONAL"/>
    <s v="GC00A10100004D REMUNERACION PERSONAL"/>
    <s v="51 GASTOS EN PERSONAL"/>
    <s v="510509 Horas Extraordinarias y Suplementarias"/>
    <s v="002"/>
    <n v="7213.01"/>
    <n v="-3977.41"/>
    <n v="0"/>
    <n v="3235.6"/>
    <n v="0"/>
    <n v="1020.65"/>
    <n v="1020.65"/>
    <n v="2214.9499999999998"/>
    <n v="2214.9499999999998"/>
    <n v="2214.9499999999998"/>
    <s v="G/510509/1DA101"/>
  </r>
  <r>
    <s v="1"/>
    <s v="POLITICO - TERRITORIAL"/>
    <x v="0"/>
    <s v="D"/>
    <x v="10"/>
    <x v="46"/>
    <s v="ZA01D000"/>
    <s v="FORTALECIMIENTO INSTITUCIONAL"/>
    <s v="GC00A10100004D REMUNERACION PERSONAL"/>
    <s v="51 GASTOS EN PERSONAL"/>
    <s v="510510 Servicios Personales por Contrato"/>
    <s v="002"/>
    <n v="8556"/>
    <n v="11997"/>
    <n v="0"/>
    <n v="20553"/>
    <n v="8939.3700000000008"/>
    <n v="11613.63"/>
    <n v="11613.63"/>
    <n v="8939.3700000000008"/>
    <n v="8939.3700000000008"/>
    <n v="0"/>
    <s v="G/510510/1DA101"/>
  </r>
  <r>
    <s v="1"/>
    <s v="POLITICO - TERRITORIAL"/>
    <x v="0"/>
    <s v="D"/>
    <x v="10"/>
    <x v="46"/>
    <s v="ZA01D000"/>
    <s v="FORTALECIMIENTO INSTITUCIONAL"/>
    <s v="GC00A10100004D REMUNERACION PERSONAL"/>
    <s v="51 GASTOS EN PERSONAL"/>
    <s v="510512 Subrogación"/>
    <s v="002"/>
    <n v="3663.04"/>
    <n v="0"/>
    <n v="0"/>
    <n v="3663.04"/>
    <n v="0"/>
    <n v="0"/>
    <n v="0"/>
    <n v="3663.04"/>
    <n v="3663.04"/>
    <n v="3663.04"/>
    <s v="G/510512/1DA101"/>
  </r>
  <r>
    <s v="1"/>
    <s v="POLITICO - TERRITORIAL"/>
    <x v="0"/>
    <s v="D"/>
    <x v="10"/>
    <x v="46"/>
    <s v="ZA01D000"/>
    <s v="FORTALECIMIENTO INSTITUCIONAL"/>
    <s v="GC00A10100004D REMUNERACION PERSONAL"/>
    <s v="51 GASTOS EN PERSONAL"/>
    <s v="510513 Encargos"/>
    <s v="002"/>
    <n v="3326.09"/>
    <n v="12677.41"/>
    <n v="3507.41"/>
    <n v="19510.91"/>
    <n v="0"/>
    <n v="8551.67"/>
    <n v="8551.67"/>
    <n v="10959.24"/>
    <n v="10959.24"/>
    <n v="10959.24"/>
    <s v="G/510513/1DA101"/>
  </r>
  <r>
    <s v="1"/>
    <s v="POLITICO - TERRITORIAL"/>
    <x v="0"/>
    <s v="D"/>
    <x v="10"/>
    <x v="46"/>
    <s v="ZA01D000"/>
    <s v="FORTALECIMIENTO INSTITUCIONAL"/>
    <s v="GC00A10100004D REMUNERACION PERSONAL"/>
    <s v="51 GASTOS EN PERSONAL"/>
    <s v="510601 Aporte Patronal"/>
    <s v="002"/>
    <n v="150613.57999999999"/>
    <n v="434.48"/>
    <n v="0"/>
    <n v="151048.06"/>
    <n v="1130.8800000000001"/>
    <n v="110517.28"/>
    <n v="110517.28"/>
    <n v="40530.78"/>
    <n v="40530.78"/>
    <n v="39399.9"/>
    <s v="G/510601/1DA101"/>
  </r>
  <r>
    <s v="1"/>
    <s v="POLITICO - TERRITORIAL"/>
    <x v="0"/>
    <s v="D"/>
    <x v="10"/>
    <x v="46"/>
    <s v="ZA01D000"/>
    <s v="FORTALECIMIENTO INSTITUCIONAL"/>
    <s v="GC00A10100004D REMUNERACION PERSONAL"/>
    <s v="51 GASTOS EN PERSONAL"/>
    <s v="510602 Fondo de Reserva"/>
    <s v="002"/>
    <n v="99218.43"/>
    <n v="298"/>
    <n v="0"/>
    <n v="99516.43"/>
    <n v="1279.69"/>
    <n v="63580.57"/>
    <n v="63580.57"/>
    <n v="35935.86"/>
    <n v="35935.86"/>
    <n v="34656.17"/>
    <s v="G/510602/1DA101"/>
  </r>
  <r>
    <s v="1"/>
    <s v="POLITICO - TERRITORIAL"/>
    <x v="0"/>
    <s v="D"/>
    <x v="10"/>
    <x v="46"/>
    <s v="ZA01D000"/>
    <s v="FORTALECIMIENTO INSTITUCIONAL"/>
    <s v="GC00A10100004D REMUNERACION PERSONAL"/>
    <s v="51 GASTOS EN PERSONAL"/>
    <s v="510707 Compensación por Vacaciones no Gozadas por"/>
    <s v="002"/>
    <n v="25809.79"/>
    <n v="0"/>
    <n v="0"/>
    <n v="25809.79"/>
    <n v="0"/>
    <n v="11985.79"/>
    <n v="11985.79"/>
    <n v="13824"/>
    <n v="13824"/>
    <n v="13824"/>
    <s v="G/510707/1DA101"/>
  </r>
  <r>
    <s v="1"/>
    <s v="POLITICO - TERRITORIAL"/>
    <x v="0"/>
    <s v="D"/>
    <x v="10"/>
    <x v="46"/>
    <s v="ZA01D000"/>
    <s v="FORTALECIMIENTO INSTITUCIONAL"/>
    <s v="GC00A10100001D GASTOS ADMINISTRATIVOS"/>
    <s v="53 BIENES Y SERVICIOS DE CONSUMO"/>
    <s v="530106 Servicio de Correo"/>
    <s v="002"/>
    <n v="53670"/>
    <n v="-37323.31"/>
    <n v="0"/>
    <n v="16346.69"/>
    <n v="0"/>
    <n v="7664"/>
    <n v="7664"/>
    <n v="8682.69"/>
    <n v="8682.69"/>
    <n v="8682.69"/>
    <s v="G/530106/1DA101"/>
  </r>
  <r>
    <s v="1"/>
    <s v="POLITICO - TERRITORIAL"/>
    <x v="0"/>
    <s v="D"/>
    <x v="10"/>
    <x v="46"/>
    <s v="ZA01D000"/>
    <s v="FORTALECIMIENTO INSTITUCIONAL"/>
    <s v="GC00A10100001D GASTOS ADMINISTRATIVOS"/>
    <s v="53 BIENES Y SERVICIOS DE CONSUMO"/>
    <s v="530203 Almacenamiento, Embalaje, Desembalaje, Enva"/>
    <s v="002"/>
    <n v="18000"/>
    <n v="0"/>
    <n v="0"/>
    <n v="18000"/>
    <n v="0"/>
    <n v="0"/>
    <n v="0"/>
    <n v="18000"/>
    <n v="18000"/>
    <n v="18000"/>
    <s v="G/530203/1DA101"/>
  </r>
  <r>
    <s v="1"/>
    <s v="POLITICO - TERRITORIAL"/>
    <x v="0"/>
    <s v="D"/>
    <x v="10"/>
    <x v="46"/>
    <s v="ZA01D000"/>
    <s v="FORTALECIMIENTO INSTITUCIONAL"/>
    <s v="GC00A10100001D GASTOS ADMINISTRATIVOS"/>
    <s v="53 BIENES Y SERVICIOS DE CONSUMO"/>
    <s v="530402 Edificios, Locales, Residencias y Cablea"/>
    <s v="002"/>
    <n v="0"/>
    <n v="40320"/>
    <n v="0"/>
    <n v="40320"/>
    <n v="13018"/>
    <n v="22900"/>
    <n v="0"/>
    <n v="17420"/>
    <n v="40320"/>
    <n v="4402"/>
    <s v="G/530402/1DA101"/>
  </r>
  <r>
    <s v="1"/>
    <s v="POLITICO - TERRITORIAL"/>
    <x v="0"/>
    <s v="D"/>
    <x v="10"/>
    <x v="46"/>
    <s v="ZA01D000"/>
    <s v="FORTALECIMIENTO INSTITUCIONAL"/>
    <s v="GC00A10100001D GASTOS ADMINISTRATIVOS"/>
    <s v="53 BIENES Y SERVICIOS DE CONSUMO"/>
    <s v="530404 Maquinarias y Equipos (Instalación, Mant"/>
    <s v="002"/>
    <n v="0"/>
    <n v="5443.2"/>
    <n v="0"/>
    <n v="5443.2"/>
    <n v="0"/>
    <n v="0"/>
    <n v="0"/>
    <n v="5443.2"/>
    <n v="5443.2"/>
    <n v="5443.2"/>
    <s v="G/530404/1DA101"/>
  </r>
  <r>
    <s v="1"/>
    <s v="POLITICO - TERRITORIAL"/>
    <x v="0"/>
    <s v="D"/>
    <x v="10"/>
    <x v="46"/>
    <s v="ZA01D000"/>
    <s v="FORTALECIMIENTO INSTITUCIONAL"/>
    <s v="GC00A10100001D GASTOS ADMINISTRATIVOS"/>
    <s v="53 BIENES Y SERVICIOS DE CONSUMO"/>
    <s v="530602 Servicio de Auditoría"/>
    <s v="002"/>
    <n v="2700"/>
    <n v="0"/>
    <n v="0"/>
    <n v="2700"/>
    <n v="1612.8"/>
    <n v="0"/>
    <n v="0"/>
    <n v="2700"/>
    <n v="2700"/>
    <n v="1087.2"/>
    <s v="G/530602/1DA101"/>
  </r>
  <r>
    <s v="1"/>
    <s v="POLITICO - TERRITORIAL"/>
    <x v="0"/>
    <s v="D"/>
    <x v="10"/>
    <x v="46"/>
    <s v="ZA01D000"/>
    <s v="FORTALECIMIENTO INSTITUCIONAL"/>
    <s v="GC00A10100001D GASTOS ADMINISTRATIVOS"/>
    <s v="53 BIENES Y SERVICIOS DE CONSUMO"/>
    <s v="530609 Investigaciones Profesionales y Análisis"/>
    <s v="002"/>
    <n v="3800"/>
    <n v="880"/>
    <n v="0"/>
    <n v="4680"/>
    <n v="810"/>
    <n v="3870"/>
    <n v="3000"/>
    <n v="810"/>
    <n v="1680"/>
    <n v="0"/>
    <s v="G/530609/1DA101"/>
  </r>
  <r>
    <s v="1"/>
    <s v="POLITICO - TERRITORIAL"/>
    <x v="0"/>
    <s v="D"/>
    <x v="10"/>
    <x v="46"/>
    <s v="ZA01D000"/>
    <s v="FORTALECIMIENTO INSTITUCIONAL"/>
    <s v="GC00A10100001D GASTOS ADMINISTRATIVOS"/>
    <s v="53 BIENES Y SERVICIOS DE CONSUMO"/>
    <s v="530704 Mantenimiento y Reparación de Equipos y Sis"/>
    <s v="002"/>
    <n v="0"/>
    <n v="560"/>
    <n v="0"/>
    <n v="560"/>
    <n v="383.6"/>
    <n v="176.4"/>
    <n v="176.4"/>
    <n v="383.6"/>
    <n v="383.6"/>
    <n v="0"/>
    <s v="G/530704/1DA101"/>
  </r>
  <r>
    <s v="1"/>
    <s v="POLITICO - TERRITORIAL"/>
    <x v="0"/>
    <s v="D"/>
    <x v="10"/>
    <x v="46"/>
    <s v="ZA01D000"/>
    <s v="FORTALECIMIENTO INSTITUCIONAL"/>
    <s v="GC00A10100001D GASTOS ADMINISTRATIVOS"/>
    <s v="53 BIENES Y SERVICIOS DE CONSUMO"/>
    <s v="530804 Materiales de Oficina"/>
    <s v="002"/>
    <n v="300"/>
    <n v="490"/>
    <n v="0"/>
    <n v="790"/>
    <n v="235.96"/>
    <n v="64.040000000000006"/>
    <n v="64.040000000000006"/>
    <n v="725.96"/>
    <n v="725.96"/>
    <n v="490"/>
    <s v="G/530804/1DA101"/>
  </r>
  <r>
    <s v="1"/>
    <s v="POLITICO - TERRITORIAL"/>
    <x v="0"/>
    <s v="D"/>
    <x v="10"/>
    <x v="46"/>
    <s v="ZA01D000"/>
    <s v="FORTALECIMIENTO INSTITUCIONAL"/>
    <s v="GC00A10100001D GASTOS ADMINISTRATIVOS"/>
    <s v="53 BIENES Y SERVICIOS DE CONSUMO"/>
    <s v="530810 Dispositivos Médicos para Laboratorio Cl"/>
    <s v="002"/>
    <n v="63290"/>
    <n v="-37519.980000000003"/>
    <n v="0"/>
    <n v="25770.02"/>
    <n v="7.26"/>
    <n v="10644.34"/>
    <n v="10644.34"/>
    <n v="15125.68"/>
    <n v="15125.68"/>
    <n v="15118.42"/>
    <s v="G/530810/1DA101"/>
  </r>
  <r>
    <s v="1"/>
    <s v="POLITICO - TERRITORIAL"/>
    <x v="0"/>
    <s v="D"/>
    <x v="10"/>
    <x v="46"/>
    <s v="ZA01D000"/>
    <s v="FORTALECIMIENTO INSTITUCIONAL"/>
    <s v="GC00A10100001D GASTOS ADMINISTRATIVOS"/>
    <s v="53 BIENES Y SERVICIOS DE CONSUMO"/>
    <s v="530813 Repuestos y Accesorios"/>
    <s v="002"/>
    <n v="0"/>
    <n v="40045.29"/>
    <n v="0"/>
    <n v="40045.29"/>
    <n v="20166.8"/>
    <n v="942.48"/>
    <n v="942.48"/>
    <n v="39102.81"/>
    <n v="39102.81"/>
    <n v="18936.009999999998"/>
    <s v="G/530813/1DA101"/>
  </r>
  <r>
    <s v="1"/>
    <s v="POLITICO - TERRITORIAL"/>
    <x v="0"/>
    <s v="D"/>
    <x v="10"/>
    <x v="46"/>
    <s v="ZA01D000"/>
    <s v="FORTALECIMIENTO INSTITUCIONAL"/>
    <s v="GC00A10100001D GASTOS ADMINISTRATIVOS"/>
    <s v="53 BIENES Y SERVICIOS DE CONSUMO"/>
    <s v="530826 Dispositivos Médicos de Uso General"/>
    <s v="002"/>
    <n v="13500"/>
    <n v="-12895.2"/>
    <n v="0"/>
    <n v="604.79999999999995"/>
    <n v="65.8"/>
    <n v="539"/>
    <n v="539"/>
    <n v="65.8"/>
    <n v="65.8"/>
    <n v="0"/>
    <s v="G/530826/1DA101"/>
  </r>
  <r>
    <s v="1"/>
    <s v="POLITICO - TERRITORIAL"/>
    <x v="0"/>
    <s v="D"/>
    <x v="10"/>
    <x v="46"/>
    <s v="ZA01D000"/>
    <s v="FORTALECIMIENTO INSTITUCIONAL"/>
    <s v="GC00A10100001D GASTOS ADMINISTRATIVOS"/>
    <s v="53 BIENES Y SERVICIOS DE CONSUMO"/>
    <s v="531406 Herramientas y Equipos menores"/>
    <s v="002"/>
    <n v="510"/>
    <n v="0"/>
    <n v="0"/>
    <n v="510"/>
    <n v="0"/>
    <n v="0"/>
    <n v="0"/>
    <n v="510"/>
    <n v="510"/>
    <n v="510"/>
    <s v="G/531406/1DA101"/>
  </r>
  <r>
    <s v="1"/>
    <s v="POLITICO - TERRITORIAL"/>
    <x v="0"/>
    <s v="D"/>
    <x v="10"/>
    <x v="46"/>
    <s v="ZA01D000"/>
    <s v="FORTALECIMIENTO INSTITUCIONAL"/>
    <s v="GC00A10100001D GASTOS ADMINISTRATIVOS"/>
    <s v="53 BIENES Y SERVICIOS DE CONSUMO"/>
    <s v="531407 Equipos, Sistemas y Paquetes Informáticos"/>
    <s v="002"/>
    <n v="6080"/>
    <n v="0"/>
    <n v="0"/>
    <n v="6080"/>
    <n v="0"/>
    <n v="0"/>
    <n v="0"/>
    <n v="6080"/>
    <n v="6080"/>
    <n v="6080"/>
    <s v="G/531407/1DA101"/>
  </r>
  <r>
    <s v="3"/>
    <s v="ECONOMICO - AMBIENTAL"/>
    <x v="0"/>
    <s v="D"/>
    <x v="10"/>
    <x v="46"/>
    <s v="ZA01D000"/>
    <s v="PATRIMONIO NATURAL"/>
    <s v="GI00D30900002D FORTALECIMIENTO  DEL SISTEMA METROPOLITA"/>
    <s v="73 BIENES Y SERVICIOS PARA INVERSIÓN"/>
    <s v="730811 Insumos, Materiales y Suministros para Cons"/>
    <s v="001"/>
    <n v="0"/>
    <n v="60000"/>
    <n v="0"/>
    <n v="60000"/>
    <n v="0"/>
    <n v="0"/>
    <n v="0"/>
    <n v="60000"/>
    <n v="60000"/>
    <n v="60000"/>
    <s v="G/730811/3DD309"/>
  </r>
  <r>
    <s v="3"/>
    <s v="ECONOMICO - AMBIENTAL"/>
    <x v="0"/>
    <s v="D"/>
    <x v="10"/>
    <x v="46"/>
    <s v="ZA01D000"/>
    <s v="PATRIMONIO NATURAL"/>
    <s v="GI00D30900003D RECUPERACIÓN DE QUEBRADAS PRIORIZADAS EN"/>
    <s v="73 BIENES Y SERVICIOS PARA INVERSIÓN"/>
    <s v="730811 Insumos, Materiales y Suministros para Cons"/>
    <s v="001"/>
    <n v="0"/>
    <n v="94640"/>
    <n v="0"/>
    <n v="94640"/>
    <n v="0"/>
    <n v="94640"/>
    <n v="94640"/>
    <n v="0"/>
    <n v="0"/>
    <n v="0"/>
    <s v="G/730811/3DD309"/>
  </r>
  <r>
    <s v="3"/>
    <s v="ECONOMICO - AMBIENTAL"/>
    <x v="0"/>
    <s v="D"/>
    <x v="10"/>
    <x v="46"/>
    <s v="ZA01D000"/>
    <s v="PATRIMONIO NATURAL"/>
    <s v="GI00D30900002D FORTALECIMIENTO  DEL SISTEMA METROPOLITA"/>
    <s v="78 TRANSFERENCIAS Y DONACIONES PARA INVERSIÓN"/>
    <s v="780204 Transferencias o Donaciones al Sector Priva"/>
    <s v="001"/>
    <n v="400000"/>
    <n v="-154640"/>
    <n v="0"/>
    <n v="245360"/>
    <n v="0"/>
    <n v="0"/>
    <n v="0"/>
    <n v="245360"/>
    <n v="245360"/>
    <n v="245360"/>
    <s v="G/780204/3DD309"/>
  </r>
  <r>
    <s v="1"/>
    <s v="POLITICO - TERRITORIAL"/>
    <x v="1"/>
    <s v="E"/>
    <x v="14"/>
    <x v="47"/>
    <s v="ZA01E000"/>
    <s v="FORTALECIMIENTO INSTITUCIONAL"/>
    <s v="GC00A10100004D REMUNERACION PERSONAL"/>
    <s v="51 GASTOS EN PERSONAL"/>
    <s v="510105 Remuneraciones Unificadas"/>
    <s v="002"/>
    <n v="711420"/>
    <n v="52928"/>
    <n v="-19562.23"/>
    <n v="744785.77"/>
    <n v="0"/>
    <n v="541344.26"/>
    <n v="541344.26"/>
    <n v="203441.51"/>
    <n v="203441.51"/>
    <n v="203441.51"/>
    <s v="G/510105/1EA101"/>
  </r>
  <r>
    <s v="1"/>
    <s v="POLITICO - TERRITORIAL"/>
    <x v="1"/>
    <s v="E"/>
    <x v="14"/>
    <x v="47"/>
    <s v="ZA01E000"/>
    <s v="FORTALECIMIENTO INSTITUCIONAL"/>
    <s v="GC00A10100004D REMUNERACION PERSONAL"/>
    <s v="51 GASTOS EN PERSONAL"/>
    <s v="510106 Salarios Unificados"/>
    <s v="002"/>
    <n v="60156.959999999999"/>
    <n v="-10709.58"/>
    <n v="0"/>
    <n v="49447.38"/>
    <n v="0"/>
    <n v="30540.13"/>
    <n v="30540.13"/>
    <n v="18907.25"/>
    <n v="18907.25"/>
    <n v="18907.25"/>
    <s v="G/510106/1EA101"/>
  </r>
  <r>
    <s v="1"/>
    <s v="POLITICO - TERRITORIAL"/>
    <x v="1"/>
    <s v="E"/>
    <x v="14"/>
    <x v="47"/>
    <s v="ZA01E000"/>
    <s v="FORTALECIMIENTO INSTITUCIONAL"/>
    <s v="GC00A10100004D REMUNERACION PERSONAL"/>
    <s v="51 GASTOS EN PERSONAL"/>
    <s v="510203 Decimotercer Sueldo"/>
    <s v="002"/>
    <n v="94971.08"/>
    <n v="9229.86"/>
    <n v="0"/>
    <n v="104200.94"/>
    <n v="28020.38"/>
    <n v="15421.82"/>
    <n v="13755.15"/>
    <n v="88779.12"/>
    <n v="90445.79"/>
    <n v="60758.74"/>
    <s v="G/510203/1EA101"/>
  </r>
  <r>
    <s v="1"/>
    <s v="POLITICO - TERRITORIAL"/>
    <x v="1"/>
    <s v="E"/>
    <x v="14"/>
    <x v="47"/>
    <s v="ZA01E000"/>
    <s v="FORTALECIMIENTO INSTITUCIONAL"/>
    <s v="GC00A10100004D REMUNERACION PERSONAL"/>
    <s v="51 GASTOS EN PERSONAL"/>
    <s v="510204 Decimocuarto Sueldo"/>
    <s v="002"/>
    <n v="29252"/>
    <n v="2600"/>
    <n v="0"/>
    <n v="31852"/>
    <n v="1698.96"/>
    <n v="26331.01"/>
    <n v="25942.12"/>
    <n v="5520.99"/>
    <n v="5909.88"/>
    <n v="3822.03"/>
    <s v="G/510204/1EA101"/>
  </r>
  <r>
    <s v="1"/>
    <s v="POLITICO - TERRITORIAL"/>
    <x v="1"/>
    <s v="E"/>
    <x v="14"/>
    <x v="47"/>
    <s v="ZA01E000"/>
    <s v="FORTALECIMIENTO INSTITUCIONAL"/>
    <s v="GC00A10100004D REMUNERACION PERSONAL"/>
    <s v="51 GASTOS EN PERSONAL"/>
    <s v="510304 Compensación por Transporte"/>
    <s v="002"/>
    <n v="1056"/>
    <n v="-88"/>
    <n v="0"/>
    <n v="968"/>
    <n v="0"/>
    <n v="229"/>
    <n v="229"/>
    <n v="739"/>
    <n v="739"/>
    <n v="739"/>
    <s v="G/510304/1EA101"/>
  </r>
  <r>
    <s v="1"/>
    <s v="POLITICO - TERRITORIAL"/>
    <x v="1"/>
    <s v="E"/>
    <x v="14"/>
    <x v="47"/>
    <s v="ZA01E000"/>
    <s v="FORTALECIMIENTO INSTITUCIONAL"/>
    <s v="GC00A10100004D REMUNERACION PERSONAL"/>
    <s v="51 GASTOS EN PERSONAL"/>
    <s v="510306 Alimentación"/>
    <s v="002"/>
    <n v="8448"/>
    <n v="-1496"/>
    <n v="0"/>
    <n v="6952"/>
    <n v="0"/>
    <n v="4072"/>
    <n v="4072"/>
    <n v="2880"/>
    <n v="2880"/>
    <n v="2880"/>
    <s v="G/510306/1EA101"/>
  </r>
  <r>
    <s v="1"/>
    <s v="POLITICO - TERRITORIAL"/>
    <x v="1"/>
    <s v="E"/>
    <x v="14"/>
    <x v="47"/>
    <s v="ZA01E000"/>
    <s v="FORTALECIMIENTO INSTITUCIONAL"/>
    <s v="GC00A10100004D REMUNERACION PERSONAL"/>
    <s v="51 GASTOS EN PERSONAL"/>
    <s v="510401 Por Cargas Familiares"/>
    <s v="002"/>
    <n v="300.77999999999997"/>
    <n v="0"/>
    <n v="1.73"/>
    <n v="302.51"/>
    <n v="0"/>
    <n v="72"/>
    <n v="72"/>
    <n v="230.51"/>
    <n v="230.51"/>
    <n v="230.51"/>
    <s v="G/510401/1EA101"/>
  </r>
  <r>
    <s v="1"/>
    <s v="POLITICO - TERRITORIAL"/>
    <x v="1"/>
    <s v="E"/>
    <x v="14"/>
    <x v="47"/>
    <s v="ZA01E000"/>
    <s v="FORTALECIMIENTO INSTITUCIONAL"/>
    <s v="GC00A10100004D REMUNERACION PERSONAL"/>
    <s v="51 GASTOS EN PERSONAL"/>
    <s v="510408 Subsidio de Antigüedad"/>
    <s v="002"/>
    <n v="3007.85"/>
    <n v="-455.12"/>
    <n v="0"/>
    <n v="2552.73"/>
    <n v="0"/>
    <n v="1295.83"/>
    <n v="1295.83"/>
    <n v="1256.9000000000001"/>
    <n v="1256.9000000000001"/>
    <n v="1256.9000000000001"/>
    <s v="G/510408/1EA101"/>
  </r>
  <r>
    <s v="1"/>
    <s v="POLITICO - TERRITORIAL"/>
    <x v="1"/>
    <s v="E"/>
    <x v="14"/>
    <x v="47"/>
    <s v="ZA01E000"/>
    <s v="FORTALECIMIENTO INSTITUCIONAL"/>
    <s v="GC00A10100004D REMUNERACION PERSONAL"/>
    <s v="51 GASTOS EN PERSONAL"/>
    <s v="510507 Honorarios"/>
    <s v="002"/>
    <n v="5784.98"/>
    <n v="-4230.67"/>
    <n v="0"/>
    <n v="1554.31"/>
    <n v="0"/>
    <n v="0"/>
    <n v="0"/>
    <n v="1554.31"/>
    <n v="1554.31"/>
    <n v="1554.31"/>
    <s v="G/510507/1EA101"/>
  </r>
  <r>
    <s v="1"/>
    <s v="POLITICO - TERRITORIAL"/>
    <x v="1"/>
    <s v="E"/>
    <x v="14"/>
    <x v="47"/>
    <s v="ZA01E000"/>
    <s v="FORTALECIMIENTO INSTITUCIONAL"/>
    <s v="GC00A10100004D REMUNERACION PERSONAL"/>
    <s v="51 GASTOS EN PERSONAL"/>
    <s v="510509 Horas Extraordinarias y Suplementarias"/>
    <s v="002"/>
    <n v="88535.360000000001"/>
    <n v="-17697.099999999999"/>
    <n v="-4084.22"/>
    <n v="66754.039999999994"/>
    <n v="0"/>
    <n v="43881.13"/>
    <n v="43881.13"/>
    <n v="22872.91"/>
    <n v="22872.91"/>
    <n v="22872.91"/>
    <s v="G/510509/1EA101"/>
  </r>
  <r>
    <s v="1"/>
    <s v="POLITICO - TERRITORIAL"/>
    <x v="1"/>
    <s v="E"/>
    <x v="14"/>
    <x v="47"/>
    <s v="ZA01E000"/>
    <s v="FORTALECIMIENTO INSTITUCIONAL"/>
    <s v="GC00A10100004D REMUNERACION PERSONAL"/>
    <s v="51 GASTOS EN PERSONAL"/>
    <s v="510510 Servicios Personales por Contrato"/>
    <s v="002"/>
    <n v="368076"/>
    <n v="68540"/>
    <n v="0"/>
    <n v="436616"/>
    <n v="128252.42"/>
    <n v="308363.58"/>
    <n v="308363.58"/>
    <n v="128252.42"/>
    <n v="128252.42"/>
    <n v="0"/>
    <s v="G/510510/1EA101"/>
  </r>
  <r>
    <s v="1"/>
    <s v="POLITICO - TERRITORIAL"/>
    <x v="1"/>
    <s v="E"/>
    <x v="14"/>
    <x v="47"/>
    <s v="ZA01E000"/>
    <s v="FORTALECIMIENTO INSTITUCIONAL"/>
    <s v="GC00A10100004D REMUNERACION PERSONAL"/>
    <s v="51 GASTOS EN PERSONAL"/>
    <s v="510512 Subrogación"/>
    <s v="002"/>
    <n v="1678.99"/>
    <n v="0"/>
    <n v="0"/>
    <n v="1678.99"/>
    <n v="0"/>
    <n v="1152.9000000000001"/>
    <n v="1152.9000000000001"/>
    <n v="526.09"/>
    <n v="526.09"/>
    <n v="526.09"/>
    <s v="G/510512/1EA101"/>
  </r>
  <r>
    <s v="1"/>
    <s v="POLITICO - TERRITORIAL"/>
    <x v="1"/>
    <s v="E"/>
    <x v="14"/>
    <x v="47"/>
    <s v="ZA01E000"/>
    <s v="FORTALECIMIENTO INSTITUCIONAL"/>
    <s v="GC00A10100004D REMUNERACION PERSONAL"/>
    <s v="51 GASTOS EN PERSONAL"/>
    <s v="510513 Encargos"/>
    <s v="002"/>
    <n v="3357.98"/>
    <n v="30404.33"/>
    <n v="0"/>
    <n v="33762.31"/>
    <n v="0"/>
    <n v="10855.5"/>
    <n v="10855.5"/>
    <n v="22906.81"/>
    <n v="22906.81"/>
    <n v="22906.81"/>
    <s v="G/510513/1EA101"/>
  </r>
  <r>
    <s v="1"/>
    <s v="POLITICO - TERRITORIAL"/>
    <x v="1"/>
    <s v="E"/>
    <x v="14"/>
    <x v="47"/>
    <s v="ZA01E000"/>
    <s v="FORTALECIMIENTO INSTITUCIONAL"/>
    <s v="GC00A10100004D REMUNERACION PERSONAL"/>
    <s v="51 GASTOS EN PERSONAL"/>
    <s v="510601 Aporte Patronal"/>
    <s v="002"/>
    <n v="144166.1"/>
    <n v="14064.45"/>
    <n v="0"/>
    <n v="158230.54999999999"/>
    <n v="16148.68"/>
    <n v="113428.45"/>
    <n v="113428.45"/>
    <n v="44802.1"/>
    <n v="44802.1"/>
    <n v="28653.42"/>
    <s v="G/510601/1EA101"/>
  </r>
  <r>
    <s v="1"/>
    <s v="POLITICO - TERRITORIAL"/>
    <x v="1"/>
    <s v="E"/>
    <x v="14"/>
    <x v="47"/>
    <s v="ZA01E000"/>
    <s v="FORTALECIMIENTO INSTITUCIONAL"/>
    <s v="GC00A10100004D REMUNERACION PERSONAL"/>
    <s v="51 GASTOS EN PERSONAL"/>
    <s v="510602 Fondo de Reserva"/>
    <s v="002"/>
    <n v="94971.08"/>
    <n v="9229.86"/>
    <n v="0"/>
    <n v="104200.94"/>
    <n v="17562.900000000001"/>
    <n v="62683.64"/>
    <n v="62683.64"/>
    <n v="41517.300000000003"/>
    <n v="41517.300000000003"/>
    <n v="23954.400000000001"/>
    <s v="G/510602/1EA101"/>
  </r>
  <r>
    <s v="1"/>
    <s v="POLITICO - TERRITORIAL"/>
    <x v="1"/>
    <s v="E"/>
    <x v="14"/>
    <x v="47"/>
    <s v="ZA01E000"/>
    <s v="FORTALECIMIENTO INSTITUCIONAL"/>
    <s v="GC00A10100004D REMUNERACION PERSONAL"/>
    <s v="51 GASTOS EN PERSONAL"/>
    <s v="510707 Compensación por Vacaciones no Gozadas por"/>
    <s v="002"/>
    <n v="10913.5"/>
    <n v="21927.77"/>
    <n v="0"/>
    <n v="32841.269999999997"/>
    <n v="0"/>
    <n v="32841.269999999997"/>
    <n v="26841.27"/>
    <n v="0"/>
    <n v="6000"/>
    <n v="0"/>
    <s v="G/510707/1EA101"/>
  </r>
  <r>
    <s v="1"/>
    <s v="POLITICO - TERRITORIAL"/>
    <x v="1"/>
    <s v="E"/>
    <x v="14"/>
    <x v="47"/>
    <s v="ZA01E000"/>
    <s v="GESTIÓN INSTITUCIONAL EFICIENTE"/>
    <s v="GI00L10300002D DIFUNDIR LA GESTIÓN INSTITUCIONAL A TRAV"/>
    <s v="73 BIENES Y SERVICIOS PARA INVERSIÓN"/>
    <s v="730204 Edición, Impresión, Reproducción, Public"/>
    <s v="001"/>
    <n v="150000"/>
    <n v="-32951.040000000001"/>
    <n v="0"/>
    <n v="117048.96000000001"/>
    <n v="5449.35"/>
    <n v="111599.61"/>
    <n v="66188.399999999994"/>
    <n v="5449.35"/>
    <n v="50860.56"/>
    <n v="0"/>
    <s v="G/730204/1EL103"/>
  </r>
  <r>
    <s v="1"/>
    <s v="POLITICO - TERRITORIAL"/>
    <x v="1"/>
    <s v="E"/>
    <x v="14"/>
    <x v="47"/>
    <s v="ZA01E000"/>
    <s v="GESTIÓN INSTITUCIONAL EFICIENTE"/>
    <s v="GI00L10300002D DIFUNDIR LA GESTIÓN INSTITUCIONAL A TRAV"/>
    <s v="73 BIENES Y SERVICIOS PARA INVERSIÓN"/>
    <s v="730207 Difusión, Información y Publicidad"/>
    <s v="002"/>
    <n v="0"/>
    <n v="203000"/>
    <n v="0"/>
    <n v="203000"/>
    <n v="0"/>
    <n v="0"/>
    <n v="0"/>
    <n v="203000"/>
    <n v="203000"/>
    <n v="203000"/>
    <s v="G/730207/1EL103"/>
  </r>
  <r>
    <s v="1"/>
    <s v="POLITICO - TERRITORIAL"/>
    <x v="1"/>
    <s v="E"/>
    <x v="14"/>
    <x v="47"/>
    <s v="ZA01E000"/>
    <s v="GESTIÓN INSTITUCIONAL EFICIENTE"/>
    <s v="GI00L10300002D DIFUNDIR LA GESTIÓN INSTITUCIONAL A TRAV"/>
    <s v="73 BIENES Y SERVICIOS PARA INVERSIÓN"/>
    <s v="730207 Difusión, Información y Publicidad"/>
    <s v="001"/>
    <n v="1939677.2"/>
    <n v="84269.2"/>
    <n v="0"/>
    <n v="2023946.4"/>
    <n v="0"/>
    <n v="1969199.41"/>
    <n v="1512974.5"/>
    <n v="54746.99"/>
    <n v="510971.9"/>
    <n v="54746.99"/>
    <s v="G/730207/1EL103"/>
  </r>
  <r>
    <s v="1"/>
    <s v="POLITICO - TERRITORIAL"/>
    <x v="1"/>
    <s v="E"/>
    <x v="14"/>
    <x v="47"/>
    <s v="ZA01E000"/>
    <s v="GESTIÓN INSTITUCIONAL EFICIENTE"/>
    <s v="GI00L10300002D DIFUNDIR LA GESTIÓN INSTITUCIONAL A TRAV"/>
    <s v="73 BIENES Y SERVICIOS PARA INVERSIÓN"/>
    <s v="730222 Servicios y Derechos en Producción y Progra"/>
    <s v="002"/>
    <n v="0"/>
    <n v="197000"/>
    <n v="0"/>
    <n v="197000"/>
    <n v="197000"/>
    <n v="0"/>
    <n v="0"/>
    <n v="197000"/>
    <n v="197000"/>
    <n v="0"/>
    <s v="G/730222/1EL103"/>
  </r>
  <r>
    <s v="1"/>
    <s v="POLITICO - TERRITORIAL"/>
    <x v="1"/>
    <s v="E"/>
    <x v="14"/>
    <x v="47"/>
    <s v="ZA01E000"/>
    <s v="GESTIÓN INSTITUCIONAL EFICIENTE"/>
    <s v="GI00L10300002D DIFUNDIR LA GESTIÓN INSTITUCIONAL A TRAV"/>
    <s v="73 BIENES Y SERVICIOS PARA INVERSIÓN"/>
    <s v="730222 Servicios y Derechos en Producción y Progra"/>
    <s v="001"/>
    <n v="420000"/>
    <n v="-138427.69"/>
    <n v="0"/>
    <n v="281572.31"/>
    <n v="4463.1000000000004"/>
    <n v="257412.91"/>
    <n v="213854.29"/>
    <n v="24159.4"/>
    <n v="67718.02"/>
    <n v="19696.3"/>
    <s v="G/730222/1EL103"/>
  </r>
  <r>
    <s v="1"/>
    <s v="POLITICO - TERRITORIAL"/>
    <x v="1"/>
    <s v="E"/>
    <x v="14"/>
    <x v="47"/>
    <s v="ZA01E000"/>
    <s v="GESTIÓN INSTITUCIONAL EFICIENTE"/>
    <s v="GI00L10300002D DIFUNDIR LA GESTIÓN INSTITUCIONAL A TRAV"/>
    <s v="73 BIENES Y SERVICIOS PARA INVERSIÓN"/>
    <s v="730239 Membrecías"/>
    <s v="001"/>
    <n v="0"/>
    <n v="300"/>
    <n v="0"/>
    <n v="300"/>
    <n v="0"/>
    <n v="300"/>
    <n v="300"/>
    <n v="0"/>
    <n v="0"/>
    <n v="0"/>
    <s v="G/730239/1EL103"/>
  </r>
  <r>
    <s v="1"/>
    <s v="POLITICO - TERRITORIAL"/>
    <x v="1"/>
    <s v="E"/>
    <x v="14"/>
    <x v="47"/>
    <s v="ZA01E000"/>
    <s v="GESTIÓN INSTITUCIONAL EFICIENTE"/>
    <s v="GI00L10300002D DIFUNDIR LA GESTIÓN INSTITUCIONAL A TRAV"/>
    <s v="73 BIENES Y SERVICIOS PARA INVERSIÓN"/>
    <s v="730241 Servicios de Monitoreo de la Información en"/>
    <s v="001"/>
    <n v="38720"/>
    <n v="21760"/>
    <n v="0"/>
    <n v="60480"/>
    <n v="3453.97"/>
    <n v="57026.03"/>
    <n v="41333.620000000003"/>
    <n v="3453.97"/>
    <n v="19146.38"/>
    <n v="0"/>
    <s v="G/730241/1EL103"/>
  </r>
  <r>
    <s v="1"/>
    <s v="POLITICO - TERRITORIAL"/>
    <x v="1"/>
    <s v="E"/>
    <x v="14"/>
    <x v="47"/>
    <s v="ZA01E000"/>
    <s v="GESTIÓN INSTITUCIONAL EFICIENTE"/>
    <s v="GI00L10300002D DIFUNDIR LA GESTIÓN INSTITUCIONAL A TRAV"/>
    <s v="73 BIENES Y SERVICIOS PARA INVERSIÓN"/>
    <s v="730248 Eventos Oficiales"/>
    <s v="002"/>
    <n v="0"/>
    <n v="20000"/>
    <n v="0"/>
    <n v="20000"/>
    <n v="0"/>
    <n v="0"/>
    <n v="0"/>
    <n v="20000"/>
    <n v="20000"/>
    <n v="20000"/>
    <s v="G/730248/1EL103"/>
  </r>
  <r>
    <s v="1"/>
    <s v="POLITICO - TERRITORIAL"/>
    <x v="1"/>
    <s v="E"/>
    <x v="14"/>
    <x v="47"/>
    <s v="ZA01E000"/>
    <s v="GESTIÓN INSTITUCIONAL EFICIENTE"/>
    <s v="GI00L10300002D DIFUNDIR LA GESTIÓN INSTITUCIONAL A TRAV"/>
    <s v="73 BIENES Y SERVICIOS PARA INVERSIÓN"/>
    <s v="730248 Eventos Oficiales"/>
    <s v="001"/>
    <n v="200000"/>
    <n v="10592.37"/>
    <n v="0"/>
    <n v="210592.37"/>
    <n v="17387.22"/>
    <n v="193205.15"/>
    <n v="48311.65"/>
    <n v="17387.22"/>
    <n v="162280.72"/>
    <n v="0"/>
    <s v="G/730248/1EL103"/>
  </r>
  <r>
    <s v="1"/>
    <s v="POLITICO - TERRITORIAL"/>
    <x v="1"/>
    <s v="E"/>
    <x v="14"/>
    <x v="47"/>
    <s v="ZA01E000"/>
    <s v="GESTIÓN INSTITUCIONAL EFICIENTE"/>
    <s v="GI00L10300002D DIFUNDIR LA GESTIÓN INSTITUCIONAL A TRAV"/>
    <s v="73 BIENES Y SERVICIOS PARA INVERSIÓN"/>
    <s v="730404 Maquinarias y Equipos (Instalación, Mant"/>
    <s v="001"/>
    <n v="0"/>
    <n v="5880"/>
    <n v="0"/>
    <n v="5880"/>
    <n v="0"/>
    <n v="0"/>
    <n v="0"/>
    <n v="5880"/>
    <n v="5880"/>
    <n v="5880"/>
    <s v="G/730404/1EL103"/>
  </r>
  <r>
    <s v="1"/>
    <s v="POLITICO - TERRITORIAL"/>
    <x v="1"/>
    <s v="E"/>
    <x v="14"/>
    <x v="47"/>
    <s v="ZA01E000"/>
    <s v="GESTIÓN INSTITUCIONAL EFICIENTE"/>
    <s v="GI00L10300002D DIFUNDIR LA GESTIÓN INSTITUCIONAL A TRAV"/>
    <s v="73 BIENES Y SERVICIOS PARA INVERSIÓN"/>
    <s v="730601 Consultoría, Asesoría e Investigación Es"/>
    <s v="001"/>
    <n v="0"/>
    <n v="22288"/>
    <n v="0"/>
    <n v="22288"/>
    <n v="2389"/>
    <n v="19899"/>
    <n v="0"/>
    <n v="2389"/>
    <n v="22288"/>
    <n v="0"/>
    <s v="G/730601/1EL103"/>
  </r>
  <r>
    <s v="1"/>
    <s v="POLITICO - TERRITORIAL"/>
    <x v="1"/>
    <s v="E"/>
    <x v="14"/>
    <x v="47"/>
    <s v="ZA01E000"/>
    <s v="GESTIÓN INSTITUCIONAL EFICIENTE"/>
    <s v="GI00L10300002D DIFUNDIR LA GESTIÓN INSTITUCIONAL A TRAV"/>
    <s v="73 BIENES Y SERVICIOS PARA INVERSIÓN"/>
    <s v="730811 Insumos, Materiales y Suministros para Cons"/>
    <s v="001"/>
    <n v="0"/>
    <n v="4990.16"/>
    <n v="0"/>
    <n v="4990.16"/>
    <n v="4054.75"/>
    <n v="0"/>
    <n v="0"/>
    <n v="4990.16"/>
    <n v="4990.16"/>
    <n v="935.41"/>
    <s v="G/730811/1EL103"/>
  </r>
  <r>
    <s v="1"/>
    <s v="POLITICO - TERRITORIAL"/>
    <x v="1"/>
    <s v="E"/>
    <x v="14"/>
    <x v="47"/>
    <s v="ZA01E000"/>
    <s v="GESTIÓN INSTITUCIONAL EFICIENTE"/>
    <s v="GI00L10300002D DIFUNDIR LA GESTIÓN INSTITUCIONAL A TRAV"/>
    <s v="84 BIENES DE LARGA DURACIÓN"/>
    <s v="840103 Mobiliarios"/>
    <s v="001"/>
    <n v="0"/>
    <n v="1422.4"/>
    <n v="0"/>
    <n v="1422.4"/>
    <n v="1420"/>
    <n v="0"/>
    <n v="0"/>
    <n v="1422.4"/>
    <n v="1422.4"/>
    <n v="2.4"/>
    <s v="G/840103/1EL103"/>
  </r>
  <r>
    <s v="1"/>
    <s v="POLITICO - TERRITORIAL"/>
    <x v="1"/>
    <s v="E"/>
    <x v="14"/>
    <x v="47"/>
    <s v="ZA01E000"/>
    <s v="GESTIÓN INSTITUCIONAL EFICIENTE"/>
    <s v="GI00L10300002D DIFUNDIR LA GESTIÓN INSTITUCIONAL A TRAV"/>
    <s v="84 BIENES DE LARGA DURACIÓN"/>
    <s v="840104 Maquinarias y Equipos"/>
    <s v="001"/>
    <n v="0"/>
    <n v="19863"/>
    <n v="0"/>
    <n v="19863"/>
    <n v="17734.82"/>
    <n v="0"/>
    <n v="0"/>
    <n v="19863"/>
    <n v="19863"/>
    <n v="2128.1799999999998"/>
    <s v="G/840104/1EL103"/>
  </r>
  <r>
    <s v="1"/>
    <s v="POLITICO - TERRITORIAL"/>
    <x v="1"/>
    <s v="E"/>
    <x v="14"/>
    <x v="47"/>
    <s v="ZA01E000"/>
    <s v="GESTIÓN INSTITUCIONAL EFICIENTE"/>
    <s v="GI00L10300002D DIFUNDIR LA GESTIÓN INSTITUCIONAL A TRAV"/>
    <s v="84 BIENES DE LARGA DURACIÓN"/>
    <s v="840106 Herramientas"/>
    <s v="001"/>
    <n v="0"/>
    <n v="313.60000000000002"/>
    <n v="0"/>
    <n v="313.60000000000002"/>
    <n v="267"/>
    <n v="0"/>
    <n v="0"/>
    <n v="313.60000000000002"/>
    <n v="313.60000000000002"/>
    <n v="46.6"/>
    <s v="G/840106/1EL103"/>
  </r>
  <r>
    <s v="1"/>
    <s v="POLITICO - TERRITORIAL"/>
    <x v="1"/>
    <s v="E"/>
    <x v="14"/>
    <x v="47"/>
    <s v="ZA01E000"/>
    <s v="GESTIÓN INSTITUCIONAL EFICIENTE"/>
    <s v="GI00L10300002D DIFUNDIR LA GESTIÓN INSTITUCIONAL A TRAV"/>
    <s v="84 BIENES DE LARGA DURACIÓN"/>
    <s v="840401 Patentes, Derechos de Autor, Marcas Registr"/>
    <s v="001"/>
    <n v="4480"/>
    <n v="-300"/>
    <n v="0"/>
    <n v="4180"/>
    <n v="1528.96"/>
    <n v="1241.8599999999999"/>
    <n v="1241.8599999999999"/>
    <n v="2938.14"/>
    <n v="2938.14"/>
    <n v="1409.18"/>
    <s v="G/840401/1EL103"/>
  </r>
  <r>
    <s v="1"/>
    <s v="POLITICO - TERRITORIAL"/>
    <x v="3"/>
    <s v="G"/>
    <x v="12"/>
    <x v="48"/>
    <s v="ZA01G000"/>
    <s v="FORTALECIMIENTO INSTITUCIONAL"/>
    <s v="GC00A10100004D REMUNERACION PERSONAL"/>
    <s v="51 GASTOS EN PERSONAL"/>
    <s v="510105 Remuneraciones Unificadas"/>
    <s v="002"/>
    <n v="2256552"/>
    <n v="48740.6"/>
    <n v="-32264"/>
    <n v="2273028.6"/>
    <n v="0"/>
    <n v="1582332.18"/>
    <n v="1582332.18"/>
    <n v="690696.42"/>
    <n v="690696.42"/>
    <n v="690696.42"/>
    <s v="G/510105/1GA101"/>
  </r>
  <r>
    <s v="1"/>
    <s v="POLITICO - TERRITORIAL"/>
    <x v="3"/>
    <s v="G"/>
    <x v="12"/>
    <x v="48"/>
    <s v="ZA01G000"/>
    <s v="FORTALECIMIENTO INSTITUCIONAL"/>
    <s v="GC00A10100004D REMUNERACION PERSONAL"/>
    <s v="51 GASTOS EN PERSONAL"/>
    <s v="510106 Salarios Unificados"/>
    <s v="002"/>
    <n v="87874.559999999998"/>
    <n v="0"/>
    <n v="0"/>
    <n v="87874.559999999998"/>
    <n v="0"/>
    <n v="60051.22"/>
    <n v="60051.22"/>
    <n v="27823.34"/>
    <n v="27823.34"/>
    <n v="27823.34"/>
    <s v="G/510106/1GA101"/>
  </r>
  <r>
    <s v="1"/>
    <s v="POLITICO - TERRITORIAL"/>
    <x v="3"/>
    <s v="G"/>
    <x v="12"/>
    <x v="48"/>
    <s v="ZA01G000"/>
    <s v="FORTALECIMIENTO INSTITUCIONAL"/>
    <s v="GC00A10100004D REMUNERACION PERSONAL"/>
    <s v="51 GASTOS EN PERSONAL"/>
    <s v="510203 Decimotercer Sueldo"/>
    <s v="002"/>
    <n v="262882.88"/>
    <n v="19007.169999999998"/>
    <n v="0"/>
    <n v="281890.05"/>
    <n v="69911.87"/>
    <n v="39126.78"/>
    <n v="39126.78"/>
    <n v="242763.27"/>
    <n v="242763.27"/>
    <n v="172851.4"/>
    <s v="G/510203/1GA101"/>
  </r>
  <r>
    <s v="1"/>
    <s v="POLITICO - TERRITORIAL"/>
    <x v="3"/>
    <s v="G"/>
    <x v="12"/>
    <x v="48"/>
    <s v="ZA01G000"/>
    <s v="FORTALECIMIENTO INSTITUCIONAL"/>
    <s v="GC00A10100004D REMUNERACION PERSONAL"/>
    <s v="51 GASTOS EN PERSONAL"/>
    <s v="510204 Decimocuarto Sueldo"/>
    <s v="002"/>
    <n v="104236"/>
    <n v="6700"/>
    <n v="0"/>
    <n v="110936"/>
    <n v="6547.23"/>
    <n v="92580.01"/>
    <n v="92580.01"/>
    <n v="18355.990000000002"/>
    <n v="18355.990000000002"/>
    <n v="11808.76"/>
    <s v="G/510204/1GA101"/>
  </r>
  <r>
    <s v="1"/>
    <s v="POLITICO - TERRITORIAL"/>
    <x v="3"/>
    <s v="G"/>
    <x v="12"/>
    <x v="48"/>
    <s v="ZA01G000"/>
    <s v="FORTALECIMIENTO INSTITUCIONAL"/>
    <s v="GC00A10100004D REMUNERACION PERSONAL"/>
    <s v="51 GASTOS EN PERSONAL"/>
    <s v="510304 Compensación por Transporte"/>
    <s v="002"/>
    <n v="1452"/>
    <n v="0"/>
    <n v="0"/>
    <n v="1452"/>
    <n v="0"/>
    <n v="571.5"/>
    <n v="571.5"/>
    <n v="880.5"/>
    <n v="880.5"/>
    <n v="880.5"/>
    <s v="G/510304/1GA101"/>
  </r>
  <r>
    <s v="1"/>
    <s v="POLITICO - TERRITORIAL"/>
    <x v="3"/>
    <s v="G"/>
    <x v="12"/>
    <x v="48"/>
    <s v="ZA01G000"/>
    <s v="FORTALECIMIENTO INSTITUCIONAL"/>
    <s v="GC00A10100004D REMUNERACION PERSONAL"/>
    <s v="51 GASTOS EN PERSONAL"/>
    <s v="510306 Alimentación"/>
    <s v="002"/>
    <n v="11616"/>
    <n v="0"/>
    <n v="0"/>
    <n v="11616"/>
    <n v="0"/>
    <n v="7580"/>
    <n v="7580"/>
    <n v="4036"/>
    <n v="4036"/>
    <n v="4036"/>
    <s v="G/510306/1GA101"/>
  </r>
  <r>
    <s v="1"/>
    <s v="POLITICO - TERRITORIAL"/>
    <x v="3"/>
    <s v="G"/>
    <x v="12"/>
    <x v="48"/>
    <s v="ZA01G000"/>
    <s v="FORTALECIMIENTO INSTITUCIONAL"/>
    <s v="GC00A10100004D REMUNERACION PERSONAL"/>
    <s v="51 GASTOS EN PERSONAL"/>
    <s v="510401 Por Cargas Familiares"/>
    <s v="002"/>
    <n v="439.37"/>
    <n v="0"/>
    <n v="31.04"/>
    <n v="470.41"/>
    <n v="0"/>
    <n v="0"/>
    <n v="0"/>
    <n v="470.41"/>
    <n v="470.41"/>
    <n v="470.41"/>
    <s v="G/510401/1GA101"/>
  </r>
  <r>
    <s v="1"/>
    <s v="POLITICO - TERRITORIAL"/>
    <x v="3"/>
    <s v="G"/>
    <x v="12"/>
    <x v="48"/>
    <s v="ZA01G000"/>
    <s v="FORTALECIMIENTO INSTITUCIONAL"/>
    <s v="GC00A10100004D REMUNERACION PERSONAL"/>
    <s v="51 GASTOS EN PERSONAL"/>
    <s v="510408 Subsidio de Antigüedad"/>
    <s v="002"/>
    <n v="4393.7299999999996"/>
    <n v="0"/>
    <n v="0"/>
    <n v="4393.7299999999996"/>
    <n v="0"/>
    <n v="2544.5"/>
    <n v="2544.5"/>
    <n v="1849.23"/>
    <n v="1849.23"/>
    <n v="1849.23"/>
    <s v="G/510408/1GA101"/>
  </r>
  <r>
    <s v="1"/>
    <s v="POLITICO - TERRITORIAL"/>
    <x v="3"/>
    <s v="G"/>
    <x v="12"/>
    <x v="48"/>
    <s v="ZA01G000"/>
    <s v="FORTALECIMIENTO INSTITUCIONAL"/>
    <s v="GC00A10100004D REMUNERACION PERSONAL"/>
    <s v="51 GASTOS EN PERSONAL"/>
    <s v="510507 Honorarios"/>
    <s v="002"/>
    <n v="17424.580000000002"/>
    <n v="-2000"/>
    <n v="-12000"/>
    <n v="3424.58"/>
    <n v="0"/>
    <n v="0"/>
    <n v="0"/>
    <n v="3424.58"/>
    <n v="3424.58"/>
    <n v="3424.58"/>
    <s v="G/510507/1GA101"/>
  </r>
  <r>
    <s v="1"/>
    <s v="POLITICO - TERRITORIAL"/>
    <x v="3"/>
    <s v="G"/>
    <x v="12"/>
    <x v="48"/>
    <s v="ZA01G000"/>
    <s v="FORTALECIMIENTO INSTITUCIONAL"/>
    <s v="GC00A10100004D REMUNERACION PERSONAL"/>
    <s v="51 GASTOS EN PERSONAL"/>
    <s v="510509 Horas Extraordinarias y Suplementarias"/>
    <s v="002"/>
    <n v="73869.960000000006"/>
    <n v="-6474.6"/>
    <n v="0"/>
    <n v="67395.360000000001"/>
    <n v="0"/>
    <n v="41792.129999999997"/>
    <n v="41792.129999999997"/>
    <n v="25603.23"/>
    <n v="25603.23"/>
    <n v="25603.23"/>
    <s v="G/510509/1GA101"/>
  </r>
  <r>
    <s v="1"/>
    <s v="POLITICO - TERRITORIAL"/>
    <x v="3"/>
    <s v="G"/>
    <x v="12"/>
    <x v="48"/>
    <s v="ZA01G000"/>
    <s v="FORTALECIMIENTO INSTITUCIONAL"/>
    <s v="GC00A10100004D REMUNERACION PERSONAL"/>
    <s v="51 GASTOS EN PERSONAL"/>
    <s v="510510 Servicios Personales por Contrato"/>
    <s v="002"/>
    <n v="810168"/>
    <n v="185820"/>
    <n v="0"/>
    <n v="995988"/>
    <n v="340578.38"/>
    <n v="655409.62"/>
    <n v="655409.62"/>
    <n v="340578.38"/>
    <n v="340578.38"/>
    <n v="0"/>
    <s v="G/510510/1GA101"/>
  </r>
  <r>
    <s v="1"/>
    <s v="POLITICO - TERRITORIAL"/>
    <x v="3"/>
    <s v="G"/>
    <x v="12"/>
    <x v="48"/>
    <s v="ZA01G000"/>
    <s v="FORTALECIMIENTO INSTITUCIONAL"/>
    <s v="GC00A10100004D REMUNERACION PERSONAL"/>
    <s v="51 GASTOS EN PERSONAL"/>
    <s v="510512 Subrogación"/>
    <s v="002"/>
    <n v="4680.32"/>
    <n v="0"/>
    <n v="0"/>
    <n v="4680.32"/>
    <n v="0"/>
    <n v="1194.83"/>
    <n v="1194.83"/>
    <n v="3485.49"/>
    <n v="3485.49"/>
    <n v="3485.49"/>
    <s v="G/510512/1GA101"/>
  </r>
  <r>
    <s v="1"/>
    <s v="POLITICO - TERRITORIAL"/>
    <x v="3"/>
    <s v="G"/>
    <x v="12"/>
    <x v="48"/>
    <s v="ZA01G000"/>
    <s v="FORTALECIMIENTO INSTITUCIONAL"/>
    <s v="GC00A10100004D REMUNERACION PERSONAL"/>
    <s v="51 GASTOS EN PERSONAL"/>
    <s v="510513 Encargos"/>
    <s v="002"/>
    <n v="9360.64"/>
    <n v="2000"/>
    <n v="3944.36"/>
    <n v="15305"/>
    <n v="0"/>
    <n v="9926.61"/>
    <n v="9926.61"/>
    <n v="5378.39"/>
    <n v="5378.39"/>
    <n v="5378.39"/>
    <s v="G/510513/1GA101"/>
  </r>
  <r>
    <s v="1"/>
    <s v="POLITICO - TERRITORIAL"/>
    <x v="3"/>
    <s v="G"/>
    <x v="12"/>
    <x v="48"/>
    <s v="ZA01G000"/>
    <s v="FORTALECIMIENTO INSTITUCIONAL"/>
    <s v="GC00A10100004D REMUNERACION PERSONAL"/>
    <s v="51 GASTOS EN PERSONAL"/>
    <s v="510601 Aporte Patronal"/>
    <s v="002"/>
    <n v="399056.21"/>
    <n v="28852.87"/>
    <n v="0"/>
    <n v="427909.08"/>
    <n v="42059.61"/>
    <n v="291718.88"/>
    <n v="291718.88"/>
    <n v="136190.20000000001"/>
    <n v="136190.20000000001"/>
    <n v="94130.59"/>
    <s v="G/510601/1GA101"/>
  </r>
  <r>
    <s v="1"/>
    <s v="POLITICO - TERRITORIAL"/>
    <x v="3"/>
    <s v="G"/>
    <x v="12"/>
    <x v="48"/>
    <s v="ZA01G000"/>
    <s v="FORTALECIMIENTO INSTITUCIONAL"/>
    <s v="GC00A10100004D REMUNERACION PERSONAL"/>
    <s v="51 GASTOS EN PERSONAL"/>
    <s v="510602 Fondo de Reserva"/>
    <s v="002"/>
    <n v="262882.88"/>
    <n v="19007.169999999998"/>
    <n v="0"/>
    <n v="281890.05"/>
    <n v="43342.76"/>
    <n v="170975.42"/>
    <n v="170975.42"/>
    <n v="110914.63"/>
    <n v="110914.63"/>
    <n v="67571.87"/>
    <s v="G/510602/1GA101"/>
  </r>
  <r>
    <s v="1"/>
    <s v="POLITICO - TERRITORIAL"/>
    <x v="3"/>
    <s v="G"/>
    <x v="12"/>
    <x v="48"/>
    <s v="ZA01G000"/>
    <s v="FORTALECIMIENTO INSTITUCIONAL"/>
    <s v="GC00A10100004D REMUNERACION PERSONAL"/>
    <s v="51 GASTOS EN PERSONAL"/>
    <s v="510707 Compensación por Vacaciones no Gozadas por"/>
    <s v="002"/>
    <n v="30422.080000000002"/>
    <n v="0"/>
    <n v="0"/>
    <n v="30422.080000000002"/>
    <n v="0"/>
    <n v="19050.88"/>
    <n v="19050.88"/>
    <n v="11371.2"/>
    <n v="11371.2"/>
    <n v="11371.2"/>
    <s v="G/510707/1GA101"/>
  </r>
  <r>
    <s v="1"/>
    <s v="POLITICO - TERRITORIAL"/>
    <x v="3"/>
    <s v="G"/>
    <x v="12"/>
    <x v="48"/>
    <s v="ZA01G000"/>
    <s v="FORTALECIMIENTO INSTITUCIONAL"/>
    <s v="GC00A10100001D GASTOS ADMINISTRATIVOS"/>
    <s v="53 BIENES Y SERVICIOS DE CONSUMO"/>
    <s v="530204 Edición, Impresión, Reproducción, Public"/>
    <s v="002"/>
    <n v="8000"/>
    <n v="0"/>
    <n v="-8000"/>
    <n v="0"/>
    <n v="0"/>
    <n v="0"/>
    <n v="0"/>
    <n v="0"/>
    <n v="0"/>
    <n v="0"/>
    <s v="G/530204/1GA101"/>
  </r>
  <r>
    <s v="1"/>
    <s v="POLITICO - TERRITORIAL"/>
    <x v="3"/>
    <s v="G"/>
    <x v="12"/>
    <x v="48"/>
    <s v="ZA01G000"/>
    <s v="FORTALECIMIENTO INSTITUCIONAL"/>
    <s v="GC00A10100001D GASTOS ADMINISTRATIVOS"/>
    <s v="53 BIENES Y SERVICIOS DE CONSUMO"/>
    <s v="530249 Eventos Públicos Promocionales"/>
    <s v="002"/>
    <n v="8000"/>
    <n v="0"/>
    <n v="-8000"/>
    <n v="0"/>
    <n v="0"/>
    <n v="0"/>
    <n v="0"/>
    <n v="0"/>
    <n v="0"/>
    <n v="0"/>
    <s v="G/530249/1GA101"/>
  </r>
  <r>
    <s v="2"/>
    <s v="SOCIAL - CULTURAL"/>
    <x v="3"/>
    <s v="G"/>
    <x v="12"/>
    <x v="48"/>
    <s v="ZA01G000"/>
    <s v="ARTE, CULTURA Y PATRIMONIO"/>
    <s v="GI00G20100001D AGENDA CULTURAL METROPOLITANA"/>
    <s v="73 BIENES Y SERVICIOS PARA INVERSIÓN"/>
    <s v="730205 Espectáculos Culturales y Sociales"/>
    <s v="001"/>
    <n v="1340170"/>
    <n v="-660170"/>
    <n v="-380170"/>
    <n v="299830"/>
    <n v="0"/>
    <n v="0"/>
    <n v="0"/>
    <n v="299830"/>
    <n v="299830"/>
    <n v="299830"/>
    <s v="G/730205/2GG201"/>
  </r>
  <r>
    <s v="2"/>
    <s v="SOCIAL - CULTURAL"/>
    <x v="3"/>
    <s v="G"/>
    <x v="12"/>
    <x v="48"/>
    <s v="ZA01G000"/>
    <s v="ARTE, CULTURA Y PATRIMONIO"/>
    <s v="GI00G20100002D TERRITORIO Y CULTURA"/>
    <s v="73 BIENES Y SERVICIOS PARA INVERSIÓN"/>
    <s v="730204 Edición, Impresión, Reproducción, Public"/>
    <s v="001"/>
    <n v="20700"/>
    <n v="-13000"/>
    <n v="0"/>
    <n v="7700"/>
    <n v="0"/>
    <n v="0"/>
    <n v="0"/>
    <n v="7700"/>
    <n v="7700"/>
    <n v="7700"/>
    <s v="G/730204/2GG201"/>
  </r>
  <r>
    <s v="2"/>
    <s v="SOCIAL - CULTURAL"/>
    <x v="3"/>
    <s v="G"/>
    <x v="12"/>
    <x v="48"/>
    <s v="ZA01G000"/>
    <s v="ARTE, CULTURA Y PATRIMONIO"/>
    <s v="GI00G20100002D TERRITORIO Y CULTURA"/>
    <s v="73 BIENES Y SERVICIOS PARA INVERSIÓN"/>
    <s v="730205 Espectáculos Culturales y Sociales"/>
    <s v="001"/>
    <n v="279400"/>
    <n v="-89000"/>
    <n v="0"/>
    <n v="190400"/>
    <n v="0"/>
    <n v="0"/>
    <n v="0"/>
    <n v="190400"/>
    <n v="190400"/>
    <n v="190400"/>
    <s v="G/730205/2GG201"/>
  </r>
  <r>
    <s v="2"/>
    <s v="SOCIAL - CULTURAL"/>
    <x v="3"/>
    <s v="G"/>
    <x v="12"/>
    <x v="48"/>
    <s v="ZA01G000"/>
    <s v="ARTE, CULTURA Y PATRIMONIO"/>
    <s v="GI00G20100002D TERRITORIO Y CULTURA"/>
    <s v="73 BIENES Y SERVICIOS PARA INVERSIÓN"/>
    <s v="730402 Edificios, Locales, Residencias y Cablea"/>
    <s v="001"/>
    <n v="60000"/>
    <n v="0"/>
    <n v="0"/>
    <n v="60000"/>
    <n v="0"/>
    <n v="0"/>
    <n v="0"/>
    <n v="60000"/>
    <n v="60000"/>
    <n v="60000"/>
    <s v="G/730402/2GG201"/>
  </r>
  <r>
    <s v="2"/>
    <s v="SOCIAL - CULTURAL"/>
    <x v="3"/>
    <s v="G"/>
    <x v="12"/>
    <x v="48"/>
    <s v="ZA01G000"/>
    <s v="ARTE, CULTURA Y PATRIMONIO"/>
    <s v="GI00G20100002D TERRITORIO Y CULTURA"/>
    <s v="73 BIENES Y SERVICIOS PARA INVERSIÓN"/>
    <s v="730404 Maquinarias y Equipos (Instalación, Mant"/>
    <s v="001"/>
    <n v="11000"/>
    <n v="-11000"/>
    <n v="0"/>
    <n v="0"/>
    <n v="0"/>
    <n v="0"/>
    <n v="0"/>
    <n v="0"/>
    <n v="0"/>
    <n v="0"/>
    <s v="G/730404/2GG201"/>
  </r>
  <r>
    <s v="2"/>
    <s v="SOCIAL - CULTURAL"/>
    <x v="3"/>
    <s v="G"/>
    <x v="12"/>
    <x v="48"/>
    <s v="ZA01G000"/>
    <s v="ARTE, CULTURA Y PATRIMONIO"/>
    <s v="GI00G20100002D TERRITORIO Y CULTURA"/>
    <s v="73 BIENES Y SERVICIOS PARA INVERSIÓN"/>
    <s v="730802 Vestuario, Lencería, Prendas de Protecci"/>
    <s v="001"/>
    <n v="0"/>
    <n v="15000"/>
    <n v="0"/>
    <n v="15000"/>
    <n v="10299.620000000001"/>
    <n v="0"/>
    <n v="0"/>
    <n v="15000"/>
    <n v="15000"/>
    <n v="4700.38"/>
    <s v="G/730802/2GG201"/>
  </r>
  <r>
    <s v="2"/>
    <s v="SOCIAL - CULTURAL"/>
    <x v="3"/>
    <s v="G"/>
    <x v="12"/>
    <x v="48"/>
    <s v="ZA01G000"/>
    <s v="ARTE, CULTURA Y PATRIMONIO"/>
    <s v="GI00G20100002D TERRITORIO Y CULTURA"/>
    <s v="73 BIENES Y SERVICIOS PARA INVERSIÓN"/>
    <s v="730805 Materiales de Aseo"/>
    <s v="001"/>
    <n v="0"/>
    <n v="2700"/>
    <n v="0"/>
    <n v="2700"/>
    <n v="0"/>
    <n v="0"/>
    <n v="0"/>
    <n v="2700"/>
    <n v="2700"/>
    <n v="2700"/>
    <s v="G/730805/2GG201"/>
  </r>
  <r>
    <s v="2"/>
    <s v="SOCIAL - CULTURAL"/>
    <x v="3"/>
    <s v="G"/>
    <x v="12"/>
    <x v="48"/>
    <s v="ZA01G000"/>
    <s v="ARTE, CULTURA Y PATRIMONIO"/>
    <s v="GI00G20100002D TERRITORIO Y CULTURA"/>
    <s v="73 BIENES Y SERVICIOS PARA INVERSIÓN"/>
    <s v="730811 Insumos, Materiales y Suministros para Cons"/>
    <s v="001"/>
    <n v="6000"/>
    <n v="-6000"/>
    <n v="0"/>
    <n v="0"/>
    <n v="0"/>
    <n v="0"/>
    <n v="0"/>
    <n v="0"/>
    <n v="0"/>
    <n v="0"/>
    <s v="G/730811/2GG201"/>
  </r>
  <r>
    <s v="2"/>
    <s v="SOCIAL - CULTURAL"/>
    <x v="3"/>
    <s v="G"/>
    <x v="12"/>
    <x v="48"/>
    <s v="ZA01G000"/>
    <s v="ARTE, CULTURA Y PATRIMONIO"/>
    <s v="GI00G20100002D TERRITORIO Y CULTURA"/>
    <s v="73 BIENES Y SERVICIOS PARA INVERSIÓN"/>
    <s v="730813 Repuestos y Accesorios"/>
    <s v="001"/>
    <n v="20000"/>
    <n v="-8600"/>
    <n v="0"/>
    <n v="11400"/>
    <n v="0"/>
    <n v="0"/>
    <n v="0"/>
    <n v="11400"/>
    <n v="11400"/>
    <n v="11400"/>
    <s v="G/730813/2GG201"/>
  </r>
  <r>
    <s v="2"/>
    <s v="SOCIAL - CULTURAL"/>
    <x v="3"/>
    <s v="G"/>
    <x v="12"/>
    <x v="48"/>
    <s v="ZA01G000"/>
    <s v="ARTE, CULTURA Y PATRIMONIO"/>
    <s v="GI00G20100002D TERRITORIO Y CULTURA"/>
    <s v="73 BIENES Y SERVICIOS PARA INVERSIÓN"/>
    <s v="731403 Mobiliarios"/>
    <s v="001"/>
    <n v="0"/>
    <n v="900"/>
    <n v="0"/>
    <n v="900"/>
    <n v="0"/>
    <n v="0"/>
    <n v="0"/>
    <n v="900"/>
    <n v="900"/>
    <n v="900"/>
    <s v="G/731403/2GG201"/>
  </r>
  <r>
    <s v="2"/>
    <s v="SOCIAL - CULTURAL"/>
    <x v="3"/>
    <s v="G"/>
    <x v="12"/>
    <x v="48"/>
    <s v="ZA01G000"/>
    <s v="ARTE, CULTURA Y PATRIMONIO"/>
    <s v="GI00G20100003D SERVICIOS CULTURALES COMUNITARIOS Y DEPO"/>
    <s v="73 BIENES Y SERVICIOS PARA INVERSIÓN"/>
    <s v="730204 Edición, Impresión, Reproducción, Public"/>
    <s v="001"/>
    <n v="2000"/>
    <n v="7000"/>
    <n v="0"/>
    <n v="9000"/>
    <n v="0"/>
    <n v="0"/>
    <n v="0"/>
    <n v="9000"/>
    <n v="9000"/>
    <n v="9000"/>
    <s v="G/730204/2GG201"/>
  </r>
  <r>
    <s v="2"/>
    <s v="SOCIAL - CULTURAL"/>
    <x v="3"/>
    <s v="G"/>
    <x v="12"/>
    <x v="48"/>
    <s v="ZA01G000"/>
    <s v="ARTE, CULTURA Y PATRIMONIO"/>
    <s v="GI00G20100003D SERVICIOS CULTURALES COMUNITARIOS Y DEPO"/>
    <s v="73 BIENES Y SERVICIOS PARA INVERSIÓN"/>
    <s v="730205 Espectáculos Culturales y Sociales"/>
    <s v="001"/>
    <n v="167763.21"/>
    <n v="291793.34999999998"/>
    <n v="-72763.210000000006"/>
    <n v="386793.35"/>
    <n v="0"/>
    <n v="0"/>
    <n v="0"/>
    <n v="386793.35"/>
    <n v="386793.35"/>
    <n v="386793.35"/>
    <s v="G/730205/2GG201"/>
  </r>
  <r>
    <s v="2"/>
    <s v="SOCIAL - CULTURAL"/>
    <x v="3"/>
    <s v="G"/>
    <x v="12"/>
    <x v="48"/>
    <s v="ZA01G000"/>
    <s v="ARTE, CULTURA Y PATRIMONIO"/>
    <s v="GI00G20100003D SERVICIOS CULTURALES COMUNITARIOS Y DEPO"/>
    <s v="73 BIENES Y SERVICIOS PARA INVERSIÓN"/>
    <s v="730209 Servicios de Aseo, Lavado de Vestimenta de"/>
    <s v="001"/>
    <n v="0"/>
    <n v="37000"/>
    <n v="0"/>
    <n v="37000"/>
    <n v="0"/>
    <n v="0"/>
    <n v="0"/>
    <n v="37000"/>
    <n v="37000"/>
    <n v="37000"/>
    <s v="G/730209/2GG201"/>
  </r>
  <r>
    <s v="2"/>
    <s v="SOCIAL - CULTURAL"/>
    <x v="3"/>
    <s v="G"/>
    <x v="12"/>
    <x v="48"/>
    <s v="ZA01G000"/>
    <s v="ARTE, CULTURA Y PATRIMONIO"/>
    <s v="GI00G20100003D SERVICIOS CULTURALES COMUNITARIOS Y DEPO"/>
    <s v="73 BIENES Y SERVICIOS PARA INVERSIÓN"/>
    <s v="730402 Edificios, Locales, Residencias y Cablea"/>
    <s v="001"/>
    <n v="125500"/>
    <n v="-19500"/>
    <n v="0"/>
    <n v="106000"/>
    <n v="0"/>
    <n v="0"/>
    <n v="0"/>
    <n v="106000"/>
    <n v="106000"/>
    <n v="106000"/>
    <s v="G/730402/2GG201"/>
  </r>
  <r>
    <s v="2"/>
    <s v="SOCIAL - CULTURAL"/>
    <x v="3"/>
    <s v="G"/>
    <x v="12"/>
    <x v="48"/>
    <s v="ZA01G000"/>
    <s v="ARTE, CULTURA Y PATRIMONIO"/>
    <s v="GI00G20100003D SERVICIOS CULTURALES COMUNITARIOS Y DEPO"/>
    <s v="73 BIENES Y SERVICIOS PARA INVERSIÓN"/>
    <s v="730403 Mobiliarios (Instalación, Mantenimiento y R"/>
    <s v="001"/>
    <n v="1000"/>
    <n v="0"/>
    <n v="0"/>
    <n v="1000"/>
    <n v="0"/>
    <n v="0"/>
    <n v="0"/>
    <n v="1000"/>
    <n v="1000"/>
    <n v="1000"/>
    <s v="G/730403/2GG201"/>
  </r>
  <r>
    <s v="2"/>
    <s v="SOCIAL - CULTURAL"/>
    <x v="3"/>
    <s v="G"/>
    <x v="12"/>
    <x v="48"/>
    <s v="ZA01G000"/>
    <s v="ARTE, CULTURA Y PATRIMONIO"/>
    <s v="GI00G20100003D SERVICIOS CULTURALES COMUNITARIOS Y DEPO"/>
    <s v="73 BIENES Y SERVICIOS PARA INVERSIÓN"/>
    <s v="730404 Maquinarias y Equipos (Instalación, Mant"/>
    <s v="001"/>
    <n v="28000"/>
    <n v="-8500"/>
    <n v="0"/>
    <n v="19500"/>
    <n v="0"/>
    <n v="0"/>
    <n v="0"/>
    <n v="19500"/>
    <n v="19500"/>
    <n v="19500"/>
    <s v="G/730404/2GG201"/>
  </r>
  <r>
    <s v="2"/>
    <s v="SOCIAL - CULTURAL"/>
    <x v="3"/>
    <s v="G"/>
    <x v="12"/>
    <x v="48"/>
    <s v="ZA01G000"/>
    <s v="ARTE, CULTURA Y PATRIMONIO"/>
    <s v="GI00G20100003D SERVICIOS CULTURALES COMUNITARIOS Y DEPO"/>
    <s v="73 BIENES Y SERVICIOS PARA INVERSIÓN"/>
    <s v="730418 Mantenimiento de Áreas Verdes y Arreglo"/>
    <s v="001"/>
    <n v="7000"/>
    <n v="0"/>
    <n v="0"/>
    <n v="7000"/>
    <n v="3976"/>
    <n v="0"/>
    <n v="0"/>
    <n v="7000"/>
    <n v="7000"/>
    <n v="3024"/>
    <s v="G/730418/2GG201"/>
  </r>
  <r>
    <s v="2"/>
    <s v="SOCIAL - CULTURAL"/>
    <x v="3"/>
    <s v="G"/>
    <x v="12"/>
    <x v="48"/>
    <s v="ZA01G000"/>
    <s v="ARTE, CULTURA Y PATRIMONIO"/>
    <s v="GI00G20100003D SERVICIOS CULTURALES COMUNITARIOS Y DEPO"/>
    <s v="73 BIENES Y SERVICIOS PARA INVERSIÓN"/>
    <s v="730704 Mantenimiento y Reparación de Equipos y"/>
    <s v="001"/>
    <n v="125.4"/>
    <n v="600"/>
    <n v="0"/>
    <n v="725.4"/>
    <n v="0"/>
    <n v="0"/>
    <n v="0"/>
    <n v="725.4"/>
    <n v="725.4"/>
    <n v="725.4"/>
    <s v="G/730704/2GG201"/>
  </r>
  <r>
    <s v="2"/>
    <s v="SOCIAL - CULTURAL"/>
    <x v="3"/>
    <s v="G"/>
    <x v="12"/>
    <x v="48"/>
    <s v="ZA01G000"/>
    <s v="ARTE, CULTURA Y PATRIMONIO"/>
    <s v="GI00G20100003D SERVICIOS CULTURALES COMUNITARIOS Y DEPO"/>
    <s v="73 BIENES Y SERVICIOS PARA INVERSIÓN"/>
    <s v="730803 Combustibles y Lubricantes"/>
    <s v="001"/>
    <n v="0"/>
    <n v="400"/>
    <n v="0"/>
    <n v="400"/>
    <n v="0"/>
    <n v="0"/>
    <n v="0"/>
    <n v="400"/>
    <n v="400"/>
    <n v="400"/>
    <s v="G/730803/2GG201"/>
  </r>
  <r>
    <s v="2"/>
    <s v="SOCIAL - CULTURAL"/>
    <x v="3"/>
    <s v="G"/>
    <x v="12"/>
    <x v="48"/>
    <s v="ZA01G000"/>
    <s v="ARTE, CULTURA Y PATRIMONIO"/>
    <s v="GI00G20100003D SERVICIOS CULTURALES COMUNITARIOS Y DEPO"/>
    <s v="73 BIENES Y SERVICIOS PARA INVERSIÓN"/>
    <s v="730811 Insumos, Materiales y Suministros para Cons"/>
    <s v="001"/>
    <n v="1893.35"/>
    <n v="-1893.35"/>
    <n v="0"/>
    <n v="0"/>
    <n v="0"/>
    <n v="0"/>
    <n v="0"/>
    <n v="0"/>
    <n v="0"/>
    <n v="0"/>
    <s v="G/730811/2GG201"/>
  </r>
  <r>
    <s v="2"/>
    <s v="SOCIAL - CULTURAL"/>
    <x v="3"/>
    <s v="G"/>
    <x v="12"/>
    <x v="48"/>
    <s v="ZA01G000"/>
    <s v="ARTE, CULTURA Y PATRIMONIO"/>
    <s v="GI00G20100003D SERVICIOS CULTURALES COMUNITARIOS Y DEPO"/>
    <s v="73 BIENES Y SERVICIOS PARA INVERSIÓN"/>
    <s v="730812 Materiales Didácticos"/>
    <s v="001"/>
    <n v="5000"/>
    <n v="-5000"/>
    <n v="0"/>
    <n v="0"/>
    <n v="0"/>
    <n v="0"/>
    <n v="0"/>
    <n v="0"/>
    <n v="0"/>
    <n v="0"/>
    <s v="G/730812/2GG201"/>
  </r>
  <r>
    <s v="2"/>
    <s v="SOCIAL - CULTURAL"/>
    <x v="3"/>
    <s v="G"/>
    <x v="12"/>
    <x v="48"/>
    <s v="ZA01G000"/>
    <s v="ARTE, CULTURA Y PATRIMONIO"/>
    <s v="GI00G20100003D SERVICIOS CULTURALES COMUNITARIOS Y DEPO"/>
    <s v="73 BIENES Y SERVICIOS PARA INVERSIÓN"/>
    <s v="730813 Repuestos y Accesorios"/>
    <s v="001"/>
    <n v="31981.25"/>
    <n v="40600"/>
    <n v="0"/>
    <n v="72581.25"/>
    <n v="0"/>
    <n v="0"/>
    <n v="0"/>
    <n v="72581.25"/>
    <n v="72581.25"/>
    <n v="72581.25"/>
    <s v="G/730813/2GG201"/>
  </r>
  <r>
    <s v="2"/>
    <s v="SOCIAL - CULTURAL"/>
    <x v="3"/>
    <s v="G"/>
    <x v="12"/>
    <x v="48"/>
    <s v="ZA01G000"/>
    <s v="ARTE, CULTURA Y PATRIMONIO"/>
    <s v="GI00G20100003D SERVICIOS CULTURALES COMUNITARIOS Y DEPO"/>
    <s v="73 BIENES Y SERVICIOS PARA INVERSIÓN"/>
    <s v="731409 Libros y Colecciones"/>
    <s v="001"/>
    <n v="1000"/>
    <n v="-1000"/>
    <n v="0"/>
    <n v="0"/>
    <n v="0"/>
    <n v="0"/>
    <n v="0"/>
    <n v="0"/>
    <n v="0"/>
    <n v="0"/>
    <s v="G/731409/2GG201"/>
  </r>
  <r>
    <s v="2"/>
    <s v="SOCIAL - CULTURAL"/>
    <x v="3"/>
    <s v="G"/>
    <x v="12"/>
    <x v="48"/>
    <s v="ZA01G000"/>
    <s v="ARTE, CULTURA Y PATRIMONIO"/>
    <s v="GI00G20100003D SERVICIOS CULTURALES COMUNITARIOS Y DEPO"/>
    <s v="73 BIENES Y SERVICIOS PARA INVERSIÓN"/>
    <s v="731411 Partes y Repuestos"/>
    <s v="001"/>
    <n v="1500"/>
    <n v="-1500"/>
    <n v="0"/>
    <n v="0"/>
    <n v="0"/>
    <n v="0"/>
    <n v="0"/>
    <n v="0"/>
    <n v="0"/>
    <n v="0"/>
    <s v="G/731411/2GG201"/>
  </r>
  <r>
    <s v="2"/>
    <s v="SOCIAL - CULTURAL"/>
    <x v="3"/>
    <s v="G"/>
    <x v="12"/>
    <x v="48"/>
    <s v="ZA01G000"/>
    <s v="ARTE, CULTURA Y PATRIMONIO"/>
    <s v="GI00G20100004D FOMENTO, PROTECCIÓN DE LA DIVERSIDAD CUL"/>
    <s v="73 BIENES Y SERVICIOS PARA INVERSIÓN"/>
    <s v="730204 Edición, Impresión, Reproducción, Public"/>
    <s v="001"/>
    <n v="30000"/>
    <n v="4809.96"/>
    <n v="0"/>
    <n v="34809.96"/>
    <n v="0"/>
    <n v="0"/>
    <n v="0"/>
    <n v="34809.96"/>
    <n v="34809.96"/>
    <n v="34809.96"/>
    <s v="G/730204/2GG201"/>
  </r>
  <r>
    <s v="2"/>
    <s v="SOCIAL - CULTURAL"/>
    <x v="3"/>
    <s v="G"/>
    <x v="12"/>
    <x v="48"/>
    <s v="ZA01G000"/>
    <s v="ARTE, CULTURA Y PATRIMONIO"/>
    <s v="GI00G20100004D FOMENTO, PROTECCIÓN DE LA DIVERSIDAD CUL"/>
    <s v="73 BIENES Y SERVICIOS PARA INVERSIÓN"/>
    <s v="730205 Espectáculos Culturales y Sociales"/>
    <s v="001"/>
    <n v="301000"/>
    <n v="321090.03999999998"/>
    <n v="0"/>
    <n v="622090.04"/>
    <n v="24199"/>
    <n v="0"/>
    <n v="0"/>
    <n v="622090.04"/>
    <n v="622090.04"/>
    <n v="597891.04"/>
    <s v="G/730205/2GG201"/>
  </r>
  <r>
    <s v="2"/>
    <s v="SOCIAL - CULTURAL"/>
    <x v="3"/>
    <s v="G"/>
    <x v="12"/>
    <x v="48"/>
    <s v="ZA01G000"/>
    <s v="ARTE, CULTURA Y PATRIMONIO"/>
    <s v="GI00G20100004D FOMENTO, PROTECCIÓN DE LA DIVERSIDAD CUL"/>
    <s v="73 BIENES Y SERVICIOS PARA INVERSIÓN"/>
    <s v="730239 Membrecías"/>
    <s v="001"/>
    <n v="12580"/>
    <n v="4920"/>
    <n v="0"/>
    <n v="17500"/>
    <n v="0"/>
    <n v="10080"/>
    <n v="10030.200000000001"/>
    <n v="7420"/>
    <n v="7469.8"/>
    <n v="7420"/>
    <s v="G/730239/2GG201"/>
  </r>
  <r>
    <s v="2"/>
    <s v="SOCIAL - CULTURAL"/>
    <x v="3"/>
    <s v="G"/>
    <x v="12"/>
    <x v="48"/>
    <s v="ZA01G000"/>
    <s v="ARTE, CULTURA Y PATRIMONIO"/>
    <s v="GI00G20100004D FOMENTO, PROTECCIÓN DE LA DIVERSIDAD CUL"/>
    <s v="73 BIENES Y SERVICIOS PARA INVERSIÓN"/>
    <s v="730402 Edificios, Locales, Residencias y Cablea"/>
    <s v="001"/>
    <n v="5000"/>
    <n v="-5000"/>
    <n v="0"/>
    <n v="0"/>
    <n v="0"/>
    <n v="0"/>
    <n v="0"/>
    <n v="0"/>
    <n v="0"/>
    <n v="0"/>
    <s v="G/730402/2GG201"/>
  </r>
  <r>
    <s v="2"/>
    <s v="SOCIAL - CULTURAL"/>
    <x v="3"/>
    <s v="G"/>
    <x v="12"/>
    <x v="48"/>
    <s v="ZA01G000"/>
    <s v="ARTE, CULTURA Y PATRIMONIO"/>
    <s v="GI00G20100004D FOMENTO, PROTECCIÓN DE LA DIVERSIDAD CUL"/>
    <s v="73 BIENES Y SERVICIOS PARA INVERSIÓN"/>
    <s v="730403 Mobiliarios (Instalación, Mantenimiento y R"/>
    <s v="001"/>
    <n v="10000"/>
    <n v="20000"/>
    <n v="0"/>
    <n v="30000"/>
    <n v="0"/>
    <n v="0"/>
    <n v="0"/>
    <n v="30000"/>
    <n v="30000"/>
    <n v="30000"/>
    <s v="G/730403/2GG201"/>
  </r>
  <r>
    <s v="2"/>
    <s v="SOCIAL - CULTURAL"/>
    <x v="3"/>
    <s v="G"/>
    <x v="12"/>
    <x v="48"/>
    <s v="ZA01G000"/>
    <s v="ARTE, CULTURA Y PATRIMONIO"/>
    <s v="GI00G20100004D FOMENTO, PROTECCIÓN DE LA DIVERSIDAD CUL"/>
    <s v="73 BIENES Y SERVICIOS PARA INVERSIÓN"/>
    <s v="730404 Maquinarias y Equipos (Instalación, Mant"/>
    <s v="001"/>
    <n v="26000"/>
    <n v="-25870"/>
    <n v="0"/>
    <n v="130"/>
    <n v="0"/>
    <n v="128.80000000000001"/>
    <n v="128.80000000000001"/>
    <n v="1.2"/>
    <n v="1.2"/>
    <n v="1.2"/>
    <s v="G/730404/2GG201"/>
  </r>
  <r>
    <s v="2"/>
    <s v="SOCIAL - CULTURAL"/>
    <x v="3"/>
    <s v="G"/>
    <x v="12"/>
    <x v="48"/>
    <s v="ZA01G000"/>
    <s v="ARTE, CULTURA Y PATRIMONIO"/>
    <s v="GI00G20100004D FOMENTO, PROTECCIÓN DE LA DIVERSIDAD CUL"/>
    <s v="73 BIENES Y SERVICIOS PARA INVERSIÓN"/>
    <s v="730425 Instalación, Readecuación, Montaje de Expos"/>
    <s v="001"/>
    <n v="1467.78"/>
    <n v="62940"/>
    <n v="0"/>
    <n v="64407.78"/>
    <n v="0"/>
    <n v="0"/>
    <n v="0"/>
    <n v="64407.78"/>
    <n v="64407.78"/>
    <n v="64407.78"/>
    <s v="G/730425/2GG201"/>
  </r>
  <r>
    <s v="2"/>
    <s v="SOCIAL - CULTURAL"/>
    <x v="3"/>
    <s v="G"/>
    <x v="12"/>
    <x v="48"/>
    <s v="ZA01G000"/>
    <s v="ARTE, CULTURA Y PATRIMONIO"/>
    <s v="GI00G20100004D FOMENTO, PROTECCIÓN DE LA DIVERSIDAD CUL"/>
    <s v="73 BIENES Y SERVICIOS PARA INVERSIÓN"/>
    <s v="730702 Arrendamiento y Licencias de Uso de Paquete"/>
    <s v="001"/>
    <n v="2500"/>
    <n v="0"/>
    <n v="0"/>
    <n v="2500"/>
    <n v="0"/>
    <n v="0"/>
    <n v="0"/>
    <n v="2500"/>
    <n v="2500"/>
    <n v="2500"/>
    <s v="G/730702/2GG201"/>
  </r>
  <r>
    <s v="2"/>
    <s v="SOCIAL - CULTURAL"/>
    <x v="3"/>
    <s v="G"/>
    <x v="12"/>
    <x v="48"/>
    <s v="ZA01G000"/>
    <s v="ARTE, CULTURA Y PATRIMONIO"/>
    <s v="GI00G20100004D FOMENTO, PROTECCIÓN DE LA DIVERSIDAD CUL"/>
    <s v="73 BIENES Y SERVICIOS PARA INVERSIÓN"/>
    <s v="731407 Equipos, Sistemas y Paquetes Informáticos"/>
    <s v="001"/>
    <n v="20000"/>
    <n v="30000"/>
    <n v="0"/>
    <n v="50000"/>
    <n v="0"/>
    <n v="0"/>
    <n v="0"/>
    <n v="50000"/>
    <n v="50000"/>
    <n v="50000"/>
    <s v="G/731407/2GG201"/>
  </r>
  <r>
    <s v="2"/>
    <s v="SOCIAL - CULTURAL"/>
    <x v="3"/>
    <s v="G"/>
    <x v="12"/>
    <x v="48"/>
    <s v="ZA01G000"/>
    <s v="ARTE, CULTURA Y PATRIMONIO"/>
    <s v="GI00G20100004D FOMENTO, PROTECCIÓN DE LA DIVERSIDAD CUL"/>
    <s v="73 BIENES Y SERVICIOS PARA INVERSIÓN"/>
    <s v="731409 Libros y Colecciones"/>
    <s v="001"/>
    <n v="42920"/>
    <n v="-17920"/>
    <n v="0"/>
    <n v="25000"/>
    <n v="0"/>
    <n v="0"/>
    <n v="0"/>
    <n v="25000"/>
    <n v="25000"/>
    <n v="25000"/>
    <s v="G/731409/2GG201"/>
  </r>
  <r>
    <s v="2"/>
    <s v="SOCIAL - CULTURAL"/>
    <x v="3"/>
    <s v="G"/>
    <x v="12"/>
    <x v="48"/>
    <s v="ZA01G000"/>
    <s v="ARTE, CULTURA Y PATRIMONIO"/>
    <s v="GI00G20100002D TERRITORIO Y CULTURA"/>
    <s v="78 TRANSFERENCIAS Y DONACIONES PARA INVERSIÓN"/>
    <s v="780103 A Empresas Públicas"/>
    <s v="001"/>
    <n v="162900"/>
    <n v="-162900"/>
    <n v="0"/>
    <n v="0"/>
    <n v="0"/>
    <n v="0"/>
    <n v="0"/>
    <n v="0"/>
    <n v="0"/>
    <n v="0"/>
    <s v="G/780103/2GG201"/>
  </r>
  <r>
    <s v="2"/>
    <s v="SOCIAL - CULTURAL"/>
    <x v="3"/>
    <s v="G"/>
    <x v="12"/>
    <x v="48"/>
    <s v="ZA01G000"/>
    <s v="ARTE, CULTURA Y PATRIMONIO"/>
    <s v="GI00G20100004D FOMENTO, PROTECCIÓN DE LA DIVERSIDAD CUL"/>
    <s v="78 TRANSFERENCIAS Y DONACIONES PARA INVERSIÓN"/>
    <s v="780204 Transferencias o Donaciones al Sector Priva"/>
    <s v="001"/>
    <n v="0"/>
    <n v="154000"/>
    <n v="0"/>
    <n v="154000"/>
    <n v="154000"/>
    <n v="0"/>
    <n v="0"/>
    <n v="154000"/>
    <n v="154000"/>
    <n v="0"/>
    <s v="G/780204/2GG201"/>
  </r>
  <r>
    <s v="2"/>
    <s v="SOCIAL - CULTURAL"/>
    <x v="3"/>
    <s v="G"/>
    <x v="12"/>
    <x v="48"/>
    <s v="ZA01G000"/>
    <s v="ARTE, CULTURA Y PATRIMONIO"/>
    <s v="GI00G20100002D TERRITORIO Y CULTURA"/>
    <s v="84 BIENES DE LARGA DURACIÓN"/>
    <s v="840104 Maquinarias y Equipos"/>
    <s v="001"/>
    <n v="0"/>
    <n v="20000"/>
    <n v="0"/>
    <n v="20000"/>
    <n v="0"/>
    <n v="0"/>
    <n v="0"/>
    <n v="20000"/>
    <n v="20000"/>
    <n v="20000"/>
    <s v="G/840104/2GG201"/>
  </r>
  <r>
    <s v="2"/>
    <s v="SOCIAL - CULTURAL"/>
    <x v="3"/>
    <s v="G"/>
    <x v="12"/>
    <x v="48"/>
    <s v="ZA01G000"/>
    <s v="ARTE, CULTURA Y PATRIMONIO"/>
    <s v="GI00G20100002D TERRITORIO Y CULTURA"/>
    <s v="84 BIENES DE LARGA DURACIÓN"/>
    <s v="840107 Equipos, Sistemas y Paquetes Informáticos"/>
    <s v="001"/>
    <n v="0"/>
    <n v="5000"/>
    <n v="0"/>
    <n v="5000"/>
    <n v="0"/>
    <n v="0"/>
    <n v="0"/>
    <n v="5000"/>
    <n v="5000"/>
    <n v="5000"/>
    <s v="G/840107/2GG201"/>
  </r>
  <r>
    <s v="2"/>
    <s v="SOCIAL - CULTURAL"/>
    <x v="3"/>
    <s v="G"/>
    <x v="12"/>
    <x v="48"/>
    <s v="ZA01G000"/>
    <s v="ARTE, CULTURA Y PATRIMONIO"/>
    <s v="GI00G20100003D SERVICIOS CULTURALES COMUNITARIOS Y DEPO"/>
    <s v="84 BIENES DE LARGA DURACIÓN"/>
    <s v="840107 Equipos, Sistemas y Paquetes Informáticos"/>
    <s v="001"/>
    <n v="0"/>
    <n v="10000"/>
    <n v="0"/>
    <n v="10000"/>
    <n v="0"/>
    <n v="0"/>
    <n v="0"/>
    <n v="10000"/>
    <n v="10000"/>
    <n v="10000"/>
    <s v="G/840107/2GG201"/>
  </r>
  <r>
    <s v="2"/>
    <s v="SOCIAL - CULTURAL"/>
    <x v="3"/>
    <s v="G"/>
    <x v="12"/>
    <x v="48"/>
    <s v="ZA01G000"/>
    <s v="ARTE, CULTURA Y PATRIMONIO"/>
    <s v="GI00G20100004D FOMENTO, PROTECCIÓN DE LA DIVERSIDAD CUL"/>
    <s v="84 BIENES DE LARGA DURACIÓN"/>
    <s v="840107 Equipos, Sistemas y Paquetes Informáticos"/>
    <s v="001"/>
    <n v="0"/>
    <n v="8100"/>
    <n v="0"/>
    <n v="8100"/>
    <n v="0"/>
    <n v="0"/>
    <n v="0"/>
    <n v="8100"/>
    <n v="8100"/>
    <n v="8100"/>
    <s v="G/840107/2GG2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105 Remuneraciones Unificadas"/>
    <s v="002"/>
    <n v="644988"/>
    <n v="568533"/>
    <n v="942953.94"/>
    <n v="2156474.94"/>
    <n v="0"/>
    <n v="1195062.1100000001"/>
    <n v="1193558.78"/>
    <n v="961412.83"/>
    <n v="962916.16"/>
    <n v="961412.83"/>
    <s v="G/510105/1JA1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106 Salarios Unificados"/>
    <s v="002"/>
    <n v="0"/>
    <n v="14780.8"/>
    <n v="0"/>
    <n v="14780.8"/>
    <n v="0"/>
    <n v="9275.32"/>
    <n v="9275.32"/>
    <n v="5505.48"/>
    <n v="5505.48"/>
    <n v="5505.48"/>
    <s v="G/510106/1JA1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203 Decimotercer Sueldo"/>
    <s v="002"/>
    <n v="70645"/>
    <n v="42600.4"/>
    <n v="31302.87"/>
    <n v="144548.26999999999"/>
    <n v="11501.28"/>
    <n v="36473.800000000003"/>
    <n v="34305.870000000003"/>
    <n v="108074.47"/>
    <n v="110242.4"/>
    <n v="96573.19"/>
    <s v="G/510203/1JA1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204 Decimocuarto Sueldo"/>
    <s v="002"/>
    <n v="19776"/>
    <n v="30666.67"/>
    <n v="10588.07"/>
    <n v="61030.74"/>
    <n v="1909.05"/>
    <n v="42986.12"/>
    <n v="41956.12"/>
    <n v="18044.62"/>
    <n v="19074.62"/>
    <n v="16135.57"/>
    <s v="G/510204/1JA1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304 Compensación por Transporte"/>
    <s v="002"/>
    <n v="0"/>
    <n v="264"/>
    <n v="0"/>
    <n v="264"/>
    <n v="0"/>
    <n v="159"/>
    <n v="159"/>
    <n v="105"/>
    <n v="105"/>
    <n v="105"/>
    <s v="G/510304/1JA1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306 Alimentación"/>
    <s v="002"/>
    <n v="0"/>
    <n v="2112"/>
    <n v="0"/>
    <n v="2112"/>
    <n v="0"/>
    <n v="1272"/>
    <n v="1272"/>
    <n v="840"/>
    <n v="840"/>
    <n v="840"/>
    <s v="G/510306/1JA1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401 Por Cargas Familiares"/>
    <s v="002"/>
    <n v="0"/>
    <n v="0"/>
    <n v="129.33000000000001"/>
    <n v="129.33000000000001"/>
    <n v="0"/>
    <n v="0"/>
    <n v="0"/>
    <n v="129.33000000000001"/>
    <n v="129.33000000000001"/>
    <n v="129.33000000000001"/>
    <s v="G/510401/1JA1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408 Subsidio de Antigüedad"/>
    <s v="002"/>
    <n v="0"/>
    <n v="616.08000000000004"/>
    <n v="107.59"/>
    <n v="723.67"/>
    <n v="0"/>
    <n v="391.13"/>
    <n v="391.13"/>
    <n v="332.54"/>
    <n v="332.54"/>
    <n v="332.54"/>
    <s v="G/510408/1JA1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507 Honorarios"/>
    <s v="002"/>
    <n v="3825.77"/>
    <n v="-2000"/>
    <n v="0"/>
    <n v="1825.77"/>
    <n v="0"/>
    <n v="0"/>
    <n v="0"/>
    <n v="1825.77"/>
    <n v="1825.77"/>
    <n v="1825.77"/>
    <s v="G/510507/1JA1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509 Horas Extraordinarias y Suplementarias"/>
    <s v="002"/>
    <n v="9165.7900000000009"/>
    <n v="-2000"/>
    <n v="0"/>
    <n v="7165.79"/>
    <n v="0"/>
    <n v="91.98"/>
    <n v="91.98"/>
    <n v="7073.81"/>
    <n v="7073.81"/>
    <n v="7073.81"/>
    <s v="G/510509/1JA1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510 Servicios Personales por Contrato"/>
    <s v="002"/>
    <n v="202752"/>
    <n v="66042"/>
    <n v="63536.4"/>
    <n v="332330.40000000002"/>
    <n v="49152.28"/>
    <n v="219641.72"/>
    <n v="215437.92"/>
    <n v="112688.68"/>
    <n v="116892.48"/>
    <n v="63536.4"/>
    <s v="G/510510/1JA1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512 Subrogación"/>
    <s v="002"/>
    <n v="5025.43"/>
    <n v="0"/>
    <n v="0"/>
    <n v="5025.43"/>
    <n v="0"/>
    <n v="1361.7"/>
    <n v="1361.7"/>
    <n v="3663.73"/>
    <n v="3663.73"/>
    <n v="3663.73"/>
    <s v="G/510512/1JA1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513 Encargos"/>
    <s v="002"/>
    <n v="1729.74"/>
    <n v="4000"/>
    <n v="0"/>
    <n v="5729.74"/>
    <n v="0"/>
    <n v="2388.54"/>
    <n v="2388.54"/>
    <n v="3341.2"/>
    <n v="3341.2"/>
    <n v="3341.2"/>
    <s v="G/510513/1JA1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601 Aporte Patronal"/>
    <s v="002"/>
    <n v="107239.11"/>
    <n v="82143.19"/>
    <n v="127400.68"/>
    <n v="316782.98"/>
    <n v="6169.65"/>
    <n v="180770.81"/>
    <n v="180014.28"/>
    <n v="136012.17000000001"/>
    <n v="136768.70000000001"/>
    <n v="129842.52"/>
    <s v="G/510601/1JA1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602 Fondo de Reserva"/>
    <s v="002"/>
    <n v="70645"/>
    <n v="66590.179999999993"/>
    <n v="80517.820000000007"/>
    <n v="217753"/>
    <n v="10262.530000000001"/>
    <n v="107895.35"/>
    <n v="107419.94"/>
    <n v="109857.65"/>
    <n v="110333.06"/>
    <n v="99595.12"/>
    <s v="G/510602/1JA1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707 Compensación por Vacaciones no Gozadas por"/>
    <s v="002"/>
    <n v="6665.3"/>
    <n v="0"/>
    <n v="0"/>
    <n v="6665.3"/>
    <n v="0"/>
    <n v="6496.54"/>
    <n v="4805.7"/>
    <n v="168.76"/>
    <n v="1859.6"/>
    <n v="168.76"/>
    <s v="G/510707/1JA101"/>
  </r>
  <r>
    <s v="1"/>
    <s v="POLITICO - TERRITORIAL"/>
    <x v="3"/>
    <s v="J"/>
    <x v="8"/>
    <x v="49"/>
    <s v="ZA01J000"/>
    <s v="FORTALECIMIENTO INSTITUCIONAL"/>
    <s v="GC00A10100004D REMUNERACION PERSONAL"/>
    <s v="51 GASTOS EN PERSONAL"/>
    <s v="510707 Compensación por Vacaciones no Gozadas por"/>
    <s v="001"/>
    <n v="0"/>
    <n v="49950.33"/>
    <n v="0"/>
    <n v="49950.33"/>
    <n v="0"/>
    <n v="22121.15"/>
    <n v="16917"/>
    <n v="27829.18"/>
    <n v="33033.33"/>
    <n v="27829.18"/>
    <s v="G/510707/1JA101"/>
  </r>
  <r>
    <s v="2"/>
    <s v="SOCIAL - CULTURAL"/>
    <x v="3"/>
    <s v="J"/>
    <x v="8"/>
    <x v="49"/>
    <s v="ZA01J000"/>
    <s v="PROMOCIÓN DE DERECHOS"/>
    <s v="GI00J20200002D GARANTÍA DE PROTECCIÓN DE DERECHOS"/>
    <s v="73 BIENES Y SERVICIOS PARA INVERSIÓN"/>
    <s v="730205 Espectáculos Culturales y Sociales"/>
    <s v="001"/>
    <n v="124729.88"/>
    <n v="-124729.88"/>
    <n v="0"/>
    <n v="0"/>
    <n v="0"/>
    <n v="0"/>
    <n v="0"/>
    <n v="0"/>
    <n v="0"/>
    <n v="0"/>
    <s v="G/730205/2JJ202"/>
  </r>
  <r>
    <s v="2"/>
    <s v="SOCIAL - CULTURAL"/>
    <x v="3"/>
    <s v="J"/>
    <x v="8"/>
    <x v="49"/>
    <s v="ZA01J000"/>
    <s v="PROMOCIÓN DE DERECHOS"/>
    <s v="GI00J20200003D PREVENCIÓN DE LA VIOLENCIA INTRAFAMILIAR"/>
    <s v="73 BIENES Y SERVICIOS PARA INVERSIÓN"/>
    <s v="730205 Espectáculos Culturales y Sociales"/>
    <s v="001"/>
    <n v="45000"/>
    <n v="-45000"/>
    <n v="0"/>
    <n v="0"/>
    <n v="0"/>
    <n v="0"/>
    <n v="0"/>
    <n v="0"/>
    <n v="0"/>
    <n v="0"/>
    <s v="G/730205/2JJ202"/>
  </r>
  <r>
    <s v="2"/>
    <s v="SOCIAL - CULTURAL"/>
    <x v="3"/>
    <s v="J"/>
    <x v="8"/>
    <x v="49"/>
    <s v="ZA01J000"/>
    <s v="PROMOCIÓN DE DERECHOS"/>
    <s v="GI00J20200003D PREVENCIÓN DE LA VIOLENCIA INTRAFAMILIAR"/>
    <s v="73 BIENES Y SERVICIOS PARA INVERSIÓN"/>
    <s v="730243 Garantía Extendida de Bienes"/>
    <s v="001"/>
    <n v="5200"/>
    <n v="-5200"/>
    <n v="0"/>
    <n v="0"/>
    <n v="0"/>
    <n v="0"/>
    <n v="0"/>
    <n v="0"/>
    <n v="0"/>
    <n v="0"/>
    <s v="G/730243/2JJ202"/>
  </r>
  <r>
    <s v="2"/>
    <s v="SOCIAL - CULTURAL"/>
    <x v="3"/>
    <s v="J"/>
    <x v="8"/>
    <x v="49"/>
    <s v="ZA01J000"/>
    <s v="PROMOCIÓN DE DERECHOS"/>
    <s v="GI00J20200003D PREVENCIÓN DE LA VIOLENCIA INTRAFAMILIAR"/>
    <s v="73 BIENES Y SERVICIOS PARA INVERSIÓN"/>
    <s v="730402 Edificios, Locales, Residencias y Cablea"/>
    <s v="001"/>
    <n v="20000"/>
    <n v="-20000"/>
    <n v="0"/>
    <n v="0"/>
    <n v="0"/>
    <n v="0"/>
    <n v="0"/>
    <n v="0"/>
    <n v="0"/>
    <n v="0"/>
    <s v="G/730402/2JJ202"/>
  </r>
  <r>
    <s v="2"/>
    <s v="SOCIAL - CULTURAL"/>
    <x v="3"/>
    <s v="J"/>
    <x v="8"/>
    <x v="49"/>
    <s v="ZA01J000"/>
    <s v="PROMOCIÓN DE DERECHOS"/>
    <s v="GI00J20200003D PREVENCIÓN DE LA VIOLENCIA INTRAFAMILIAR"/>
    <s v="73 BIENES Y SERVICIOS PARA INVERSIÓN"/>
    <s v="730502 Edificios, Locales, Residencias, Parqueader"/>
    <s v="001"/>
    <n v="190000"/>
    <n v="-190000"/>
    <n v="0"/>
    <n v="0"/>
    <n v="0"/>
    <n v="0"/>
    <n v="0"/>
    <n v="0"/>
    <n v="0"/>
    <n v="0"/>
    <s v="G/730502/2JJ202"/>
  </r>
  <r>
    <s v="2"/>
    <s v="SOCIAL - CULTURAL"/>
    <x v="3"/>
    <s v="J"/>
    <x v="8"/>
    <x v="49"/>
    <s v="ZA01J000"/>
    <s v="PROMOCIÓN DE DERECHOS"/>
    <s v="GI00J20200003D PREVENCIÓN DE LA VIOLENCIA INTRAFAMILIAR"/>
    <s v="73 BIENES Y SERVICIOS PARA INVERSIÓN"/>
    <s v="730704 Mantenimiento y Reparación de Equipos y"/>
    <s v="001"/>
    <n v="5000"/>
    <n v="-5000"/>
    <n v="0"/>
    <n v="0"/>
    <n v="0"/>
    <n v="0"/>
    <n v="0"/>
    <n v="0"/>
    <n v="0"/>
    <n v="0"/>
    <s v="G/730704/2JJ202"/>
  </r>
  <r>
    <s v="2"/>
    <s v="SOCIAL - CULTURAL"/>
    <x v="3"/>
    <s v="J"/>
    <x v="8"/>
    <x v="49"/>
    <s v="ZA01J000"/>
    <s v="PROMOCIÓN DE DERECHOS"/>
    <s v="GI00J20200004D PROMOCIÓN DE DERECHOS DE GRUPOS DE ATENC"/>
    <s v="73 BIENES Y SERVICIOS PARA INVERSIÓN"/>
    <s v="730204 Edición, Impresión, Reproducción, Public"/>
    <s v="001"/>
    <n v="12500"/>
    <n v="5000"/>
    <n v="0"/>
    <n v="17500"/>
    <n v="0"/>
    <n v="7168"/>
    <n v="7168"/>
    <n v="10332"/>
    <n v="10332"/>
    <n v="10332"/>
    <s v="G/730204/2JJ202"/>
  </r>
  <r>
    <s v="2"/>
    <s v="SOCIAL - CULTURAL"/>
    <x v="3"/>
    <s v="J"/>
    <x v="8"/>
    <x v="49"/>
    <s v="ZA01J000"/>
    <s v="PROMOCIÓN DE DERECHOS"/>
    <s v="GI00J20200004D PROMOCIÓN DE DERECHOS DE GRUPOS DE ATENC"/>
    <s v="73 BIENES Y SERVICIOS PARA INVERSIÓN"/>
    <s v="730205 Espectáculos Culturales y Sociales"/>
    <s v="001"/>
    <n v="233090.28"/>
    <n v="0"/>
    <n v="0"/>
    <n v="233090.28"/>
    <n v="97370.84"/>
    <n v="115000"/>
    <n v="0"/>
    <n v="118090.28"/>
    <n v="233090.28"/>
    <n v="20719.439999999999"/>
    <s v="G/730205/2JJ202"/>
  </r>
  <r>
    <s v="2"/>
    <s v="SOCIAL - CULTURAL"/>
    <x v="3"/>
    <s v="J"/>
    <x v="8"/>
    <x v="49"/>
    <s v="ZA01J000"/>
    <s v="PROMOCIÓN DE DERECHOS"/>
    <s v="GI00J20200004D PROMOCIÓN DE DERECHOS DE GRUPOS DE ATENC"/>
    <s v="73 BIENES Y SERVICIOS PARA INVERSIÓN"/>
    <s v="730235 Servicio de Alimentación"/>
    <s v="001"/>
    <n v="10000"/>
    <n v="0"/>
    <n v="0"/>
    <n v="10000"/>
    <n v="5632.2"/>
    <n v="0"/>
    <n v="0"/>
    <n v="10000"/>
    <n v="10000"/>
    <n v="4367.8"/>
    <s v="G/730235/2JJ202"/>
  </r>
  <r>
    <s v="2"/>
    <s v="SOCIAL - CULTURAL"/>
    <x v="3"/>
    <s v="J"/>
    <x v="8"/>
    <x v="49"/>
    <s v="ZA01J000"/>
    <s v="PROMOCIÓN DE DERECHOS"/>
    <s v="GI00J20200004D PROMOCIÓN DE DERECHOS DE GRUPOS DE ATENC"/>
    <s v="73 BIENES Y SERVICIOS PARA INVERSIÓN"/>
    <s v="730613 Capacitación para la Ciudadanía en Gener"/>
    <s v="001"/>
    <n v="20000"/>
    <n v="0"/>
    <n v="0"/>
    <n v="20000"/>
    <n v="0"/>
    <n v="0"/>
    <n v="0"/>
    <n v="20000"/>
    <n v="20000"/>
    <n v="20000"/>
    <s v="G/730613/2JJ202"/>
  </r>
  <r>
    <s v="2"/>
    <s v="SOCIAL - CULTURAL"/>
    <x v="3"/>
    <s v="J"/>
    <x v="8"/>
    <x v="49"/>
    <s v="ZA01J000"/>
    <s v="PROMOCIÓN DE DERECHOS"/>
    <s v="GI00J20200005D MPLEMENTACIÓN CASA DE LA INCLUSIÓN A FAV"/>
    <s v="73 BIENES Y SERVICIOS PARA INVERSIÓN"/>
    <s v="730613 Capacitación para la Ciudadanía en Gener"/>
    <s v="001"/>
    <n v="1379.84"/>
    <n v="-1065.02"/>
    <n v="0"/>
    <n v="314.82"/>
    <n v="0"/>
    <n v="0"/>
    <n v="0"/>
    <n v="314.82"/>
    <n v="314.82"/>
    <n v="314.82"/>
    <s v="G/730613/2JJ202"/>
  </r>
  <r>
    <s v="2"/>
    <s v="SOCIAL - CULTURAL"/>
    <x v="3"/>
    <s v="J"/>
    <x v="8"/>
    <x v="49"/>
    <s v="ZA01J000"/>
    <s v="PROMOCIÓN DE DERECHOS"/>
    <s v="GI00J20200005D MPLEMENTACIÓN CASA DE LA INCLUSIÓN A FAV"/>
    <s v="73 BIENES Y SERVICIOS PARA INVERSIÓN"/>
    <s v="730813 Repuestos y Accesorios"/>
    <s v="001"/>
    <n v="0"/>
    <n v="360.01"/>
    <n v="0"/>
    <n v="360.01"/>
    <n v="40"/>
    <n v="320"/>
    <n v="0"/>
    <n v="40.01"/>
    <n v="360.01"/>
    <n v="0.01"/>
    <s v="G/730813/2JJ202"/>
  </r>
  <r>
    <s v="2"/>
    <s v="SOCIAL - CULTURAL"/>
    <x v="3"/>
    <s v="J"/>
    <x v="8"/>
    <x v="49"/>
    <s v="ZA01J000"/>
    <s v="PROMOCIÓN DE DERECHOS"/>
    <s v="GI00J20200005D MPLEMENTACIÓN CASA DE LA INCLUSIÓN A FAV"/>
    <s v="73 BIENES Y SERVICIOS PARA INVERSIÓN"/>
    <s v="731404 Maquinarias y Equipos"/>
    <s v="001"/>
    <n v="0"/>
    <n v="185.01"/>
    <n v="0"/>
    <n v="185.01"/>
    <n v="23.41"/>
    <n v="161.59"/>
    <n v="0"/>
    <n v="23.42"/>
    <n v="185.01"/>
    <n v="0.01"/>
    <s v="G/731404/2JJ202"/>
  </r>
  <r>
    <s v="2"/>
    <s v="SOCIAL - CULTURAL"/>
    <x v="3"/>
    <s v="J"/>
    <x v="8"/>
    <x v="49"/>
    <s v="ZA01J000"/>
    <s v="PROMOCIÓN DE DERECHOS"/>
    <s v="GI00J20200005D MPLEMENTACIÓN CASA DE LA INCLUSIÓN A FAV"/>
    <s v="73 BIENES Y SERVICIOS PARA INVERSIÓN"/>
    <s v="731406 Herramientas y equipos menores"/>
    <s v="001"/>
    <n v="0"/>
    <n v="120"/>
    <n v="0"/>
    <n v="120"/>
    <n v="20"/>
    <n v="100"/>
    <n v="0"/>
    <n v="20"/>
    <n v="120"/>
    <n v="0"/>
    <s v="G/731406/2JJ202"/>
  </r>
  <r>
    <s v="2"/>
    <s v="SOCIAL - CULTURAL"/>
    <x v="3"/>
    <s v="J"/>
    <x v="8"/>
    <x v="49"/>
    <s v="ZA01J000"/>
    <s v="PROTECCIÓN DE DERECHOSPROTECCIÓN DE DERECHOS"/>
    <s v="GI00J20300002D PREVENCIÓN DE LA VIOLENCIA INTRAFAMILIAR"/>
    <s v="73 BIENES Y SERVICIOS PARA INVERSIÓN"/>
    <s v="730204 Edición, Impresión, Reproducción, Public"/>
    <s v="001"/>
    <n v="0"/>
    <n v="66500"/>
    <n v="0"/>
    <n v="66500"/>
    <n v="0"/>
    <n v="0"/>
    <n v="0"/>
    <n v="66500"/>
    <n v="66500"/>
    <n v="66500"/>
    <s v="G/730204/2JJ203"/>
  </r>
  <r>
    <s v="2"/>
    <s v="SOCIAL - CULTURAL"/>
    <x v="3"/>
    <s v="J"/>
    <x v="8"/>
    <x v="49"/>
    <s v="ZA01J000"/>
    <s v="PROTECCIÓN DE DERECHOSPROTECCIÓN DE DERECHOS"/>
    <s v="GI00J20300002D PREVENCIÓN DE LA VIOLENCIA INTRAFAMILIAR"/>
    <s v="73 BIENES Y SERVICIOS PARA INVERSIÓN"/>
    <s v="730205 Espectáculos Culturales y Sociales"/>
    <s v="001"/>
    <n v="0"/>
    <n v="28410"/>
    <n v="0"/>
    <n v="28410"/>
    <n v="22012.560000000001"/>
    <n v="6397.44"/>
    <n v="6397.44"/>
    <n v="22012.560000000001"/>
    <n v="22012.560000000001"/>
    <n v="0"/>
    <s v="G/730205/2JJ203"/>
  </r>
  <r>
    <s v="2"/>
    <s v="SOCIAL - CULTURAL"/>
    <x v="3"/>
    <s v="J"/>
    <x v="8"/>
    <x v="49"/>
    <s v="ZA01J000"/>
    <s v="PROTECCIÓN DE DERECHOSPROTECCIÓN DE DERECHOS"/>
    <s v="GI00J20300002D PREVENCIÓN DE LA VIOLENCIA INTRAFAMILIAR"/>
    <s v="73 BIENES Y SERVICIOS PARA INVERSIÓN"/>
    <s v="730243 Garantía Extendida de Bienes"/>
    <s v="001"/>
    <n v="0"/>
    <n v="5200"/>
    <n v="0"/>
    <n v="5200"/>
    <n v="1517.8"/>
    <n v="478.8"/>
    <n v="239.4"/>
    <n v="4721.2"/>
    <n v="4960.6000000000004"/>
    <n v="3203.4"/>
    <s v="G/730243/2JJ203"/>
  </r>
  <r>
    <s v="2"/>
    <s v="SOCIAL - CULTURAL"/>
    <x v="3"/>
    <s v="J"/>
    <x v="8"/>
    <x v="49"/>
    <s v="ZA01J000"/>
    <s v="PROTECCIÓN DE DERECHOSPROTECCIÓN DE DERECHOS"/>
    <s v="GI00J20300002D PREVENCIÓN DE LA VIOLENCIA INTRAFAMILIAR"/>
    <s v="73 BIENES Y SERVICIOS PARA INVERSIÓN"/>
    <s v="730402 Edificios, Locales, Residencias y Cablea"/>
    <s v="001"/>
    <n v="0"/>
    <n v="27000"/>
    <n v="0"/>
    <n v="27000"/>
    <n v="0"/>
    <n v="4804.9799999999996"/>
    <n v="4804.9799999999996"/>
    <n v="22195.02"/>
    <n v="22195.02"/>
    <n v="22195.02"/>
    <s v="G/730402/2JJ203"/>
  </r>
  <r>
    <s v="2"/>
    <s v="SOCIAL - CULTURAL"/>
    <x v="3"/>
    <s v="J"/>
    <x v="8"/>
    <x v="49"/>
    <s v="ZA01J000"/>
    <s v="PROTECCIÓN DE DERECHOSPROTECCIÓN DE DERECHOS"/>
    <s v="GI00J20300002D PREVENCIÓN DE LA VIOLENCIA INTRAFAMILIAR"/>
    <s v="73 BIENES Y SERVICIOS PARA INVERSIÓN"/>
    <s v="730502 Edificios, Locales, Residencias, Parqueader"/>
    <s v="001"/>
    <n v="0"/>
    <n v="190000"/>
    <n v="0"/>
    <n v="190000"/>
    <n v="29386"/>
    <n v="91572.2"/>
    <n v="82220.350000000006"/>
    <n v="98427.8"/>
    <n v="107779.65"/>
    <n v="69041.8"/>
    <s v="G/730502/2JJ203"/>
  </r>
  <r>
    <s v="2"/>
    <s v="SOCIAL - CULTURAL"/>
    <x v="3"/>
    <s v="J"/>
    <x v="8"/>
    <x v="49"/>
    <s v="ZA01J000"/>
    <s v="PROTECCIÓN DE DERECHOSPROTECCIÓN DE DERECHOS"/>
    <s v="GI00J20300002D PREVENCIÓN DE LA VIOLENCIA INTRAFAMILIAR"/>
    <s v="73 BIENES Y SERVICIOS PARA INVERSIÓN"/>
    <s v="730704 Mantenimiento y Reparación de Equipos y"/>
    <s v="001"/>
    <n v="0"/>
    <n v="5000"/>
    <n v="0"/>
    <n v="5000"/>
    <n v="0"/>
    <n v="0"/>
    <n v="0"/>
    <n v="5000"/>
    <n v="5000"/>
    <n v="5000"/>
    <s v="G/730704/2JJ203"/>
  </r>
  <r>
    <s v="2"/>
    <s v="SOCIAL - CULTURAL"/>
    <x v="3"/>
    <s v="J"/>
    <x v="8"/>
    <x v="49"/>
    <s v="ZA01J000"/>
    <s v="PROTECCIÓN DE DERECHOSPROTECCIÓN DE DERECHOS"/>
    <s v="GI00J20300002D PREVENCIÓN DE LA VIOLENCIA INTRAFAMILIAR"/>
    <s v="73 BIENES Y SERVICIOS PARA INVERSIÓN"/>
    <s v="730805 Materiales de Aseo"/>
    <s v="001"/>
    <n v="0"/>
    <n v="275"/>
    <n v="0"/>
    <n v="275"/>
    <n v="0"/>
    <n v="274.39999999999998"/>
    <n v="274.39999999999998"/>
    <n v="0.6"/>
    <n v="0.6"/>
    <n v="0.6"/>
    <s v="G/730805/2JJ203"/>
  </r>
  <r>
    <s v="2"/>
    <s v="SOCIAL - CULTURAL"/>
    <x v="3"/>
    <s v="J"/>
    <x v="8"/>
    <x v="49"/>
    <s v="ZA01J000"/>
    <s v="PROTECCIÓN DE DERECHOSPROTECCIÓN DE DERECHOS"/>
    <s v="GI00J20300002D PREVENCIÓN DE LA VIOLENCIA INTRAFAMILIAR"/>
    <s v="73 BIENES Y SERVICIOS PARA INVERSIÓN"/>
    <s v="730807 Materiales de Impresión, Fotografía, Rep"/>
    <s v="001"/>
    <n v="0"/>
    <n v="12729.88"/>
    <n v="0"/>
    <n v="12729.88"/>
    <n v="0"/>
    <n v="0"/>
    <n v="0"/>
    <n v="12729.88"/>
    <n v="12729.88"/>
    <n v="12729.88"/>
    <s v="G/730807/2JJ203"/>
  </r>
  <r>
    <s v="2"/>
    <s v="SOCIAL - CULTURAL"/>
    <x v="3"/>
    <s v="J"/>
    <x v="8"/>
    <x v="49"/>
    <s v="ZA01J000"/>
    <s v="PROTECCIÓN DE DERECHOSPROTECCIÓN DE DERECHOS"/>
    <s v="GI00J20300002D PREVENCIÓN DE LA VIOLENCIA INTRAFAMILIAR"/>
    <s v="73 BIENES Y SERVICIOS PARA INVERSIÓN"/>
    <s v="730811 Insumos, Materiales y Suministros para Cons"/>
    <s v="001"/>
    <n v="0"/>
    <n v="3500"/>
    <n v="0"/>
    <n v="3500"/>
    <n v="1898.27"/>
    <n v="1593.93"/>
    <n v="1593.93"/>
    <n v="1906.07"/>
    <n v="1906.07"/>
    <n v="7.8"/>
    <s v="G/730811/2JJ203"/>
  </r>
  <r>
    <s v="2"/>
    <s v="SOCIAL - CULTURAL"/>
    <x v="3"/>
    <s v="J"/>
    <x v="8"/>
    <x v="49"/>
    <s v="ZA01J000"/>
    <s v="PROTECCIÓN DE DERECHOSPROTECCIÓN DE DERECHOS"/>
    <s v="GI00J20300002D PREVENCIÓN DE LA VIOLENCIA INTRAFAMILIAR"/>
    <s v="73 BIENES Y SERVICIOS PARA INVERSIÓN"/>
    <s v="730812 Materiales Didácticos"/>
    <s v="001"/>
    <n v="0"/>
    <n v="6996"/>
    <n v="0"/>
    <n v="6996"/>
    <n v="0.3"/>
    <n v="6995.7"/>
    <n v="6995.7"/>
    <n v="0.3"/>
    <n v="0.3"/>
    <n v="0"/>
    <s v="G/730812/2JJ203"/>
  </r>
  <r>
    <s v="2"/>
    <s v="SOCIAL - CULTURAL"/>
    <x v="3"/>
    <s v="J"/>
    <x v="8"/>
    <x v="49"/>
    <s v="ZA01J000"/>
    <s v="PROTECCIÓN DE DERECHOSPROTECCIÓN DE DERECHOS"/>
    <s v="GI00J20300002D PREVENCIÓN DE LA VIOLENCIA INTRAFAMILIAR"/>
    <s v="73 BIENES Y SERVICIOS PARA INVERSIÓN"/>
    <s v="730819 Accesorios e Insumos Químicos y Orgánicos"/>
    <s v="001"/>
    <n v="0"/>
    <n v="1980"/>
    <n v="0"/>
    <n v="1980"/>
    <n v="274.8"/>
    <n v="1705.2"/>
    <n v="1705.2"/>
    <n v="274.8"/>
    <n v="274.8"/>
    <n v="0"/>
    <s v="G/730819/2JJ203"/>
  </r>
  <r>
    <s v="2"/>
    <s v="SOCIAL - CULTURAL"/>
    <x v="3"/>
    <s v="J"/>
    <x v="8"/>
    <x v="49"/>
    <s v="ZA01J000"/>
    <s v="PROTECCIÓN DE DERECHOSPROTECCIÓN DE DERECHOS"/>
    <s v="GI00J20300002D PREVENCIÓN DE LA VIOLENCIA INTRAFAMILIAR"/>
    <s v="73 BIENES Y SERVICIOS PARA INVERSIÓN"/>
    <s v="730820 Menaje y Accesorios Descartables"/>
    <s v="001"/>
    <n v="0"/>
    <n v="337"/>
    <n v="0"/>
    <n v="337"/>
    <n v="0"/>
    <n v="336"/>
    <n v="336"/>
    <n v="1"/>
    <n v="1"/>
    <n v="1"/>
    <s v="G/730820/2JJ203"/>
  </r>
  <r>
    <s v="2"/>
    <s v="SOCIAL - CULTURAL"/>
    <x v="3"/>
    <s v="J"/>
    <x v="8"/>
    <x v="49"/>
    <s v="ZA01J000"/>
    <s v="PROTECCIÓN DE DERECHOSPROTECCIÓN DE DERECHOS"/>
    <s v="GI00J20300002D PREVENCIÓN DE LA VIOLENCIA INTRAFAMILIAR"/>
    <s v="73 BIENES Y SERVICIOS PARA INVERSIÓN"/>
    <s v="730826 Dispositivos Médicos de Uso General"/>
    <s v="001"/>
    <n v="0"/>
    <n v="1602"/>
    <n v="0"/>
    <n v="1602"/>
    <n v="0.4"/>
    <n v="1601.6"/>
    <n v="1601.6"/>
    <n v="0.4"/>
    <n v="0.4"/>
    <n v="0"/>
    <s v="G/730826/2JJ203"/>
  </r>
  <r>
    <s v="2"/>
    <s v="SOCIAL - CULTURAL"/>
    <x v="3"/>
    <s v="J"/>
    <x v="8"/>
    <x v="49"/>
    <s v="ZA01J000"/>
    <s v="ATENCIÓN A GRUPOS VULNERABLES"/>
    <s v="GI00J20100001D INCLUSIÓN EDUCATIVA"/>
    <s v="78 TRANSFERENCIAS Y DONACIONES PARA INVERSIÓN"/>
    <s v="780206 Becas"/>
    <s v="001"/>
    <n v="231000"/>
    <n v="0"/>
    <n v="0"/>
    <n v="231000"/>
    <n v="0"/>
    <n v="156000"/>
    <n v="156000"/>
    <n v="75000"/>
    <n v="75000"/>
    <n v="75000"/>
    <s v="G/780206/2JJ201"/>
  </r>
  <r>
    <s v="2"/>
    <s v="SOCIAL - CULTURAL"/>
    <x v="3"/>
    <s v="J"/>
    <x v="8"/>
    <x v="49"/>
    <s v="ZA01J000"/>
    <s v="PROMOCIÓN DE DERECHOS"/>
    <s v="GI00J20200004D PROMOCIÓN DE DERECHOS DE GRUPOS DE ATENC"/>
    <s v="78 TRANSFERENCIAS Y DONACIONES PARA INVERSIÓN"/>
    <s v="780204 Transferencias o Donaciones al Sector Priva"/>
    <s v="001"/>
    <n v="2100"/>
    <n v="10000"/>
    <n v="0"/>
    <n v="12100"/>
    <n v="2000"/>
    <n v="0"/>
    <n v="0"/>
    <n v="12100"/>
    <n v="12100"/>
    <n v="10100"/>
    <s v="G/780204/2JJ202"/>
  </r>
  <r>
    <s v="2"/>
    <s v="SOCIAL - CULTURAL"/>
    <x v="3"/>
    <s v="J"/>
    <x v="8"/>
    <x v="49"/>
    <s v="ZA01J000"/>
    <s v="PROTECCIÓN DE DERECHOSPROTECCIÓN DE DERECHOS"/>
    <s v="GI00J20300001D GARANTÍA DE PROTECCIÓN DE DERECHOS"/>
    <s v="78 TRANSFERENCIAS Y DONACIONES PARA INVERSIÓN"/>
    <s v="780204 Transferencias o Donaciones al Sector Priva"/>
    <s v="001"/>
    <n v="0"/>
    <n v="20000"/>
    <n v="0"/>
    <n v="20000"/>
    <n v="0"/>
    <n v="0"/>
    <n v="0"/>
    <n v="20000"/>
    <n v="20000"/>
    <n v="20000"/>
    <s v="G/780204/2JJ203"/>
  </r>
  <r>
    <s v="2"/>
    <s v="SOCIAL - CULTURAL"/>
    <x v="3"/>
    <s v="J"/>
    <x v="8"/>
    <x v="49"/>
    <s v="ZA01J000"/>
    <s v="PROMOCIÓN DE DERECHOS"/>
    <s v="GI00J20200003D PREVENCIÓN DE LA VIOLENCIA INTRAFAMILIAR"/>
    <s v="84 BIENES DE LARGA DURACIÓN"/>
    <s v="840107 Equipos, Sistemas y Paquetes Informáticos"/>
    <s v="001"/>
    <n v="100000"/>
    <n v="-100000"/>
    <n v="0"/>
    <n v="0"/>
    <n v="0"/>
    <n v="0"/>
    <n v="0"/>
    <n v="0"/>
    <n v="0"/>
    <n v="0"/>
    <s v="G/840107/2JJ202"/>
  </r>
  <r>
    <s v="2"/>
    <s v="SOCIAL - CULTURAL"/>
    <x v="3"/>
    <s v="J"/>
    <x v="8"/>
    <x v="49"/>
    <s v="ZA01J000"/>
    <s v="PROMOCIÓN DE DERECHOS"/>
    <s v="GI00J20200005D MPLEMENTACIÓN CASA DE LA INCLUSIÓN A FAV"/>
    <s v="84 BIENES DE LARGA DURACIÓN"/>
    <s v="840104 Maquinarias y Equipos"/>
    <s v="001"/>
    <n v="0"/>
    <n v="400"/>
    <n v="0"/>
    <n v="400"/>
    <n v="50"/>
    <n v="350"/>
    <n v="0"/>
    <n v="50"/>
    <n v="400"/>
    <n v="0"/>
    <s v="G/840104/2JJ202"/>
  </r>
  <r>
    <s v="2"/>
    <s v="SOCIAL - CULTURAL"/>
    <x v="3"/>
    <s v="J"/>
    <x v="8"/>
    <x v="49"/>
    <s v="ZA01J000"/>
    <s v="PROTECCIÓN DE DERECHOSPROTECCIÓN DE DERECHOS"/>
    <s v="GI00J20300002D PREVENCIÓN DE LA VIOLENCIA INTRAFAMILIAR"/>
    <s v="84 BIENES DE LARGA DURACIÓN"/>
    <s v="840103 Mobiliarios"/>
    <s v="001"/>
    <n v="0"/>
    <n v="5400"/>
    <n v="0"/>
    <n v="5400"/>
    <n v="1.65"/>
    <n v="5398.35"/>
    <n v="5398.35"/>
    <n v="1.65"/>
    <n v="1.65"/>
    <n v="0"/>
    <s v="G/840103/2JJ203"/>
  </r>
  <r>
    <s v="2"/>
    <s v="SOCIAL - CULTURAL"/>
    <x v="3"/>
    <s v="J"/>
    <x v="8"/>
    <x v="49"/>
    <s v="ZA01J000"/>
    <s v="PROTECCIÓN DE DERECHOSPROTECCIÓN DE DERECHOS"/>
    <s v="GI00J20300002D PREVENCIÓN DE LA VIOLENCIA INTRAFAMILIAR"/>
    <s v="84 BIENES DE LARGA DURACIÓN"/>
    <s v="840107 Equipos, Sistemas y Paquetes Informáticos"/>
    <s v="001"/>
    <n v="0"/>
    <n v="100000"/>
    <n v="0"/>
    <n v="100000"/>
    <n v="0"/>
    <n v="1344"/>
    <n v="1344"/>
    <n v="98656"/>
    <n v="98656"/>
    <n v="98656"/>
    <s v="G/840107/2JJ203"/>
  </r>
  <r>
    <s v="1"/>
    <s v="POLITICO - TERRITORIAL"/>
    <x v="0"/>
    <s v="K"/>
    <x v="3"/>
    <x v="50"/>
    <s v="ZA01K000"/>
    <s v="FORTALECIMIENTO INSTITUCIONAL"/>
    <s v="GC00A10100004D REMUNERACION PERSONAL"/>
    <s v="51 GASTOS EN PERSONAL"/>
    <s v="510105 Remuneraciones Unificadas"/>
    <s v="002"/>
    <n v="1167301.44"/>
    <n v="12291"/>
    <n v="-12000"/>
    <n v="1167592.44"/>
    <n v="0"/>
    <n v="843435.67"/>
    <n v="843435.67"/>
    <n v="324156.77"/>
    <n v="324156.77"/>
    <n v="324156.77"/>
    <s v="G/510105/1KA101"/>
  </r>
  <r>
    <s v="1"/>
    <s v="POLITICO - TERRITORIAL"/>
    <x v="0"/>
    <s v="K"/>
    <x v="3"/>
    <x v="50"/>
    <s v="ZA01K000"/>
    <s v="FORTALECIMIENTO INSTITUCIONAL"/>
    <s v="GC00A10100004D REMUNERACION PERSONAL"/>
    <s v="51 GASTOS EN PERSONAL"/>
    <s v="510106 Salarios Unificados"/>
    <s v="002"/>
    <n v="36604.32"/>
    <n v="0"/>
    <n v="0"/>
    <n v="36604.32"/>
    <n v="0"/>
    <n v="27453.24"/>
    <n v="27453.24"/>
    <n v="9151.08"/>
    <n v="9151.08"/>
    <n v="9151.08"/>
    <s v="G/510106/1KA101"/>
  </r>
  <r>
    <s v="1"/>
    <s v="POLITICO - TERRITORIAL"/>
    <x v="0"/>
    <s v="K"/>
    <x v="3"/>
    <x v="50"/>
    <s v="ZA01K000"/>
    <s v="FORTALECIMIENTO INSTITUCIONAL"/>
    <s v="GC00A10100004D REMUNERACION PERSONAL"/>
    <s v="51 GASTOS EN PERSONAL"/>
    <s v="510203 Decimotercer Sueldo"/>
    <s v="002"/>
    <n v="111525.48"/>
    <n v="6156.5"/>
    <n v="0"/>
    <n v="117681.98"/>
    <n v="10636.4"/>
    <n v="31446.38"/>
    <n v="31446.38"/>
    <n v="86235.6"/>
    <n v="86235.6"/>
    <n v="75599.199999999997"/>
    <s v="G/510203/1KA101"/>
  </r>
  <r>
    <s v="1"/>
    <s v="POLITICO - TERRITORIAL"/>
    <x v="0"/>
    <s v="K"/>
    <x v="3"/>
    <x v="50"/>
    <s v="ZA01K000"/>
    <s v="FORTALECIMIENTO INSTITUCIONAL"/>
    <s v="GC00A10100004D REMUNERACION PERSONAL"/>
    <s v="51 GASTOS EN PERSONAL"/>
    <s v="510204 Decimocuarto Sueldo"/>
    <s v="002"/>
    <n v="34608"/>
    <n v="1700"/>
    <n v="0"/>
    <n v="36308"/>
    <n v="2213.41"/>
    <n v="29323.86"/>
    <n v="29323.86"/>
    <n v="6984.14"/>
    <n v="6984.14"/>
    <n v="4770.7299999999996"/>
    <s v="G/510204/1KA101"/>
  </r>
  <r>
    <s v="1"/>
    <s v="POLITICO - TERRITORIAL"/>
    <x v="0"/>
    <s v="K"/>
    <x v="3"/>
    <x v="50"/>
    <s v="ZA01K000"/>
    <s v="FORTALECIMIENTO INSTITUCIONAL"/>
    <s v="GC00A10100004D REMUNERACION PERSONAL"/>
    <s v="51 GASTOS EN PERSONAL"/>
    <s v="510304 Compensación por Transporte"/>
    <s v="002"/>
    <n v="660"/>
    <n v="0"/>
    <n v="0"/>
    <n v="660"/>
    <n v="0"/>
    <n v="220.5"/>
    <n v="220.5"/>
    <n v="439.5"/>
    <n v="439.5"/>
    <n v="439.5"/>
    <s v="G/510304/1KA101"/>
  </r>
  <r>
    <s v="1"/>
    <s v="POLITICO - TERRITORIAL"/>
    <x v="0"/>
    <s v="K"/>
    <x v="3"/>
    <x v="50"/>
    <s v="ZA01K000"/>
    <s v="FORTALECIMIENTO INSTITUCIONAL"/>
    <s v="GC00A10100004D REMUNERACION PERSONAL"/>
    <s v="51 GASTOS EN PERSONAL"/>
    <s v="510306 Alimentación"/>
    <s v="002"/>
    <n v="5280"/>
    <n v="0"/>
    <n v="0"/>
    <n v="5280"/>
    <n v="0"/>
    <n v="3976"/>
    <n v="3976"/>
    <n v="1304"/>
    <n v="1304"/>
    <n v="1304"/>
    <s v="G/510306/1KA101"/>
  </r>
  <r>
    <s v="1"/>
    <s v="POLITICO - TERRITORIAL"/>
    <x v="0"/>
    <s v="K"/>
    <x v="3"/>
    <x v="50"/>
    <s v="ZA01K000"/>
    <s v="FORTALECIMIENTO INSTITUCIONAL"/>
    <s v="GC00A10100004D REMUNERACION PERSONAL"/>
    <s v="51 GASTOS EN PERSONAL"/>
    <s v="510401 Por Cargas Familiares"/>
    <s v="002"/>
    <n v="183.02"/>
    <n v="0"/>
    <n v="70.510000000000005"/>
    <n v="253.53"/>
    <n v="0"/>
    <n v="120"/>
    <n v="120"/>
    <n v="133.53"/>
    <n v="133.53"/>
    <n v="133.53"/>
    <s v="G/510401/1KA101"/>
  </r>
  <r>
    <s v="1"/>
    <s v="POLITICO - TERRITORIAL"/>
    <x v="0"/>
    <s v="K"/>
    <x v="3"/>
    <x v="50"/>
    <s v="ZA01K000"/>
    <s v="FORTALECIMIENTO INSTITUCIONAL"/>
    <s v="GC00A10100004D REMUNERACION PERSONAL"/>
    <s v="51 GASTOS EN PERSONAL"/>
    <s v="510408 Subsidio de Antigüedad"/>
    <s v="002"/>
    <n v="1830.22"/>
    <n v="0"/>
    <n v="0"/>
    <n v="1830.22"/>
    <n v="0"/>
    <n v="856.09"/>
    <n v="856.09"/>
    <n v="974.13"/>
    <n v="974.13"/>
    <n v="974.13"/>
    <s v="G/510408/1KA101"/>
  </r>
  <r>
    <s v="1"/>
    <s v="POLITICO - TERRITORIAL"/>
    <x v="0"/>
    <s v="K"/>
    <x v="3"/>
    <x v="50"/>
    <s v="ZA01K000"/>
    <s v="FORTALECIMIENTO INSTITUCIONAL"/>
    <s v="GC00A10100004D REMUNERACION PERSONAL"/>
    <s v="51 GASTOS EN PERSONAL"/>
    <s v="510507 Honorarios"/>
    <s v="002"/>
    <n v="6094.01"/>
    <n v="0"/>
    <n v="0"/>
    <n v="6094.01"/>
    <n v="0"/>
    <n v="0"/>
    <n v="0"/>
    <n v="6094.01"/>
    <n v="6094.01"/>
    <n v="6094.01"/>
    <s v="G/510507/1KA101"/>
  </r>
  <r>
    <s v="1"/>
    <s v="POLITICO - TERRITORIAL"/>
    <x v="0"/>
    <s v="K"/>
    <x v="3"/>
    <x v="50"/>
    <s v="ZA01K000"/>
    <s v="FORTALECIMIENTO INSTITUCIONAL"/>
    <s v="GC00A10100004D REMUNERACION PERSONAL"/>
    <s v="51 GASTOS EN PERSONAL"/>
    <s v="510509 Horas Extraordinarias y Suplementarias"/>
    <s v="002"/>
    <n v="86531.43"/>
    <n v="-83000"/>
    <n v="0"/>
    <n v="3531.43"/>
    <n v="0"/>
    <n v="0"/>
    <n v="0"/>
    <n v="3531.43"/>
    <n v="3531.43"/>
    <n v="3531.43"/>
    <s v="G/510509/1KA101"/>
  </r>
  <r>
    <s v="1"/>
    <s v="POLITICO - TERRITORIAL"/>
    <x v="0"/>
    <s v="K"/>
    <x v="3"/>
    <x v="50"/>
    <s v="ZA01K000"/>
    <s v="FORTALECIMIENTO INSTITUCIONAL"/>
    <s v="GC00A10100004D REMUNERACION PERSONAL"/>
    <s v="51 GASTOS EN PERSONAL"/>
    <s v="510510 Servicios Personales por Contrato"/>
    <s v="002"/>
    <n v="134400"/>
    <n v="61587"/>
    <n v="0"/>
    <n v="195987"/>
    <n v="71637.55"/>
    <n v="124349.45"/>
    <n v="124349.45"/>
    <n v="71637.55"/>
    <n v="71637.55"/>
    <n v="0"/>
    <s v="G/510510/1KA101"/>
  </r>
  <r>
    <s v="1"/>
    <s v="POLITICO - TERRITORIAL"/>
    <x v="0"/>
    <s v="K"/>
    <x v="3"/>
    <x v="50"/>
    <s v="ZA01K000"/>
    <s v="FORTALECIMIENTO INSTITUCIONAL"/>
    <s v="GC00A10100004D REMUNERACION PERSONAL"/>
    <s v="51 GASTOS EN PERSONAL"/>
    <s v="510512 Subrogación"/>
    <s v="002"/>
    <n v="4385.5600000000004"/>
    <n v="0"/>
    <n v="0"/>
    <n v="4385.5600000000004"/>
    <n v="0"/>
    <n v="2301.5"/>
    <n v="2301.5"/>
    <n v="2084.06"/>
    <n v="2084.06"/>
    <n v="2084.06"/>
    <s v="G/510512/1KA101"/>
  </r>
  <r>
    <s v="1"/>
    <s v="POLITICO - TERRITORIAL"/>
    <x v="0"/>
    <s v="K"/>
    <x v="3"/>
    <x v="50"/>
    <s v="ZA01K000"/>
    <s v="FORTALECIMIENTO INSTITUCIONAL"/>
    <s v="GC00A10100004D REMUNERACION PERSONAL"/>
    <s v="51 GASTOS EN PERSONAL"/>
    <s v="510513 Encargos"/>
    <s v="002"/>
    <n v="4771.13"/>
    <n v="3000"/>
    <n v="0"/>
    <n v="7771.13"/>
    <n v="0"/>
    <n v="4598.46"/>
    <n v="4598.46"/>
    <n v="3172.67"/>
    <n v="3172.67"/>
    <n v="3172.67"/>
    <s v="G/510513/1KA101"/>
  </r>
  <r>
    <s v="1"/>
    <s v="POLITICO - TERRITORIAL"/>
    <x v="0"/>
    <s v="K"/>
    <x v="3"/>
    <x v="50"/>
    <s v="ZA01K000"/>
    <s v="FORTALECIMIENTO INSTITUCIONAL"/>
    <s v="GC00A10100004D REMUNERACION PERSONAL"/>
    <s v="51 GASTOS EN PERSONAL"/>
    <s v="510601 Aporte Patronal"/>
    <s v="002"/>
    <n v="169295.68"/>
    <n v="9345.56"/>
    <n v="0"/>
    <n v="178641.24"/>
    <n v="8840.5"/>
    <n v="126509.16"/>
    <n v="126509.16"/>
    <n v="52132.08"/>
    <n v="52132.08"/>
    <n v="43291.58"/>
    <s v="G/510601/1KA101"/>
  </r>
  <r>
    <s v="1"/>
    <s v="POLITICO - TERRITORIAL"/>
    <x v="0"/>
    <s v="K"/>
    <x v="3"/>
    <x v="50"/>
    <s v="ZA01K000"/>
    <s v="FORTALECIMIENTO INSTITUCIONAL"/>
    <s v="GC00A10100004D REMUNERACION PERSONAL"/>
    <s v="51 GASTOS EN PERSONAL"/>
    <s v="510602 Fondo de Reserva"/>
    <s v="002"/>
    <n v="111525.48"/>
    <n v="6156.5"/>
    <n v="0"/>
    <n v="117681.98"/>
    <n v="10608.08"/>
    <n v="74743.63"/>
    <n v="74743.63"/>
    <n v="42938.35"/>
    <n v="42938.35"/>
    <n v="32330.27"/>
    <s v="G/510602/1KA101"/>
  </r>
  <r>
    <s v="1"/>
    <s v="POLITICO - TERRITORIAL"/>
    <x v="0"/>
    <s v="K"/>
    <x v="3"/>
    <x v="50"/>
    <s v="ZA01K000"/>
    <s v="FORTALECIMIENTO INSTITUCIONAL"/>
    <s v="GC00A10100004D REMUNERACION PERSONAL"/>
    <s v="51 GASTOS EN PERSONAL"/>
    <s v="510707 Compensación por Vacaciones no Gozadas por"/>
    <s v="002"/>
    <n v="15506.16"/>
    <n v="80000"/>
    <n v="0"/>
    <n v="95506.16"/>
    <n v="0"/>
    <n v="33571.620000000003"/>
    <n v="33571.620000000003"/>
    <n v="61934.54"/>
    <n v="61934.54"/>
    <n v="61934.54"/>
    <s v="G/510707/1KA101"/>
  </r>
  <r>
    <s v="1"/>
    <s v="POLITICO - TERRITORIAL"/>
    <x v="0"/>
    <s v="K"/>
    <x v="3"/>
    <x v="50"/>
    <s v="ZA01K000"/>
    <s v="FORTALECIMIENTO INSTITUCIONAL"/>
    <s v="GC00A10100001D GASTOS ADMINISTRATIVOS"/>
    <s v="53 BIENES Y SERVICIOS DE CONSUMO"/>
    <s v="530704 Mantenimiento y Reparación de Equipos y Sis"/>
    <s v="002"/>
    <n v="36200"/>
    <n v="0"/>
    <n v="0"/>
    <n v="36200"/>
    <n v="0"/>
    <n v="0"/>
    <n v="0"/>
    <n v="36200"/>
    <n v="36200"/>
    <n v="36200"/>
    <s v="G/530704/1KA101"/>
  </r>
  <r>
    <s v="1"/>
    <s v="POLITICO - TERRITORIAL"/>
    <x v="0"/>
    <s v="K"/>
    <x v="3"/>
    <x v="50"/>
    <s v="ZA01K000"/>
    <s v="MOVILIDAD SEGURA"/>
    <s v="GI00K10200002D MEJORAMIENTO DEL SERVICIO DE TRANSPORTE"/>
    <s v="73 BIENES Y SERVICIOS PARA INVERSIÓN"/>
    <s v="730204 Edición, Impresión, Reproducción, Public"/>
    <s v="001"/>
    <n v="196486.83"/>
    <n v="-4396"/>
    <n v="0"/>
    <n v="192090.83"/>
    <n v="0"/>
    <n v="0"/>
    <n v="0"/>
    <n v="192090.83"/>
    <n v="192090.83"/>
    <n v="192090.83"/>
    <s v="G/730204/1KK102"/>
  </r>
  <r>
    <s v="3"/>
    <s v="ECONOMICO - AMBIENTAL"/>
    <x v="0"/>
    <s v="K"/>
    <x v="3"/>
    <x v="50"/>
    <s v="ZA01K000"/>
    <s v="SISTEMA  DE TRANSPORTE PÚBLICO EFICIENTE"/>
    <s v="GI00K31000001D MEJORAMIENTO DEL SERVICIO DEL SISTEMA ME"/>
    <s v="73 BIENES Y SERVICIOS PARA INVERSIÓN"/>
    <s v="730601 Consultoría, Asesoría e Investigación Es"/>
    <s v="001"/>
    <n v="3513.17"/>
    <n v="0"/>
    <n v="0"/>
    <n v="3513.17"/>
    <n v="0.01"/>
    <n v="3513.16"/>
    <n v="0"/>
    <n v="0.01"/>
    <n v="3513.17"/>
    <n v="0"/>
    <s v="G/730601/3KK310"/>
  </r>
  <r>
    <s v="3"/>
    <s v="ECONOMICO - AMBIENTAL"/>
    <x v="0"/>
    <s v="K"/>
    <x v="3"/>
    <x v="50"/>
    <s v="ZA01K000"/>
    <s v="MOVILIDAD SOSTENIBLE"/>
    <s v="GI00K30800005D PROMOCIÓN DE LOS MODOS DE TRANSPORTE NO"/>
    <s v="84 BIENES DE LARGA DURACIÓN"/>
    <s v="840104 Maquinarias y Equipos"/>
    <s v="001"/>
    <n v="0"/>
    <n v="4396"/>
    <n v="0"/>
    <n v="4396"/>
    <n v="471"/>
    <n v="3925"/>
    <n v="3925"/>
    <n v="471"/>
    <n v="471"/>
    <n v="0"/>
    <s v="G/840104/3KK308"/>
  </r>
  <r>
    <s v="1"/>
    <s v="POLITICO - TERRITORIAL"/>
    <x v="3"/>
    <s v="M"/>
    <x v="15"/>
    <x v="51"/>
    <s v="ZA01M000"/>
    <s v="FORTALECIMIENTO INSTITUCIONAL"/>
    <s v="GC00A10100004D REMUNERACION PERSONAL"/>
    <s v="51 GASTOS EN PERSONAL"/>
    <s v="510105 Remuneraciones Unificadas"/>
    <s v="002"/>
    <n v="710523.36"/>
    <n v="38934"/>
    <n v="137576.17000000001"/>
    <n v="887033.53"/>
    <n v="0"/>
    <n v="526778.35"/>
    <n v="526778.35"/>
    <n v="360255.18"/>
    <n v="360255.18"/>
    <n v="360255.18"/>
    <s v="G/510105/1MA101"/>
  </r>
  <r>
    <s v="1"/>
    <s v="POLITICO - TERRITORIAL"/>
    <x v="3"/>
    <s v="M"/>
    <x v="15"/>
    <x v="51"/>
    <s v="ZA01M000"/>
    <s v="FORTALECIMIENTO INSTITUCIONAL"/>
    <s v="GC00A10100004D REMUNERACION PERSONAL"/>
    <s v="51 GASTOS EN PERSONAL"/>
    <s v="510106 Salarios Unificados"/>
    <s v="002"/>
    <n v="44890.2"/>
    <n v="0"/>
    <n v="10394.219999999999"/>
    <n v="55284.42"/>
    <n v="0"/>
    <n v="39685.019999999997"/>
    <n v="39685.019999999997"/>
    <n v="15599.4"/>
    <n v="15599.4"/>
    <n v="15599.4"/>
    <s v="G/510106/1MA101"/>
  </r>
  <r>
    <s v="1"/>
    <s v="POLITICO - TERRITORIAL"/>
    <x v="3"/>
    <s v="M"/>
    <x v="15"/>
    <x v="51"/>
    <s v="ZA01M000"/>
    <s v="FORTALECIMIENTO INSTITUCIONAL"/>
    <s v="GC00A10100004D REMUNERACION PERSONAL"/>
    <s v="51 GASTOS EN PERSONAL"/>
    <s v="510203 Decimotercer Sueldo"/>
    <s v="002"/>
    <n v="159168.13"/>
    <n v="15289.5"/>
    <n v="0"/>
    <n v="174457.63"/>
    <n v="85860.9"/>
    <n v="31605.89"/>
    <n v="31605.89"/>
    <n v="142851.74"/>
    <n v="142851.74"/>
    <n v="56990.84"/>
    <s v="G/510203/1MA101"/>
  </r>
  <r>
    <s v="1"/>
    <s v="POLITICO - TERRITORIAL"/>
    <x v="3"/>
    <s v="M"/>
    <x v="15"/>
    <x v="51"/>
    <s v="ZA01M000"/>
    <s v="FORTALECIMIENTO INSTITUCIONAL"/>
    <s v="GC00A10100004D REMUNERACION PERSONAL"/>
    <s v="51 GASTOS EN PERSONAL"/>
    <s v="510204 Decimocuarto Sueldo"/>
    <s v="002"/>
    <n v="44908"/>
    <n v="3933.33"/>
    <n v="0"/>
    <n v="48841.33"/>
    <n v="10460.379999999999"/>
    <n v="34379.410000000003"/>
    <n v="34379.410000000003"/>
    <n v="14461.92"/>
    <n v="14461.92"/>
    <n v="4001.54"/>
    <s v="G/510204/1MA101"/>
  </r>
  <r>
    <s v="1"/>
    <s v="POLITICO - TERRITORIAL"/>
    <x v="3"/>
    <s v="M"/>
    <x v="15"/>
    <x v="51"/>
    <s v="ZA01M000"/>
    <s v="FORTALECIMIENTO INSTITUCIONAL"/>
    <s v="GC00A10100004D REMUNERACION PERSONAL"/>
    <s v="51 GASTOS EN PERSONAL"/>
    <s v="510304 Compensación por Transporte"/>
    <s v="002"/>
    <n v="792"/>
    <n v="0"/>
    <n v="51.5"/>
    <n v="843.5"/>
    <n v="0"/>
    <n v="533"/>
    <n v="533"/>
    <n v="310.5"/>
    <n v="310.5"/>
    <n v="310.5"/>
    <s v="G/510304/1MA101"/>
  </r>
  <r>
    <s v="1"/>
    <s v="POLITICO - TERRITORIAL"/>
    <x v="3"/>
    <s v="M"/>
    <x v="15"/>
    <x v="51"/>
    <s v="ZA01M000"/>
    <s v="FORTALECIMIENTO INSTITUCIONAL"/>
    <s v="GC00A10100004D REMUNERACION PERSONAL"/>
    <s v="51 GASTOS EN PERSONAL"/>
    <s v="510306 Alimentación"/>
    <s v="002"/>
    <n v="6336"/>
    <n v="0"/>
    <n v="820"/>
    <n v="7156"/>
    <n v="0"/>
    <n v="5020"/>
    <n v="5020"/>
    <n v="2136"/>
    <n v="2136"/>
    <n v="2136"/>
    <s v="G/510306/1MA101"/>
  </r>
  <r>
    <s v="1"/>
    <s v="POLITICO - TERRITORIAL"/>
    <x v="3"/>
    <s v="M"/>
    <x v="15"/>
    <x v="51"/>
    <s v="ZA01M000"/>
    <s v="FORTALECIMIENTO INSTITUCIONAL"/>
    <s v="GC00A10100004D REMUNERACION PERSONAL"/>
    <s v="51 GASTOS EN PERSONAL"/>
    <s v="510401 Por Cargas Familiares"/>
    <s v="002"/>
    <n v="224.45"/>
    <n v="0"/>
    <n v="95.38"/>
    <n v="319.83"/>
    <n v="0"/>
    <n v="0"/>
    <n v="0"/>
    <n v="319.83"/>
    <n v="319.83"/>
    <n v="319.83"/>
    <s v="G/510401/1MA101"/>
  </r>
  <r>
    <s v="1"/>
    <s v="POLITICO - TERRITORIAL"/>
    <x v="3"/>
    <s v="M"/>
    <x v="15"/>
    <x v="51"/>
    <s v="ZA01M000"/>
    <s v="FORTALECIMIENTO INSTITUCIONAL"/>
    <s v="GC00A10100004D REMUNERACION PERSONAL"/>
    <s v="51 GASTOS EN PERSONAL"/>
    <s v="510408 Subsidio de Antigüedad"/>
    <s v="002"/>
    <n v="2244.5100000000002"/>
    <n v="0"/>
    <n v="146.80000000000001"/>
    <n v="2391.31"/>
    <n v="0"/>
    <n v="1351.4"/>
    <n v="1351.4"/>
    <n v="1039.9100000000001"/>
    <n v="1039.9100000000001"/>
    <n v="1039.9100000000001"/>
    <s v="G/510408/1MA101"/>
  </r>
  <r>
    <s v="1"/>
    <s v="POLITICO - TERRITORIAL"/>
    <x v="3"/>
    <s v="M"/>
    <x v="15"/>
    <x v="51"/>
    <s v="ZA01M000"/>
    <s v="FORTALECIMIENTO INSTITUCIONAL"/>
    <s v="GC00A10100004D REMUNERACION PERSONAL"/>
    <s v="51 GASTOS EN PERSONAL"/>
    <s v="510507 Honorarios"/>
    <s v="002"/>
    <n v="4835.6899999999996"/>
    <n v="-4835.6899999999996"/>
    <n v="0"/>
    <n v="0"/>
    <n v="0"/>
    <n v="0"/>
    <n v="0"/>
    <n v="0"/>
    <n v="0"/>
    <n v="0"/>
    <s v="G/510507/1MA101"/>
  </r>
  <r>
    <s v="1"/>
    <s v="POLITICO - TERRITORIAL"/>
    <x v="3"/>
    <s v="M"/>
    <x v="15"/>
    <x v="51"/>
    <s v="ZA01M000"/>
    <s v="FORTALECIMIENTO INSTITUCIONAL"/>
    <s v="GC00A10100004D REMUNERACION PERSONAL"/>
    <s v="51 GASTOS EN PERSONAL"/>
    <s v="510509 Horas Extraordinarias y Suplementarias"/>
    <s v="002"/>
    <n v="1997.44"/>
    <n v="1269.8499999999999"/>
    <n v="1087.08"/>
    <n v="4354.37"/>
    <n v="0"/>
    <n v="2446.84"/>
    <n v="2446.84"/>
    <n v="1907.53"/>
    <n v="1907.53"/>
    <n v="1907.53"/>
    <s v="G/510509/1MA101"/>
  </r>
  <r>
    <s v="1"/>
    <s v="POLITICO - TERRITORIAL"/>
    <x v="3"/>
    <s v="M"/>
    <x v="15"/>
    <x v="51"/>
    <s v="ZA01M000"/>
    <s v="FORTALECIMIENTO INSTITUCIONAL"/>
    <s v="GC00A10100004D REMUNERACION PERSONAL"/>
    <s v="51 GASTOS EN PERSONAL"/>
    <s v="510510 Servicios Personales por Contrato"/>
    <s v="002"/>
    <n v="1154604"/>
    <n v="144540"/>
    <n v="4099.76"/>
    <n v="1303243.76"/>
    <n v="439513.84"/>
    <n v="857810.16"/>
    <n v="857810.16"/>
    <n v="445433.59999999998"/>
    <n v="445433.59999999998"/>
    <n v="5919.76"/>
    <s v="G/510510/1MA101"/>
  </r>
  <r>
    <s v="1"/>
    <s v="POLITICO - TERRITORIAL"/>
    <x v="3"/>
    <s v="M"/>
    <x v="15"/>
    <x v="51"/>
    <s v="ZA01M000"/>
    <s v="FORTALECIMIENTO INSTITUCIONAL"/>
    <s v="GC00A10100004D REMUNERACION PERSONAL"/>
    <s v="51 GASTOS EN PERSONAL"/>
    <s v="510512 Subrogación"/>
    <s v="002"/>
    <n v="9353.16"/>
    <n v="-3000"/>
    <n v="0"/>
    <n v="6353.16"/>
    <n v="0"/>
    <n v="3588.27"/>
    <n v="3588.27"/>
    <n v="2764.89"/>
    <n v="2764.89"/>
    <n v="2764.89"/>
    <s v="G/510512/1MA101"/>
  </r>
  <r>
    <s v="1"/>
    <s v="POLITICO - TERRITORIAL"/>
    <x v="3"/>
    <s v="M"/>
    <x v="15"/>
    <x v="51"/>
    <s v="ZA01M000"/>
    <s v="FORTALECIMIENTO INSTITUCIONAL"/>
    <s v="GC00A10100004D REMUNERACION PERSONAL"/>
    <s v="51 GASTOS EN PERSONAL"/>
    <s v="510513 Encargos"/>
    <s v="002"/>
    <n v="2706.32"/>
    <n v="0"/>
    <n v="2658.68"/>
    <n v="5365"/>
    <n v="0"/>
    <n v="2492.33"/>
    <n v="2492.33"/>
    <n v="2872.67"/>
    <n v="2872.67"/>
    <n v="2872.67"/>
    <s v="G/510513/1MA101"/>
  </r>
  <r>
    <s v="1"/>
    <s v="POLITICO - TERRITORIAL"/>
    <x v="3"/>
    <s v="M"/>
    <x v="15"/>
    <x v="51"/>
    <s v="ZA01M000"/>
    <s v="FORTALECIMIENTO INSTITUCIONAL"/>
    <s v="GC00A10100004D REMUNERACION PERSONAL"/>
    <s v="51 GASTOS EN PERSONAL"/>
    <s v="510601 Aporte Patronal"/>
    <s v="002"/>
    <n v="241617.22"/>
    <n v="23210.36"/>
    <n v="19562.23"/>
    <n v="284389.81"/>
    <n v="55495"/>
    <n v="181244.21"/>
    <n v="181244.21"/>
    <n v="103145.60000000001"/>
    <n v="103145.60000000001"/>
    <n v="47650.6"/>
    <s v="G/510601/1MA101"/>
  </r>
  <r>
    <s v="1"/>
    <s v="POLITICO - TERRITORIAL"/>
    <x v="3"/>
    <s v="M"/>
    <x v="15"/>
    <x v="51"/>
    <s v="ZA01M000"/>
    <s v="FORTALECIMIENTO INSTITUCIONAL"/>
    <s v="GC00A10100004D REMUNERACION PERSONAL"/>
    <s v="51 GASTOS EN PERSONAL"/>
    <s v="510602 Fondo de Reserva"/>
    <s v="002"/>
    <n v="159168.13"/>
    <n v="10290"/>
    <n v="0"/>
    <n v="169458.13"/>
    <n v="70456.62"/>
    <n v="76082.7"/>
    <n v="76082.7"/>
    <n v="93375.43"/>
    <n v="93375.43"/>
    <n v="22918.81"/>
    <s v="G/510602/1MA101"/>
  </r>
  <r>
    <s v="1"/>
    <s v="POLITICO - TERRITORIAL"/>
    <x v="3"/>
    <s v="M"/>
    <x v="15"/>
    <x v="51"/>
    <s v="ZA01M000"/>
    <s v="FORTALECIMIENTO INSTITUCIONAL"/>
    <s v="GC00A10100004D REMUNERACION PERSONAL"/>
    <s v="51 GASTOS EN PERSONAL"/>
    <s v="510707 Compensación por Vacaciones no Gozadas por"/>
    <s v="002"/>
    <n v="8795.5400000000009"/>
    <n v="43423.99"/>
    <n v="4011.96"/>
    <n v="56231.49"/>
    <n v="0"/>
    <n v="18386.650000000001"/>
    <n v="18386.650000000001"/>
    <n v="37844.839999999997"/>
    <n v="37844.839999999997"/>
    <n v="37844.839999999997"/>
    <s v="G/510707/1MA101"/>
  </r>
  <r>
    <s v="1"/>
    <s v="POLITICO - TERRITORIAL"/>
    <x v="3"/>
    <s v="M"/>
    <x v="15"/>
    <x v="51"/>
    <s v="ZA01M000"/>
    <s v="FORTALECIMIENTO INSTITUCIONAL"/>
    <s v="GC00A10100001D GASTOS ADMINISTRATIVOS"/>
    <s v="53 BIENES Y SERVICIOS DE CONSUMO"/>
    <s v="530402 Edificios, Locales, Residencias y Cablea"/>
    <s v="002"/>
    <n v="100000"/>
    <n v="-22968.65"/>
    <n v="0"/>
    <n v="77031.350000000006"/>
    <n v="0"/>
    <n v="0"/>
    <n v="0"/>
    <n v="77031.350000000006"/>
    <n v="77031.350000000006"/>
    <n v="77031.350000000006"/>
    <s v="G/530402/1MA101"/>
  </r>
  <r>
    <s v="2"/>
    <s v="SOCIAL - CULTURAL"/>
    <x v="3"/>
    <s v="M"/>
    <x v="15"/>
    <x v="51"/>
    <s v="ZA01M000"/>
    <s v="SALUD AL DIA"/>
    <s v="GI00M20100001D SEGURIDAD ALIMENTARIA Y DE CALIDAD"/>
    <s v="73 BIENES Y SERVICIOS PARA INVERSIÓN"/>
    <s v="730404 Maquinarias y Equipos (Instalación, Mant"/>
    <s v="001"/>
    <n v="10000"/>
    <n v="-2814"/>
    <n v="0"/>
    <n v="7186"/>
    <n v="0"/>
    <n v="0"/>
    <n v="0"/>
    <n v="7186"/>
    <n v="7186"/>
    <n v="7186"/>
    <s v="G/730404/2MM201"/>
  </r>
  <r>
    <s v="2"/>
    <s v="SOCIAL - CULTURAL"/>
    <x v="3"/>
    <s v="M"/>
    <x v="15"/>
    <x v="51"/>
    <s v="ZA01M000"/>
    <s v="SALUD AL DIA"/>
    <s v="GI00M20100001D SEGURIDAD ALIMENTARIA Y DE CALIDAD"/>
    <s v="73 BIENES Y SERVICIOS PARA INVERSIÓN"/>
    <s v="730606 Honorarios por Contratos Civiles de Servici"/>
    <s v="001"/>
    <n v="22200"/>
    <n v="-17174.560000000001"/>
    <n v="0"/>
    <n v="5025.4399999999996"/>
    <n v="0"/>
    <n v="0"/>
    <n v="0"/>
    <n v="5025.4399999999996"/>
    <n v="5025.4399999999996"/>
    <n v="5025.4399999999996"/>
    <s v="G/730606/2MM201"/>
  </r>
  <r>
    <s v="2"/>
    <s v="SOCIAL - CULTURAL"/>
    <x v="3"/>
    <s v="M"/>
    <x v="15"/>
    <x v="51"/>
    <s v="ZA01M000"/>
    <s v="SALUD AL DIA"/>
    <s v="GI00M20100001D SEGURIDAD ALIMENTARIA Y DE CALIDAD"/>
    <s v="73 BIENES Y SERVICIOS PARA INVERSIÓN"/>
    <s v="730805 Materiales de Aseo"/>
    <s v="001"/>
    <n v="4000"/>
    <n v="-416"/>
    <n v="0"/>
    <n v="3584"/>
    <n v="0"/>
    <n v="0"/>
    <n v="0"/>
    <n v="3584"/>
    <n v="3584"/>
    <n v="3584"/>
    <s v="G/730805/2MM201"/>
  </r>
  <r>
    <s v="2"/>
    <s v="SOCIAL - CULTURAL"/>
    <x v="3"/>
    <s v="M"/>
    <x v="15"/>
    <x v="51"/>
    <s v="ZA01M000"/>
    <s v="SALUD AL DIA"/>
    <s v="GI00M20100001D SEGURIDAD ALIMENTARIA Y DE CALIDAD"/>
    <s v="73 BIENES Y SERVICIOS PARA INVERSIÓN"/>
    <s v="730810 Dispositivos Médicos para Laboratorio Cl"/>
    <s v="001"/>
    <n v="60319.24"/>
    <n v="-8642.44"/>
    <n v="0"/>
    <n v="51676.800000000003"/>
    <n v="12536.43"/>
    <n v="0"/>
    <n v="0"/>
    <n v="51676.800000000003"/>
    <n v="51676.800000000003"/>
    <n v="39140.370000000003"/>
    <s v="G/730810/2MM201"/>
  </r>
  <r>
    <s v="2"/>
    <s v="SOCIAL - CULTURAL"/>
    <x v="3"/>
    <s v="M"/>
    <x v="15"/>
    <x v="51"/>
    <s v="ZA01M000"/>
    <s v="SALUD AL DIA"/>
    <s v="GI00M20100004D FORTALECIMIENTO DE LA GESTIÓN INTEGRAL D"/>
    <s v="73 BIENES Y SERVICIOS PARA INVERSIÓN"/>
    <s v="730226 Servicios Médicos Hospitalarios y Complemen"/>
    <s v="001"/>
    <n v="2000000"/>
    <n v="-1200000"/>
    <n v="0"/>
    <n v="800000"/>
    <n v="800000"/>
    <n v="0"/>
    <n v="0"/>
    <n v="800000"/>
    <n v="800000"/>
    <n v="0"/>
    <s v="G/730226/2MM201"/>
  </r>
  <r>
    <s v="2"/>
    <s v="SOCIAL - CULTURAL"/>
    <x v="3"/>
    <s v="M"/>
    <x v="15"/>
    <x v="51"/>
    <s v="ZA01M000"/>
    <s v="SALUD AL DIA"/>
    <s v="GI00M20100004D FORTALECIMIENTO DE LA GESTIÓN INTEGRAL D"/>
    <s v="73 BIENES Y SERVICIOS PARA INVERSIÓN"/>
    <s v="730810 Dispositivos Médicos para Laboratorio Cl"/>
    <s v="001"/>
    <n v="2641800"/>
    <n v="1200000"/>
    <n v="0"/>
    <n v="3841800"/>
    <n v="0"/>
    <n v="0"/>
    <n v="0"/>
    <n v="3841800"/>
    <n v="3841800"/>
    <n v="3841800"/>
    <s v="G/730810/2MM201"/>
  </r>
  <r>
    <s v="3"/>
    <s v="ECONOMICO - AMBIENTAL"/>
    <x v="3"/>
    <s v="M"/>
    <x v="15"/>
    <x v="51"/>
    <s v="ZA01M000"/>
    <s v="FAUNA URBANA"/>
    <s v="GI00M30100001D MANEJO DE FAUNA URBANA"/>
    <s v="73 BIENES Y SERVICIOS PARA INVERSIÓN"/>
    <s v="730204 Edición, Impresión, Reproducción, Public"/>
    <s v="001"/>
    <n v="8000"/>
    <n v="0"/>
    <n v="0"/>
    <n v="8000"/>
    <n v="0"/>
    <n v="876.96"/>
    <n v="876.96"/>
    <n v="7123.04"/>
    <n v="7123.04"/>
    <n v="7123.04"/>
    <s v="G/730204/3MM301"/>
  </r>
  <r>
    <s v="3"/>
    <s v="ECONOMICO - AMBIENTAL"/>
    <x v="3"/>
    <s v="M"/>
    <x v="15"/>
    <x v="51"/>
    <s v="ZA01M000"/>
    <s v="FAUNA URBANA"/>
    <s v="GI00M30100001D MANEJO DE FAUNA URBANA"/>
    <s v="73 BIENES Y SERVICIOS PARA INVERSIÓN"/>
    <s v="730209 Servicios de Aseo, Lavado de Vestimenta de"/>
    <s v="001"/>
    <n v="8960"/>
    <n v="0"/>
    <n v="0"/>
    <n v="8960"/>
    <n v="0"/>
    <n v="0"/>
    <n v="0"/>
    <n v="8960"/>
    <n v="8960"/>
    <n v="8960"/>
    <s v="G/730209/3MM301"/>
  </r>
  <r>
    <s v="3"/>
    <s v="ECONOMICO - AMBIENTAL"/>
    <x v="3"/>
    <s v="M"/>
    <x v="15"/>
    <x v="51"/>
    <s v="ZA01M000"/>
    <s v="FAUNA URBANA"/>
    <s v="GI00M30100001D MANEJO DE FAUNA URBANA"/>
    <s v="73 BIENES Y SERVICIOS PARA INVERSIÓN"/>
    <s v="730225 Servicio de Incineración de Documentos Públ"/>
    <s v="001"/>
    <n v="336"/>
    <n v="0"/>
    <n v="0"/>
    <n v="336"/>
    <n v="0"/>
    <n v="0"/>
    <n v="0"/>
    <n v="336"/>
    <n v="336"/>
    <n v="336"/>
    <s v="G/730225/3MM301"/>
  </r>
  <r>
    <s v="3"/>
    <s v="ECONOMICO - AMBIENTAL"/>
    <x v="3"/>
    <s v="M"/>
    <x v="15"/>
    <x v="51"/>
    <s v="ZA01M000"/>
    <s v="FAUNA URBANA"/>
    <s v="GI00M30100001D MANEJO DE FAUNA URBANA"/>
    <s v="73 BIENES Y SERVICIOS PARA INVERSIÓN"/>
    <s v="730402 Edificios, Locales, Residencias y Cablea"/>
    <s v="001"/>
    <n v="255000"/>
    <n v="0"/>
    <n v="0"/>
    <n v="255000"/>
    <n v="0"/>
    <n v="164706.76999999999"/>
    <n v="158958.22"/>
    <n v="90293.23"/>
    <n v="96041.78"/>
    <n v="90293.23"/>
    <s v="G/730402/3MM301"/>
  </r>
  <r>
    <s v="3"/>
    <s v="ECONOMICO - AMBIENTAL"/>
    <x v="3"/>
    <s v="M"/>
    <x v="15"/>
    <x v="51"/>
    <s v="ZA01M000"/>
    <s v="FAUNA URBANA"/>
    <s v="GI00M30100001D MANEJO DE FAUNA URBANA"/>
    <s v="73 BIENES Y SERVICIOS PARA INVERSIÓN"/>
    <s v="730403 Mobiliarios (Instalación, Mantenimiento y R"/>
    <s v="001"/>
    <n v="3000"/>
    <n v="0"/>
    <n v="0"/>
    <n v="3000"/>
    <n v="0"/>
    <n v="0"/>
    <n v="0"/>
    <n v="3000"/>
    <n v="3000"/>
    <n v="3000"/>
    <s v="G/730403/3MM301"/>
  </r>
  <r>
    <s v="3"/>
    <s v="ECONOMICO - AMBIENTAL"/>
    <x v="3"/>
    <s v="M"/>
    <x v="15"/>
    <x v="51"/>
    <s v="ZA01M000"/>
    <s v="FAUNA URBANA"/>
    <s v="GI00M30100001D MANEJO DE FAUNA URBANA"/>
    <s v="73 BIENES Y SERVICIOS PARA INVERSIÓN"/>
    <s v="730404 Maquinarias y Equipos (Instalación, Mant"/>
    <s v="001"/>
    <n v="2500"/>
    <n v="0"/>
    <n v="0"/>
    <n v="2500"/>
    <n v="0"/>
    <n v="0"/>
    <n v="0"/>
    <n v="2500"/>
    <n v="2500"/>
    <n v="2500"/>
    <s v="G/730404/3MM301"/>
  </r>
  <r>
    <s v="3"/>
    <s v="ECONOMICO - AMBIENTAL"/>
    <x v="3"/>
    <s v="M"/>
    <x v="15"/>
    <x v="51"/>
    <s v="ZA01M000"/>
    <s v="FAUNA URBANA"/>
    <s v="GI00M30100001D MANEJO DE FAUNA URBANA"/>
    <s v="73 BIENES Y SERVICIOS PARA INVERSIÓN"/>
    <s v="730605 Estudio y Diseño de Proyectos"/>
    <s v="001"/>
    <n v="0"/>
    <n v="100000"/>
    <n v="-32461.73"/>
    <n v="67538.27"/>
    <n v="0"/>
    <n v="0"/>
    <n v="0"/>
    <n v="67538.27"/>
    <n v="67538.27"/>
    <n v="67538.27"/>
    <s v="G/730605/3MM301"/>
  </r>
  <r>
    <s v="3"/>
    <s v="ECONOMICO - AMBIENTAL"/>
    <x v="3"/>
    <s v="M"/>
    <x v="15"/>
    <x v="51"/>
    <s v="ZA01M000"/>
    <s v="FAUNA URBANA"/>
    <s v="GI00M30100001D MANEJO DE FAUNA URBANA"/>
    <s v="73 BIENES Y SERVICIOS PARA INVERSIÓN"/>
    <s v="730802 Vestuario, Lencería, Prendas de Protecci"/>
    <s v="001"/>
    <n v="0"/>
    <n v="15000"/>
    <n v="0"/>
    <n v="15000"/>
    <n v="0"/>
    <n v="0"/>
    <n v="0"/>
    <n v="15000"/>
    <n v="15000"/>
    <n v="15000"/>
    <s v="G/730802/3MM301"/>
  </r>
  <r>
    <s v="3"/>
    <s v="ECONOMICO - AMBIENTAL"/>
    <x v="3"/>
    <s v="M"/>
    <x v="15"/>
    <x v="51"/>
    <s v="ZA01M000"/>
    <s v="FAUNA URBANA"/>
    <s v="GI00M30100001D MANEJO DE FAUNA URBANA"/>
    <s v="73 BIENES Y SERVICIOS PARA INVERSIÓN"/>
    <s v="730805 Materiales de Aseo"/>
    <s v="001"/>
    <n v="10000"/>
    <n v="0"/>
    <n v="0"/>
    <n v="10000"/>
    <n v="0"/>
    <n v="612.5"/>
    <n v="612.5"/>
    <n v="9387.5"/>
    <n v="9387.5"/>
    <n v="9387.5"/>
    <s v="G/730805/3MM301"/>
  </r>
  <r>
    <s v="3"/>
    <s v="ECONOMICO - AMBIENTAL"/>
    <x v="3"/>
    <s v="M"/>
    <x v="15"/>
    <x v="51"/>
    <s v="ZA01M000"/>
    <s v="FAUNA URBANA"/>
    <s v="GI00M30100001D MANEJO DE FAUNA URBANA"/>
    <s v="73 BIENES Y SERVICIOS PARA INVERSIÓN"/>
    <s v="730809 Medicamentos"/>
    <s v="001"/>
    <n v="15975.93"/>
    <n v="0"/>
    <n v="0"/>
    <n v="15975.93"/>
    <n v="0"/>
    <n v="2903.56"/>
    <n v="2903.56"/>
    <n v="13072.37"/>
    <n v="13072.37"/>
    <n v="13072.37"/>
    <s v="G/730809/3MM301"/>
  </r>
  <r>
    <s v="3"/>
    <s v="ECONOMICO - AMBIENTAL"/>
    <x v="3"/>
    <s v="M"/>
    <x v="15"/>
    <x v="51"/>
    <s v="ZA01M000"/>
    <s v="FAUNA URBANA"/>
    <s v="GI00M30100001D MANEJO DE FAUNA URBANA"/>
    <s v="73 BIENES Y SERVICIOS PARA INVERSIÓN"/>
    <s v="730810 Dispositivos Médicos para Laboratorio Cl"/>
    <s v="001"/>
    <n v="1000"/>
    <n v="0"/>
    <n v="0"/>
    <n v="1000"/>
    <n v="0"/>
    <n v="0"/>
    <n v="0"/>
    <n v="1000"/>
    <n v="1000"/>
    <n v="1000"/>
    <s v="G/730810/3MM301"/>
  </r>
  <r>
    <s v="3"/>
    <s v="ECONOMICO - AMBIENTAL"/>
    <x v="3"/>
    <s v="M"/>
    <x v="15"/>
    <x v="51"/>
    <s v="ZA01M000"/>
    <s v="FAUNA URBANA"/>
    <s v="GI00M30100001D MANEJO DE FAUNA URBANA"/>
    <s v="73 BIENES Y SERVICIOS PARA INVERSIÓN"/>
    <s v="730813 Repuestos y Accesorios"/>
    <s v="001"/>
    <n v="5800"/>
    <n v="0"/>
    <n v="0"/>
    <n v="5800"/>
    <n v="0"/>
    <n v="3421.19"/>
    <n v="529.04999999999995"/>
    <n v="2378.81"/>
    <n v="5270.95"/>
    <n v="2378.81"/>
    <s v="G/730813/3MM301"/>
  </r>
  <r>
    <s v="3"/>
    <s v="ECONOMICO - AMBIENTAL"/>
    <x v="3"/>
    <s v="M"/>
    <x v="15"/>
    <x v="51"/>
    <s v="ZA01M000"/>
    <s v="FAUNA URBANA"/>
    <s v="GI00M30100001D MANEJO DE FAUNA URBANA"/>
    <s v="73 BIENES Y SERVICIOS PARA INVERSIÓN"/>
    <s v="730819 Accesorios e Insumos Químicos y Orgánicos"/>
    <s v="001"/>
    <n v="7902.72"/>
    <n v="0"/>
    <n v="-2902.72"/>
    <n v="5000"/>
    <n v="0"/>
    <n v="0"/>
    <n v="0"/>
    <n v="5000"/>
    <n v="5000"/>
    <n v="5000"/>
    <s v="G/730819/3MM301"/>
  </r>
  <r>
    <s v="3"/>
    <s v="ECONOMICO - AMBIENTAL"/>
    <x v="3"/>
    <s v="M"/>
    <x v="15"/>
    <x v="51"/>
    <s v="ZA01M000"/>
    <s v="FAUNA URBANA"/>
    <s v="GI00M30100001D MANEJO DE FAUNA URBANA"/>
    <s v="73 BIENES Y SERVICIOS PARA INVERSIÓN"/>
    <s v="730820 Menaje y Accesorios Descartables"/>
    <s v="001"/>
    <n v="2000"/>
    <n v="3775"/>
    <n v="0"/>
    <n v="5775"/>
    <n v="0"/>
    <n v="0"/>
    <n v="0"/>
    <n v="5775"/>
    <n v="5775"/>
    <n v="5775"/>
    <s v="G/730820/3MM301"/>
  </r>
  <r>
    <s v="3"/>
    <s v="ECONOMICO - AMBIENTAL"/>
    <x v="3"/>
    <s v="M"/>
    <x v="15"/>
    <x v="51"/>
    <s v="ZA01M000"/>
    <s v="FAUNA URBANA"/>
    <s v="GI00M30100001D MANEJO DE FAUNA URBANA"/>
    <s v="73 BIENES Y SERVICIOS PARA INVERSIÓN"/>
    <s v="730823 Egresos para Sanidad Agropecuaria"/>
    <s v="001"/>
    <n v="498439.45"/>
    <n v="-183406.96"/>
    <n v="0"/>
    <n v="315032.49"/>
    <n v="15418.68"/>
    <n v="85474.84"/>
    <n v="85474.84"/>
    <n v="229557.65"/>
    <n v="229557.65"/>
    <n v="214138.97"/>
    <s v="G/730823/3MM301"/>
  </r>
  <r>
    <s v="3"/>
    <s v="ECONOMICO - AMBIENTAL"/>
    <x v="3"/>
    <s v="M"/>
    <x v="15"/>
    <x v="51"/>
    <s v="ZA01M000"/>
    <s v="FAUNA URBANA"/>
    <s v="GI00M30100001D MANEJO DE FAUNA URBANA"/>
    <s v="73 BIENES Y SERVICIOS PARA INVERSIÓN"/>
    <s v="730826 Dispositivos Médicos de Uso General"/>
    <s v="001"/>
    <n v="177875"/>
    <n v="-92071.97"/>
    <n v="0"/>
    <n v="85803.03"/>
    <n v="27661.07"/>
    <n v="5590.44"/>
    <n v="5590.44"/>
    <n v="80212.59"/>
    <n v="80212.59"/>
    <n v="52551.519999999997"/>
    <s v="G/730826/3MM301"/>
  </r>
  <r>
    <s v="2"/>
    <s v="SOCIAL - CULTURAL"/>
    <x v="3"/>
    <s v="M"/>
    <x v="15"/>
    <x v="51"/>
    <s v="ZA01M000"/>
    <s v="SALUD AL DIA"/>
    <s v="GI00M20100004D FORTALECIMIENTO DE LA GESTIÓN INTEGRAL D"/>
    <s v="84 BIENES DE LARGA DURACIÓN"/>
    <s v="840107 Equipos, Sistemas y Paquetes Informáticos"/>
    <s v="001"/>
    <n v="1500000"/>
    <n v="-1000000"/>
    <n v="0"/>
    <n v="500000"/>
    <n v="0"/>
    <n v="0"/>
    <n v="0"/>
    <n v="500000"/>
    <n v="500000"/>
    <n v="500000"/>
    <s v="G/840107/2MM201"/>
  </r>
  <r>
    <s v="3"/>
    <s v="ECONOMICO - AMBIENTAL"/>
    <x v="3"/>
    <s v="M"/>
    <x v="15"/>
    <x v="51"/>
    <s v="ZA01M000"/>
    <s v="FAUNA URBANA"/>
    <s v="GI00M30100001D MANEJO DE FAUNA URBANA"/>
    <s v="84 BIENES DE LARGA DURACIÓN"/>
    <s v="840103 Mobiliarios"/>
    <s v="001"/>
    <n v="35000"/>
    <n v="-6320"/>
    <n v="0"/>
    <n v="28680"/>
    <n v="20125.439999999999"/>
    <n v="5086.49"/>
    <n v="1087.01"/>
    <n v="23593.51"/>
    <n v="27592.99"/>
    <n v="3468.07"/>
    <s v="G/840103/3MM301"/>
  </r>
  <r>
    <s v="3"/>
    <s v="ECONOMICO - AMBIENTAL"/>
    <x v="3"/>
    <s v="M"/>
    <x v="15"/>
    <x v="51"/>
    <s v="ZA01M000"/>
    <s v="FAUNA URBANA"/>
    <s v="GI00M30100001D MANEJO DE FAUNA URBANA"/>
    <s v="84 BIENES DE LARGA DURACIÓN"/>
    <s v="840104 Maquinarias y Equipos"/>
    <s v="001"/>
    <n v="1875"/>
    <n v="37118.83"/>
    <n v="0"/>
    <n v="38993.83"/>
    <n v="171.18"/>
    <n v="988.02"/>
    <n v="988.02"/>
    <n v="38005.81"/>
    <n v="38005.81"/>
    <n v="37834.629999999997"/>
    <s v="G/840104/3MM301"/>
  </r>
  <r>
    <s v="3"/>
    <s v="ECONOMICO - AMBIENTAL"/>
    <x v="3"/>
    <s v="M"/>
    <x v="15"/>
    <x v="51"/>
    <s v="ZA01M000"/>
    <s v="FAUNA URBANA"/>
    <s v="GI00M30100001D MANEJO DE FAUNA URBANA"/>
    <s v="84 BIENES DE LARGA DURACIÓN"/>
    <s v="840105 Vehículos"/>
    <s v="001"/>
    <n v="0"/>
    <n v="111405.1"/>
    <n v="0"/>
    <n v="111405.1"/>
    <n v="0"/>
    <n v="0"/>
    <n v="0"/>
    <n v="111405.1"/>
    <n v="111405.1"/>
    <n v="111405.1"/>
    <s v="G/840105/3MM301"/>
  </r>
  <r>
    <s v="3"/>
    <s v="ECONOMICO - AMBIENTAL"/>
    <x v="3"/>
    <s v="M"/>
    <x v="15"/>
    <x v="51"/>
    <s v="ZA01M000"/>
    <s v="FAUNA URBANA"/>
    <s v="GI00M30100001D MANEJO DE FAUNA URBANA"/>
    <s v="84 BIENES DE LARGA DURACIÓN"/>
    <s v="840107 Equipos, Sistemas y Paquetes Informáticos"/>
    <s v="001"/>
    <n v="15000"/>
    <n v="13000"/>
    <n v="0"/>
    <n v="28000"/>
    <n v="0"/>
    <n v="7840"/>
    <n v="7840"/>
    <n v="20160"/>
    <n v="20160"/>
    <n v="20160"/>
    <s v="G/840107/3MM301"/>
  </r>
  <r>
    <s v="3"/>
    <s v="ECONOMICO - AMBIENTAL"/>
    <x v="3"/>
    <s v="M"/>
    <x v="15"/>
    <x v="51"/>
    <s v="ZA01M000"/>
    <s v="FAUNA URBANA"/>
    <s v="GI00M30100001D MANEJO DE FAUNA URBANA"/>
    <s v="84 BIENES DE LARGA DURACIÓN"/>
    <s v="840111 Partes y Repuestos"/>
    <s v="001"/>
    <n v="0"/>
    <n v="1500"/>
    <n v="0"/>
    <n v="1500"/>
    <n v="0"/>
    <n v="0"/>
    <n v="0"/>
    <n v="1500"/>
    <n v="1500"/>
    <n v="1500"/>
    <s v="G/840111/3MM301"/>
  </r>
  <r>
    <s v="3"/>
    <s v="ECONOMICO - AMBIENTAL"/>
    <x v="3"/>
    <s v="M"/>
    <x v="15"/>
    <x v="51"/>
    <s v="ZA01M000"/>
    <s v="FAUNA URBANA"/>
    <s v="GI00M30100001D MANEJO DE FAUNA URBANA"/>
    <s v="84 BIENES DE LARGA DURACIÓN"/>
    <s v="840113 Equipos Médicos"/>
    <s v="001"/>
    <n v="35000"/>
    <n v="0"/>
    <n v="0"/>
    <n v="35000"/>
    <n v="0"/>
    <n v="0"/>
    <n v="0"/>
    <n v="35000"/>
    <n v="35000"/>
    <n v="35000"/>
    <s v="G/840113/3MM301"/>
  </r>
  <r>
    <s v="1"/>
    <s v="POLITICO - TERRITORIAL"/>
    <x v="2"/>
    <s v="H"/>
    <x v="7"/>
    <x v="52"/>
    <s v="ZA01H040"/>
    <s v="TRANSFERENCIA"/>
    <s v="GI00A10200002T SISTEMA DE FAENAMIEN"/>
    <s v="58 TRANSFERENCIAS Y DONACIONES CORRIENTES"/>
    <s v="580103 A Empresas Públicas"/>
    <s v="001"/>
    <n v="0"/>
    <n v="0"/>
    <n v="0"/>
    <n v="0"/>
    <n v="0"/>
    <n v="0"/>
    <n v="0"/>
    <n v="0"/>
    <n v="0"/>
    <n v="0"/>
    <s v="G/580103/1HA102"/>
  </r>
  <r>
    <s v="1"/>
    <s v="POLITICO - TERRITORIAL"/>
    <x v="2"/>
    <s v="H"/>
    <x v="7"/>
    <x v="53"/>
    <s v="ZA01H000"/>
    <s v="FORTALECIMIENTO INSTITUCIONAL"/>
    <s v="GC00A10100004D REMUNERACION PERSONAL"/>
    <s v="51 GASTOS EN PERSONAL"/>
    <s v="510105 Remuneraciones Unificadas"/>
    <s v="002"/>
    <n v="292236"/>
    <n v="121200"/>
    <n v="0"/>
    <n v="413436"/>
    <n v="0"/>
    <n v="273479.96000000002"/>
    <n v="273479.96000000002"/>
    <n v="139956.04"/>
    <n v="139956.04"/>
    <n v="139956.04"/>
    <s v="G/510105/1HA101"/>
  </r>
  <r>
    <s v="1"/>
    <s v="POLITICO - TERRITORIAL"/>
    <x v="2"/>
    <s v="H"/>
    <x v="7"/>
    <x v="53"/>
    <s v="ZA01H000"/>
    <s v="FORTALECIMIENTO INSTITUCIONAL"/>
    <s v="GC00A10100004D REMUNERACION PERSONAL"/>
    <s v="51 GASTOS EN PERSONAL"/>
    <s v="510203 Decimotercer Sueldo"/>
    <s v="002"/>
    <n v="27353"/>
    <n v="11150"/>
    <n v="0"/>
    <n v="38503"/>
    <n v="2854.19"/>
    <n v="15466.34"/>
    <n v="15466.34"/>
    <n v="23036.66"/>
    <n v="23036.66"/>
    <n v="20182.47"/>
    <s v="G/510203/1HA101"/>
  </r>
  <r>
    <s v="1"/>
    <s v="POLITICO - TERRITORIAL"/>
    <x v="2"/>
    <s v="H"/>
    <x v="7"/>
    <x v="53"/>
    <s v="ZA01H000"/>
    <s v="FORTALECIMIENTO INSTITUCIONAL"/>
    <s v="GC00A10100004D REMUNERACION PERSONAL"/>
    <s v="51 GASTOS EN PERSONAL"/>
    <s v="510204 Decimocuarto Sueldo"/>
    <s v="002"/>
    <n v="4944"/>
    <n v="1866.67"/>
    <n v="0"/>
    <n v="6810.67"/>
    <n v="433.36"/>
    <n v="4120.9399999999996"/>
    <n v="4120.9399999999996"/>
    <n v="2689.73"/>
    <n v="2689.73"/>
    <n v="2256.37"/>
    <s v="G/510204/1HA101"/>
  </r>
  <r>
    <s v="1"/>
    <s v="POLITICO - TERRITORIAL"/>
    <x v="2"/>
    <s v="H"/>
    <x v="7"/>
    <x v="53"/>
    <s v="ZA01H000"/>
    <s v="FORTALECIMIENTO INSTITUCIONAL"/>
    <s v="GC00A10100004D REMUNERACION PERSONAL"/>
    <s v="51 GASTOS EN PERSONAL"/>
    <s v="510507 Honorarios"/>
    <s v="002"/>
    <n v="8804.9500000000007"/>
    <n v="0"/>
    <n v="0"/>
    <n v="8804.9500000000007"/>
    <n v="0"/>
    <n v="0"/>
    <n v="0"/>
    <n v="8804.9500000000007"/>
    <n v="8804.9500000000007"/>
    <n v="8804.9500000000007"/>
    <s v="G/510507/1HA101"/>
  </r>
  <r>
    <s v="1"/>
    <s v="POLITICO - TERRITORIAL"/>
    <x v="2"/>
    <s v="H"/>
    <x v="7"/>
    <x v="53"/>
    <s v="ZA01H000"/>
    <s v="FORTALECIMIENTO INSTITUCIONAL"/>
    <s v="GC00A10100004D REMUNERACION PERSONAL"/>
    <s v="51 GASTOS EN PERSONAL"/>
    <s v="510509 Horas Extraordinarias y Suplementarias"/>
    <s v="002"/>
    <n v="1369.54"/>
    <n v="0"/>
    <n v="0"/>
    <n v="1369.54"/>
    <n v="0"/>
    <n v="0"/>
    <n v="0"/>
    <n v="1369.54"/>
    <n v="1369.54"/>
    <n v="1369.54"/>
    <s v="G/510509/1HA101"/>
  </r>
  <r>
    <s v="1"/>
    <s v="POLITICO - TERRITORIAL"/>
    <x v="2"/>
    <s v="H"/>
    <x v="7"/>
    <x v="53"/>
    <s v="ZA01H000"/>
    <s v="FORTALECIMIENTO INSTITUCIONAL"/>
    <s v="GC00A10100004D REMUNERACION PERSONAL"/>
    <s v="51 GASTOS EN PERSONAL"/>
    <s v="510510 Servicios Personales por Contrato"/>
    <s v="002"/>
    <n v="36000"/>
    <n v="12600"/>
    <n v="0"/>
    <n v="48600"/>
    <n v="23950"/>
    <n v="24650"/>
    <n v="24650"/>
    <n v="23950"/>
    <n v="23950"/>
    <n v="0"/>
    <s v="G/510510/1HA101"/>
  </r>
  <r>
    <s v="1"/>
    <s v="POLITICO - TERRITORIAL"/>
    <x v="2"/>
    <s v="H"/>
    <x v="7"/>
    <x v="53"/>
    <s v="ZA01H000"/>
    <s v="FORTALECIMIENTO INSTITUCIONAL"/>
    <s v="GC00A10100004D REMUNERACION PERSONAL"/>
    <s v="51 GASTOS EN PERSONAL"/>
    <s v="510512 Subrogación"/>
    <s v="002"/>
    <n v="2076.64"/>
    <n v="0"/>
    <n v="0"/>
    <n v="2076.64"/>
    <n v="0"/>
    <n v="0"/>
    <n v="0"/>
    <n v="2076.64"/>
    <n v="2076.64"/>
    <n v="2076.64"/>
    <s v="G/510512/1HA101"/>
  </r>
  <r>
    <s v="1"/>
    <s v="POLITICO - TERRITORIAL"/>
    <x v="2"/>
    <s v="H"/>
    <x v="7"/>
    <x v="53"/>
    <s v="ZA01H000"/>
    <s v="FORTALECIMIENTO INSTITUCIONAL"/>
    <s v="GC00A10100004D REMUNERACION PERSONAL"/>
    <s v="51 GASTOS EN PERSONAL"/>
    <s v="510513 Encargos"/>
    <s v="002"/>
    <n v="1653.28"/>
    <n v="0"/>
    <n v="0"/>
    <n v="1653.28"/>
    <n v="0"/>
    <n v="1266.67"/>
    <n v="1266.67"/>
    <n v="386.61"/>
    <n v="386.61"/>
    <n v="386.61"/>
    <s v="G/510513/1HA101"/>
  </r>
  <r>
    <s v="1"/>
    <s v="POLITICO - TERRITORIAL"/>
    <x v="2"/>
    <s v="H"/>
    <x v="7"/>
    <x v="53"/>
    <s v="ZA01H000"/>
    <s v="FORTALECIMIENTO INSTITUCIONAL"/>
    <s v="GC00A10100004D REMUNERACION PERSONAL"/>
    <s v="51 GASTOS EN PERSONAL"/>
    <s v="510601 Aporte Patronal"/>
    <s v="002"/>
    <n v="41521.85"/>
    <n v="16925.7"/>
    <n v="0"/>
    <n v="58447.55"/>
    <n v="3029.64"/>
    <n v="37860.31"/>
    <n v="37860.31"/>
    <n v="20587.240000000002"/>
    <n v="20587.240000000002"/>
    <n v="17557.599999999999"/>
    <s v="G/510601/1HA101"/>
  </r>
  <r>
    <s v="1"/>
    <s v="POLITICO - TERRITORIAL"/>
    <x v="2"/>
    <s v="H"/>
    <x v="7"/>
    <x v="53"/>
    <s v="ZA01H000"/>
    <s v="FORTALECIMIENTO INSTITUCIONAL"/>
    <s v="GC00A10100004D REMUNERACION PERSONAL"/>
    <s v="51 GASTOS EN PERSONAL"/>
    <s v="510602 Fondo de Reserva"/>
    <s v="002"/>
    <n v="27353"/>
    <n v="11150"/>
    <n v="0"/>
    <n v="38503"/>
    <n v="4050"/>
    <n v="12397.91"/>
    <n v="12397.91"/>
    <n v="26105.09"/>
    <n v="26105.09"/>
    <n v="22055.09"/>
    <s v="G/510602/1HA101"/>
  </r>
  <r>
    <s v="1"/>
    <s v="POLITICO - TERRITORIAL"/>
    <x v="2"/>
    <s v="H"/>
    <x v="7"/>
    <x v="53"/>
    <s v="ZA01H000"/>
    <s v="FORTALECIMIENTO INSTITUCIONAL"/>
    <s v="GC00A10100004D REMUNERACION PERSONAL"/>
    <s v="51 GASTOS EN PERSONAL"/>
    <s v="510707 Compensación por Vacaciones no Gozadas por"/>
    <s v="002"/>
    <n v="5748.16"/>
    <n v="0"/>
    <n v="0"/>
    <n v="5748.16"/>
    <n v="0"/>
    <n v="2317"/>
    <n v="2317"/>
    <n v="3431.16"/>
    <n v="3431.16"/>
    <n v="3431.16"/>
    <s v="G/510707/1HA101"/>
  </r>
  <r>
    <s v="3"/>
    <s v="ECONOMICO - AMBIENTAL"/>
    <x v="2"/>
    <s v="H"/>
    <x v="7"/>
    <x v="53"/>
    <s v="ZA01H000"/>
    <s v="FORTALECIMIENTO DE LA COMPETITIVIDAD"/>
    <s v="GI00H30100001D QUITO COMPETITIVA Y DE INVERSIONES"/>
    <s v="73 BIENES Y SERVICIOS PARA INVERSIÓN"/>
    <s v="730249 Eventos Públicos Promocionales"/>
    <s v="001"/>
    <n v="6000"/>
    <n v="-2000"/>
    <n v="0"/>
    <n v="4000"/>
    <n v="0"/>
    <n v="0"/>
    <n v="0"/>
    <n v="4000"/>
    <n v="4000"/>
    <n v="4000"/>
    <s v="G/730249/3HH301"/>
  </r>
  <r>
    <s v="3"/>
    <s v="ECONOMICO - AMBIENTAL"/>
    <x v="2"/>
    <s v="H"/>
    <x v="7"/>
    <x v="53"/>
    <s v="ZA01H000"/>
    <s v="FORTALECIMIENTO DE LA COMPETITIVIDAD"/>
    <s v="GI00H30100001D QUITO COMPETITIVA Y DE INVERSIONES"/>
    <s v="73 BIENES Y SERVICIOS PARA INVERSIÓN"/>
    <s v="730601 Consultoría, Asesoría e Investigación Es"/>
    <s v="001"/>
    <n v="24000"/>
    <n v="-24000"/>
    <n v="0"/>
    <n v="0"/>
    <n v="0"/>
    <n v="0"/>
    <n v="0"/>
    <n v="0"/>
    <n v="0"/>
    <n v="0"/>
    <s v="G/730601/3HH301"/>
  </r>
  <r>
    <s v="3"/>
    <s v="ECONOMICO - AMBIENTAL"/>
    <x v="2"/>
    <s v="H"/>
    <x v="7"/>
    <x v="53"/>
    <s v="ZA01H000"/>
    <s v="PRODUCTIVIDAD SOSTENIBLE"/>
    <s v="GI00P30700002D SISTEMA DE POTENCIACIÓN Y CREACIÓN DE"/>
    <s v="73 BIENES Y SERVICIOS PARA INVERSIÓN"/>
    <s v="730607 Servicios Técnicos Especializados"/>
    <s v="001"/>
    <n v="20000"/>
    <n v="-20000"/>
    <n v="0"/>
    <n v="0"/>
    <n v="0"/>
    <n v="0"/>
    <n v="0"/>
    <n v="0"/>
    <n v="0"/>
    <n v="0"/>
    <s v="G/730607/3HP307"/>
  </r>
  <r>
    <s v="3"/>
    <s v="ECONOMICO - AMBIENTAL"/>
    <x v="2"/>
    <s v="H"/>
    <x v="7"/>
    <x v="53"/>
    <s v="ZA01H000"/>
    <s v="FORTALECIMIENTO DE LA COMPETITIVIDAD"/>
    <s v="GI00H30100001D QUITO COMPETITIVA Y DE INVERSIONES"/>
    <s v="78 TRANSFERENCIAS Y DONACIONES PARA INVERSIÓN"/>
    <s v="780204 Transferencias o Donaciones al Sector Priva"/>
    <s v="001"/>
    <n v="60000"/>
    <n v="26000"/>
    <n v="314000"/>
    <n v="400000"/>
    <n v="0"/>
    <n v="86000"/>
    <n v="65000"/>
    <n v="314000"/>
    <n v="335000"/>
    <n v="314000"/>
    <s v="G/780204/3HH301"/>
  </r>
  <r>
    <s v="3"/>
    <s v="ECONOMICO - AMBIENTAL"/>
    <x v="2"/>
    <s v="H"/>
    <x v="7"/>
    <x v="53"/>
    <s v="ZA01H000"/>
    <s v="PRODUCTIVIDAD SOSTENIBLE"/>
    <s v="GI00P30700002D SISTEMA DE POTENCIACIÓN Y CREACIÓN DE"/>
    <s v="78 TRANSFERENCIAS Y DONACIONES PARA INVERSIÓN"/>
    <s v="780103 A Empresas Públicas"/>
    <s v="001"/>
    <n v="0"/>
    <n v="104500"/>
    <n v="0"/>
    <n v="104500"/>
    <n v="0"/>
    <n v="104500"/>
    <n v="64500"/>
    <n v="0"/>
    <n v="40000"/>
    <n v="0"/>
    <s v="G/780103/3HP307"/>
  </r>
  <r>
    <s v="3"/>
    <s v="ECONOMICO - AMBIENTAL"/>
    <x v="2"/>
    <s v="H"/>
    <x v="7"/>
    <x v="53"/>
    <s v="ZA01H000"/>
    <s v="PRODUCTIVIDAD SOSTENIBLE"/>
    <s v="GI00P30700002D SISTEMA DE POTENCIACIÓN Y CREACIÓN DE"/>
    <s v="78 TRANSFERENCIAS Y DONACIONES PARA INVERSIÓN"/>
    <s v="780204 Transferencias o Donaciones al Sector Priva"/>
    <s v="001"/>
    <n v="340000"/>
    <n v="-84500"/>
    <n v="0"/>
    <n v="255500"/>
    <n v="0"/>
    <n v="71000"/>
    <n v="56000"/>
    <n v="184500"/>
    <n v="199500"/>
    <n v="184500"/>
    <s v="G/780204/3HP307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105 Remuneraciones Unificadas"/>
    <s v="002"/>
    <n v="2417682.12"/>
    <n v="127080.04"/>
    <n v="-314719.76"/>
    <n v="2230042.4"/>
    <n v="0"/>
    <n v="1376102.74"/>
    <n v="1376102.74"/>
    <n v="853939.66"/>
    <n v="853939.66"/>
    <n v="853939.66"/>
    <s v="G/510105/1IA101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106 Salarios Unificados"/>
    <s v="002"/>
    <n v="194166.12"/>
    <n v="29814.12"/>
    <n v="0"/>
    <n v="223980.24"/>
    <n v="0"/>
    <n v="162508.67000000001"/>
    <n v="162508.67000000001"/>
    <n v="61471.57"/>
    <n v="61471.57"/>
    <n v="61471.57"/>
    <s v="G/510106/1IA101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108 Remuneración Mensual Unificada de Docentes"/>
    <s v="002"/>
    <n v="2427144"/>
    <n v="457520"/>
    <n v="187649.61"/>
    <n v="3072313.61"/>
    <n v="0"/>
    <n v="2086588.31"/>
    <n v="2086588.31"/>
    <n v="985725.3"/>
    <n v="985725.3"/>
    <n v="985725.3"/>
    <s v="G/510108/1IA101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203 Decimotercer Sueldo"/>
    <s v="002"/>
    <n v="559800.15"/>
    <n v="75911"/>
    <n v="0"/>
    <n v="635711.15"/>
    <n v="144333.67000000001"/>
    <n v="49095.42"/>
    <n v="48323.92"/>
    <n v="586615.73"/>
    <n v="587387.23"/>
    <n v="442282.06"/>
    <s v="G/510203/1IA101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204 Decimocuarto Sueldo"/>
    <s v="002"/>
    <n v="232363.32"/>
    <n v="26556"/>
    <n v="0"/>
    <n v="258919.32"/>
    <n v="37243.410000000003"/>
    <n v="208270.9"/>
    <n v="208070.9"/>
    <n v="50648.42"/>
    <n v="50848.42"/>
    <n v="13405.01"/>
    <s v="G/510204/1IA101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304 Compensación por Transporte"/>
    <s v="002"/>
    <n v="3696"/>
    <n v="396"/>
    <n v="0"/>
    <n v="4092"/>
    <n v="0"/>
    <n v="2064"/>
    <n v="2064"/>
    <n v="2028"/>
    <n v="2028"/>
    <n v="2028"/>
    <s v="G/510304/1IA101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306 Alimentación"/>
    <s v="002"/>
    <n v="29568"/>
    <n v="3168"/>
    <n v="0"/>
    <n v="32736"/>
    <n v="0"/>
    <n v="20272"/>
    <n v="20272"/>
    <n v="12464"/>
    <n v="12464"/>
    <n v="12464"/>
    <s v="G/510306/1IA101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401 Por Cargas Familiares"/>
    <s v="002"/>
    <n v="1013.31"/>
    <n v="298.08"/>
    <n v="11.04"/>
    <n v="1322.43"/>
    <n v="0"/>
    <n v="108"/>
    <n v="108"/>
    <n v="1214.43"/>
    <n v="1214.43"/>
    <n v="1214.43"/>
    <s v="G/510401/1IA101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408 Subsidio de Antigüedad"/>
    <s v="002"/>
    <n v="11199.07"/>
    <n v="1490.76"/>
    <n v="0"/>
    <n v="12689.83"/>
    <n v="0"/>
    <n v="6488.67"/>
    <n v="6488.67"/>
    <n v="6201.16"/>
    <n v="6201.16"/>
    <n v="6201.16"/>
    <s v="G/510408/1IA101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507 Honorarios"/>
    <s v="002"/>
    <n v="17426.21"/>
    <n v="-2019.9"/>
    <n v="-15303.01"/>
    <n v="103.3"/>
    <n v="0"/>
    <n v="0"/>
    <n v="0"/>
    <n v="103.3"/>
    <n v="103.3"/>
    <n v="103.3"/>
    <s v="G/510507/1IA101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509 Horas Extraordinarias y Suplementarias"/>
    <s v="002"/>
    <n v="16304.03"/>
    <n v="-10807.4"/>
    <n v="0"/>
    <n v="5496.63"/>
    <n v="0"/>
    <n v="5435.22"/>
    <n v="5435.22"/>
    <n v="61.41"/>
    <n v="61.41"/>
    <n v="61.41"/>
    <s v="G/510509/1IA101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510 Servicios Personales por Contrato"/>
    <s v="002"/>
    <n v="1678632"/>
    <n v="285446"/>
    <n v="0"/>
    <n v="1964078"/>
    <n v="552347.72"/>
    <n v="1411730.28"/>
    <n v="1411730.28"/>
    <n v="552347.72"/>
    <n v="552347.72"/>
    <n v="0"/>
    <s v="G/510510/1IA101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512 Subrogación"/>
    <s v="002"/>
    <n v="7202.16"/>
    <n v="-3600"/>
    <n v="0"/>
    <n v="3602.16"/>
    <n v="0"/>
    <n v="194.27"/>
    <n v="194.27"/>
    <n v="3407.89"/>
    <n v="3407.89"/>
    <n v="3407.89"/>
    <s v="G/510512/1IA101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513 Encargos"/>
    <s v="002"/>
    <n v="30404.33"/>
    <n v="-17784.43"/>
    <n v="0"/>
    <n v="12619.9"/>
    <n v="0"/>
    <n v="3900.37"/>
    <n v="3900.37"/>
    <n v="8719.5300000000007"/>
    <n v="8719.5300000000007"/>
    <n v="8719.5300000000007"/>
    <s v="G/510513/1IA101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601 Aporte Patronal"/>
    <s v="002"/>
    <n v="849632.09"/>
    <n v="108709.51"/>
    <n v="0"/>
    <n v="958341.6"/>
    <n v="83355.86"/>
    <n v="588568.81999999995"/>
    <n v="588568.81999999995"/>
    <n v="369772.78"/>
    <n v="369772.78"/>
    <n v="286416.92"/>
    <s v="G/510601/1IA101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602 Fondo de Reserva"/>
    <s v="002"/>
    <n v="559755.27"/>
    <n v="75911"/>
    <n v="0"/>
    <n v="635666.27"/>
    <n v="76375"/>
    <n v="376551.58"/>
    <n v="376551.58"/>
    <n v="259114.69"/>
    <n v="259114.69"/>
    <n v="182739.69"/>
    <s v="G/510602/1IA101"/>
  </r>
  <r>
    <s v="1"/>
    <s v="POLITICO - TERRITORIAL"/>
    <x v="3"/>
    <s v="I"/>
    <x v="6"/>
    <x v="54"/>
    <s v="ZA01I000"/>
    <s v="FORTALECIMIENTO INSTITUCIONAL"/>
    <s v="GC00A10100004D REMUNERACION PERSONAL"/>
    <s v="51 GASTOS EN PERSONAL"/>
    <s v="510707 Compensación por Vacaciones no Gozadas por"/>
    <s v="002"/>
    <n v="46814.06"/>
    <n v="0"/>
    <n v="0"/>
    <n v="46814.06"/>
    <n v="0"/>
    <n v="17008.46"/>
    <n v="15465.46"/>
    <n v="29805.599999999999"/>
    <n v="31348.6"/>
    <n v="29805.599999999999"/>
    <s v="G/510707/1IA101"/>
  </r>
  <r>
    <s v="1"/>
    <s v="POLITICO - TERRITORIAL"/>
    <x v="3"/>
    <s v="I"/>
    <x v="6"/>
    <x v="54"/>
    <s v="ZA01I000"/>
    <s v="FORTALECIMIENTO INSTITUCIONAL"/>
    <s v="GC00A10100001D GASTOS ADMINISTRATIVOS"/>
    <s v="53 BIENES Y SERVICIOS DE CONSUMO"/>
    <s v="530207 Difusión, Información y Publicidad"/>
    <s v="002"/>
    <n v="2000"/>
    <n v="0"/>
    <n v="0"/>
    <n v="2000"/>
    <n v="0"/>
    <n v="0"/>
    <n v="0"/>
    <n v="2000"/>
    <n v="2000"/>
    <n v="2000"/>
    <s v="G/530207/1IA101"/>
  </r>
  <r>
    <s v="1"/>
    <s v="POLITICO - TERRITORIAL"/>
    <x v="3"/>
    <s v="I"/>
    <x v="6"/>
    <x v="54"/>
    <s v="ZA01I000"/>
    <s v="FORTALECIMIENTO INSTITUCIONAL"/>
    <s v="GC00A10100001D GASTOS ADMINISTRATIVOS"/>
    <s v="53 BIENES Y SERVICIOS DE CONSUMO"/>
    <s v="530402 Edificios, Locales, Residencias y Cablea"/>
    <s v="002"/>
    <n v="156000"/>
    <n v="0"/>
    <n v="0"/>
    <n v="156000"/>
    <n v="0"/>
    <n v="0"/>
    <n v="0"/>
    <n v="156000"/>
    <n v="156000"/>
    <n v="156000"/>
    <s v="G/530402/1IA101"/>
  </r>
  <r>
    <s v="1"/>
    <s v="POLITICO - TERRITORIAL"/>
    <x v="3"/>
    <s v="I"/>
    <x v="6"/>
    <x v="54"/>
    <s v="ZA01I000"/>
    <s v="FORTALECIMIENTO INSTITUCIONAL"/>
    <s v="GC00A10100001D GASTOS ADMINISTRATIVOS"/>
    <s v="53 BIENES Y SERVICIOS DE CONSUMO"/>
    <s v="530404 Maquinarias y Equipos (Instalación, Mant"/>
    <s v="002"/>
    <n v="9000"/>
    <n v="0"/>
    <n v="0"/>
    <n v="9000"/>
    <n v="0"/>
    <n v="0"/>
    <n v="0"/>
    <n v="9000"/>
    <n v="9000"/>
    <n v="9000"/>
    <s v="G/530404/1IA101"/>
  </r>
  <r>
    <s v="1"/>
    <s v="POLITICO - TERRITORIAL"/>
    <x v="3"/>
    <s v="I"/>
    <x v="6"/>
    <x v="54"/>
    <s v="ZA01I000"/>
    <s v="FORTALECIMIENTO INSTITUCIONAL"/>
    <s v="GC00A10100001D GASTOS ADMINISTRATIVOS"/>
    <s v="53 BIENES Y SERVICIOS DE CONSUMO"/>
    <s v="530819 Accesorios e Insumos Químicos y Orgánicos"/>
    <s v="002"/>
    <n v="98450.79"/>
    <n v="0"/>
    <n v="0"/>
    <n v="98450.79"/>
    <n v="5267.7"/>
    <n v="0"/>
    <n v="0"/>
    <n v="98450.79"/>
    <n v="98450.79"/>
    <n v="93183.09"/>
    <s v="G/530819/1IA101"/>
  </r>
  <r>
    <s v="2"/>
    <s v="SOCIAL - CULTURAL"/>
    <x v="3"/>
    <s v="I"/>
    <x v="6"/>
    <x v="54"/>
    <s v="ZA01I000"/>
    <s v="PRÁCTICAS SALUDABLES"/>
    <s v="GI00I20100001D QUITO SÍ LA MUEVE"/>
    <s v="73 BIENES Y SERVICIOS PARA INVERSIÓN"/>
    <s v="730205 Espectáculos Culturales y Sociales"/>
    <s v="001"/>
    <n v="50000"/>
    <n v="0"/>
    <n v="0"/>
    <n v="50000"/>
    <n v="0"/>
    <n v="0"/>
    <n v="0"/>
    <n v="50000"/>
    <n v="50000"/>
    <n v="50000"/>
    <s v="G/730205/2II201"/>
  </r>
  <r>
    <s v="2"/>
    <s v="SOCIAL - CULTURAL"/>
    <x v="3"/>
    <s v="I"/>
    <x v="6"/>
    <x v="54"/>
    <s v="ZA01I000"/>
    <s v="PRÁCTICAS SALUDABLES"/>
    <s v="GI00I20100002D QUITO A LA CANCHA"/>
    <s v="73 BIENES Y SERVICIOS PARA INVERSIÓN"/>
    <s v="730205 Espectáculos Culturales y Sociales"/>
    <s v="001"/>
    <n v="30000"/>
    <n v="0"/>
    <n v="0"/>
    <n v="30000"/>
    <n v="0"/>
    <n v="0"/>
    <n v="0"/>
    <n v="30000"/>
    <n v="30000"/>
    <n v="30000"/>
    <s v="G/730205/2II201"/>
  </r>
  <r>
    <s v="2"/>
    <s v="SOCIAL - CULTURAL"/>
    <x v="3"/>
    <s v="I"/>
    <x v="6"/>
    <x v="54"/>
    <s v="ZA01I000"/>
    <s v="PRÁCTICAS SALUDABLES"/>
    <s v="GI00I20100002D QUITO A LA CANCHA"/>
    <s v="73 BIENES Y SERVICIOS PARA INVERSIÓN"/>
    <s v="730604 Fiscalización e Inspecciones Técnicas"/>
    <s v="001"/>
    <n v="140992.16"/>
    <n v="-101046.08"/>
    <n v="0"/>
    <n v="39946.080000000002"/>
    <n v="0"/>
    <n v="0"/>
    <n v="0"/>
    <n v="39946.080000000002"/>
    <n v="39946.080000000002"/>
    <n v="39946.080000000002"/>
    <s v="G/730604/2II201"/>
  </r>
  <r>
    <s v="2"/>
    <s v="SOCIAL - CULTURAL"/>
    <x v="3"/>
    <s v="I"/>
    <x v="6"/>
    <x v="54"/>
    <s v="ZA01I000"/>
    <s v="PRÁCTICAS SALUDABLES"/>
    <s v="GI00I20100002D QUITO A LA CANCHA"/>
    <s v="73 BIENES Y SERVICIOS PARA INVERSIÓN"/>
    <s v="730605 Estudio y Diseño de Proyectos"/>
    <s v="001"/>
    <n v="150000"/>
    <n v="-135000"/>
    <n v="0"/>
    <n v="15000"/>
    <n v="0"/>
    <n v="0"/>
    <n v="0"/>
    <n v="15000"/>
    <n v="15000"/>
    <n v="15000"/>
    <s v="G/730605/2II201"/>
  </r>
  <r>
    <s v="2"/>
    <s v="SOCIAL - CULTURAL"/>
    <x v="3"/>
    <s v="I"/>
    <x v="6"/>
    <x v="54"/>
    <s v="ZA01I000"/>
    <s v="PRÁCTICAS SALUDABLES"/>
    <s v="GI00I20100002D QUITO A LA CANCHA"/>
    <s v="73 BIENES Y SERVICIOS PARA INVERSIÓN"/>
    <s v="730606 Honorarios por Contratos Civiles de Servici"/>
    <s v="001"/>
    <n v="154694.39999999999"/>
    <n v="135000"/>
    <n v="0"/>
    <n v="289694.40000000002"/>
    <n v="61739.839999999997"/>
    <n v="120918.89"/>
    <n v="61001.89"/>
    <n v="168775.51"/>
    <n v="228692.51"/>
    <n v="107035.67"/>
    <s v="G/730606/2II201"/>
  </r>
  <r>
    <s v="2"/>
    <s v="SOCIAL - CULTURAL"/>
    <x v="3"/>
    <s v="I"/>
    <x v="6"/>
    <x v="54"/>
    <s v="ZA01I000"/>
    <s v="PRÁCTICAS SALUDABLES"/>
    <s v="GI00I20100002D QUITO A LA CANCHA"/>
    <s v="73 BIENES Y SERVICIOS PARA INVERSIÓN"/>
    <s v="730702 Arrendamiento y Licencias de Uso de Paquete"/>
    <s v="001"/>
    <n v="15000"/>
    <n v="0"/>
    <n v="0"/>
    <n v="15000"/>
    <n v="0"/>
    <n v="0"/>
    <n v="0"/>
    <n v="15000"/>
    <n v="15000"/>
    <n v="15000"/>
    <s v="G/730702/2II201"/>
  </r>
  <r>
    <s v="2"/>
    <s v="SOCIAL - CULTURAL"/>
    <x v="3"/>
    <s v="I"/>
    <x v="6"/>
    <x v="54"/>
    <s v="ZA01I000"/>
    <s v="PRÁCTICAS SALUDABLES"/>
    <s v="GI00I20100002D QUITO A LA CANCHA"/>
    <s v="73 BIENES Y SERVICIOS PARA INVERSIÓN"/>
    <s v="730704 Mantenimiento y Reparación de Equipos y"/>
    <s v="001"/>
    <n v="500"/>
    <n v="0"/>
    <n v="0"/>
    <n v="500"/>
    <n v="0"/>
    <n v="0"/>
    <n v="0"/>
    <n v="500"/>
    <n v="500"/>
    <n v="500"/>
    <s v="G/730704/2II201"/>
  </r>
  <r>
    <s v="3"/>
    <s v="ECONOMICO - AMBIENTAL"/>
    <x v="3"/>
    <s v="I"/>
    <x v="6"/>
    <x v="54"/>
    <s v="ZA01I000"/>
    <s v="SUB SISTEMA EDUCATIVO MUNICIPAL"/>
    <s v="GI00I30100001D ATENCIÓN PSICOPEDAGÓGICA INTEGRAL PARA E"/>
    <s v="73 BIENES Y SERVICIOS PARA INVERSIÓN"/>
    <s v="730812 Materiales Didácticos"/>
    <s v="001"/>
    <n v="10000"/>
    <n v="0"/>
    <n v="0"/>
    <n v="10000"/>
    <n v="0"/>
    <n v="0"/>
    <n v="0"/>
    <n v="10000"/>
    <n v="10000"/>
    <n v="10000"/>
    <s v="G/730812/3II301"/>
  </r>
  <r>
    <s v="3"/>
    <s v="ECONOMICO - AMBIENTAL"/>
    <x v="3"/>
    <s v="I"/>
    <x v="6"/>
    <x v="54"/>
    <s v="ZA01I000"/>
    <s v="SUB SISTEMA EDUCATIVO MUNICIPAL"/>
    <s v="GI00I30100002D &quot;AMPLIACIÓN DE LA OFERTA EDUCATIVA E"/>
    <s v="73 BIENES Y SERVICIOS PARA INVERSIÓN"/>
    <s v="730205 Espectáculos Culturales y Sociales"/>
    <s v="001"/>
    <n v="25000"/>
    <n v="-25000"/>
    <n v="0"/>
    <n v="0"/>
    <n v="0"/>
    <n v="0"/>
    <n v="0"/>
    <n v="0"/>
    <n v="0"/>
    <n v="0"/>
    <s v="G/730205/3II301"/>
  </r>
  <r>
    <s v="3"/>
    <s v="ECONOMICO - AMBIENTAL"/>
    <x v="3"/>
    <s v="I"/>
    <x v="6"/>
    <x v="54"/>
    <s v="ZA01I000"/>
    <s v="SUB SISTEMA EDUCATIVO MUNICIPAL"/>
    <s v="GI00I30100002D &quot;AMPLIACIÓN DE LA OFERTA EDUCATIVA E"/>
    <s v="73 BIENES Y SERVICIOS PARA INVERSIÓN"/>
    <s v="730704 Mantenimiento y Reparación de Equipos y"/>
    <s v="001"/>
    <n v="0"/>
    <n v="2000"/>
    <n v="0"/>
    <n v="2000"/>
    <n v="0"/>
    <n v="0"/>
    <n v="0"/>
    <n v="2000"/>
    <n v="2000"/>
    <n v="2000"/>
    <s v="G/730704/3II301"/>
  </r>
  <r>
    <s v="3"/>
    <s v="ECONOMICO - AMBIENTAL"/>
    <x v="3"/>
    <s v="I"/>
    <x v="6"/>
    <x v="54"/>
    <s v="ZA01I000"/>
    <s v="SUB SISTEMA EDUCATIVO MUNICIPAL"/>
    <s v="GI00I30100002D &quot;AMPLIACIÓN DE LA OFERTA EDUCATIVA E"/>
    <s v="73 BIENES Y SERVICIOS PARA INVERSIÓN"/>
    <s v="730804 Materiales de Oficina"/>
    <s v="001"/>
    <n v="24000"/>
    <n v="0"/>
    <n v="0"/>
    <n v="24000"/>
    <n v="12019.56"/>
    <n v="0"/>
    <n v="0"/>
    <n v="24000"/>
    <n v="24000"/>
    <n v="11980.44"/>
    <s v="G/730804/3II301"/>
  </r>
  <r>
    <s v="3"/>
    <s v="ECONOMICO - AMBIENTAL"/>
    <x v="3"/>
    <s v="I"/>
    <x v="6"/>
    <x v="54"/>
    <s v="ZA01I000"/>
    <s v="SUB SISTEMA EDUCATIVO MUNICIPAL"/>
    <s v="GI00I30100003D INFRAESTRUCTURA EDUCATIVA INTEGRAL E INC"/>
    <s v="73 BIENES Y SERVICIOS PARA INVERSIÓN"/>
    <s v="730402 Edificios, Locales, Residencias y Cablea"/>
    <s v="001"/>
    <n v="0"/>
    <n v="735000"/>
    <n v="0"/>
    <n v="735000"/>
    <n v="0"/>
    <n v="0"/>
    <n v="0"/>
    <n v="735000"/>
    <n v="735000"/>
    <n v="735000"/>
    <s v="G/730402/3II301"/>
  </r>
  <r>
    <s v="3"/>
    <s v="ECONOMICO - AMBIENTAL"/>
    <x v="3"/>
    <s v="I"/>
    <x v="6"/>
    <x v="54"/>
    <s v="ZA01I000"/>
    <s v="SUB SISTEMA EDUCATIVO MUNICIPAL"/>
    <s v="GI00I30100003D INFRAESTRUCTURA EDUCATIVA INTEGRAL E INC"/>
    <s v="73 BIENES Y SERVICIOS PARA INVERSIÓN"/>
    <s v="730605 Estudio y Diseño de Proyectos"/>
    <s v="001"/>
    <n v="0"/>
    <n v="149860"/>
    <n v="0"/>
    <n v="149860"/>
    <n v="0"/>
    <n v="0"/>
    <n v="0"/>
    <n v="149860"/>
    <n v="149860"/>
    <n v="149860"/>
    <s v="G/730605/3II301"/>
  </r>
  <r>
    <s v="3"/>
    <s v="ECONOMICO - AMBIENTAL"/>
    <x v="3"/>
    <s v="I"/>
    <x v="6"/>
    <x v="54"/>
    <s v="ZA01I000"/>
    <s v="SUB SISTEMA EDUCATIVO MUNICIPAL"/>
    <s v="GI00I30100003D INFRAESTRUCTURA EDUCATIVA INTEGRAL E INC"/>
    <s v="73 BIENES Y SERVICIOS PARA INVERSIÓN"/>
    <s v="730702 Arrendamiento y Licencias de Uso de Paquete"/>
    <s v="001"/>
    <n v="10000"/>
    <n v="0"/>
    <n v="0"/>
    <n v="10000"/>
    <n v="0"/>
    <n v="0"/>
    <n v="0"/>
    <n v="10000"/>
    <n v="10000"/>
    <n v="10000"/>
    <s v="G/730702/3II301"/>
  </r>
  <r>
    <s v="3"/>
    <s v="ECONOMICO - AMBIENTAL"/>
    <x v="3"/>
    <s v="I"/>
    <x v="6"/>
    <x v="54"/>
    <s v="ZA01I000"/>
    <s v="SUB SISTEMA EDUCATIVO MUNICIPAL"/>
    <s v="GI00I30100003D INFRAESTRUCTURA EDUCATIVA INTEGRAL E INC"/>
    <s v="73 BIENES Y SERVICIOS PARA INVERSIÓN"/>
    <s v="731403 Mobiliarios"/>
    <s v="001"/>
    <n v="200000"/>
    <n v="-100000"/>
    <n v="0"/>
    <n v="100000"/>
    <n v="0"/>
    <n v="0"/>
    <n v="0"/>
    <n v="100000"/>
    <n v="100000"/>
    <n v="100000"/>
    <s v="G/731403/3II301"/>
  </r>
  <r>
    <s v="3"/>
    <s v="ECONOMICO - AMBIENTAL"/>
    <x v="3"/>
    <s v="I"/>
    <x v="6"/>
    <x v="54"/>
    <s v="ZA01I000"/>
    <s v="SUB SISTEMA EDUCATIVO MUNICIPAL"/>
    <s v="GI00I30100004D MODELO EDUCATIVO MUNICIPAL INNOVADOR"/>
    <s v="73 BIENES Y SERVICIOS PARA INVERSIÓN"/>
    <s v="730204 Edición, Impresión, Reproducción, Public"/>
    <s v="001"/>
    <n v="15000"/>
    <n v="-3176.07"/>
    <n v="0"/>
    <n v="11823.93"/>
    <n v="0"/>
    <n v="0"/>
    <n v="0"/>
    <n v="11823.93"/>
    <n v="11823.93"/>
    <n v="11823.93"/>
    <s v="G/730204/3II301"/>
  </r>
  <r>
    <s v="3"/>
    <s v="ECONOMICO - AMBIENTAL"/>
    <x v="3"/>
    <s v="I"/>
    <x v="6"/>
    <x v="54"/>
    <s v="ZA01I000"/>
    <s v="SUB SISTEMA EDUCATIVO MUNICIPAL"/>
    <s v="GI00I30100004D MODELO EDUCATIVO MUNICIPAL INNOVADOR"/>
    <s v="73 BIENES Y SERVICIOS PARA INVERSIÓN"/>
    <s v="730205 Espectáculos Culturales y Sociales"/>
    <s v="001"/>
    <n v="27000"/>
    <n v="0"/>
    <n v="0"/>
    <n v="27000"/>
    <n v="0"/>
    <n v="6798.4"/>
    <n v="6798.4"/>
    <n v="20201.599999999999"/>
    <n v="20201.599999999999"/>
    <n v="20201.599999999999"/>
    <s v="G/730205/3II301"/>
  </r>
  <r>
    <s v="3"/>
    <s v="ECONOMICO - AMBIENTAL"/>
    <x v="3"/>
    <s v="I"/>
    <x v="6"/>
    <x v="54"/>
    <s v="ZA01I000"/>
    <s v="SUB SISTEMA EDUCATIVO MUNICIPAL"/>
    <s v="GI00I30100004D MODELO EDUCATIVO MUNICIPAL INNOVADOR"/>
    <s v="73 BIENES Y SERVICIOS PARA INVERSIÓN"/>
    <s v="730601 Consultoría, Asesoría e Investigación Es"/>
    <s v="001"/>
    <n v="15000"/>
    <n v="0"/>
    <n v="0"/>
    <n v="15000"/>
    <n v="1301.05"/>
    <n v="10842.05"/>
    <n v="0"/>
    <n v="4157.95"/>
    <n v="15000"/>
    <n v="2856.9"/>
    <s v="G/730601/3II301"/>
  </r>
  <r>
    <s v="3"/>
    <s v="ECONOMICO - AMBIENTAL"/>
    <x v="3"/>
    <s v="I"/>
    <x v="6"/>
    <x v="54"/>
    <s v="ZA01I000"/>
    <s v="SUB SISTEMA EDUCATIVO MUNICIPAL"/>
    <s v="GI00I30100004D MODELO EDUCATIVO MUNICIPAL INNOVADOR"/>
    <s v="73 BIENES Y SERVICIOS PARA INVERSIÓN"/>
    <s v="730704 Mantenimiento y Reparación de Equipos y"/>
    <s v="001"/>
    <n v="25000"/>
    <n v="0"/>
    <n v="0"/>
    <n v="25000"/>
    <n v="0"/>
    <n v="0"/>
    <n v="0"/>
    <n v="25000"/>
    <n v="25000"/>
    <n v="25000"/>
    <s v="G/730704/3II301"/>
  </r>
  <r>
    <s v="3"/>
    <s v="ECONOMICO - AMBIENTAL"/>
    <x v="3"/>
    <s v="I"/>
    <x v="6"/>
    <x v="54"/>
    <s v="ZA01I000"/>
    <s v="SUB SISTEMA EDUCATIVO MUNICIPAL"/>
    <s v="GI00I30100004D MODELO EDUCATIVO MUNICIPAL INNOVADOR"/>
    <s v="73 BIENES Y SERVICIOS PARA INVERSIÓN"/>
    <s v="731406 Herramientas y equipos menores"/>
    <s v="001"/>
    <n v="2000"/>
    <n v="0"/>
    <n v="0"/>
    <n v="2000"/>
    <n v="0"/>
    <n v="0"/>
    <n v="0"/>
    <n v="2000"/>
    <n v="2000"/>
    <n v="2000"/>
    <s v="G/731406/3II301"/>
  </r>
  <r>
    <s v="3"/>
    <s v="ECONOMICO - AMBIENTAL"/>
    <x v="3"/>
    <s v="I"/>
    <x v="6"/>
    <x v="54"/>
    <s v="ZA01I000"/>
    <s v="SUB SISTEMA EDUCATIVO MUNICIPAL"/>
    <s v="GI00I30100004D MODELO EDUCATIVO MUNICIPAL INNOVADOR"/>
    <s v="73 BIENES Y SERVICIOS PARA INVERSIÓN"/>
    <s v="731408 Bienes Artísticos, Culturales, Bienes De"/>
    <s v="001"/>
    <n v="3240"/>
    <n v="3176.07"/>
    <n v="0"/>
    <n v="6416.07"/>
    <n v="0"/>
    <n v="0"/>
    <n v="0"/>
    <n v="6416.07"/>
    <n v="6416.07"/>
    <n v="6416.07"/>
    <s v="G/731408/3II301"/>
  </r>
  <r>
    <s v="2"/>
    <s v="SOCIAL - CULTURAL"/>
    <x v="3"/>
    <s v="I"/>
    <x v="6"/>
    <x v="54"/>
    <s v="ZA01I000"/>
    <s v="PRÁCTICAS SALUDABLES"/>
    <s v="GI00I20100002D QUITO A LA CANCHA"/>
    <s v="75 OBRAS PÚBLICAS"/>
    <s v="750107 Construcciones y Edificaciones"/>
    <s v="001"/>
    <n v="4768354.05"/>
    <n v="-328921.46000000002"/>
    <n v="-902.46"/>
    <n v="4438530.13"/>
    <n v="214952.47"/>
    <n v="2648075.09"/>
    <n v="1403779.07"/>
    <n v="1790455.04"/>
    <n v="3034751.06"/>
    <n v="1575502.57"/>
    <s v="G/750107/2II201"/>
  </r>
  <r>
    <s v="3"/>
    <s v="ECONOMICO - AMBIENTAL"/>
    <x v="3"/>
    <s v="I"/>
    <x v="6"/>
    <x v="54"/>
    <s v="ZA01I000"/>
    <s v="SUB SISTEMA EDUCATIVO MUNICIPAL"/>
    <s v="GI00I30100003D INFRAESTRUCTURA EDUCATIVA INTEGRAL E INC"/>
    <s v="75 OBRAS PÚBLICAS"/>
    <s v="750107 Construcciones y Edificaciones"/>
    <s v="001"/>
    <n v="719860"/>
    <n v="-329892.46000000002"/>
    <n v="0"/>
    <n v="389967.54"/>
    <n v="0"/>
    <n v="0"/>
    <n v="0"/>
    <n v="389967.54"/>
    <n v="389967.54"/>
    <n v="389967.54"/>
    <s v="G/750107/3II301"/>
  </r>
  <r>
    <s v="3"/>
    <s v="ECONOMICO - AMBIENTAL"/>
    <x v="3"/>
    <s v="I"/>
    <x v="6"/>
    <x v="54"/>
    <s v="ZA01I000"/>
    <s v="SUB SISTEMA EDUCATIVO MUNICIPAL"/>
    <s v="GI00I30100004D MODELO EDUCATIVO MUNICIPAL INNOVADOR"/>
    <s v="77 OTROS GASTOS DE INVERSIÓN"/>
    <s v="770206 Costas Judiciales, Trámites Notariales, Leg"/>
    <s v="001"/>
    <n v="2500"/>
    <n v="0"/>
    <n v="0"/>
    <n v="2500"/>
    <n v="0"/>
    <n v="2495.36"/>
    <n v="2495.36"/>
    <n v="4.6399999999999997"/>
    <n v="4.6399999999999997"/>
    <n v="4.6399999999999997"/>
    <s v="G/770206/3II301"/>
  </r>
  <r>
    <s v="3"/>
    <s v="ECONOMICO - AMBIENTAL"/>
    <x v="3"/>
    <s v="I"/>
    <x v="6"/>
    <x v="54"/>
    <s v="ZA01I000"/>
    <s v="SUB SISTEMA EDUCATIVO MUNICIPAL"/>
    <s v="GI00I30100004D MODELO EDUCATIVO MUNICIPAL INNOVADOR"/>
    <s v="78 TRANSFERENCIAS Y DONACIONES PARA INVERSIÓN"/>
    <s v="780102 A Entidades Descentralizadas y Autónomas (T"/>
    <s v="001"/>
    <n v="101260"/>
    <n v="0"/>
    <n v="0"/>
    <n v="101260"/>
    <n v="0"/>
    <n v="0"/>
    <n v="0"/>
    <n v="101260"/>
    <n v="101260"/>
    <n v="101260"/>
    <s v="G/780102/3II301"/>
  </r>
  <r>
    <s v="3"/>
    <s v="ECONOMICO - AMBIENTAL"/>
    <x v="3"/>
    <s v="I"/>
    <x v="6"/>
    <x v="54"/>
    <s v="ZA01I000"/>
    <s v="SUB SISTEMA EDUCATIVO MUNICIPAL"/>
    <s v="GI00I30100004D MODELO EDUCATIVO MUNICIPAL INNOVADOR"/>
    <s v="78 TRANSFERENCIAS Y DONACIONES PARA INVERSIÓN"/>
    <s v="780204 Transferencias o Donaciones al Sector Priva"/>
    <s v="001"/>
    <n v="80000"/>
    <n v="0"/>
    <n v="0"/>
    <n v="80000"/>
    <n v="0"/>
    <n v="0"/>
    <n v="0"/>
    <n v="80000"/>
    <n v="80000"/>
    <n v="80000"/>
    <s v="G/780204/3II301"/>
  </r>
  <r>
    <s v="2"/>
    <s v="SOCIAL - CULTURAL"/>
    <x v="3"/>
    <s v="I"/>
    <x v="6"/>
    <x v="54"/>
    <s v="ZA01I000"/>
    <s v="PRÁCTICAS SALUDABLES"/>
    <s v="GI00I20100002D QUITO A LA CANCHA"/>
    <s v="84 BIENES DE LARGA DURACIÓN"/>
    <s v="840107 Equipos, Sistemas y Paquetes Informáticos"/>
    <s v="001"/>
    <n v="19500"/>
    <n v="0"/>
    <n v="0"/>
    <n v="19500"/>
    <n v="0"/>
    <n v="0"/>
    <n v="0"/>
    <n v="19500"/>
    <n v="19500"/>
    <n v="19500"/>
    <s v="G/840107/2II201"/>
  </r>
  <r>
    <s v="3"/>
    <s v="ECONOMICO - AMBIENTAL"/>
    <x v="3"/>
    <s v="I"/>
    <x v="6"/>
    <x v="54"/>
    <s v="ZA01I000"/>
    <s v="SUB SISTEMA EDUCATIVO MUNICIPAL"/>
    <s v="GI00I30100001D ATENCIÓN PSICOPEDAGÓGICA INTEGRAL PARA E"/>
    <s v="84 BIENES DE LARGA DURACIÓN"/>
    <s v="840107 Equipos, Sistemas y Paquetes Informáticos"/>
    <s v="001"/>
    <n v="8000"/>
    <n v="0"/>
    <n v="0"/>
    <n v="8000"/>
    <n v="0"/>
    <n v="0"/>
    <n v="0"/>
    <n v="8000"/>
    <n v="8000"/>
    <n v="8000"/>
    <s v="G/840107/3II301"/>
  </r>
  <r>
    <s v="3"/>
    <s v="ECONOMICO - AMBIENTAL"/>
    <x v="3"/>
    <s v="I"/>
    <x v="6"/>
    <x v="54"/>
    <s v="ZA01I000"/>
    <s v="SUB SISTEMA EDUCATIVO MUNICIPAL"/>
    <s v="GI00I30100002D &quot;AMPLIACIÓN DE LA OFERTA EDUCATIVA E"/>
    <s v="84 BIENES DE LARGA DURACIÓN"/>
    <s v="840107 Equipos, Sistemas y Paquetes Informáticos"/>
    <s v="001"/>
    <n v="16000"/>
    <n v="-2000"/>
    <n v="0"/>
    <n v="14000"/>
    <n v="0"/>
    <n v="0"/>
    <n v="0"/>
    <n v="14000"/>
    <n v="14000"/>
    <n v="14000"/>
    <s v="G/840107/3II301"/>
  </r>
  <r>
    <s v="3"/>
    <s v="ECONOMICO - AMBIENTAL"/>
    <x v="3"/>
    <s v="I"/>
    <x v="6"/>
    <x v="54"/>
    <s v="ZA01I000"/>
    <s v="SUB SISTEMA EDUCATIVO MUNICIPAL"/>
    <s v="GI00I30100004D MODELO EDUCATIVO MUNICIPAL INNOVADOR"/>
    <s v="84 BIENES DE LARGA DURACIÓN"/>
    <s v="840107 Equipos, Sistemas y Paquetes Informáticos"/>
    <s v="001"/>
    <n v="1446000"/>
    <n v="0"/>
    <n v="0"/>
    <n v="1446000"/>
    <n v="0"/>
    <n v="0"/>
    <n v="0"/>
    <n v="1446000"/>
    <n v="1446000"/>
    <n v="1446000"/>
    <s v="G/840107/3II301"/>
  </r>
  <r>
    <s v="1"/>
    <s v="POLITICO - TERRITORIAL"/>
    <x v="0"/>
    <s v="F"/>
    <x v="0"/>
    <x v="55"/>
    <s v="ZA01F000"/>
    <s v="FORTALECIMIENTO INSTITUCIONAL"/>
    <s v="GC00A10100004D REMUNERACION PERSONAL"/>
    <s v="51 GASTOS EN PERSONAL"/>
    <s v="510105 Remuneraciones Unificadas"/>
    <s v="002"/>
    <n v="437664"/>
    <n v="33156"/>
    <n v="7170.46"/>
    <n v="477990.46"/>
    <n v="0"/>
    <n v="326896.03000000003"/>
    <n v="326896.03000000003"/>
    <n v="151094.43"/>
    <n v="151094.43"/>
    <n v="151094.43"/>
    <s v="G/510105/1FA101"/>
  </r>
  <r>
    <s v="1"/>
    <s v="POLITICO - TERRITORIAL"/>
    <x v="0"/>
    <s v="F"/>
    <x v="0"/>
    <x v="55"/>
    <s v="ZA01F000"/>
    <s v="FORTALECIMIENTO INSTITUCIONAL"/>
    <s v="GC00A10100004D REMUNERACION PERSONAL"/>
    <s v="51 GASTOS EN PERSONAL"/>
    <s v="510203 Decimotercer Sueldo"/>
    <s v="002"/>
    <n v="49025"/>
    <n v="9767"/>
    <n v="0"/>
    <n v="58792"/>
    <n v="16621.12"/>
    <n v="10193.11"/>
    <n v="10193.11"/>
    <n v="48598.89"/>
    <n v="48598.89"/>
    <n v="31977.77"/>
    <s v="G/510203/1FA101"/>
  </r>
  <r>
    <s v="1"/>
    <s v="POLITICO - TERRITORIAL"/>
    <x v="0"/>
    <s v="F"/>
    <x v="0"/>
    <x v="55"/>
    <s v="ZA01F000"/>
    <s v="FORTALECIMIENTO INSTITUCIONAL"/>
    <s v="GC00A10100004D REMUNERACION PERSONAL"/>
    <s v="51 GASTOS EN PERSONAL"/>
    <s v="510204 Decimocuarto Sueldo"/>
    <s v="002"/>
    <n v="10712"/>
    <n v="2400"/>
    <n v="0"/>
    <n v="13112"/>
    <n v="2040.02"/>
    <n v="8494.32"/>
    <n v="8494.32"/>
    <n v="4617.68"/>
    <n v="4617.68"/>
    <n v="2577.66"/>
    <s v="G/510204/1FA101"/>
  </r>
  <r>
    <s v="1"/>
    <s v="POLITICO - TERRITORIAL"/>
    <x v="0"/>
    <s v="F"/>
    <x v="0"/>
    <x v="55"/>
    <s v="ZA01F000"/>
    <s v="FORTALECIMIENTO INSTITUCIONAL"/>
    <s v="GC00A10100004D REMUNERACION PERSONAL"/>
    <s v="51 GASTOS EN PERSONAL"/>
    <s v="510507 Honorarios"/>
    <s v="002"/>
    <n v="3057.43"/>
    <n v="0"/>
    <n v="0"/>
    <n v="3057.43"/>
    <n v="0"/>
    <n v="0"/>
    <n v="0"/>
    <n v="3057.43"/>
    <n v="3057.43"/>
    <n v="3057.43"/>
    <s v="G/510507/1FA101"/>
  </r>
  <r>
    <s v="1"/>
    <s v="POLITICO - TERRITORIAL"/>
    <x v="0"/>
    <s v="F"/>
    <x v="0"/>
    <x v="55"/>
    <s v="ZA01F000"/>
    <s v="FORTALECIMIENTO INSTITUCIONAL"/>
    <s v="GC00A10100004D REMUNERACION PERSONAL"/>
    <s v="51 GASTOS EN PERSONAL"/>
    <s v="510509 Horas Extraordinarias y Suplementarias"/>
    <s v="002"/>
    <n v="4021.74"/>
    <n v="0"/>
    <n v="0"/>
    <n v="4021.74"/>
    <n v="0"/>
    <n v="0"/>
    <n v="0"/>
    <n v="4021.74"/>
    <n v="4021.74"/>
    <n v="4021.74"/>
    <s v="G/510509/1FA101"/>
  </r>
  <r>
    <s v="1"/>
    <s v="POLITICO - TERRITORIAL"/>
    <x v="0"/>
    <s v="F"/>
    <x v="0"/>
    <x v="55"/>
    <s v="ZA01F000"/>
    <s v="FORTALECIMIENTO INSTITUCIONAL"/>
    <s v="GC00A10100004D REMUNERACION PERSONAL"/>
    <s v="51 GASTOS EN PERSONAL"/>
    <s v="510510 Servicios Personales por Contrato"/>
    <s v="002"/>
    <n v="150636"/>
    <n v="84048"/>
    <n v="0"/>
    <n v="234684"/>
    <n v="85507.79"/>
    <n v="149176.21"/>
    <n v="149176.21"/>
    <n v="85507.79"/>
    <n v="85507.79"/>
    <n v="0"/>
    <s v="G/510510/1FA101"/>
  </r>
  <r>
    <s v="1"/>
    <s v="POLITICO - TERRITORIAL"/>
    <x v="0"/>
    <s v="F"/>
    <x v="0"/>
    <x v="55"/>
    <s v="ZA01F000"/>
    <s v="FORTALECIMIENTO INSTITUCIONAL"/>
    <s v="GC00A10100004D REMUNERACION PERSONAL"/>
    <s v="51 GASTOS EN PERSONAL"/>
    <s v="510512 Subrogación"/>
    <s v="002"/>
    <n v="12953.11"/>
    <n v="0"/>
    <n v="0"/>
    <n v="12953.11"/>
    <n v="0"/>
    <n v="2426.1"/>
    <n v="2426.1"/>
    <n v="10527.01"/>
    <n v="10527.01"/>
    <n v="10527.01"/>
    <s v="G/510512/1FA101"/>
  </r>
  <r>
    <s v="1"/>
    <s v="POLITICO - TERRITORIAL"/>
    <x v="0"/>
    <s v="F"/>
    <x v="0"/>
    <x v="55"/>
    <s v="ZA01F000"/>
    <s v="FORTALECIMIENTO INSTITUCIONAL"/>
    <s v="GC00A10100004D REMUNERACION PERSONAL"/>
    <s v="51 GASTOS EN PERSONAL"/>
    <s v="510513 Encargos"/>
    <s v="002"/>
    <n v="11936.24"/>
    <n v="0"/>
    <n v="0"/>
    <n v="11936.24"/>
    <n v="0"/>
    <n v="3113.33"/>
    <n v="3113.33"/>
    <n v="8822.91"/>
    <n v="8822.91"/>
    <n v="8822.91"/>
    <s v="G/510513/1FA101"/>
  </r>
  <r>
    <s v="1"/>
    <s v="POLITICO - TERRITORIAL"/>
    <x v="0"/>
    <s v="F"/>
    <x v="0"/>
    <x v="55"/>
    <s v="ZA01F000"/>
    <s v="FORTALECIMIENTO INSTITUCIONAL"/>
    <s v="GC00A10100004D REMUNERACION PERSONAL"/>
    <s v="51 GASTOS EN PERSONAL"/>
    <s v="510601 Aporte Patronal"/>
    <s v="002"/>
    <n v="74419.95"/>
    <n v="14826.31"/>
    <n v="0"/>
    <n v="89246.26"/>
    <n v="10708.53"/>
    <n v="60789.69"/>
    <n v="60789.69"/>
    <n v="28456.57"/>
    <n v="28456.57"/>
    <n v="17748.04"/>
    <s v="G/510601/1FA101"/>
  </r>
  <r>
    <s v="1"/>
    <s v="POLITICO - TERRITORIAL"/>
    <x v="0"/>
    <s v="F"/>
    <x v="0"/>
    <x v="55"/>
    <s v="ZA01F000"/>
    <s v="FORTALECIMIENTO INSTITUCIONAL"/>
    <s v="GC00A10100004D REMUNERACION PERSONAL"/>
    <s v="51 GASTOS EN PERSONAL"/>
    <s v="510602 Fondo de Reserva"/>
    <s v="002"/>
    <n v="49025"/>
    <n v="9767"/>
    <n v="0"/>
    <n v="58792"/>
    <n v="9890.5499999999993"/>
    <n v="34084.800000000003"/>
    <n v="34084.800000000003"/>
    <n v="24707.200000000001"/>
    <n v="24707.200000000001"/>
    <n v="14816.65"/>
    <s v="G/510602/1FA101"/>
  </r>
  <r>
    <s v="1"/>
    <s v="POLITICO - TERRITORIAL"/>
    <x v="0"/>
    <s v="F"/>
    <x v="0"/>
    <x v="55"/>
    <s v="ZA01F000"/>
    <s v="FORTALECIMIENTO INSTITUCIONAL"/>
    <s v="GC00A10100004D REMUNERACION PERSONAL"/>
    <s v="51 GASTOS EN PERSONAL"/>
    <s v="510707 Compensación por Vacaciones no Gozadas por"/>
    <s v="002"/>
    <n v="10260.27"/>
    <n v="0"/>
    <n v="0"/>
    <n v="10260.27"/>
    <n v="0"/>
    <n v="10000.25"/>
    <n v="10000.25"/>
    <n v="260.02"/>
    <n v="260.02"/>
    <n v="260.02"/>
    <s v="G/510707/1FA101"/>
  </r>
  <r>
    <s v="2"/>
    <s v="SOCIAL - CULTURAL"/>
    <x v="0"/>
    <s v="F"/>
    <x v="0"/>
    <x v="55"/>
    <s v="ZA01F000"/>
    <s v="FORTALECIMIENTO DE LA GOBERNANZA DEMOCRÁTICA"/>
    <s v="GI00F20200001D  SOMOS QUITO"/>
    <s v="73 BIENES Y SERVICIOS PARA INVERSIÓN"/>
    <s v="730204 Edición, Impresión, Reproducción, Public"/>
    <s v="001"/>
    <n v="15000"/>
    <n v="0"/>
    <n v="0"/>
    <n v="15000"/>
    <n v="0"/>
    <n v="0"/>
    <n v="0"/>
    <n v="15000"/>
    <n v="15000"/>
    <n v="15000"/>
    <s v="G/730204/2FF202"/>
  </r>
  <r>
    <s v="2"/>
    <s v="SOCIAL - CULTURAL"/>
    <x v="0"/>
    <s v="F"/>
    <x v="0"/>
    <x v="55"/>
    <s v="ZA01F000"/>
    <s v="FORTALECIMIENTO DE LA GOBERNANZA DEMOCRÁTICA"/>
    <s v="GI00F20200001D  SOMOS QUITO"/>
    <s v="73 BIENES Y SERVICIOS PARA INVERSIÓN"/>
    <s v="730205 Espectáculos Culturales y Sociales"/>
    <s v="001"/>
    <n v="0"/>
    <n v="12000"/>
    <n v="0"/>
    <n v="12000"/>
    <n v="0"/>
    <n v="0"/>
    <n v="0"/>
    <n v="12000"/>
    <n v="12000"/>
    <n v="12000"/>
    <s v="G/730205/2FF202"/>
  </r>
  <r>
    <s v="2"/>
    <s v="SOCIAL - CULTURAL"/>
    <x v="0"/>
    <s v="F"/>
    <x v="0"/>
    <x v="55"/>
    <s v="ZA01F000"/>
    <s v="FORTALECIMIENTO DE LA GOBERNANZA DEMOCRÁTICA"/>
    <s v="GI00F20200001D  SOMOS QUITO"/>
    <s v="73 BIENES Y SERVICIOS PARA INVERSIÓN"/>
    <s v="730249 Eventos Públicos Promocionales"/>
    <s v="001"/>
    <n v="5000"/>
    <n v="-5000"/>
    <n v="0"/>
    <n v="0"/>
    <n v="0"/>
    <n v="0"/>
    <n v="0"/>
    <n v="0"/>
    <n v="0"/>
    <n v="0"/>
    <s v="G/730249/2FF202"/>
  </r>
  <r>
    <s v="2"/>
    <s v="SOCIAL - CULTURAL"/>
    <x v="0"/>
    <s v="F"/>
    <x v="0"/>
    <x v="55"/>
    <s v="ZA01F000"/>
    <s v="FORTALECIMIENTO DE LA GOBERNANZA DEMOCRÁTICA"/>
    <s v="GI00F20200001D  SOMOS QUITO"/>
    <s v="73 BIENES Y SERVICIOS PARA INVERSIÓN"/>
    <s v="730505 Vehículos (Arrendamiento)"/>
    <s v="001"/>
    <n v="5000"/>
    <n v="0"/>
    <n v="0"/>
    <n v="5000"/>
    <n v="0"/>
    <n v="0"/>
    <n v="0"/>
    <n v="5000"/>
    <n v="5000"/>
    <n v="5000"/>
    <s v="G/730505/2FF202"/>
  </r>
  <r>
    <s v="2"/>
    <s v="SOCIAL - CULTURAL"/>
    <x v="0"/>
    <s v="F"/>
    <x v="0"/>
    <x v="55"/>
    <s v="ZA01F000"/>
    <s v="FORTALECIMIENTO DE LA GOBERNANZA DEMOCRÁTICA"/>
    <s v="GI00F20200001D  SOMOS QUITO"/>
    <s v="73 BIENES Y SERVICIOS PARA INVERSIÓN"/>
    <s v="730811 Insumos, Materiales y Suministros para Cons"/>
    <s v="001"/>
    <n v="5000"/>
    <n v="0"/>
    <n v="0"/>
    <n v="5000"/>
    <n v="0"/>
    <n v="0"/>
    <n v="0"/>
    <n v="5000"/>
    <n v="5000"/>
    <n v="5000"/>
    <s v="G/730811/2FF202"/>
  </r>
  <r>
    <s v="2"/>
    <s v="SOCIAL - CULTURAL"/>
    <x v="0"/>
    <s v="F"/>
    <x v="0"/>
    <x v="55"/>
    <s v="ZA01F000"/>
    <s v="FORTALECIMIENTO DE LA GOBERNANZA DEMOCRÁTICA"/>
    <s v="GI00F20200002D SISTEMA DE PARTICIPACIÓN CIUDADANA"/>
    <s v="73 BIENES Y SERVICIOS PARA INVERSIÓN"/>
    <s v="730204 Edición, Impresión, Reproducción, Public"/>
    <s v="001"/>
    <n v="2499.84"/>
    <n v="10000"/>
    <n v="0"/>
    <n v="12499.84"/>
    <n v="0"/>
    <n v="0"/>
    <n v="0"/>
    <n v="12499.84"/>
    <n v="12499.84"/>
    <n v="12499.84"/>
    <s v="G/730204/2FF202"/>
  </r>
  <r>
    <s v="2"/>
    <s v="SOCIAL - CULTURAL"/>
    <x v="0"/>
    <s v="F"/>
    <x v="0"/>
    <x v="55"/>
    <s v="ZA01F000"/>
    <s v="FORTALECIMIENTO DE LA GOBERNANZA DEMOCRÁTICA"/>
    <s v="GI00F20200002D SISTEMA DE PARTICIPACIÓN CIUDADANA"/>
    <s v="73 BIENES Y SERVICIOS PARA INVERSIÓN"/>
    <s v="730613 Capacitación para la Ciudadanía en Gener"/>
    <s v="001"/>
    <n v="10000"/>
    <n v="-10000"/>
    <n v="0"/>
    <n v="0"/>
    <n v="0"/>
    <n v="0"/>
    <n v="0"/>
    <n v="0"/>
    <n v="0"/>
    <n v="0"/>
    <s v="G/730613/2FF202"/>
  </r>
  <r>
    <s v="2"/>
    <s v="SOCIAL - CULTURAL"/>
    <x v="0"/>
    <s v="F"/>
    <x v="0"/>
    <x v="55"/>
    <s v="ZA01F000"/>
    <s v="FORTALECIMIENTO DE LA GOBERNANZA DEMOCRÁTICA"/>
    <s v="GI00F20200003D VOLUNTARIADO &quot;QUITO ACCIÓN&quot;"/>
    <s v="73 BIENES Y SERVICIOS PARA INVERSIÓN"/>
    <s v="730204 Edición, Impresión, Reproducción, Public"/>
    <s v="001"/>
    <n v="2500"/>
    <n v="1000"/>
    <n v="0"/>
    <n v="3500"/>
    <n v="0"/>
    <n v="0"/>
    <n v="0"/>
    <n v="3500"/>
    <n v="3500"/>
    <n v="3500"/>
    <s v="G/730204/2FF202"/>
  </r>
  <r>
    <s v="2"/>
    <s v="SOCIAL - CULTURAL"/>
    <x v="0"/>
    <s v="F"/>
    <x v="0"/>
    <x v="55"/>
    <s v="ZA01F000"/>
    <s v="FORTALECIMIENTO DE LA GOBERNANZA DEMOCRÁTICA"/>
    <s v="GI00F20200003D VOLUNTARIADO &quot;QUITO ACCIÓN&quot;"/>
    <s v="73 BIENES Y SERVICIOS PARA INVERSIÓN"/>
    <s v="730205 Espectáculos Culturales y Sociales"/>
    <s v="001"/>
    <n v="0"/>
    <n v="5000"/>
    <n v="0"/>
    <n v="5000"/>
    <n v="0"/>
    <n v="0"/>
    <n v="0"/>
    <n v="5000"/>
    <n v="5000"/>
    <n v="5000"/>
    <s v="G/730205/2FF202"/>
  </r>
  <r>
    <s v="2"/>
    <s v="SOCIAL - CULTURAL"/>
    <x v="0"/>
    <s v="F"/>
    <x v="0"/>
    <x v="55"/>
    <s v="ZA01F000"/>
    <s v="FORTALECIMIENTO DE LA GOBERNANZA DEMOCRÁTICA"/>
    <s v="GI00F20200003D VOLUNTARIADO &quot;QUITO ACCIÓN&quot;"/>
    <s v="73 BIENES Y SERVICIOS PARA INVERSIÓN"/>
    <s v="730249 Eventos Públicos Promocionales"/>
    <s v="001"/>
    <n v="4000"/>
    <n v="-4000"/>
    <n v="0"/>
    <n v="0"/>
    <n v="0"/>
    <n v="0"/>
    <n v="0"/>
    <n v="0"/>
    <n v="0"/>
    <n v="0"/>
    <s v="G/730249/2FF202"/>
  </r>
  <r>
    <s v="2"/>
    <s v="SOCIAL - CULTURAL"/>
    <x v="0"/>
    <s v="F"/>
    <x v="0"/>
    <x v="55"/>
    <s v="ZA01F000"/>
    <s v="FORTALECIMIENTO DE LA GOBERNANZA DEMOCRÁTICA"/>
    <s v="GI00F20200003D VOLUNTARIADO &quot;QUITO ACCIÓN&quot;"/>
    <s v="73 BIENES Y SERVICIOS PARA INVERSIÓN"/>
    <s v="730613 Capacitación para la Ciudadanía en Gener"/>
    <s v="001"/>
    <n v="6000"/>
    <n v="1500"/>
    <n v="0"/>
    <n v="7500"/>
    <n v="0"/>
    <n v="0"/>
    <n v="0"/>
    <n v="7500"/>
    <n v="7500"/>
    <n v="7500"/>
    <s v="G/730613/2FF202"/>
  </r>
  <r>
    <s v="2"/>
    <s v="SOCIAL - CULTURAL"/>
    <x v="0"/>
    <s v="F"/>
    <x v="0"/>
    <x v="55"/>
    <s v="ZA01F000"/>
    <s v="FORTALECIMIENTO DE LA GOBERNANZA DEMOCRÁTICA"/>
    <s v="GI00F20200003D VOLUNTARIADO &quot;QUITO ACCIÓN&quot;"/>
    <s v="73 BIENES Y SERVICIOS PARA INVERSIÓN"/>
    <s v="730811 Insumos, Materiales y Suministros para Cons"/>
    <s v="001"/>
    <n v="2500"/>
    <n v="4500"/>
    <n v="0"/>
    <n v="7000"/>
    <n v="0"/>
    <n v="0"/>
    <n v="0"/>
    <n v="7000"/>
    <n v="7000"/>
    <n v="7000"/>
    <s v="G/730811/2FF202"/>
  </r>
  <r>
    <s v="2"/>
    <s v="SOCIAL - CULTURAL"/>
    <x v="0"/>
    <s v="F"/>
    <x v="0"/>
    <x v="55"/>
    <s v="ZA01F000"/>
    <s v="FORTALECIMIENTO DE LA GOBERNANZA DEMOCRÁTICA"/>
    <s v="GI00F20200004D COLONIAS VACACIONALES"/>
    <s v="73 BIENES Y SERVICIOS PARA INVERSIÓN"/>
    <s v="730204 Edición, Impresión, Reproducción, Public"/>
    <s v="001"/>
    <n v="4000"/>
    <n v="-4000"/>
    <n v="0"/>
    <n v="0"/>
    <n v="0"/>
    <n v="0"/>
    <n v="0"/>
    <n v="0"/>
    <n v="0"/>
    <n v="0"/>
    <s v="G/730204/2FF202"/>
  </r>
  <r>
    <s v="2"/>
    <s v="SOCIAL - CULTURAL"/>
    <x v="0"/>
    <s v="F"/>
    <x v="0"/>
    <x v="55"/>
    <s v="ZA01F000"/>
    <s v="FORTALECIMIENTO DE LA GOBERNANZA DEMOCRÁTICA"/>
    <s v="GI00F20200004D COLONIAS VACACIONALES"/>
    <s v="73 BIENES Y SERVICIOS PARA INVERSIÓN"/>
    <s v="730249 Eventos Públicos Promocionales"/>
    <s v="001"/>
    <n v="2500"/>
    <n v="-2500"/>
    <n v="0"/>
    <n v="0"/>
    <n v="0"/>
    <n v="0"/>
    <n v="0"/>
    <n v="0"/>
    <n v="0"/>
    <n v="0"/>
    <s v="G/730249/2FF202"/>
  </r>
  <r>
    <s v="2"/>
    <s v="SOCIAL - CULTURAL"/>
    <x v="0"/>
    <s v="F"/>
    <x v="0"/>
    <x v="55"/>
    <s v="ZA01F000"/>
    <s v="FORTALECIMIENTO DE LA GOBERNANZA DEMOCRÁTICA"/>
    <s v="GI00F20200004D COLONIAS VACACIONALES"/>
    <s v="73 BIENES Y SERVICIOS PARA INVERSIÓN"/>
    <s v="730505 Vehículos (Arrendamiento)"/>
    <s v="001"/>
    <n v="2500"/>
    <n v="-2500"/>
    <n v="0"/>
    <n v="0"/>
    <n v="0"/>
    <n v="0"/>
    <n v="0"/>
    <n v="0"/>
    <n v="0"/>
    <n v="0"/>
    <s v="G/730505/2FF202"/>
  </r>
  <r>
    <s v="2"/>
    <s v="SOCIAL - CULTURAL"/>
    <x v="0"/>
    <s v="F"/>
    <x v="0"/>
    <x v="55"/>
    <s v="ZA01F000"/>
    <s v="FORTALECIMIENTO DE LA GOBERNANZA DEMOCRÁTICA"/>
    <s v="GI00F20200004D COLONIAS VACACIONALES"/>
    <s v="73 BIENES Y SERVICIOS PARA INVERSIÓN"/>
    <s v="730613 Capacitación para la Ciudadanía en Gener"/>
    <s v="001"/>
    <n v="6000"/>
    <n v="-6000"/>
    <n v="0"/>
    <n v="0"/>
    <n v="0"/>
    <n v="0"/>
    <n v="0"/>
    <n v="0"/>
    <n v="0"/>
    <n v="0"/>
    <s v="G/730613/2FF202"/>
  </r>
  <r>
    <s v="2"/>
    <s v="SOCIAL - CULTURAL"/>
    <x v="0"/>
    <s v="F"/>
    <x v="0"/>
    <x v="55"/>
    <s v="ZA01F000"/>
    <s v="FORTALECIMIENTO DE LA GOBERNANZA DEMOCRÁTICA"/>
    <s v="GI00F20200005D FORTALECIMIENTO A PARROQUIAS RURALES Y C"/>
    <s v="73 BIENES Y SERVICIOS PARA INVERSIÓN"/>
    <s v="730249 Eventos Públicos Promocionales"/>
    <s v="001"/>
    <n v="1330000"/>
    <n v="-1330000"/>
    <n v="0"/>
    <n v="0"/>
    <n v="0"/>
    <n v="0"/>
    <n v="0"/>
    <n v="0"/>
    <n v="0"/>
    <n v="0"/>
    <s v="G/730249/2FF202"/>
  </r>
  <r>
    <s v="2"/>
    <s v="SOCIAL - CULTURAL"/>
    <x v="0"/>
    <s v="F"/>
    <x v="0"/>
    <x v="55"/>
    <s v="ZA01F000"/>
    <s v="FORTALECIMIENTO DE LA GOBERNANZA DEMOCRÁTICA"/>
    <s v="GI00F20200005D FORTALECIMIENTO A PARROQUIAS RURALES Y C"/>
    <s v="73 BIENES Y SERVICIOS PARA INVERSIÓN"/>
    <s v="730613 Capacitación para la Ciudadanía en Gener"/>
    <s v="001"/>
    <n v="14662"/>
    <n v="0"/>
    <n v="0"/>
    <n v="14662"/>
    <n v="0"/>
    <n v="0"/>
    <n v="0"/>
    <n v="14662"/>
    <n v="14662"/>
    <n v="14662"/>
    <s v="G/730613/2FF202"/>
  </r>
  <r>
    <s v="2"/>
    <s v="SOCIAL - CULTURAL"/>
    <x v="0"/>
    <s v="F"/>
    <x v="0"/>
    <x v="55"/>
    <s v="ZA01F000"/>
    <s v="FORTALECIMIENTO DE LA GOBERNANZA DEMOCRÁTICA"/>
    <s v="GI00F20200006D MEGAMINGAS EN BARRIOS DEL DMQ"/>
    <s v="73 BIENES Y SERVICIOS PARA INVERSIÓN"/>
    <s v="730811 Insumos, Materiales y Suministros para Cons"/>
    <s v="001"/>
    <n v="5000"/>
    <n v="0"/>
    <n v="0"/>
    <n v="5000"/>
    <n v="0"/>
    <n v="0"/>
    <n v="0"/>
    <n v="5000"/>
    <n v="5000"/>
    <n v="5000"/>
    <s v="G/730811/2FF202"/>
  </r>
  <r>
    <s v="2"/>
    <s v="SOCIAL - CULTURAL"/>
    <x v="0"/>
    <s v="F"/>
    <x v="0"/>
    <x v="55"/>
    <s v="ZA01F000"/>
    <s v="FORTALECIMIENTO DE LA GOBERNANZA DEMOCRÁTICA"/>
    <s v="GI00F20200005D FORTALECIMIENTO A PARROQUIAS RURALES Y C"/>
    <s v="78 TRANSFERENCIAS Y DONACIONES PARA INVERSIÓN"/>
    <s v="780104 Gobiernos Autónomos Descentralizados"/>
    <s v="001"/>
    <n v="0"/>
    <n v="1330000"/>
    <n v="0"/>
    <n v="1330000"/>
    <n v="0.01"/>
    <n v="1329999.99"/>
    <n v="1329999.99"/>
    <n v="0.01"/>
    <n v="0.01"/>
    <n v="0"/>
    <s v="G/780104/2FF202"/>
  </r>
  <r>
    <s v="1"/>
    <s v="POLITICO - TERRITORIAL"/>
    <x v="1"/>
    <s v="L"/>
    <x v="13"/>
    <x v="56"/>
    <s v="ZA01L000"/>
    <s v="FORTALECIMIENTO INSTITUCIONAL"/>
    <s v="GC00A10100004D REMUNERACION PERSONAL"/>
    <s v="51 GASTOS EN PERSONAL"/>
    <s v="510105 Remuneraciones Unificadas"/>
    <s v="002"/>
    <n v="627588"/>
    <n v="3460"/>
    <n v="0"/>
    <n v="631048"/>
    <n v="0"/>
    <n v="450341.89"/>
    <n v="450341.89"/>
    <n v="180706.11"/>
    <n v="180706.11"/>
    <n v="180706.11"/>
    <s v="G/510105/1LA101"/>
  </r>
  <r>
    <s v="1"/>
    <s v="POLITICO - TERRITORIAL"/>
    <x v="1"/>
    <s v="L"/>
    <x v="13"/>
    <x v="56"/>
    <s v="ZA01L000"/>
    <s v="FORTALECIMIENTO INSTITUCIONAL"/>
    <s v="GC00A10100004D REMUNERACION PERSONAL"/>
    <s v="51 GASTOS EN PERSONAL"/>
    <s v="510106 Salarios Unificados"/>
    <s v="002"/>
    <n v="14664.96"/>
    <n v="0"/>
    <n v="0"/>
    <n v="14664.96"/>
    <n v="0"/>
    <n v="10998.72"/>
    <n v="10998.72"/>
    <n v="3666.24"/>
    <n v="3666.24"/>
    <n v="3666.24"/>
    <s v="G/510106/1LA101"/>
  </r>
  <r>
    <s v="1"/>
    <s v="POLITICO - TERRITORIAL"/>
    <x v="1"/>
    <s v="L"/>
    <x v="13"/>
    <x v="56"/>
    <s v="ZA01L000"/>
    <s v="FORTALECIMIENTO INSTITUCIONAL"/>
    <s v="GC00A10100004D REMUNERACION PERSONAL"/>
    <s v="51 GASTOS EN PERSONAL"/>
    <s v="510203 Decimotercer Sueldo"/>
    <s v="002"/>
    <n v="75920.08"/>
    <n v="1305"/>
    <n v="0"/>
    <n v="77225.08"/>
    <n v="18048.82"/>
    <n v="16898.21"/>
    <n v="16898.21"/>
    <n v="60326.87"/>
    <n v="60326.87"/>
    <n v="42278.05"/>
    <s v="G/510203/1LA101"/>
  </r>
  <r>
    <s v="1"/>
    <s v="POLITICO - TERRITORIAL"/>
    <x v="1"/>
    <s v="L"/>
    <x v="13"/>
    <x v="56"/>
    <s v="ZA01L000"/>
    <s v="FORTALECIMIENTO INSTITUCIONAL"/>
    <s v="GC00A10100004D REMUNERACION PERSONAL"/>
    <s v="51 GASTOS EN PERSONAL"/>
    <s v="510204 Decimocuarto Sueldo"/>
    <s v="002"/>
    <n v="18128"/>
    <n v="300"/>
    <n v="0"/>
    <n v="18428"/>
    <n v="1071.22"/>
    <n v="15047.38"/>
    <n v="15047.38"/>
    <n v="3380.62"/>
    <n v="3380.62"/>
    <n v="2309.4"/>
    <s v="G/510204/1LA101"/>
  </r>
  <r>
    <s v="1"/>
    <s v="POLITICO - TERRITORIAL"/>
    <x v="1"/>
    <s v="L"/>
    <x v="13"/>
    <x v="56"/>
    <s v="ZA01L000"/>
    <s v="FORTALECIMIENTO INSTITUCIONAL"/>
    <s v="GC00A10100004D REMUNERACION PERSONAL"/>
    <s v="51 GASTOS EN PERSONAL"/>
    <s v="510304 Compensación por Transporte"/>
    <s v="002"/>
    <n v="264"/>
    <n v="0"/>
    <n v="0"/>
    <n v="264"/>
    <n v="0"/>
    <n v="188"/>
    <n v="188"/>
    <n v="76"/>
    <n v="76"/>
    <n v="76"/>
    <s v="G/510304/1LA101"/>
  </r>
  <r>
    <s v="1"/>
    <s v="POLITICO - TERRITORIAL"/>
    <x v="1"/>
    <s v="L"/>
    <x v="13"/>
    <x v="56"/>
    <s v="ZA01L000"/>
    <s v="FORTALECIMIENTO INSTITUCIONAL"/>
    <s v="GC00A10100004D REMUNERACION PERSONAL"/>
    <s v="51 GASTOS EN PERSONAL"/>
    <s v="510306 Alimentación"/>
    <s v="002"/>
    <n v="2112"/>
    <n v="0"/>
    <n v="0"/>
    <n v="2112"/>
    <n v="0"/>
    <n v="1504"/>
    <n v="1504"/>
    <n v="608"/>
    <n v="608"/>
    <n v="608"/>
    <s v="G/510306/1LA101"/>
  </r>
  <r>
    <s v="1"/>
    <s v="POLITICO - TERRITORIAL"/>
    <x v="1"/>
    <s v="L"/>
    <x v="13"/>
    <x v="56"/>
    <s v="ZA01L000"/>
    <s v="FORTALECIMIENTO INSTITUCIONAL"/>
    <s v="GC00A10100004D REMUNERACION PERSONAL"/>
    <s v="51 GASTOS EN PERSONAL"/>
    <s v="510401 Por Cargas Familiares"/>
    <s v="002"/>
    <n v="73.319999999999993"/>
    <n v="0"/>
    <n v="12.23"/>
    <n v="85.55"/>
    <n v="0"/>
    <n v="0"/>
    <n v="0"/>
    <n v="85.55"/>
    <n v="85.55"/>
    <n v="85.55"/>
    <s v="G/510401/1LA101"/>
  </r>
  <r>
    <s v="1"/>
    <s v="POLITICO - TERRITORIAL"/>
    <x v="1"/>
    <s v="L"/>
    <x v="13"/>
    <x v="56"/>
    <s v="ZA01L000"/>
    <s v="FORTALECIMIENTO INSTITUCIONAL"/>
    <s v="GC00A10100004D REMUNERACION PERSONAL"/>
    <s v="51 GASTOS EN PERSONAL"/>
    <s v="510408 Subsidio de Antigüedad"/>
    <s v="002"/>
    <n v="733.25"/>
    <n v="0"/>
    <n v="0"/>
    <n v="733.25"/>
    <n v="0"/>
    <n v="467.46"/>
    <n v="467.46"/>
    <n v="265.79000000000002"/>
    <n v="265.79000000000002"/>
    <n v="265.79000000000002"/>
    <s v="G/510408/1LA101"/>
  </r>
  <r>
    <s v="1"/>
    <s v="POLITICO - TERRITORIAL"/>
    <x v="1"/>
    <s v="L"/>
    <x v="13"/>
    <x v="56"/>
    <s v="ZA01L000"/>
    <s v="FORTALECIMIENTO INSTITUCIONAL"/>
    <s v="GC00A10100004D REMUNERACION PERSONAL"/>
    <s v="51 GASTOS EN PERSONAL"/>
    <s v="510507 Honorarios"/>
    <s v="002"/>
    <n v="2154.48"/>
    <n v="-2154.48"/>
    <n v="0"/>
    <n v="0"/>
    <n v="0"/>
    <n v="0"/>
    <n v="0"/>
    <n v="0"/>
    <n v="0"/>
    <n v="0"/>
    <s v="G/510507/1LA101"/>
  </r>
  <r>
    <s v="1"/>
    <s v="POLITICO - TERRITORIAL"/>
    <x v="1"/>
    <s v="L"/>
    <x v="13"/>
    <x v="56"/>
    <s v="ZA01L000"/>
    <s v="FORTALECIMIENTO INSTITUCIONAL"/>
    <s v="GC00A10100004D REMUNERACION PERSONAL"/>
    <s v="51 GASTOS EN PERSONAL"/>
    <s v="510509 Horas Extraordinarias y Suplementarias"/>
    <s v="002"/>
    <n v="946.53"/>
    <n v="-946.53"/>
    <n v="0"/>
    <n v="0"/>
    <n v="0"/>
    <n v="0"/>
    <n v="0"/>
    <n v="0"/>
    <n v="0"/>
    <n v="0"/>
    <s v="G/510509/1LA101"/>
  </r>
  <r>
    <s v="1"/>
    <s v="POLITICO - TERRITORIAL"/>
    <x v="1"/>
    <s v="L"/>
    <x v="13"/>
    <x v="56"/>
    <s v="ZA01L000"/>
    <s v="FORTALECIMIENTO INSTITUCIONAL"/>
    <s v="GC00A10100004D REMUNERACION PERSONAL"/>
    <s v="51 GASTOS EN PERSONAL"/>
    <s v="510510 Servicios Personales por Contrato"/>
    <s v="002"/>
    <n v="268788"/>
    <n v="6960"/>
    <n v="0"/>
    <n v="275748"/>
    <n v="81067.929999999993"/>
    <n v="187900.07"/>
    <n v="187900.07"/>
    <n v="87847.93"/>
    <n v="87847.93"/>
    <n v="6780"/>
    <s v="G/510510/1LA101"/>
  </r>
  <r>
    <s v="1"/>
    <s v="POLITICO - TERRITORIAL"/>
    <x v="1"/>
    <s v="L"/>
    <x v="13"/>
    <x v="56"/>
    <s v="ZA01L000"/>
    <s v="FORTALECIMIENTO INSTITUCIONAL"/>
    <s v="GC00A10100004D REMUNERACION PERSONAL"/>
    <s v="51 GASTOS EN PERSONAL"/>
    <s v="510512 Subrogación"/>
    <s v="002"/>
    <n v="7048.22"/>
    <n v="-1323.38"/>
    <n v="4108.49"/>
    <n v="9833.33"/>
    <n v="0"/>
    <n v="3336"/>
    <n v="3336"/>
    <n v="6497.33"/>
    <n v="6497.33"/>
    <n v="6497.33"/>
    <s v="G/510512/1LA101"/>
  </r>
  <r>
    <s v="1"/>
    <s v="POLITICO - TERRITORIAL"/>
    <x v="1"/>
    <s v="L"/>
    <x v="13"/>
    <x v="56"/>
    <s v="ZA01L000"/>
    <s v="FORTALECIMIENTO INSTITUCIONAL"/>
    <s v="GC00A10100004D REMUNERACION PERSONAL"/>
    <s v="51 GASTOS EN PERSONAL"/>
    <s v="510513 Encargos"/>
    <s v="002"/>
    <n v="1696.45"/>
    <n v="5341.01"/>
    <n v="1120.8800000000001"/>
    <n v="8158.34"/>
    <n v="0"/>
    <n v="4718.34"/>
    <n v="4718.34"/>
    <n v="3440"/>
    <n v="3440"/>
    <n v="3440"/>
    <s v="G/510513/1LA101"/>
  </r>
  <r>
    <s v="1"/>
    <s v="POLITICO - TERRITORIAL"/>
    <x v="1"/>
    <s v="L"/>
    <x v="13"/>
    <x v="56"/>
    <s v="ZA01L000"/>
    <s v="FORTALECIMIENTO INSTITUCIONAL"/>
    <s v="GC00A10100004D REMUNERACION PERSONAL"/>
    <s v="51 GASTOS EN PERSONAL"/>
    <s v="510601 Aporte Patronal"/>
    <s v="002"/>
    <n v="115246.68"/>
    <n v="1980.99"/>
    <n v="0"/>
    <n v="117227.67"/>
    <n v="9722.66"/>
    <n v="83090.91"/>
    <n v="83090.91"/>
    <n v="34136.76"/>
    <n v="34136.76"/>
    <n v="24414.1"/>
    <s v="G/510601/1LA101"/>
  </r>
  <r>
    <s v="1"/>
    <s v="POLITICO - TERRITORIAL"/>
    <x v="1"/>
    <s v="L"/>
    <x v="13"/>
    <x v="56"/>
    <s v="ZA01L000"/>
    <s v="FORTALECIMIENTO INSTITUCIONAL"/>
    <s v="GC00A10100004D REMUNERACION PERSONAL"/>
    <s v="51 GASTOS EN PERSONAL"/>
    <s v="510602 Fondo de Reserva"/>
    <s v="002"/>
    <n v="75920.08"/>
    <n v="1305"/>
    <n v="0"/>
    <n v="77225.08"/>
    <n v="8587"/>
    <n v="51885.74"/>
    <n v="51885.74"/>
    <n v="25339.34"/>
    <n v="25339.34"/>
    <n v="16752.34"/>
    <s v="G/510602/1LA101"/>
  </r>
  <r>
    <s v="1"/>
    <s v="POLITICO - TERRITORIAL"/>
    <x v="1"/>
    <s v="L"/>
    <x v="13"/>
    <x v="56"/>
    <s v="ZA01L000"/>
    <s v="FORTALECIMIENTO INSTITUCIONAL"/>
    <s v="GC00A10100004D REMUNERACION PERSONAL"/>
    <s v="51 GASTOS EN PERSONAL"/>
    <s v="510707 Compensación por Vacaciones no Gozadas por"/>
    <s v="002"/>
    <n v="30020.13"/>
    <n v="0"/>
    <n v="0"/>
    <n v="30020.13"/>
    <n v="0"/>
    <n v="15654.91"/>
    <n v="15654.91"/>
    <n v="14365.22"/>
    <n v="14365.22"/>
    <n v="14365.22"/>
    <s v="G/510707/1LA101"/>
  </r>
  <r>
    <s v="1"/>
    <s v="POLITICO - TERRITORIAL"/>
    <x v="1"/>
    <s v="L"/>
    <x v="13"/>
    <x v="56"/>
    <s v="ZA01L000"/>
    <s v="GESTIÓN INSTITUCIONAL EFICIENTE"/>
    <s v="GI00L10300019D SISTEMA METROPOLITANO DE INFORMACIÓN DEL"/>
    <s v="73 BIENES Y SERVICIOS PARA INVERSIÓN"/>
    <s v="730204 Edición, Impresión, Reproducción, Public"/>
    <s v="001"/>
    <n v="140"/>
    <n v="-140"/>
    <n v="0"/>
    <n v="0"/>
    <n v="0"/>
    <n v="0"/>
    <n v="0"/>
    <n v="0"/>
    <n v="0"/>
    <n v="0"/>
    <s v="G/730204/1LL103"/>
  </r>
  <r>
    <s v="1"/>
    <s v="POLITICO - TERRITORIAL"/>
    <x v="1"/>
    <s v="L"/>
    <x v="13"/>
    <x v="56"/>
    <s v="ZA01L000"/>
    <s v="GESTIÓN INSTITUCIONAL EFICIENTE"/>
    <s v="GI00L10300019D SISTEMA METROPOLITANO DE INFORMACIÓN DEL"/>
    <s v="73 BIENES Y SERVICIOS PARA INVERSIÓN"/>
    <s v="730702 Arrendamiento y Licencias de Uso de Paquete"/>
    <s v="001"/>
    <n v="0"/>
    <n v="140"/>
    <n v="-16.64"/>
    <n v="123.36"/>
    <n v="0"/>
    <n v="123.36"/>
    <n v="123.36"/>
    <n v="0"/>
    <n v="0"/>
    <n v="0"/>
    <s v="G/730702/1LL103"/>
  </r>
  <r>
    <s v="1"/>
    <s v="POLITICO - TERRITORIAL"/>
    <x v="1"/>
    <s v="L"/>
    <x v="13"/>
    <x v="56"/>
    <s v="ZA01L000"/>
    <s v="GESTIÓN INSTITUCIONAL EFICIENTE"/>
    <s v="GI00L10300022D MEJORA CONTINUA DE PROCESOS"/>
    <s v="73 BIENES Y SERVICIOS PARA INVERSIÓN"/>
    <s v="730606 Honorarios por Contratos Civiles de Servici"/>
    <s v="001"/>
    <n v="0"/>
    <n v="0"/>
    <n v="7795.2"/>
    <n v="7795.2"/>
    <n v="0"/>
    <n v="0"/>
    <n v="0"/>
    <n v="7795.2"/>
    <n v="7795.2"/>
    <n v="7795.2"/>
    <s v="G/730606/1LL103"/>
  </r>
  <r>
    <s v="1"/>
    <s v="POLITICO - TERRITORIAL"/>
    <x v="0"/>
    <s v="N"/>
    <x v="9"/>
    <x v="57"/>
    <s v="ZA01N000"/>
    <s v="FORTALECIMIENTO INSTITUCIONAL"/>
    <s v="GC00A10100004D REMUNERACION PERSONAL"/>
    <s v="51 GASTOS EN PERSONAL"/>
    <s v="510105 Remuneraciones Unificadas"/>
    <s v="002"/>
    <n v="2523540"/>
    <n v="-98486"/>
    <n v="-1094178.6200000001"/>
    <n v="1330875.3799999999"/>
    <n v="0"/>
    <n v="1105045.8999999999"/>
    <n v="1105045.8999999999"/>
    <n v="225829.48"/>
    <n v="225829.48"/>
    <n v="225829.48"/>
    <s v="G/510105/1NA101"/>
  </r>
  <r>
    <s v="1"/>
    <s v="POLITICO - TERRITORIAL"/>
    <x v="0"/>
    <s v="N"/>
    <x v="9"/>
    <x v="57"/>
    <s v="ZA01N000"/>
    <s v="FORTALECIMIENTO INSTITUCIONAL"/>
    <s v="GC00A10100004D REMUNERACION PERSONAL"/>
    <s v="51 GASTOS EN PERSONAL"/>
    <s v="510106 Salarios Unificados"/>
    <s v="002"/>
    <n v="121074.48"/>
    <n v="-5013.12"/>
    <n v="41.74"/>
    <n v="116103.1"/>
    <n v="0"/>
    <n v="87771.08"/>
    <n v="87771.08"/>
    <n v="28332.02"/>
    <n v="28332.02"/>
    <n v="28332.02"/>
    <s v="G/510106/1NA101"/>
  </r>
  <r>
    <s v="1"/>
    <s v="POLITICO - TERRITORIAL"/>
    <x v="0"/>
    <s v="N"/>
    <x v="9"/>
    <x v="57"/>
    <s v="ZA01N000"/>
    <s v="FORTALECIMIENTO INSTITUCIONAL"/>
    <s v="GC00A10100004D REMUNERACION PERSONAL"/>
    <s v="51 GASTOS EN PERSONAL"/>
    <s v="510203 Decimotercer Sueldo"/>
    <s v="002"/>
    <n v="255134.54"/>
    <n v="-4414.93"/>
    <n v="0"/>
    <n v="250719.61"/>
    <n v="29072.06"/>
    <n v="27671.98"/>
    <n v="27671.98"/>
    <n v="223047.63"/>
    <n v="223047.63"/>
    <n v="193975.57"/>
    <s v="G/510203/1NA101"/>
  </r>
  <r>
    <s v="1"/>
    <s v="POLITICO - TERRITORIAL"/>
    <x v="0"/>
    <s v="N"/>
    <x v="9"/>
    <x v="57"/>
    <s v="ZA01N000"/>
    <s v="FORTALECIMIENTO INSTITUCIONAL"/>
    <s v="GC00A10100004D REMUNERACION PERSONAL"/>
    <s v="51 GASTOS EN PERSONAL"/>
    <s v="510204 Decimocuarto Sueldo"/>
    <s v="002"/>
    <n v="83636"/>
    <n v="-19233.34"/>
    <n v="0"/>
    <n v="64402.66"/>
    <n v="3405.65"/>
    <n v="47379.54"/>
    <n v="47379.54"/>
    <n v="17023.12"/>
    <n v="17023.12"/>
    <n v="13617.47"/>
    <s v="G/510204/1NA101"/>
  </r>
  <r>
    <s v="1"/>
    <s v="POLITICO - TERRITORIAL"/>
    <x v="0"/>
    <s v="N"/>
    <x v="9"/>
    <x v="57"/>
    <s v="ZA01N000"/>
    <s v="FORTALECIMIENTO INSTITUCIONAL"/>
    <s v="GC00A10100004D REMUNERACION PERSONAL"/>
    <s v="51 GASTOS EN PERSONAL"/>
    <s v="510304 Compensación por Transporte"/>
    <s v="002"/>
    <n v="2244"/>
    <n v="-88"/>
    <n v="0"/>
    <n v="2156"/>
    <n v="0"/>
    <n v="1451"/>
    <n v="1451"/>
    <n v="705"/>
    <n v="705"/>
    <n v="705"/>
    <s v="G/510304/1NA101"/>
  </r>
  <r>
    <s v="1"/>
    <s v="POLITICO - TERRITORIAL"/>
    <x v="0"/>
    <s v="N"/>
    <x v="9"/>
    <x v="57"/>
    <s v="ZA01N000"/>
    <s v="FORTALECIMIENTO INSTITUCIONAL"/>
    <s v="GC00A10100004D REMUNERACION PERSONAL"/>
    <s v="51 GASTOS EN PERSONAL"/>
    <s v="510306 Alimentación"/>
    <s v="002"/>
    <n v="17952"/>
    <n v="-704"/>
    <n v="0"/>
    <n v="17248"/>
    <n v="0"/>
    <n v="12360"/>
    <n v="12360"/>
    <n v="4888"/>
    <n v="4888"/>
    <n v="4888"/>
    <s v="G/510306/1NA101"/>
  </r>
  <r>
    <s v="1"/>
    <s v="POLITICO - TERRITORIAL"/>
    <x v="0"/>
    <s v="N"/>
    <x v="9"/>
    <x v="57"/>
    <s v="ZA01N000"/>
    <s v="FORTALECIMIENTO INSTITUCIONAL"/>
    <s v="GC00A10100004D REMUNERACION PERSONAL"/>
    <s v="51 GASTOS EN PERSONAL"/>
    <s v="510401 Por Cargas Familiares"/>
    <s v="002"/>
    <n v="605.37"/>
    <n v="0"/>
    <n v="377.03"/>
    <n v="982.4"/>
    <n v="0"/>
    <n v="576"/>
    <n v="576"/>
    <n v="406.4"/>
    <n v="406.4"/>
    <n v="406.4"/>
    <s v="G/510401/1NA101"/>
  </r>
  <r>
    <s v="1"/>
    <s v="POLITICO - TERRITORIAL"/>
    <x v="0"/>
    <s v="N"/>
    <x v="9"/>
    <x v="57"/>
    <s v="ZA01N000"/>
    <s v="FORTALECIMIENTO INSTITUCIONAL"/>
    <s v="GC00A10100004D REMUNERACION PERSONAL"/>
    <s v="51 GASTOS EN PERSONAL"/>
    <s v="510408 Subsidio de Antigüedad"/>
    <s v="002"/>
    <n v="6053.72"/>
    <n v="-213.04"/>
    <n v="0"/>
    <n v="5840.68"/>
    <n v="0"/>
    <n v="2533.62"/>
    <n v="2533.62"/>
    <n v="3307.06"/>
    <n v="3307.06"/>
    <n v="3307.06"/>
    <s v="G/510408/1NA101"/>
  </r>
  <r>
    <s v="1"/>
    <s v="POLITICO - TERRITORIAL"/>
    <x v="0"/>
    <s v="N"/>
    <x v="9"/>
    <x v="57"/>
    <s v="ZA01N000"/>
    <s v="FORTALECIMIENTO INSTITUCIONAL"/>
    <s v="GC00A10100004D REMUNERACION PERSONAL"/>
    <s v="51 GASTOS EN PERSONAL"/>
    <s v="510507 Honorarios"/>
    <s v="002"/>
    <n v="37975.72"/>
    <n v="-15000"/>
    <n v="-22975.72"/>
    <n v="0"/>
    <n v="0"/>
    <n v="0"/>
    <n v="0"/>
    <n v="0"/>
    <n v="0"/>
    <n v="0"/>
    <s v="G/510507/1NA101"/>
  </r>
  <r>
    <s v="1"/>
    <s v="POLITICO - TERRITORIAL"/>
    <x v="0"/>
    <s v="N"/>
    <x v="9"/>
    <x v="57"/>
    <s v="ZA01N000"/>
    <s v="FORTALECIMIENTO INSTITUCIONAL"/>
    <s v="GC00A10100004D REMUNERACION PERSONAL"/>
    <s v="51 GASTOS EN PERSONAL"/>
    <s v="510509 Horas Extraordinarias y Suplementarias"/>
    <s v="002"/>
    <n v="70078.179999999993"/>
    <n v="0"/>
    <n v="0"/>
    <n v="70078.179999999993"/>
    <n v="0"/>
    <n v="38882.949999999997"/>
    <n v="38882.949999999997"/>
    <n v="31195.23"/>
    <n v="31195.23"/>
    <n v="31195.23"/>
    <s v="G/510509/1NA101"/>
  </r>
  <r>
    <s v="1"/>
    <s v="POLITICO - TERRITORIAL"/>
    <x v="0"/>
    <s v="N"/>
    <x v="9"/>
    <x v="57"/>
    <s v="ZA01N000"/>
    <s v="FORTALECIMIENTO INSTITUCIONAL"/>
    <s v="GC00A10100004D REMUNERACION PERSONAL"/>
    <s v="51 GASTOS EN PERSONAL"/>
    <s v="510510 Servicios Personales por Contrato"/>
    <s v="002"/>
    <n v="417000"/>
    <n v="18000"/>
    <n v="0"/>
    <n v="435000"/>
    <n v="186623.08"/>
    <n v="248376.92"/>
    <n v="248376.92"/>
    <n v="186623.08"/>
    <n v="186623.08"/>
    <n v="0"/>
    <s v="G/510510/1NA101"/>
  </r>
  <r>
    <s v="1"/>
    <s v="POLITICO - TERRITORIAL"/>
    <x v="0"/>
    <s v="N"/>
    <x v="9"/>
    <x v="57"/>
    <s v="ZA01N000"/>
    <s v="FORTALECIMIENTO INSTITUCIONAL"/>
    <s v="GC00A10100004D REMUNERACION PERSONAL"/>
    <s v="51 GASTOS EN PERSONAL"/>
    <s v="510512 Subrogación"/>
    <s v="002"/>
    <n v="6990.7"/>
    <n v="0"/>
    <n v="0"/>
    <n v="6990.7"/>
    <n v="0"/>
    <n v="290.5"/>
    <n v="290.5"/>
    <n v="6700.2"/>
    <n v="6700.2"/>
    <n v="6700.2"/>
    <s v="G/510512/1NA101"/>
  </r>
  <r>
    <s v="1"/>
    <s v="POLITICO - TERRITORIAL"/>
    <x v="0"/>
    <s v="N"/>
    <x v="9"/>
    <x v="57"/>
    <s v="ZA01N000"/>
    <s v="FORTALECIMIENTO INSTITUCIONAL"/>
    <s v="GC00A10100004D REMUNERACION PERSONAL"/>
    <s v="51 GASTOS EN PERSONAL"/>
    <s v="510513 Encargos"/>
    <s v="002"/>
    <n v="5981.41"/>
    <n v="15000"/>
    <n v="0"/>
    <n v="20981.41"/>
    <n v="0"/>
    <n v="6392.47"/>
    <n v="6392.47"/>
    <n v="14588.94"/>
    <n v="14588.94"/>
    <n v="14588.94"/>
    <s v="G/510513/1NA101"/>
  </r>
  <r>
    <s v="1"/>
    <s v="POLITICO - TERRITORIAL"/>
    <x v="0"/>
    <s v="N"/>
    <x v="9"/>
    <x v="57"/>
    <s v="ZA01N000"/>
    <s v="FORTALECIMIENTO INSTITUCIONAL"/>
    <s v="GC00A10100004D REMUNERACION PERSONAL"/>
    <s v="51 GASTOS EN PERSONAL"/>
    <s v="510601 Aporte Patronal"/>
    <s v="002"/>
    <n v="387294.23"/>
    <n v="19984.93"/>
    <n v="-71549.94"/>
    <n v="335729.22"/>
    <n v="22984.52"/>
    <n v="185356.16"/>
    <n v="185356.16"/>
    <n v="150373.06"/>
    <n v="150373.06"/>
    <n v="127388.54"/>
    <s v="G/510601/1NA101"/>
  </r>
  <r>
    <s v="1"/>
    <s v="POLITICO - TERRITORIAL"/>
    <x v="0"/>
    <s v="N"/>
    <x v="9"/>
    <x v="57"/>
    <s v="ZA01N000"/>
    <s v="FORTALECIMIENTO INSTITUCIONAL"/>
    <s v="GC00A10100004D REMUNERACION PERSONAL"/>
    <s v="51 GASTOS EN PERSONAL"/>
    <s v="510602 Fondo de Reserva"/>
    <s v="002"/>
    <n v="255134.54"/>
    <n v="-4414.92"/>
    <n v="-68977.990000000005"/>
    <n v="181741.63"/>
    <n v="21925.53"/>
    <n v="113397.34"/>
    <n v="113397.34"/>
    <n v="68344.289999999994"/>
    <n v="68344.289999999994"/>
    <n v="46418.76"/>
    <s v="G/510602/1NA101"/>
  </r>
  <r>
    <s v="1"/>
    <s v="POLITICO - TERRITORIAL"/>
    <x v="0"/>
    <s v="N"/>
    <x v="9"/>
    <x v="57"/>
    <s v="ZA01N000"/>
    <s v="FORTALECIMIENTO INSTITUCIONAL"/>
    <s v="GC00A10100004D REMUNERACION PERSONAL"/>
    <s v="51 GASTOS EN PERSONAL"/>
    <s v="510707 Compensación por Vacaciones no Gozadas por"/>
    <s v="002"/>
    <n v="38261.24"/>
    <n v="0"/>
    <n v="0"/>
    <n v="38261.24"/>
    <n v="0"/>
    <n v="13346.47"/>
    <n v="13346.47"/>
    <n v="24914.77"/>
    <n v="24914.77"/>
    <n v="24914.77"/>
    <s v="G/510707/1NA101"/>
  </r>
  <r>
    <s v="2"/>
    <s v="SOCIAL - CULTURAL"/>
    <x v="0"/>
    <s v="N"/>
    <x v="9"/>
    <x v="57"/>
    <s v="ZA01N000"/>
    <s v="QUITO SIN MIEDO"/>
    <s v="GI00N20100001D PREVENCIÓN SITUACIONAL Y CONVIVENCIA PAC"/>
    <s v="73 BIENES Y SERVICIOS PARA INVERSIÓN"/>
    <s v="730811 Insumos, Materiales y Suministros para Cons"/>
    <s v="001"/>
    <n v="20000"/>
    <n v="0"/>
    <n v="0"/>
    <n v="20000"/>
    <n v="17857.14"/>
    <n v="0"/>
    <n v="0"/>
    <n v="20000"/>
    <n v="20000"/>
    <n v="2142.86"/>
    <s v="G/730811/2NN201"/>
  </r>
  <r>
    <s v="2"/>
    <s v="SOCIAL - CULTURAL"/>
    <x v="0"/>
    <s v="N"/>
    <x v="9"/>
    <x v="57"/>
    <s v="ZA01N000"/>
    <s v="QUITO SIN MIEDO"/>
    <s v="GI00N20100004D FORTALECIMIENTO DEL SISTEMA INTEGRAL DE"/>
    <s v="73 BIENES Y SERVICIOS PARA INVERSIÓN"/>
    <s v="730205 Espectáculos Culturales y Sociales"/>
    <s v="001"/>
    <n v="5000"/>
    <n v="-5000"/>
    <n v="0"/>
    <n v="0"/>
    <n v="0"/>
    <n v="0"/>
    <n v="0"/>
    <n v="0"/>
    <n v="0"/>
    <n v="0"/>
    <s v="G/730205/2NN201"/>
  </r>
  <r>
    <s v="2"/>
    <s v="SOCIAL - CULTURAL"/>
    <x v="0"/>
    <s v="N"/>
    <x v="9"/>
    <x v="57"/>
    <s v="ZA01N000"/>
    <s v="QUITO SIN MIEDO"/>
    <s v="GI00N20100004D FORTALECIMIENTO DEL SISTEMA INTEGRAL DE"/>
    <s v="73 BIENES Y SERVICIOS PARA INVERSIÓN"/>
    <s v="730607 Servicios Técnicos Especializados"/>
    <s v="001"/>
    <n v="45000"/>
    <n v="-45000"/>
    <n v="0"/>
    <n v="0"/>
    <n v="0"/>
    <n v="0"/>
    <n v="0"/>
    <n v="0"/>
    <n v="0"/>
    <n v="0"/>
    <s v="G/730607/2NN201"/>
  </r>
  <r>
    <s v="2"/>
    <s v="SOCIAL - CULTURAL"/>
    <x v="0"/>
    <s v="N"/>
    <x v="9"/>
    <x v="57"/>
    <s v="ZA01N000"/>
    <s v="QUITO SIN MIEDO"/>
    <s v="GI00N20100001D PREVENCIÓN SITUACIONAL Y CONVIVENCIA PAC"/>
    <s v="78 TRANSFERENCIAS Y DONACIONES PARA INVERSIÓN"/>
    <s v="780103 A Empresas Públicas"/>
    <s v="001"/>
    <n v="100000"/>
    <n v="50000"/>
    <n v="0"/>
    <n v="150000"/>
    <n v="150000"/>
    <n v="0"/>
    <n v="0"/>
    <n v="150000"/>
    <n v="150000"/>
    <n v="0"/>
    <s v="G/780103/2NN201"/>
  </r>
  <r>
    <s v="3"/>
    <s v="ECONOMICO - AMBIENTAL"/>
    <x v="0"/>
    <s v="N"/>
    <x v="9"/>
    <x v="57"/>
    <s v="ZA01N000"/>
    <s v="GESTION DE RIESGOS"/>
    <s v="GI00N30100005D REDUCCIÓN DE RIESGOS DE DESASTRES EN EL"/>
    <s v="78 TRANSFERENCIAS Y DONACIONES PARA INVERSIÓN"/>
    <s v="780103 A Empresas Públicas"/>
    <s v="001"/>
    <n v="1000000"/>
    <n v="0"/>
    <n v="1029543.49"/>
    <n v="2029543.49"/>
    <n v="0"/>
    <n v="1000000"/>
    <n v="1000000"/>
    <n v="1029543.49"/>
    <n v="1029543.49"/>
    <n v="1029543.49"/>
    <s v="G/780103/3NN301"/>
  </r>
  <r>
    <s v="3"/>
    <s v="ECONOMICO - AMBIENTAL"/>
    <x v="0"/>
    <s v="N"/>
    <x v="9"/>
    <x v="57"/>
    <s v="ZA01N000"/>
    <s v="GESTION DE RIESGOS"/>
    <s v="GI00N30100005D REDUCCIÓN DE RIESGOS DE DESASTRES EN EL"/>
    <s v="78 TRANSFERENCIAS Y DONACIONES PARA INVERSIÓN"/>
    <s v="780204 Transferencias o Donaciones al Sector Priva"/>
    <s v="001"/>
    <n v="30000"/>
    <n v="0"/>
    <n v="0"/>
    <n v="30000"/>
    <n v="0"/>
    <n v="30000"/>
    <n v="5400"/>
    <n v="0"/>
    <n v="24600"/>
    <n v="0"/>
    <s v="G/780204/3NN3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105 Remuneraciones Unificadas"/>
    <s v="002"/>
    <n v="2443020"/>
    <n v="-5479"/>
    <n v="217242.73"/>
    <n v="2654783.73"/>
    <n v="0"/>
    <n v="1906132.72"/>
    <n v="1906132.72"/>
    <n v="748651.01"/>
    <n v="748651.01"/>
    <n v="748651.01"/>
    <s v="G/510105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106 Salarios Unificados"/>
    <s v="002"/>
    <n v="22124.880000000001"/>
    <n v="0"/>
    <n v="0"/>
    <n v="22124.880000000001"/>
    <n v="0"/>
    <n v="16603.11"/>
    <n v="16603.11"/>
    <n v="5521.77"/>
    <n v="5521.77"/>
    <n v="5521.77"/>
    <s v="G/510106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203 Decimotercer Sueldo"/>
    <s v="002"/>
    <n v="257314.74"/>
    <n v="53464.33"/>
    <n v="0"/>
    <n v="310779.07"/>
    <n v="68543.11"/>
    <n v="54207.360000000001"/>
    <n v="54207.360000000001"/>
    <n v="256571.71"/>
    <n v="256571.71"/>
    <n v="188028.6"/>
    <s v="G/510203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203 Decimotercer Sueldo"/>
    <s v="001"/>
    <n v="0"/>
    <n v="25150"/>
    <n v="0"/>
    <n v="25150"/>
    <n v="22635.1"/>
    <n v="2514.9"/>
    <n v="2514.9"/>
    <n v="22635.1"/>
    <n v="22635.1"/>
    <n v="0"/>
    <s v="G/510203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204 Decimocuarto Sueldo"/>
    <s v="001"/>
    <n v="0"/>
    <n v="10000"/>
    <n v="0"/>
    <n v="10000"/>
    <n v="1068.94"/>
    <n v="8931.06"/>
    <n v="8931.06"/>
    <n v="1068.94"/>
    <n v="1068.94"/>
    <n v="0"/>
    <s v="G/510204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204 Decimocuarto Sueldo"/>
    <s v="002"/>
    <n v="80752"/>
    <n v="18400"/>
    <n v="0"/>
    <n v="99152"/>
    <n v="15210.51"/>
    <n v="74084.5"/>
    <n v="74084.5"/>
    <n v="25067.5"/>
    <n v="25067.5"/>
    <n v="9856.99"/>
    <s v="G/510204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304 Compensación por Transporte"/>
    <s v="002"/>
    <n v="396"/>
    <n v="0"/>
    <n v="0"/>
    <n v="396"/>
    <n v="0"/>
    <n v="94"/>
    <n v="94"/>
    <n v="302"/>
    <n v="302"/>
    <n v="302"/>
    <s v="G/510304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306 Alimentación"/>
    <s v="002"/>
    <n v="3168"/>
    <n v="0"/>
    <n v="0"/>
    <n v="3168"/>
    <n v="0"/>
    <n v="2256"/>
    <n v="2256"/>
    <n v="912"/>
    <n v="912"/>
    <n v="912"/>
    <s v="G/510306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401 Por Cargas Familiares"/>
    <s v="002"/>
    <n v="110.62"/>
    <n v="0"/>
    <n v="58.44"/>
    <n v="169.06"/>
    <n v="0"/>
    <n v="72"/>
    <n v="72"/>
    <n v="97.06"/>
    <n v="97.06"/>
    <n v="97.06"/>
    <s v="G/510401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408 Subsidio de Antigüedad"/>
    <s v="002"/>
    <n v="1106.25"/>
    <n v="0"/>
    <n v="0"/>
    <n v="1106.25"/>
    <n v="0"/>
    <n v="705.24"/>
    <n v="705.24"/>
    <n v="401.01"/>
    <n v="401.01"/>
    <n v="401.01"/>
    <s v="G/510408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507 Honorarios"/>
    <s v="002"/>
    <n v="8806.02"/>
    <n v="-6450"/>
    <n v="0"/>
    <n v="2356.02"/>
    <n v="0"/>
    <n v="0"/>
    <n v="0"/>
    <n v="2356.02"/>
    <n v="2356.02"/>
    <n v="2356.02"/>
    <s v="G/510507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509 Horas Extraordinarias y Suplementarias"/>
    <s v="002"/>
    <n v="2833"/>
    <n v="0"/>
    <n v="0"/>
    <n v="2833"/>
    <n v="0"/>
    <n v="0"/>
    <n v="0"/>
    <n v="2833"/>
    <n v="2833"/>
    <n v="2833"/>
    <s v="G/510509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510 Servicios Personales por Contrato"/>
    <s v="002"/>
    <n v="622632"/>
    <n v="647061"/>
    <n v="55261.79"/>
    <n v="1324954.79"/>
    <n v="300074.53999999998"/>
    <n v="774618.46"/>
    <n v="774618.46"/>
    <n v="550336.32999999996"/>
    <n v="550336.32999999996"/>
    <n v="250261.79"/>
    <s v="G/510510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510 Servicios Personales por Contrato"/>
    <s v="001"/>
    <n v="0"/>
    <n v="301800"/>
    <n v="0"/>
    <n v="301800"/>
    <n v="182924.35"/>
    <n v="118875.65"/>
    <n v="118875.65"/>
    <n v="182924.35"/>
    <n v="182924.35"/>
    <n v="0"/>
    <s v="G/510510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512 Subrogación"/>
    <s v="002"/>
    <n v="3542.65"/>
    <n v="6450"/>
    <n v="1384.88"/>
    <n v="11377.53"/>
    <n v="0"/>
    <n v="3848.66"/>
    <n v="3848.66"/>
    <n v="7528.87"/>
    <n v="7528.87"/>
    <n v="7528.87"/>
    <s v="G/510512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513 Encargos"/>
    <s v="002"/>
    <n v="3085.3"/>
    <n v="0"/>
    <n v="0"/>
    <n v="3085.3"/>
    <n v="0"/>
    <n v="1434"/>
    <n v="1434"/>
    <n v="1651.3"/>
    <n v="1651.3"/>
    <n v="1651.3"/>
    <s v="G/510513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601 Aporte Patronal"/>
    <s v="001"/>
    <n v="0"/>
    <n v="38177.699999999997"/>
    <n v="0"/>
    <n v="38177.699999999997"/>
    <n v="23102.32"/>
    <n v="15075.38"/>
    <n v="15075.38"/>
    <n v="23102.32"/>
    <n v="23102.32"/>
    <n v="0"/>
    <s v="G/510601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601 Aporte Patronal"/>
    <s v="002"/>
    <n v="390603.78"/>
    <n v="81158.86"/>
    <n v="34531.99"/>
    <n v="506294.63"/>
    <n v="37959.15"/>
    <n v="341741.67"/>
    <n v="341741.67"/>
    <n v="164552.95999999999"/>
    <n v="164552.95999999999"/>
    <n v="126593.81"/>
    <s v="G/510601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602 Fondo de Reserva"/>
    <s v="001"/>
    <n v="0"/>
    <n v="25150"/>
    <n v="0"/>
    <n v="25150"/>
    <n v="23003.79"/>
    <n v="2146.21"/>
    <n v="2146.21"/>
    <n v="23003.79"/>
    <n v="23003.79"/>
    <n v="0"/>
    <s v="G/510602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602 Fondo de Reserva"/>
    <s v="002"/>
    <n v="257314.74"/>
    <n v="53464.33"/>
    <n v="0"/>
    <n v="310779.07"/>
    <n v="58596.22"/>
    <n v="179277.35"/>
    <n v="179277.35"/>
    <n v="131501.72"/>
    <n v="131501.72"/>
    <n v="72905.5"/>
    <s v="G/510602/1PA101"/>
  </r>
  <r>
    <s v="1"/>
    <s v="POLITICO - TERRITORIAL"/>
    <x v="0"/>
    <s v="P"/>
    <x v="11"/>
    <x v="58"/>
    <s v="ZA01P000"/>
    <s v="FORTALECIMIENTO INSTITUCIONAL"/>
    <s v="GC00A10100004D REMUNERACION PERSONAL"/>
    <s v="51 GASTOS EN PERSONAL"/>
    <s v="510707 Compensación por Vacaciones no Gozadas por"/>
    <s v="002"/>
    <n v="10027.09"/>
    <n v="0"/>
    <n v="0"/>
    <n v="10027.09"/>
    <n v="0"/>
    <n v="9991.0499999999993"/>
    <n v="9991.0499999999993"/>
    <n v="36.04"/>
    <n v="36.04"/>
    <n v="36.04"/>
    <s v="G/510707/1PA101"/>
  </r>
  <r>
    <s v="1"/>
    <s v="POLITICO - TERRITORIAL"/>
    <x v="0"/>
    <s v="P"/>
    <x v="11"/>
    <x v="58"/>
    <s v="ZA01P000"/>
    <s v="FORTALECIMIENTO INSTITUCIONAL"/>
    <s v="GC00A10100001D GASTOS ADMINISTRATIVOS"/>
    <s v="53 BIENES Y SERVICIOS DE CONSUMO"/>
    <s v="530230 Digitalización de Información y Datos Públi"/>
    <s v="002"/>
    <n v="26000"/>
    <n v="0"/>
    <n v="0"/>
    <n v="26000"/>
    <n v="0"/>
    <n v="0"/>
    <n v="0"/>
    <n v="26000"/>
    <n v="26000"/>
    <n v="26000"/>
    <s v="G/530230/1PA101"/>
  </r>
  <r>
    <s v="1"/>
    <s v="POLITICO - TERRITORIAL"/>
    <x v="0"/>
    <s v="P"/>
    <x v="11"/>
    <x v="58"/>
    <s v="ZA01P000"/>
    <s v="FORTALECIMIENTO INSTITUCIONAL"/>
    <s v="GC00A10100001D GASTOS ADMINISTRATIVOS"/>
    <s v="53 BIENES Y SERVICIOS DE CONSUMO"/>
    <s v="530402 Edificios, Locales, Residencias y Cablea"/>
    <s v="002"/>
    <n v="5000"/>
    <n v="0"/>
    <n v="0"/>
    <n v="5000"/>
    <n v="0"/>
    <n v="0"/>
    <n v="0"/>
    <n v="5000"/>
    <n v="5000"/>
    <n v="5000"/>
    <s v="G/530402/1PA101"/>
  </r>
  <r>
    <s v="1"/>
    <s v="POLITICO - TERRITORIAL"/>
    <x v="0"/>
    <s v="P"/>
    <x v="11"/>
    <x v="58"/>
    <s v="ZA01P000"/>
    <s v="FORTALECIMIENTO INSTITUCIONAL"/>
    <s v="GC00A10100001D GASTOS ADMINISTRATIVOS"/>
    <s v="53 BIENES Y SERVICIOS DE CONSUMO"/>
    <s v="530704 Mantenimiento y Reparación de Equipos y Sis"/>
    <s v="002"/>
    <n v="500"/>
    <n v="0"/>
    <n v="0"/>
    <n v="500"/>
    <n v="0"/>
    <n v="0"/>
    <n v="0"/>
    <n v="500"/>
    <n v="500"/>
    <n v="500"/>
    <s v="G/530704/1PA101"/>
  </r>
  <r>
    <s v="1"/>
    <s v="POLITICO - TERRITORIAL"/>
    <x v="0"/>
    <s v="P"/>
    <x v="11"/>
    <x v="58"/>
    <s v="ZA01P000"/>
    <s v="FORTALECIMIENTO INSTITUCIONAL"/>
    <s v="GC00A10100001D GASTOS ADMINISTRATIVOS"/>
    <s v="53 BIENES Y SERVICIOS DE CONSUMO"/>
    <s v="530813 Repuestos y Accesorios"/>
    <s v="002"/>
    <n v="2000"/>
    <n v="0"/>
    <n v="0"/>
    <n v="2000"/>
    <n v="0"/>
    <n v="0"/>
    <n v="0"/>
    <n v="2000"/>
    <n v="2000"/>
    <n v="2000"/>
    <s v="G/530813/1PA101"/>
  </r>
  <r>
    <s v="1"/>
    <s v="POLITICO - TERRITORIAL"/>
    <x v="0"/>
    <s v="P"/>
    <x v="11"/>
    <x v="58"/>
    <s v="ZA01P000"/>
    <s v="GESTION INSTITUCIONAL EFICIENTE"/>
    <s v="GI00L10300003D GESTIÓN CATASTRAL"/>
    <s v="73 BIENES Y SERVICIOS PARA INVERSIÓN"/>
    <s v="730601 Consultoría, Asesoría e Investigación Es"/>
    <s v="001"/>
    <n v="0"/>
    <n v="40096.11"/>
    <n v="0"/>
    <n v="40096.11"/>
    <n v="0"/>
    <n v="0"/>
    <n v="0"/>
    <n v="40096.11"/>
    <n v="40096.11"/>
    <n v="40096.11"/>
    <s v="G/730601/1PL103"/>
  </r>
  <r>
    <s v="1"/>
    <s v="POLITICO - TERRITORIAL"/>
    <x v="0"/>
    <s v="P"/>
    <x v="11"/>
    <x v="58"/>
    <s v="ZA01P000"/>
    <s v="GESTION INSTITUCIONAL EFICIENTE"/>
    <s v="GI00L10300003D GESTIÓN CATASTRAL"/>
    <s v="73 BIENES Y SERVICIOS PARA INVERSIÓN"/>
    <s v="730606 Honorarios por Contratos Civiles de Servici"/>
    <s v="001"/>
    <n v="0"/>
    <n v="139776"/>
    <n v="0"/>
    <n v="139776"/>
    <n v="99816"/>
    <n v="39960"/>
    <n v="0"/>
    <n v="99816"/>
    <n v="139776"/>
    <n v="0"/>
    <s v="G/730606/1PL103"/>
  </r>
  <r>
    <s v="1"/>
    <s v="POLITICO - TERRITORIAL"/>
    <x v="0"/>
    <s v="P"/>
    <x v="11"/>
    <x v="58"/>
    <s v="ZA01P000"/>
    <s v="GESTION INSTITUCIONAL EFICIENTE"/>
    <s v="GI00L10300003D GESTIÓN CATASTRAL"/>
    <s v="73 BIENES Y SERVICIOS PARA INVERSIÓN"/>
    <s v="730610 Servicios de Cartografía"/>
    <s v="001"/>
    <n v="500000"/>
    <n v="-242828.43"/>
    <n v="0"/>
    <n v="257171.57"/>
    <n v="182396.82"/>
    <n v="0"/>
    <n v="0"/>
    <n v="257171.57"/>
    <n v="257171.57"/>
    <n v="74774.75"/>
    <s v="G/730610/1PL103"/>
  </r>
  <r>
    <s v="1"/>
    <s v="POLITICO - TERRITORIAL"/>
    <x v="0"/>
    <s v="P"/>
    <x v="11"/>
    <x v="58"/>
    <s v="ZA01P000"/>
    <s v="GESTION INSTITUCIONAL EFICIENTE"/>
    <s v="GI00L10300003D GESTIÓN CATASTRAL"/>
    <s v="73 BIENES Y SERVICIOS PARA INVERSIÓN"/>
    <s v="730704 Mantenimiento y Reparación de Equipos y"/>
    <s v="001"/>
    <n v="0"/>
    <n v="176.4"/>
    <n v="0"/>
    <n v="176.4"/>
    <n v="0"/>
    <n v="0"/>
    <n v="0"/>
    <n v="176.4"/>
    <n v="176.4"/>
    <n v="176.4"/>
    <s v="G/730704/1PL103"/>
  </r>
  <r>
    <s v="1"/>
    <s v="POLITICO - TERRITORIAL"/>
    <x v="0"/>
    <s v="P"/>
    <x v="11"/>
    <x v="58"/>
    <s v="ZA01P000"/>
    <s v="USO Y GESTION DEL SUELO"/>
    <s v="GI00P10300001D PLANIFICACIÓN Y REGULACIÓN DEL USO Y OCU"/>
    <s v="73 BIENES Y SERVICIOS PARA INVERSIÓN"/>
    <s v="730702 Arrendamiento y Licencias de Uso de Paquete"/>
    <s v="001"/>
    <n v="23973.87"/>
    <n v="0"/>
    <n v="0"/>
    <n v="23973.87"/>
    <n v="0"/>
    <n v="0"/>
    <n v="0"/>
    <n v="23973.87"/>
    <n v="23973.87"/>
    <n v="23973.87"/>
    <s v="G/730702/1PP103"/>
  </r>
  <r>
    <s v="1"/>
    <s v="POLITICO - TERRITORIAL"/>
    <x v="0"/>
    <s v="P"/>
    <x v="11"/>
    <x v="58"/>
    <s v="ZA01P000"/>
    <s v="GESTION INSTITUCIONAL EFICIENTE"/>
    <s v="GI00L10300003D GESTIÓN CATASTRAL"/>
    <s v="84 BIENES DE LARGA DURACIÓN"/>
    <s v="840104 Maquinarias y Equipos"/>
    <s v="001"/>
    <n v="0"/>
    <n v="56784"/>
    <n v="0"/>
    <n v="56784"/>
    <n v="56784"/>
    <n v="0"/>
    <n v="0"/>
    <n v="56784"/>
    <n v="56784"/>
    <n v="0"/>
    <s v="G/840104/1PL103"/>
  </r>
  <r>
    <s v="1"/>
    <s v="POLITICO - TERRITORIAL"/>
    <x v="0"/>
    <s v="P"/>
    <x v="11"/>
    <x v="58"/>
    <s v="ZA01P000"/>
    <s v="GESTION INSTITUCIONAL EFICIENTE"/>
    <s v="GI00L10300003D GESTIÓN CATASTRAL"/>
    <s v="84 BIENES DE LARGA DURACIÓN"/>
    <s v="840107 Equipos, Sistemas y Paquetes Informáticos"/>
    <s v="001"/>
    <n v="0"/>
    <n v="5995.92"/>
    <n v="0"/>
    <n v="5995.92"/>
    <n v="5995.92"/>
    <n v="0"/>
    <n v="0"/>
    <n v="5995.92"/>
    <n v="5995.92"/>
    <n v="0"/>
    <s v="G/840107/1PL103"/>
  </r>
  <r>
    <s v="1"/>
    <s v="POLITICO - TERRITORIAL"/>
    <x v="3"/>
    <s v="M"/>
    <x v="15"/>
    <x v="59"/>
    <s v="UA38M040"/>
    <s v="FORTALECIMIENTO INSTITUCIONAL"/>
    <s v="GC00A10100001D GASTOS ADMINISTRATIVOS"/>
    <s v="53 BIENES Y SERVICIOS DE CONSUMO"/>
    <s v="530101  Agua Potable"/>
    <s v="001"/>
    <n v="0"/>
    <n v="0"/>
    <n v="400"/>
    <n v="400"/>
    <n v="0"/>
    <n v="0"/>
    <n v="0"/>
    <n v="400"/>
    <n v="400"/>
    <n v="400"/>
    <s v="G/530101/1MA101"/>
  </r>
  <r>
    <s v="1"/>
    <s v="POLITICO - TERRITORIAL"/>
    <x v="3"/>
    <s v="M"/>
    <x v="15"/>
    <x v="59"/>
    <s v="UA38M040"/>
    <s v="FORTALECIMIENTO INSTITUCIONAL"/>
    <s v="GC00A10100001D GASTOS ADMINISTRATIVOS"/>
    <s v="53 BIENES Y SERVICIOS DE CONSUMO"/>
    <s v="530104 Energía Eléctrica"/>
    <s v="001"/>
    <n v="0"/>
    <n v="0"/>
    <n v="500"/>
    <n v="500"/>
    <n v="0"/>
    <n v="0"/>
    <n v="0"/>
    <n v="500"/>
    <n v="500"/>
    <n v="500"/>
    <s v="G/530104/1MA101"/>
  </r>
  <r>
    <s v="1"/>
    <s v="POLITICO - TERRITORIAL"/>
    <x v="3"/>
    <s v="M"/>
    <x v="15"/>
    <x v="59"/>
    <s v="UA38M040"/>
    <s v="FORTALECIMIENTO INSTITUCIONAL"/>
    <s v="GC00A10100001D GASTOS ADMINISTRATIVOS"/>
    <s v="53 BIENES Y SERVICIOS DE CONSUMO"/>
    <s v="530105 Telecomunicaciones"/>
    <s v="001"/>
    <n v="0"/>
    <n v="0"/>
    <n v="400"/>
    <n v="400"/>
    <n v="0"/>
    <n v="0"/>
    <n v="0"/>
    <n v="400"/>
    <n v="400"/>
    <n v="400"/>
    <s v="G/530105/1MA101"/>
  </r>
  <r>
    <s v="1"/>
    <s v="POLITICO - TERRITORIAL"/>
    <x v="3"/>
    <s v="M"/>
    <x v="15"/>
    <x v="59"/>
    <s v="UA38M040"/>
    <s v="FORTALECIMIENTO INSTITUCIONAL"/>
    <s v="GC00A10100001D GASTOS ADMINISTRATIVOS"/>
    <s v="53 BIENES Y SERVICIOS DE CONSUMO"/>
    <s v="530208 Servicio de Seguridad y Vigilancia"/>
    <s v="001"/>
    <n v="0"/>
    <n v="0"/>
    <n v="14568"/>
    <n v="14568"/>
    <n v="0"/>
    <n v="0"/>
    <n v="0"/>
    <n v="14568"/>
    <n v="14568"/>
    <n v="14568"/>
    <s v="G/530208/1MA101"/>
  </r>
  <r>
    <s v="1"/>
    <s v="POLITICO - TERRITORIAL"/>
    <x v="3"/>
    <s v="M"/>
    <x v="15"/>
    <x v="59"/>
    <s v="UA38M040"/>
    <s v="FORTALECIMIENTO INSTITUCIONAL"/>
    <s v="GC00A10100001D GASTOS ADMINISTRATIVOS"/>
    <s v="53 BIENES Y SERVICIOS DE CONSUMO"/>
    <s v="530209 Servicios de Aseo, Lavado de Vestimenta"/>
    <s v="001"/>
    <n v="0"/>
    <n v="0"/>
    <n v="14496"/>
    <n v="14496"/>
    <n v="0"/>
    <n v="0"/>
    <n v="0"/>
    <n v="14496"/>
    <n v="14496"/>
    <n v="14496"/>
    <s v="G/530209/1MA101"/>
  </r>
  <r>
    <s v="1"/>
    <s v="POLITICO - TERRITORIAL"/>
    <x v="3"/>
    <s v="M"/>
    <x v="15"/>
    <x v="59"/>
    <s v="UA38M040"/>
    <s v="FORTALECIMIENTO INSTITUCIONAL"/>
    <s v="GC00A10100001D GASTOS ADMINISTRATIVOS"/>
    <s v="53 BIENES Y SERVICIOS DE CONSUMO"/>
    <s v="530404 Maquinarias y Equipos (Instalación, Mant"/>
    <s v="001"/>
    <n v="0"/>
    <n v="0"/>
    <n v="10000"/>
    <n v="10000"/>
    <n v="0"/>
    <n v="0"/>
    <n v="0"/>
    <n v="10000"/>
    <n v="10000"/>
    <n v="10000"/>
    <s v="G/530404/1MA101"/>
  </r>
  <r>
    <s v="1"/>
    <s v="POLITICO - TERRITORIAL"/>
    <x v="3"/>
    <s v="M"/>
    <x v="15"/>
    <x v="59"/>
    <s v="UA38M040"/>
    <s v="FORTALECIMIENTO INSTITUCIONAL"/>
    <s v="GC00A10100001D GASTOS ADMINISTRATIVOS"/>
    <s v="53 BIENES Y SERVICIOS DE CONSUMO"/>
    <s v="530505 Vehículos (Arrendamiento)"/>
    <s v="001"/>
    <n v="0"/>
    <n v="0"/>
    <n v="6250"/>
    <n v="6250"/>
    <n v="0"/>
    <n v="0"/>
    <n v="0"/>
    <n v="6250"/>
    <n v="6250"/>
    <n v="6250"/>
    <s v="G/530505/1MA101"/>
  </r>
  <r>
    <s v="1"/>
    <s v="POLITICO - TERRITORIAL"/>
    <x v="3"/>
    <s v="M"/>
    <x v="15"/>
    <x v="59"/>
    <s v="UA38M040"/>
    <s v="FORTALECIMIENTO INSTITUCIONAL"/>
    <s v="GC00A10100001D GASTOS ADMINISTRATIVOS"/>
    <s v="53 BIENES Y SERVICIOS DE CONSUMO"/>
    <s v="530704 Mantenimiento y Reparación de Equipos y Sis"/>
    <s v="001"/>
    <n v="0"/>
    <n v="0"/>
    <n v="5000"/>
    <n v="5000"/>
    <n v="0"/>
    <n v="0"/>
    <n v="0"/>
    <n v="5000"/>
    <n v="5000"/>
    <n v="5000"/>
    <s v="G/530704/1MA101"/>
  </r>
  <r>
    <s v="1"/>
    <s v="POLITICO - TERRITORIAL"/>
    <x v="3"/>
    <s v="M"/>
    <x v="15"/>
    <x v="59"/>
    <s v="UA38M040"/>
    <s v="FORTALECIMIENTO INSTITUCIONAL"/>
    <s v="GC00A10100001D GASTOS ADMINISTRATIVOS"/>
    <s v="53 BIENES Y SERVICIOS DE CONSUMO"/>
    <s v="530803 Combustibles y Lubricantes"/>
    <s v="001"/>
    <n v="0"/>
    <n v="0"/>
    <n v="416.7"/>
    <n v="416.7"/>
    <n v="0"/>
    <n v="0"/>
    <n v="0"/>
    <n v="416.7"/>
    <n v="416.7"/>
    <n v="416.7"/>
    <s v="G/530803/1MA101"/>
  </r>
  <r>
    <s v="1"/>
    <s v="POLITICO - TERRITORIAL"/>
    <x v="3"/>
    <s v="M"/>
    <x v="15"/>
    <x v="59"/>
    <s v="UA38M040"/>
    <s v="FORTALECIMIENTO INSTITUCIONAL"/>
    <s v="GC00A10100001D GASTOS ADMINISTRATIVOS"/>
    <s v="53 BIENES Y SERVICIOS DE CONSUMO"/>
    <s v="530804 Materiales de Oficina"/>
    <s v="001"/>
    <n v="0"/>
    <n v="0"/>
    <n v="875"/>
    <n v="875"/>
    <n v="0"/>
    <n v="0"/>
    <n v="0"/>
    <n v="875"/>
    <n v="875"/>
    <n v="875"/>
    <s v="G/530804/1MA101"/>
  </r>
  <r>
    <s v="1"/>
    <s v="POLITICO - TERRITORIAL"/>
    <x v="3"/>
    <s v="M"/>
    <x v="15"/>
    <x v="59"/>
    <s v="UA38M040"/>
    <s v="FORTALECIMIENTO INSTITUCIONAL"/>
    <s v="GC00A10100001D GASTOS ADMINISTRATIVOS"/>
    <s v="53 BIENES Y SERVICIOS DE CONSUMO"/>
    <s v="530807 Materiales de Impresión, Fotografía, Rep"/>
    <s v="001"/>
    <n v="0"/>
    <n v="0"/>
    <n v="875"/>
    <n v="875"/>
    <n v="0"/>
    <n v="0"/>
    <n v="0"/>
    <n v="875"/>
    <n v="875"/>
    <n v="875"/>
    <s v="G/530807/1MA101"/>
  </r>
  <r>
    <s v="3"/>
    <s v="ECONOMICO - AMBIENTAL"/>
    <x v="3"/>
    <s v="M"/>
    <x v="15"/>
    <x v="59"/>
    <s v="UA38M040"/>
    <s v="FAUNA URBANA"/>
    <s v="GI00M30100001D MANEJO DE FAUNA URBANA"/>
    <s v="73 BIENES Y SERVICIOS PARA INVERSIÓN"/>
    <s v="730606 Honorarios por Contratos Civiles de Servici"/>
    <s v="001"/>
    <n v="0"/>
    <n v="0"/>
    <n v="9000"/>
    <n v="9000"/>
    <n v="0"/>
    <n v="0"/>
    <n v="0"/>
    <n v="9000"/>
    <n v="9000"/>
    <n v="9000"/>
    <s v="G/730606/3MM301"/>
  </r>
  <r>
    <s v="3"/>
    <s v="ECONOMICO - AMBIENTAL"/>
    <x v="3"/>
    <s v="M"/>
    <x v="15"/>
    <x v="59"/>
    <s v="UA38M040"/>
    <s v="FAUNA URBANA"/>
    <s v="GI00M30100001D MANEJO DE FAUNA URBANA"/>
    <s v="73 BIENES Y SERVICIOS PARA INVERSIÓN"/>
    <s v="730805 Materiales de Aseo"/>
    <s v="001"/>
    <n v="0"/>
    <n v="0"/>
    <n v="3360"/>
    <n v="3360"/>
    <n v="0"/>
    <n v="0"/>
    <n v="0"/>
    <n v="3360"/>
    <n v="3360"/>
    <n v="3360"/>
    <s v="G/730805/3MM301"/>
  </r>
  <r>
    <s v="3"/>
    <s v="ECONOMICO - AMBIENTAL"/>
    <x v="3"/>
    <s v="M"/>
    <x v="15"/>
    <x v="59"/>
    <s v="UA38M040"/>
    <s v="FAUNA URBANA"/>
    <s v="GI00M30100001D MANEJO DE FAUNA URBANA"/>
    <s v="73 BIENES Y SERVICIOS PARA INVERSIÓN"/>
    <s v="730823 Egresos para Sanidad Agropecuaria"/>
    <s v="001"/>
    <n v="0"/>
    <n v="0"/>
    <n v="3961.9"/>
    <n v="3961.9"/>
    <n v="0"/>
    <n v="0"/>
    <n v="0"/>
    <n v="3961.9"/>
    <n v="3961.9"/>
    <n v="3961.9"/>
    <s v="G/730823/3MM301"/>
  </r>
  <r>
    <s v="3"/>
    <s v="ECONOMICO - AMBIENTAL"/>
    <x v="3"/>
    <s v="M"/>
    <x v="15"/>
    <x v="59"/>
    <s v="UA38M040"/>
    <s v="FAUNA URBANA"/>
    <s v="GI00M30100001D MANEJO DE FAUNA URBANA"/>
    <s v="73 BIENES Y SERVICIOS PARA INVERSIÓN"/>
    <s v="730826 Dispositivos Médicos de Uso General"/>
    <s v="001"/>
    <n v="0"/>
    <n v="0"/>
    <n v="6742.55"/>
    <n v="6742.55"/>
    <n v="0"/>
    <n v="0"/>
    <n v="0"/>
    <n v="6742.55"/>
    <n v="6742.55"/>
    <n v="6742.55"/>
    <s v="G/730826/3MM301"/>
  </r>
  <r>
    <s v="3"/>
    <s v="ECONOMICO - AMBIENTAL"/>
    <x v="3"/>
    <s v="M"/>
    <x v="15"/>
    <x v="59"/>
    <s v="UA38M040"/>
    <s v="FAUNA URBANA"/>
    <s v="GI00M30100001D MANEJO DE FAUNA URBANA"/>
    <s v="73 BIENES Y SERVICIOS PARA INVERSIÓN"/>
    <s v="731403 Mobiliarios"/>
    <s v="001"/>
    <n v="0"/>
    <n v="0"/>
    <n v="5000"/>
    <n v="5000"/>
    <n v="0"/>
    <n v="0"/>
    <n v="0"/>
    <n v="5000"/>
    <n v="5000"/>
    <n v="5000"/>
    <s v="G/731403/3MM301"/>
  </r>
  <r>
    <s v="3"/>
    <s v="ECONOMICO - AMBIENTAL"/>
    <x v="3"/>
    <s v="M"/>
    <x v="15"/>
    <x v="59"/>
    <s v="UA38M040"/>
    <s v="FAUNA URBANA"/>
    <s v="GI00M30100001D MANEJO DE FAUNA URBANA"/>
    <s v="73 BIENES Y SERVICIOS PARA INVERSIÓN"/>
    <s v="731404 Maquinarias y Equipos"/>
    <s v="001"/>
    <n v="0"/>
    <n v="0"/>
    <n v="1300"/>
    <n v="1300"/>
    <n v="0"/>
    <n v="0"/>
    <n v="0"/>
    <n v="1300"/>
    <n v="1300"/>
    <n v="1300"/>
    <s v="G/731404/3MM301"/>
  </r>
  <r>
    <s v="3"/>
    <s v="ECONOMICO - AMBIENTAL"/>
    <x v="3"/>
    <s v="M"/>
    <x v="15"/>
    <x v="59"/>
    <s v="UA38M040"/>
    <s v="FAUNA URBANA"/>
    <s v="GI00M30100001D MANEJO DE FAUNA URBANA"/>
    <s v="84 BIENES DE LARGA DURACIÓN"/>
    <s v="840104 Maquinarias y Equipos"/>
    <s v="001"/>
    <n v="0"/>
    <n v="0"/>
    <n v="6000"/>
    <n v="6000"/>
    <n v="0"/>
    <n v="0"/>
    <n v="0"/>
    <n v="6000"/>
    <n v="6000"/>
    <n v="6000"/>
    <s v="G/840104/3MM301"/>
  </r>
  <r>
    <s v="1"/>
    <s v="POLITICO - TERRITORIAL"/>
    <x v="3"/>
    <s v="M"/>
    <x v="15"/>
    <x v="60"/>
    <s v="UC32M020"/>
    <s v="FORTALECIMIENTO INSTITUCIONAL"/>
    <s v="GC00A10100004D REMUNERACION PERSONAL"/>
    <s v="51 GASTOS EN PERSONAL"/>
    <s v="510105 Remuneraciones Unificadas"/>
    <s v="002"/>
    <n v="1264608"/>
    <n v="195912"/>
    <n v="-70816.350000000006"/>
    <n v="1389703.65"/>
    <n v="0"/>
    <n v="883796.44"/>
    <n v="883796.44"/>
    <n v="505907.21"/>
    <n v="505907.21"/>
    <n v="505907.21"/>
    <s v="G/510105/1MA101"/>
  </r>
  <r>
    <s v="1"/>
    <s v="POLITICO - TERRITORIAL"/>
    <x v="3"/>
    <s v="M"/>
    <x v="15"/>
    <x v="60"/>
    <s v="UC32M020"/>
    <s v="FORTALECIMIENTO INSTITUCIONAL"/>
    <s v="GC00A10100004D REMUNERACION PERSONAL"/>
    <s v="51 GASTOS EN PERSONAL"/>
    <s v="510106 Salarios Unificados"/>
    <s v="002"/>
    <n v="121500.96"/>
    <n v="4344"/>
    <n v="0"/>
    <n v="125844.96"/>
    <n v="0"/>
    <n v="70450.75"/>
    <n v="70450.75"/>
    <n v="55394.21"/>
    <n v="55394.21"/>
    <n v="55394.21"/>
    <s v="G/510106/1MA101"/>
  </r>
  <r>
    <s v="1"/>
    <s v="POLITICO - TERRITORIAL"/>
    <x v="3"/>
    <s v="M"/>
    <x v="15"/>
    <x v="60"/>
    <s v="UC32M020"/>
    <s v="FORTALECIMIENTO INSTITUCIONAL"/>
    <s v="GC00A10100004D REMUNERACION PERSONAL"/>
    <s v="51 GASTOS EN PERSONAL"/>
    <s v="510203 Decimotercer Sueldo"/>
    <s v="002"/>
    <n v="181089.08"/>
    <n v="10636"/>
    <n v="0"/>
    <n v="191725.08"/>
    <n v="54463.03"/>
    <n v="16048.38"/>
    <n v="16048.38"/>
    <n v="175676.7"/>
    <n v="175676.7"/>
    <n v="121213.67"/>
    <s v="G/510203/1MA101"/>
  </r>
  <r>
    <s v="1"/>
    <s v="POLITICO - TERRITORIAL"/>
    <x v="3"/>
    <s v="M"/>
    <x v="15"/>
    <x v="60"/>
    <s v="UC32M020"/>
    <s v="FORTALECIMIENTO INSTITUCIONAL"/>
    <s v="GC00A10100004D REMUNERACION PERSONAL"/>
    <s v="51 GASTOS EN PERSONAL"/>
    <s v="510204 Decimocuarto Sueldo"/>
    <s v="002"/>
    <n v="56032"/>
    <n v="2000"/>
    <n v="0"/>
    <n v="58032"/>
    <n v="3350.17"/>
    <n v="47816.98"/>
    <n v="47816.98"/>
    <n v="10215.02"/>
    <n v="10215.02"/>
    <n v="6864.85"/>
    <s v="G/510204/1MA101"/>
  </r>
  <r>
    <s v="1"/>
    <s v="POLITICO - TERRITORIAL"/>
    <x v="3"/>
    <s v="M"/>
    <x v="15"/>
    <x v="60"/>
    <s v="UC32M020"/>
    <s v="FORTALECIMIENTO INSTITUCIONAL"/>
    <s v="GC00A10100004D REMUNERACION PERSONAL"/>
    <s v="51 GASTOS EN PERSONAL"/>
    <s v="510304 Compensación por Transporte"/>
    <s v="002"/>
    <n v="1716"/>
    <n v="88"/>
    <n v="0"/>
    <n v="1804"/>
    <n v="0"/>
    <n v="902"/>
    <n v="902"/>
    <n v="902"/>
    <n v="902"/>
    <n v="902"/>
    <s v="G/510304/1MA101"/>
  </r>
  <r>
    <s v="1"/>
    <s v="POLITICO - TERRITORIAL"/>
    <x v="3"/>
    <s v="M"/>
    <x v="15"/>
    <x v="60"/>
    <s v="UC32M020"/>
    <s v="FORTALECIMIENTO INSTITUCIONAL"/>
    <s v="GC00A10100004D REMUNERACION PERSONAL"/>
    <s v="51 GASTOS EN PERSONAL"/>
    <s v="510306 Alimentación"/>
    <s v="002"/>
    <n v="13728"/>
    <n v="704"/>
    <n v="0"/>
    <n v="14432"/>
    <n v="0"/>
    <n v="7520"/>
    <n v="7520"/>
    <n v="6912"/>
    <n v="6912"/>
    <n v="6912"/>
    <s v="G/510306/1MA101"/>
  </r>
  <r>
    <s v="1"/>
    <s v="POLITICO - TERRITORIAL"/>
    <x v="3"/>
    <s v="M"/>
    <x v="15"/>
    <x v="60"/>
    <s v="UC32M020"/>
    <s v="FORTALECIMIENTO INSTITUCIONAL"/>
    <s v="GC00A10100004D REMUNERACION PERSONAL"/>
    <s v="51 GASTOS EN PERSONAL"/>
    <s v="510401 Por Cargas Familiares"/>
    <s v="002"/>
    <n v="607.5"/>
    <n v="21.76"/>
    <n v="121.52"/>
    <n v="750.78"/>
    <n v="0"/>
    <n v="164"/>
    <n v="164"/>
    <n v="586.78"/>
    <n v="586.78"/>
    <n v="586.78"/>
    <s v="G/510401/1MA101"/>
  </r>
  <r>
    <s v="1"/>
    <s v="POLITICO - TERRITORIAL"/>
    <x v="3"/>
    <s v="M"/>
    <x v="15"/>
    <x v="60"/>
    <s v="UC32M020"/>
    <s v="FORTALECIMIENTO INSTITUCIONAL"/>
    <s v="GC00A10100004D REMUNERACION PERSONAL"/>
    <s v="51 GASTOS EN PERSONAL"/>
    <s v="510408 Subsidio de Antigüedad"/>
    <s v="002"/>
    <n v="6075.05"/>
    <n v="130.32"/>
    <n v="0"/>
    <n v="6205.37"/>
    <n v="0"/>
    <n v="2038.79"/>
    <n v="2038.79"/>
    <n v="4166.58"/>
    <n v="4166.58"/>
    <n v="4166.58"/>
    <s v="G/510408/1MA101"/>
  </r>
  <r>
    <s v="1"/>
    <s v="POLITICO - TERRITORIAL"/>
    <x v="3"/>
    <s v="M"/>
    <x v="15"/>
    <x v="60"/>
    <s v="UC32M020"/>
    <s v="FORTALECIMIENTO INSTITUCIONAL"/>
    <s v="GC00A10100004D REMUNERACION PERSONAL"/>
    <s v="51 GASTOS EN PERSONAL"/>
    <s v="510507 Honorarios"/>
    <s v="002"/>
    <n v="12543.73"/>
    <n v="0"/>
    <n v="-9543"/>
    <n v="3000.73"/>
    <n v="0"/>
    <n v="0"/>
    <n v="0"/>
    <n v="3000.73"/>
    <n v="3000.73"/>
    <n v="3000.73"/>
    <s v="G/510507/1MA101"/>
  </r>
  <r>
    <s v="1"/>
    <s v="POLITICO - TERRITORIAL"/>
    <x v="3"/>
    <s v="M"/>
    <x v="15"/>
    <x v="60"/>
    <s v="UC32M020"/>
    <s v="FORTALECIMIENTO INSTITUCIONAL"/>
    <s v="GC00A10100004D REMUNERACION PERSONAL"/>
    <s v="51 GASTOS EN PERSONAL"/>
    <s v="510509 Horas Extraordinarias y Suplementarias"/>
    <s v="002"/>
    <n v="1290.8499999999999"/>
    <n v="0"/>
    <n v="0"/>
    <n v="1290.8499999999999"/>
    <n v="0"/>
    <n v="0"/>
    <n v="0"/>
    <n v="1290.8499999999999"/>
    <n v="1290.8499999999999"/>
    <n v="1290.8499999999999"/>
    <s v="G/510509/1MA101"/>
  </r>
  <r>
    <s v="1"/>
    <s v="POLITICO - TERRITORIAL"/>
    <x v="3"/>
    <s v="M"/>
    <x v="15"/>
    <x v="60"/>
    <s v="UC32M020"/>
    <s v="FORTALECIMIENTO INSTITUCIONAL"/>
    <s v="GC00A10100004D REMUNERACION PERSONAL"/>
    <s v="51 GASTOS EN PERSONAL"/>
    <s v="510510 Servicios Personales por Contrato"/>
    <s v="002"/>
    <n v="786960"/>
    <n v="-72624"/>
    <n v="0"/>
    <n v="714336"/>
    <n v="198486.86"/>
    <n v="515849.14"/>
    <n v="515849.14"/>
    <n v="198486.86"/>
    <n v="198486.86"/>
    <n v="0"/>
    <s v="G/510510/1MA101"/>
  </r>
  <r>
    <s v="1"/>
    <s v="POLITICO - TERRITORIAL"/>
    <x v="3"/>
    <s v="M"/>
    <x v="15"/>
    <x v="60"/>
    <s v="UC32M020"/>
    <s v="FORTALECIMIENTO INSTITUCIONAL"/>
    <s v="GC00A10100004D REMUNERACION PERSONAL"/>
    <s v="51 GASTOS EN PERSONAL"/>
    <s v="510512 Subrogación"/>
    <s v="002"/>
    <n v="3635.4"/>
    <n v="-2620"/>
    <n v="0"/>
    <n v="1015.4"/>
    <n v="0"/>
    <n v="0"/>
    <n v="0"/>
    <n v="1015.4"/>
    <n v="1015.4"/>
    <n v="1015.4"/>
    <s v="G/510512/1MA101"/>
  </r>
  <r>
    <s v="1"/>
    <s v="POLITICO - TERRITORIAL"/>
    <x v="3"/>
    <s v="M"/>
    <x v="15"/>
    <x v="60"/>
    <s v="UC32M020"/>
    <s v="FORTALECIMIENTO INSTITUCIONAL"/>
    <s v="GC00A10100004D REMUNERACION PERSONAL"/>
    <s v="51 GASTOS EN PERSONAL"/>
    <s v="510513 Encargos"/>
    <s v="002"/>
    <n v="7270.8"/>
    <n v="2620"/>
    <n v="2649.2"/>
    <n v="12540"/>
    <n v="0"/>
    <n v="7416"/>
    <n v="7416"/>
    <n v="5124"/>
    <n v="5124"/>
    <n v="5124"/>
    <s v="G/510513/1MA101"/>
  </r>
  <r>
    <s v="1"/>
    <s v="POLITICO - TERRITORIAL"/>
    <x v="3"/>
    <s v="M"/>
    <x v="15"/>
    <x v="60"/>
    <s v="UC32M020"/>
    <s v="FORTALECIMIENTO INSTITUCIONAL"/>
    <s v="GC00A10100004D REMUNERACION PERSONAL"/>
    <s v="51 GASTOS EN PERSONAL"/>
    <s v="510601 Aporte Patronal"/>
    <s v="002"/>
    <n v="274893.21999999997"/>
    <n v="16145.45"/>
    <n v="0"/>
    <n v="291038.67"/>
    <n v="25071.360000000001"/>
    <n v="187954.24"/>
    <n v="187954.24"/>
    <n v="103084.43"/>
    <n v="103084.43"/>
    <n v="78013.070000000007"/>
    <s v="G/510601/1MA101"/>
  </r>
  <r>
    <s v="1"/>
    <s v="POLITICO - TERRITORIAL"/>
    <x v="3"/>
    <s v="M"/>
    <x v="15"/>
    <x v="60"/>
    <s v="UC32M020"/>
    <s v="FORTALECIMIENTO INSTITUCIONAL"/>
    <s v="GC00A10100004D REMUNERACION PERSONAL"/>
    <s v="51 GASTOS EN PERSONAL"/>
    <s v="510602 Fondo de Reserva"/>
    <s v="002"/>
    <n v="181089.08"/>
    <n v="10636"/>
    <n v="0"/>
    <n v="191725.08"/>
    <n v="20503.16"/>
    <n v="118952.62"/>
    <n v="118952.62"/>
    <n v="72772.460000000006"/>
    <n v="72772.460000000006"/>
    <n v="52269.3"/>
    <s v="G/510602/1MA101"/>
  </r>
  <r>
    <s v="1"/>
    <s v="POLITICO - TERRITORIAL"/>
    <x v="3"/>
    <s v="M"/>
    <x v="15"/>
    <x v="60"/>
    <s v="UC32M020"/>
    <s v="FORTALECIMIENTO INSTITUCIONAL"/>
    <s v="GC00A10100004D REMUNERACION PERSONAL"/>
    <s v="51 GASTOS EN PERSONAL"/>
    <s v="510707 Compensación por Vacaciones no Gozadas por"/>
    <s v="002"/>
    <n v="23630.06"/>
    <n v="0"/>
    <n v="0"/>
    <n v="23630.06"/>
    <n v="0"/>
    <n v="16279.96"/>
    <n v="16279.96"/>
    <n v="7350.1"/>
    <n v="7350.1"/>
    <n v="7350.1"/>
    <s v="G/510707/1MA101"/>
  </r>
  <r>
    <s v="1"/>
    <s v="POLITICO - TERRITORIAL"/>
    <x v="3"/>
    <s v="M"/>
    <x v="15"/>
    <x v="60"/>
    <s v="UC32M020"/>
    <s v="FORTALECIMIENTO INSTITUCIONAL"/>
    <s v="GC00A10100001D GASTOS ADMINISTRATIVOS"/>
    <s v="53 BIENES Y SERVICIOS DE CONSUMO"/>
    <s v="530101  Agua Potable"/>
    <s v="002"/>
    <n v="7061.6"/>
    <n v="0"/>
    <n v="-45.6"/>
    <n v="7016"/>
    <n v="0"/>
    <n v="7016"/>
    <n v="3288.38"/>
    <n v="0"/>
    <n v="3727.62"/>
    <n v="0"/>
    <s v="G/530101/1MA101"/>
  </r>
  <r>
    <s v="1"/>
    <s v="POLITICO - TERRITORIAL"/>
    <x v="3"/>
    <s v="M"/>
    <x v="15"/>
    <x v="60"/>
    <s v="UC32M020"/>
    <s v="FORTALECIMIENTO INSTITUCIONAL"/>
    <s v="GC00A10100001D GASTOS ADMINISTRATIVOS"/>
    <s v="53 BIENES Y SERVICIOS DE CONSUMO"/>
    <s v="530104 Energía Eléctrica"/>
    <s v="002"/>
    <n v="11071.5"/>
    <n v="550"/>
    <n v="-71.5"/>
    <n v="11550"/>
    <n v="0"/>
    <n v="11550"/>
    <n v="8622.7099999999991"/>
    <n v="0"/>
    <n v="2927.29"/>
    <n v="0"/>
    <s v="G/530104/1MA101"/>
  </r>
  <r>
    <s v="1"/>
    <s v="POLITICO - TERRITORIAL"/>
    <x v="3"/>
    <s v="M"/>
    <x v="15"/>
    <x v="60"/>
    <s v="UC32M020"/>
    <s v="FORTALECIMIENTO INSTITUCIONAL"/>
    <s v="GC00A10100001D GASTOS ADMINISTRATIVOS"/>
    <s v="53 BIENES Y SERVICIOS DE CONSUMO"/>
    <s v="530105 Telecomunicaciones"/>
    <s v="002"/>
    <n v="4026"/>
    <n v="1980"/>
    <n v="-26"/>
    <n v="5980"/>
    <n v="0"/>
    <n v="4900"/>
    <n v="3917.42"/>
    <n v="1080"/>
    <n v="2062.58"/>
    <n v="1080"/>
    <s v="G/530105/1MA101"/>
  </r>
  <r>
    <s v="1"/>
    <s v="POLITICO - TERRITORIAL"/>
    <x v="3"/>
    <s v="M"/>
    <x v="15"/>
    <x v="60"/>
    <s v="UC32M020"/>
    <s v="FORTALECIMIENTO INSTITUCIONAL"/>
    <s v="GC00A10100001D GASTOS ADMINISTRATIVOS"/>
    <s v="53 BIENES Y SERVICIOS DE CONSUMO"/>
    <s v="530208 Servicio de Seguridad y Vigilancia"/>
    <s v="002"/>
    <n v="64709.51"/>
    <n v="-13941.44"/>
    <n v="0"/>
    <n v="50768.07"/>
    <n v="2700"/>
    <n v="48068.07"/>
    <n v="36818.03"/>
    <n v="2700"/>
    <n v="13950.04"/>
    <n v="0"/>
    <s v="G/530208/1MA101"/>
  </r>
  <r>
    <s v="1"/>
    <s v="POLITICO - TERRITORIAL"/>
    <x v="3"/>
    <s v="M"/>
    <x v="15"/>
    <x v="60"/>
    <s v="UC32M020"/>
    <s v="FORTALECIMIENTO INSTITUCIONAL"/>
    <s v="GC00A10100001D GASTOS ADMINISTRATIVOS"/>
    <s v="53 BIENES Y SERVICIOS DE CONSUMO"/>
    <s v="530209 Servicios de Aseo, Lavado de Vestimenta"/>
    <s v="002"/>
    <n v="79029.960000000006"/>
    <n v="10411.44"/>
    <n v="-10930.08"/>
    <n v="78511.320000000007"/>
    <n v="4229.42"/>
    <n v="68413.23"/>
    <n v="43999.79"/>
    <n v="10098.09"/>
    <n v="34511.53"/>
    <n v="5868.67"/>
    <s v="G/530209/1MA101"/>
  </r>
  <r>
    <s v="1"/>
    <s v="POLITICO - TERRITORIAL"/>
    <x v="3"/>
    <s v="M"/>
    <x v="15"/>
    <x v="60"/>
    <s v="UC32M020"/>
    <s v="FORTALECIMIENTO INSTITUCIONAL"/>
    <s v="GC00A10100001D GASTOS ADMINISTRATIVOS"/>
    <s v="53 BIENES Y SERVICIOS DE CONSUMO"/>
    <s v="530803 Combustibles y Lubricantes"/>
    <s v="002"/>
    <n v="4026"/>
    <n v="1000"/>
    <n v="0"/>
    <n v="5026"/>
    <n v="77.69"/>
    <n v="4948.3100000000004"/>
    <n v="1437.33"/>
    <n v="77.69"/>
    <n v="3588.67"/>
    <n v="0"/>
    <s v="G/530803/1MA1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204 Edición, Impresión, Reproducción, Public"/>
    <s v="001"/>
    <n v="15037.11"/>
    <n v="-15037.11"/>
    <n v="0"/>
    <n v="0"/>
    <n v="0"/>
    <n v="0"/>
    <n v="0"/>
    <n v="0"/>
    <n v="0"/>
    <n v="0"/>
    <s v="G/730204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226 Servicios Médicos Hospitalarios y Complemen"/>
    <s v="001"/>
    <n v="45644.78"/>
    <n v="0"/>
    <n v="0"/>
    <n v="45644.78"/>
    <n v="0"/>
    <n v="24701.66"/>
    <n v="10777.03"/>
    <n v="20943.12"/>
    <n v="34867.75"/>
    <n v="20943.12"/>
    <s v="G/730226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235 Servicio de Alimentación"/>
    <s v="001"/>
    <n v="10065"/>
    <n v="0"/>
    <n v="0"/>
    <n v="10065"/>
    <n v="0"/>
    <n v="0"/>
    <n v="0"/>
    <n v="10065"/>
    <n v="10065"/>
    <n v="10065"/>
    <s v="G/730235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402 Edificios, Locales, Residencias y Cablea"/>
    <s v="001"/>
    <n v="81402.19"/>
    <n v="-10000"/>
    <n v="0"/>
    <n v="71402.19"/>
    <n v="63.08"/>
    <n v="65785.59"/>
    <n v="65785.59"/>
    <n v="5616.6"/>
    <n v="5616.6"/>
    <n v="5553.52"/>
    <s v="G/730402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403 Mobiliarios (Instalación, Mantenimiento y R"/>
    <s v="001"/>
    <n v="2013"/>
    <n v="0"/>
    <n v="0"/>
    <n v="2013"/>
    <n v="0"/>
    <n v="0"/>
    <n v="0"/>
    <n v="2013"/>
    <n v="2013"/>
    <n v="2013"/>
    <s v="G/730403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404 Maquinarias y Equipos (Instalación, Mant"/>
    <s v="001"/>
    <n v="50325"/>
    <n v="-15000"/>
    <n v="0"/>
    <n v="35325"/>
    <n v="3604.2"/>
    <n v="15945.43"/>
    <n v="12235.63"/>
    <n v="19379.57"/>
    <n v="23089.37"/>
    <n v="15775.37"/>
    <s v="G/730404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405 Vehículos (Servicio para Mantenimiento y"/>
    <s v="001"/>
    <n v="18117"/>
    <n v="-11317"/>
    <n v="0"/>
    <n v="6800"/>
    <n v="0"/>
    <n v="6800"/>
    <n v="1366.96"/>
    <n v="0"/>
    <n v="5433.04"/>
    <n v="0"/>
    <s v="G/730405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704 Mantenimiento y Reparación de Equipos y"/>
    <s v="001"/>
    <n v="20130"/>
    <n v="0"/>
    <n v="0"/>
    <n v="20130"/>
    <n v="361.8"/>
    <n v="5746.68"/>
    <n v="3496.44"/>
    <n v="14383.32"/>
    <n v="16633.560000000001"/>
    <n v="14021.52"/>
    <s v="G/730704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802 Vestuario, Lencería, Prendas de Protecci"/>
    <s v="001"/>
    <n v="25682.18"/>
    <n v="0"/>
    <n v="0"/>
    <n v="25682.18"/>
    <n v="7574"/>
    <n v="0"/>
    <n v="0"/>
    <n v="25682.18"/>
    <n v="25682.18"/>
    <n v="18108.18"/>
    <s v="G/730802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804 Materiales de Oficina"/>
    <s v="001"/>
    <n v="6039"/>
    <n v="-3424.9"/>
    <n v="0"/>
    <n v="2614.1"/>
    <n v="232.21"/>
    <n v="2381.89"/>
    <n v="2381.89"/>
    <n v="232.21"/>
    <n v="232.21"/>
    <n v="0"/>
    <s v="G/730804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805 Materiales de Aseo"/>
    <s v="001"/>
    <n v="15097.5"/>
    <n v="2139.59"/>
    <n v="0"/>
    <n v="17237.09"/>
    <n v="667.8"/>
    <n v="16569.29"/>
    <n v="16569.29"/>
    <n v="667.8"/>
    <n v="667.8"/>
    <n v="0"/>
    <s v="G/730805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807 Materiales de Impresión, Fotografía, Rep"/>
    <s v="001"/>
    <n v="10065"/>
    <n v="-3000"/>
    <n v="0"/>
    <n v="7065"/>
    <n v="0"/>
    <n v="0"/>
    <n v="0"/>
    <n v="7065"/>
    <n v="7065"/>
    <n v="7065"/>
    <s v="G/730807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809 Medicamentos"/>
    <s v="001"/>
    <n v="24253.19"/>
    <n v="30000"/>
    <n v="0"/>
    <n v="54253.19"/>
    <n v="1293.69"/>
    <n v="47450.41"/>
    <n v="44212.41"/>
    <n v="6802.78"/>
    <n v="10040.780000000001"/>
    <n v="5509.09"/>
    <s v="G/730809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810 Dispositivos Médicos para Laboratorio Cl"/>
    <s v="001"/>
    <n v="76896.600000000006"/>
    <n v="0"/>
    <n v="0"/>
    <n v="76896.600000000006"/>
    <n v="17934.59"/>
    <n v="18610.669999999998"/>
    <n v="18610.669999999998"/>
    <n v="58285.93"/>
    <n v="58285.93"/>
    <n v="40351.339999999997"/>
    <s v="G/730810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811 Insumos, Materiales y Suministros para Cons"/>
    <s v="001"/>
    <n v="2013"/>
    <n v="0"/>
    <n v="0"/>
    <n v="2013"/>
    <n v="0"/>
    <n v="364"/>
    <n v="364"/>
    <n v="1649"/>
    <n v="1649"/>
    <n v="1649"/>
    <s v="G/730811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813 Repuestos y Accesorios"/>
    <s v="001"/>
    <n v="8052"/>
    <n v="0"/>
    <n v="0"/>
    <n v="8052"/>
    <n v="0"/>
    <n v="2883.64"/>
    <n v="2883.64"/>
    <n v="5168.3599999999997"/>
    <n v="5168.3599999999997"/>
    <n v="5168.3599999999997"/>
    <s v="G/730813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820 Menaje y Accesorios Descartables"/>
    <s v="001"/>
    <n v="503.25"/>
    <n v="-503.25"/>
    <n v="0"/>
    <n v="0"/>
    <n v="0"/>
    <n v="0"/>
    <n v="0"/>
    <n v="0"/>
    <n v="0"/>
    <n v="0"/>
    <s v="G/730820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826 Dispositivos Médicos de Uso General"/>
    <s v="001"/>
    <n v="81067.199999999997"/>
    <n v="-10000"/>
    <n v="0"/>
    <n v="71067.199999999997"/>
    <n v="6689.58"/>
    <n v="21874.07"/>
    <n v="21550.07"/>
    <n v="49193.13"/>
    <n v="49517.13"/>
    <n v="42503.55"/>
    <s v="G/730826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0832 Dispositivos Médicos para Odontología"/>
    <s v="001"/>
    <n v="40260"/>
    <n v="-40260"/>
    <n v="0"/>
    <n v="0"/>
    <n v="0"/>
    <n v="0"/>
    <n v="0"/>
    <n v="0"/>
    <n v="0"/>
    <n v="0"/>
    <s v="G/730832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1403 Mobiliarios"/>
    <s v="001"/>
    <n v="3019.5"/>
    <n v="0"/>
    <n v="0"/>
    <n v="3019.5"/>
    <n v="0"/>
    <n v="47.04"/>
    <n v="47.04"/>
    <n v="2972.46"/>
    <n v="2972.46"/>
    <n v="2972.46"/>
    <s v="G/731403/2MM201"/>
  </r>
  <r>
    <s v="2"/>
    <s v="SOCIAL - CULTURAL"/>
    <x v="3"/>
    <s v="M"/>
    <x v="15"/>
    <x v="60"/>
    <s v="UC32M020"/>
    <s v="SALUD AL DIA"/>
    <s v="GI00M20100005D ATENCIÓN INTEGRAL DE SALUD"/>
    <s v="73 BIENES Y SERVICIOS PARA INVERSIÓN"/>
    <s v="731404 Maquinarias y Equipos"/>
    <s v="001"/>
    <n v="3019.5"/>
    <n v="0"/>
    <n v="0"/>
    <n v="3019.5"/>
    <n v="0"/>
    <n v="0"/>
    <n v="0"/>
    <n v="3019.5"/>
    <n v="3019.5"/>
    <n v="3019.5"/>
    <s v="G/731404/2MM201"/>
  </r>
  <r>
    <s v="2"/>
    <s v="SOCIAL - CULTURAL"/>
    <x v="3"/>
    <s v="M"/>
    <x v="15"/>
    <x v="60"/>
    <s v="UC32M020"/>
    <s v="SALUD AL DIA"/>
    <s v="GI00M20100007D ADOLESCENTES INFORMADOS EN SEXUALIDAD RE"/>
    <s v="73 BIENES Y SERVICIOS PARA INVERSIÓN"/>
    <s v="730205 Espectáculos Culturales y Sociales"/>
    <s v="001"/>
    <n v="45000"/>
    <n v="0"/>
    <n v="0"/>
    <n v="45000"/>
    <n v="1499.94"/>
    <n v="20899.78"/>
    <n v="14650.03"/>
    <n v="24100.22"/>
    <n v="30349.97"/>
    <n v="22600.28"/>
    <s v="G/730205/2MM201"/>
  </r>
  <r>
    <s v="2"/>
    <s v="SOCIAL - CULTURAL"/>
    <x v="3"/>
    <s v="M"/>
    <x v="15"/>
    <x v="60"/>
    <s v="UC32M020"/>
    <s v="SALUD AL DIA"/>
    <s v="GI00M20100007D ADOLESCENTES INFORMADOS EN SEXUALIDAD RE"/>
    <s v="73 BIENES Y SERVICIOS PARA INVERSIÓN"/>
    <s v="730235 Servicio de Alimentación"/>
    <s v="001"/>
    <n v="10000"/>
    <n v="0"/>
    <n v="0"/>
    <n v="10000"/>
    <n v="0"/>
    <n v="5850"/>
    <n v="5850"/>
    <n v="4150"/>
    <n v="4150"/>
    <n v="4150"/>
    <s v="G/730235/2MM201"/>
  </r>
  <r>
    <s v="2"/>
    <s v="SOCIAL - CULTURAL"/>
    <x v="3"/>
    <s v="M"/>
    <x v="15"/>
    <x v="60"/>
    <s v="UC32M020"/>
    <s v="SALUD AL DIA"/>
    <s v="GI00M20100007D ADOLESCENTES INFORMADOS EN SEXUALIDAD RE"/>
    <s v="73 BIENES Y SERVICIOS PARA INVERSIÓN"/>
    <s v="730812 Materiales Didácticos"/>
    <s v="001"/>
    <n v="2000"/>
    <n v="0"/>
    <n v="0"/>
    <n v="2000"/>
    <n v="0"/>
    <n v="0"/>
    <n v="0"/>
    <n v="2000"/>
    <n v="2000"/>
    <n v="2000"/>
    <s v="G/730812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105 Telecomunicaciones"/>
    <s v="001"/>
    <n v="58896"/>
    <n v="-58896"/>
    <n v="0"/>
    <n v="0"/>
    <n v="0"/>
    <n v="0"/>
    <n v="0"/>
    <n v="0"/>
    <n v="0"/>
    <n v="0"/>
    <s v="G/730105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201 Transporte de Personal"/>
    <s v="001"/>
    <n v="106480"/>
    <n v="-76480"/>
    <n v="0"/>
    <n v="30000"/>
    <n v="28215"/>
    <n v="0"/>
    <n v="0"/>
    <n v="30000"/>
    <n v="30000"/>
    <n v="1785"/>
    <s v="G/730201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204 Edición, Impresión, Reproducción, Public"/>
    <s v="001"/>
    <n v="10584"/>
    <n v="-7600"/>
    <n v="0"/>
    <n v="2984"/>
    <n v="0"/>
    <n v="0"/>
    <n v="0"/>
    <n v="2984"/>
    <n v="2984"/>
    <n v="2984"/>
    <s v="G/730204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209 Servicios de Aseo, Lavado de Vestimenta de"/>
    <s v="001"/>
    <n v="13328"/>
    <n v="-13328"/>
    <n v="0"/>
    <n v="0"/>
    <n v="0"/>
    <n v="0"/>
    <n v="0"/>
    <n v="0"/>
    <n v="0"/>
    <n v="0"/>
    <s v="G/730209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403 Mobiliarios (Instalación, Mantenimiento y R"/>
    <s v="001"/>
    <n v="3920"/>
    <n v="0"/>
    <n v="0"/>
    <n v="3920"/>
    <n v="0"/>
    <n v="3791.2"/>
    <n v="3791.2"/>
    <n v="128.80000000000001"/>
    <n v="128.80000000000001"/>
    <n v="128.80000000000001"/>
    <s v="G/730403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404 Maquinarias y Equipos (Instalación, Mant"/>
    <s v="001"/>
    <n v="5040"/>
    <n v="0"/>
    <n v="0"/>
    <n v="5040"/>
    <n v="0"/>
    <n v="4860.8"/>
    <n v="4860.8"/>
    <n v="179.2"/>
    <n v="179.2"/>
    <n v="179.2"/>
    <s v="G/730404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405 Vehículos (Servicio para Mantenimiento y"/>
    <s v="001"/>
    <n v="6720"/>
    <n v="0"/>
    <n v="0"/>
    <n v="6720"/>
    <n v="0.01"/>
    <n v="3526.28"/>
    <n v="1820.1"/>
    <n v="3193.72"/>
    <n v="4899.8999999999996"/>
    <n v="3193.71"/>
    <s v="G/730405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701 Desarrollo, Actualización, Asistencia Té"/>
    <s v="001"/>
    <n v="83232.289999999994"/>
    <n v="-63296"/>
    <n v="0"/>
    <n v="19936.29"/>
    <n v="0"/>
    <n v="0"/>
    <n v="0"/>
    <n v="19936.29"/>
    <n v="19936.29"/>
    <n v="19936.29"/>
    <s v="G/730701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704 Mantenimiento y Reparación de Equipos y"/>
    <s v="001"/>
    <n v="7896"/>
    <n v="0"/>
    <n v="0"/>
    <n v="7896"/>
    <n v="0"/>
    <n v="2949.63"/>
    <n v="2949.63"/>
    <n v="4946.37"/>
    <n v="4946.37"/>
    <n v="4946.37"/>
    <s v="G/730704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802 Vestuario, Lencería, Prendas de Protecci"/>
    <s v="001"/>
    <n v="7153.66"/>
    <n v="4000"/>
    <n v="0"/>
    <n v="11153.66"/>
    <n v="1291.8900000000001"/>
    <n v="5352.4"/>
    <n v="5352.4"/>
    <n v="5801.26"/>
    <n v="5801.26"/>
    <n v="4509.37"/>
    <s v="G/730802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803 Combustibles y Lubricantes"/>
    <s v="001"/>
    <n v="4032"/>
    <n v="0"/>
    <n v="0"/>
    <n v="4032"/>
    <n v="2831.25"/>
    <n v="860.93"/>
    <n v="194.29"/>
    <n v="3171.07"/>
    <n v="3837.71"/>
    <n v="339.82"/>
    <s v="G/730803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804 Materiales de Oficina"/>
    <s v="001"/>
    <n v="10080"/>
    <n v="-7840"/>
    <n v="0"/>
    <n v="2240"/>
    <n v="0.01"/>
    <n v="1177.19"/>
    <n v="1177.19"/>
    <n v="1062.81"/>
    <n v="1062.81"/>
    <n v="1062.8"/>
    <s v="G/730804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805 Materiales de Aseo"/>
    <s v="001"/>
    <n v="11200"/>
    <n v="0"/>
    <n v="0"/>
    <n v="11200"/>
    <n v="194.28"/>
    <n v="7625.28"/>
    <n v="7625.28"/>
    <n v="3574.72"/>
    <n v="3574.72"/>
    <n v="3380.44"/>
    <s v="G/730805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807 Materiales de Impresión, Fotografía, Rep"/>
    <s v="001"/>
    <n v="0"/>
    <n v="6412"/>
    <n v="0"/>
    <n v="6412"/>
    <n v="0"/>
    <n v="5793.2"/>
    <n v="5793.2"/>
    <n v="618.79999999999995"/>
    <n v="618.79999999999995"/>
    <n v="618.79999999999995"/>
    <s v="G/730807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809 Medicamentos"/>
    <s v="001"/>
    <n v="0"/>
    <n v="3360"/>
    <n v="0"/>
    <n v="3360"/>
    <n v="0"/>
    <n v="0"/>
    <n v="0"/>
    <n v="3360"/>
    <n v="3360"/>
    <n v="3360"/>
    <s v="G/730809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810 Dispositivos Médicos para Laboratorio Cl"/>
    <s v="001"/>
    <n v="0"/>
    <n v="13000"/>
    <n v="0"/>
    <n v="13000"/>
    <n v="11948.45"/>
    <n v="0"/>
    <n v="0"/>
    <n v="13000"/>
    <n v="13000"/>
    <n v="1051.55"/>
    <s v="G/730810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812 Materiales Didácticos"/>
    <s v="001"/>
    <n v="11200"/>
    <n v="-10000"/>
    <n v="0"/>
    <n v="1200"/>
    <n v="0"/>
    <n v="0"/>
    <n v="0"/>
    <n v="1200"/>
    <n v="1200"/>
    <n v="1200"/>
    <s v="G/730812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813 Repuestos y Accesorios"/>
    <s v="001"/>
    <n v="0"/>
    <n v="1428"/>
    <n v="0"/>
    <n v="1428"/>
    <n v="1427.62"/>
    <n v="0"/>
    <n v="0"/>
    <n v="1428"/>
    <n v="1428"/>
    <n v="0.38"/>
    <s v="G/730813/2MM201"/>
  </r>
  <r>
    <s v="2"/>
    <s v="SOCIAL - CULTURAL"/>
    <x v="3"/>
    <s v="M"/>
    <x v="15"/>
    <x v="60"/>
    <s v="UC32M020"/>
    <s v="SALUD AL DIA"/>
    <s v="GI00M20100008D PREVENCIÓN DE LA MALNUTRICIÓN EN EL DMQ"/>
    <s v="73 BIENES Y SERVICIOS PARA INVERSIÓN"/>
    <s v="730826 Dispositivos Médicos de Uso General"/>
    <s v="001"/>
    <n v="72854.880000000005"/>
    <n v="-16360"/>
    <n v="0"/>
    <n v="56494.879999999997"/>
    <n v="46183.199999999997"/>
    <n v="3724"/>
    <n v="3724"/>
    <n v="52770.879999999997"/>
    <n v="52770.879999999997"/>
    <n v="6587.68"/>
    <s v="G/730826/2MM201"/>
  </r>
  <r>
    <s v="2"/>
    <s v="SOCIAL - CULTURAL"/>
    <x v="3"/>
    <s v="M"/>
    <x v="15"/>
    <x v="60"/>
    <s v="UC32M020"/>
    <s v="SALUD AL DIA"/>
    <s v="GI00M20100005D ATENCIÓN INTEGRAL DE SALUD"/>
    <s v="77 OTROS GASTOS DE INVERSIÓN"/>
    <s v="770102 Tasas Generales, Impuestos, Contribuciones,"/>
    <s v="001"/>
    <n v="0"/>
    <n v="2000"/>
    <n v="0"/>
    <n v="2000"/>
    <n v="0"/>
    <n v="972.34"/>
    <n v="850.94"/>
    <n v="1027.6600000000001"/>
    <n v="1149.06"/>
    <n v="1027.6600000000001"/>
    <s v="G/770102/2MM201"/>
  </r>
  <r>
    <s v="2"/>
    <s v="SOCIAL - CULTURAL"/>
    <x v="3"/>
    <s v="M"/>
    <x v="15"/>
    <x v="60"/>
    <s v="UC32M020"/>
    <s v="SALUD AL DIA"/>
    <s v="GI00M20100008D PREVENCIÓN DE LA MALNUTRICIÓN EN EL DMQ"/>
    <s v="77 OTROS GASTOS DE INVERSIÓN"/>
    <s v="770102 Tasas Generales, Impuestos, Contribuciones,"/>
    <s v="001"/>
    <n v="1008"/>
    <n v="0"/>
    <n v="0"/>
    <n v="1008"/>
    <n v="0"/>
    <n v="0"/>
    <n v="0"/>
    <n v="1008"/>
    <n v="1008"/>
    <n v="1008"/>
    <s v="G/770102/2MM201"/>
  </r>
  <r>
    <s v="2"/>
    <s v="SOCIAL - CULTURAL"/>
    <x v="3"/>
    <s v="M"/>
    <x v="15"/>
    <x v="60"/>
    <s v="UC32M020"/>
    <s v="SALUD AL DIA"/>
    <s v="GI00M20100005D ATENCIÓN INTEGRAL DE SALUD"/>
    <s v="84 BIENES DE LARGA DURACIÓN"/>
    <s v="840104 Maquinarias y Equipos"/>
    <s v="001"/>
    <n v="48647.61"/>
    <n v="-43059.44"/>
    <n v="0"/>
    <n v="5588.17"/>
    <n v="0"/>
    <n v="5588.17"/>
    <n v="5588.17"/>
    <n v="0"/>
    <n v="0"/>
    <n v="0"/>
    <s v="G/840104/2MM201"/>
  </r>
  <r>
    <s v="2"/>
    <s v="SOCIAL - CULTURAL"/>
    <x v="3"/>
    <s v="M"/>
    <x v="15"/>
    <x v="60"/>
    <s v="UC32M020"/>
    <s v="SALUD AL DIA"/>
    <s v="GI00M20100005D ATENCIÓN INTEGRAL DE SALUD"/>
    <s v="84 BIENES DE LARGA DURACIÓN"/>
    <s v="840107 Equipos, Sistemas y Paquetes Informáticos"/>
    <s v="001"/>
    <n v="46299"/>
    <n v="8000"/>
    <n v="0"/>
    <n v="54299"/>
    <n v="0"/>
    <n v="50957.760000000002"/>
    <n v="50957.760000000002"/>
    <n v="3341.24"/>
    <n v="3341.24"/>
    <n v="3341.24"/>
    <s v="G/840107/2MM201"/>
  </r>
  <r>
    <s v="2"/>
    <s v="SOCIAL - CULTURAL"/>
    <x v="3"/>
    <s v="M"/>
    <x v="15"/>
    <x v="60"/>
    <s v="UC32M020"/>
    <s v="SALUD AL DIA"/>
    <s v="GI00M20100005D ATENCIÓN INTEGRAL DE SALUD"/>
    <s v="84 BIENES DE LARGA DURACIÓN"/>
    <s v="840113 Equipos Médicos"/>
    <s v="001"/>
    <n v="0"/>
    <n v="49462.11"/>
    <n v="0"/>
    <n v="49462.11"/>
    <n v="0"/>
    <n v="0"/>
    <n v="0"/>
    <n v="49462.11"/>
    <n v="49462.11"/>
    <n v="49462.11"/>
    <s v="G/840113/2MM201"/>
  </r>
  <r>
    <s v="2"/>
    <s v="SOCIAL - CULTURAL"/>
    <x v="3"/>
    <s v="M"/>
    <x v="15"/>
    <x v="60"/>
    <s v="UC32M020"/>
    <s v="SALUD AL DIA"/>
    <s v="GI00M20100008D PREVENCIÓN DE LA MALNUTRICIÓN EN EL DMQ"/>
    <s v="84 BIENES DE LARGA DURACIÓN"/>
    <s v="840104 Maquinarias y Equipos"/>
    <s v="001"/>
    <n v="5367.04"/>
    <n v="13600"/>
    <n v="0"/>
    <n v="18967.04"/>
    <n v="0"/>
    <n v="0"/>
    <n v="0"/>
    <n v="18967.04"/>
    <n v="18967.04"/>
    <n v="18967.04"/>
    <s v="G/840104/2MM201"/>
  </r>
  <r>
    <s v="2"/>
    <s v="SOCIAL - CULTURAL"/>
    <x v="3"/>
    <s v="M"/>
    <x v="15"/>
    <x v="60"/>
    <s v="UC32M020"/>
    <s v="SALUD AL DIA"/>
    <s v="GI00M20100008D PREVENCIÓN DE LA MALNUTRICIÓN EN EL DMQ"/>
    <s v="84 BIENES DE LARGA DURACIÓN"/>
    <s v="840107 Equipos, Sistemas y Paquetes Informáticos"/>
    <s v="001"/>
    <n v="25200"/>
    <n v="0"/>
    <n v="0"/>
    <n v="25200"/>
    <n v="995.2"/>
    <n v="0"/>
    <n v="0"/>
    <n v="25200"/>
    <n v="25200"/>
    <n v="24204.799999999999"/>
    <s v="G/840107/2MM201"/>
  </r>
  <r>
    <s v="1"/>
    <s v="POLITICO - TERRITORIAL"/>
    <x v="3"/>
    <s v="M"/>
    <x v="15"/>
    <x v="60"/>
    <s v="UC32M020"/>
    <s v="FORTALECIMIENTO INSTITUCIONAL"/>
    <s v="GC00A10100004D REMUNERACION PERSONAL"/>
    <s v="99 OTROS PASIVOS"/>
    <s v="990101 Obligaciones de Ejercicios Anteriores por E"/>
    <s v="002"/>
    <n v="0"/>
    <n v="8000"/>
    <n v="0"/>
    <n v="8000"/>
    <n v="0"/>
    <n v="0"/>
    <n v="0"/>
    <n v="8000"/>
    <n v="8000"/>
    <n v="8000"/>
    <s v="G/990101/1MA101"/>
  </r>
  <r>
    <s v="1"/>
    <s v="POLITICO - TERRITORIAL"/>
    <x v="3"/>
    <s v="M"/>
    <x v="15"/>
    <x v="61"/>
    <s v="UN31M010"/>
    <s v="FORTALECIMIENTO INSTITUCIONAL"/>
    <s v="GC00A10100004D REMUNERACION PERSONAL"/>
    <s v="51 GASTOS EN PERSONAL"/>
    <s v="510105 Remuneraciones Unificadas"/>
    <s v="002"/>
    <n v="1613952"/>
    <n v="379409.29"/>
    <n v="-72215.8"/>
    <n v="1921145.49"/>
    <n v="0"/>
    <n v="1278239.69"/>
    <n v="1278239.69"/>
    <n v="642905.80000000005"/>
    <n v="642905.80000000005"/>
    <n v="642905.80000000005"/>
    <s v="G/510105/1MA101"/>
  </r>
  <r>
    <s v="1"/>
    <s v="POLITICO - TERRITORIAL"/>
    <x v="3"/>
    <s v="M"/>
    <x v="15"/>
    <x v="61"/>
    <s v="UN31M010"/>
    <s v="FORTALECIMIENTO INSTITUCIONAL"/>
    <s v="GC00A10100004D REMUNERACION PERSONAL"/>
    <s v="51 GASTOS EN PERSONAL"/>
    <s v="510106 Salarios Unificados"/>
    <s v="002"/>
    <n v="170330.04"/>
    <n v="0"/>
    <n v="0"/>
    <n v="170330.04"/>
    <n v="0"/>
    <n v="110999.48"/>
    <n v="110999.48"/>
    <n v="59330.559999999998"/>
    <n v="59330.559999999998"/>
    <n v="59330.559999999998"/>
    <s v="G/510106/1MA101"/>
  </r>
  <r>
    <s v="1"/>
    <s v="POLITICO - TERRITORIAL"/>
    <x v="3"/>
    <s v="M"/>
    <x v="15"/>
    <x v="61"/>
    <s v="UN31M010"/>
    <s v="FORTALECIMIENTO INSTITUCIONAL"/>
    <s v="GC00A10100004D REMUNERACION PERSONAL"/>
    <s v="51 GASTOS EN PERSONAL"/>
    <s v="510203 Decimotercer Sueldo"/>
    <s v="002"/>
    <n v="239489.17"/>
    <n v="25172"/>
    <n v="0"/>
    <n v="264661.17"/>
    <n v="71112.02"/>
    <n v="33675.31"/>
    <n v="32466.98"/>
    <n v="230985.86"/>
    <n v="232194.19"/>
    <n v="159873.84"/>
    <s v="G/510203/1MA101"/>
  </r>
  <r>
    <s v="1"/>
    <s v="POLITICO - TERRITORIAL"/>
    <x v="3"/>
    <s v="M"/>
    <x v="15"/>
    <x v="61"/>
    <s v="UN31M010"/>
    <s v="FORTALECIMIENTO INSTITUCIONAL"/>
    <s v="GC00A10100004D REMUNERACION PERSONAL"/>
    <s v="51 GASTOS EN PERSONAL"/>
    <s v="510204 Decimocuarto Sueldo"/>
    <s v="002"/>
    <n v="72100"/>
    <n v="4800"/>
    <n v="0"/>
    <n v="76900"/>
    <n v="10594.52"/>
    <n v="56824.03"/>
    <n v="56630.7"/>
    <n v="20075.97"/>
    <n v="20269.3"/>
    <n v="9481.4500000000007"/>
    <s v="G/510204/1MA101"/>
  </r>
  <r>
    <s v="1"/>
    <s v="POLITICO - TERRITORIAL"/>
    <x v="3"/>
    <s v="M"/>
    <x v="15"/>
    <x v="61"/>
    <s v="UN31M010"/>
    <s v="FORTALECIMIENTO INSTITUCIONAL"/>
    <s v="GC00A10100004D REMUNERACION PERSONAL"/>
    <s v="51 GASTOS EN PERSONAL"/>
    <s v="510304 Compensación por Transporte"/>
    <s v="002"/>
    <n v="2640"/>
    <n v="0"/>
    <n v="0"/>
    <n v="2640"/>
    <n v="0"/>
    <n v="1181.5"/>
    <n v="1181.5"/>
    <n v="1458.5"/>
    <n v="1458.5"/>
    <n v="1458.5"/>
    <s v="G/510304/1MA101"/>
  </r>
  <r>
    <s v="1"/>
    <s v="POLITICO - TERRITORIAL"/>
    <x v="3"/>
    <s v="M"/>
    <x v="15"/>
    <x v="61"/>
    <s v="UN31M010"/>
    <s v="FORTALECIMIENTO INSTITUCIONAL"/>
    <s v="GC00A10100004D REMUNERACION PERSONAL"/>
    <s v="51 GASTOS EN PERSONAL"/>
    <s v="510306 Alimentación"/>
    <s v="002"/>
    <n v="21120"/>
    <n v="0"/>
    <n v="0"/>
    <n v="21120"/>
    <n v="0"/>
    <n v="13016"/>
    <n v="13016"/>
    <n v="8104"/>
    <n v="8104"/>
    <n v="8104"/>
    <s v="G/510306/1MA101"/>
  </r>
  <r>
    <s v="1"/>
    <s v="POLITICO - TERRITORIAL"/>
    <x v="3"/>
    <s v="M"/>
    <x v="15"/>
    <x v="61"/>
    <s v="UN31M010"/>
    <s v="FORTALECIMIENTO INSTITUCIONAL"/>
    <s v="GC00A10100004D REMUNERACION PERSONAL"/>
    <s v="51 GASTOS EN PERSONAL"/>
    <s v="510401 Por Cargas Familiares"/>
    <s v="002"/>
    <n v="851.65"/>
    <n v="0"/>
    <n v="161.94"/>
    <n v="1013.59"/>
    <n v="0"/>
    <n v="80"/>
    <n v="80"/>
    <n v="933.59"/>
    <n v="933.59"/>
    <n v="933.59"/>
    <s v="G/510401/1MA101"/>
  </r>
  <r>
    <s v="1"/>
    <s v="POLITICO - TERRITORIAL"/>
    <x v="3"/>
    <s v="M"/>
    <x v="15"/>
    <x v="61"/>
    <s v="UN31M010"/>
    <s v="FORTALECIMIENTO INSTITUCIONAL"/>
    <s v="GC00A10100004D REMUNERACION PERSONAL"/>
    <s v="51 GASTOS EN PERSONAL"/>
    <s v="510408 Subsidio de Antigüedad"/>
    <s v="002"/>
    <n v="8516.5"/>
    <n v="0"/>
    <n v="0"/>
    <n v="8516.5"/>
    <n v="0"/>
    <n v="3456.57"/>
    <n v="3456.57"/>
    <n v="5059.93"/>
    <n v="5059.93"/>
    <n v="5059.93"/>
    <s v="G/510408/1MA101"/>
  </r>
  <r>
    <s v="1"/>
    <s v="POLITICO - TERRITORIAL"/>
    <x v="3"/>
    <s v="M"/>
    <x v="15"/>
    <x v="61"/>
    <s v="UN31M010"/>
    <s v="FORTALECIMIENTO INSTITUCIONAL"/>
    <s v="GC00A10100004D REMUNERACION PERSONAL"/>
    <s v="51 GASTOS EN PERSONAL"/>
    <s v="510507 Honorarios"/>
    <s v="002"/>
    <n v="8977.4599999999991"/>
    <n v="0"/>
    <n v="0"/>
    <n v="8977.4599999999991"/>
    <n v="0"/>
    <n v="0"/>
    <n v="0"/>
    <n v="8977.4599999999991"/>
    <n v="8977.4599999999991"/>
    <n v="8977.4599999999991"/>
    <s v="G/510507/1MA101"/>
  </r>
  <r>
    <s v="1"/>
    <s v="POLITICO - TERRITORIAL"/>
    <x v="3"/>
    <s v="M"/>
    <x v="15"/>
    <x v="61"/>
    <s v="UN31M010"/>
    <s v="FORTALECIMIENTO INSTITUCIONAL"/>
    <s v="GC00A10100004D REMUNERACION PERSONAL"/>
    <s v="51 GASTOS EN PERSONAL"/>
    <s v="510509 Horas Extraordinarias y Suplementarias"/>
    <s v="002"/>
    <n v="1840.7"/>
    <n v="0"/>
    <n v="0"/>
    <n v="1840.7"/>
    <n v="0"/>
    <n v="147.13999999999999"/>
    <n v="147.13999999999999"/>
    <n v="1693.56"/>
    <n v="1693.56"/>
    <n v="1693.56"/>
    <s v="G/510509/1MA101"/>
  </r>
  <r>
    <s v="1"/>
    <s v="POLITICO - TERRITORIAL"/>
    <x v="3"/>
    <s v="M"/>
    <x v="15"/>
    <x v="61"/>
    <s v="UN31M010"/>
    <s v="FORTALECIMIENTO INSTITUCIONAL"/>
    <s v="GC00A10100004D REMUNERACION PERSONAL"/>
    <s v="51 GASTOS EN PERSONAL"/>
    <s v="510510 Servicios Personales por Contrato"/>
    <s v="002"/>
    <n v="1089588"/>
    <n v="-138872"/>
    <n v="0"/>
    <n v="950716"/>
    <n v="309865.2"/>
    <n v="640850.80000000005"/>
    <n v="640850.80000000005"/>
    <n v="309865.2"/>
    <n v="309865.2"/>
    <n v="0"/>
    <s v="G/510510/1MA101"/>
  </r>
  <r>
    <s v="1"/>
    <s v="POLITICO - TERRITORIAL"/>
    <x v="3"/>
    <s v="M"/>
    <x v="15"/>
    <x v="61"/>
    <s v="UN31M010"/>
    <s v="FORTALECIMIENTO INSTITUCIONAL"/>
    <s v="GC00A10100004D REMUNERACION PERSONAL"/>
    <s v="51 GASTOS EN PERSONAL"/>
    <s v="510512 Subrogación"/>
    <s v="002"/>
    <n v="3760.77"/>
    <n v="0"/>
    <n v="0"/>
    <n v="3760.77"/>
    <n v="0"/>
    <n v="525.07000000000005"/>
    <n v="525.07000000000005"/>
    <n v="3235.7"/>
    <n v="3235.7"/>
    <n v="3235.7"/>
    <s v="G/510512/1MA101"/>
  </r>
  <r>
    <s v="1"/>
    <s v="POLITICO - TERRITORIAL"/>
    <x v="3"/>
    <s v="M"/>
    <x v="15"/>
    <x v="61"/>
    <s v="UN31M010"/>
    <s v="FORTALECIMIENTO INSTITUCIONAL"/>
    <s v="GC00A10100004D REMUNERACION PERSONAL"/>
    <s v="51 GASTOS EN PERSONAL"/>
    <s v="510513 Encargos"/>
    <s v="002"/>
    <n v="7521.53"/>
    <n v="0"/>
    <n v="0"/>
    <n v="7521.53"/>
    <n v="0"/>
    <n v="3405.2"/>
    <n v="3405.2"/>
    <n v="4116.33"/>
    <n v="4116.33"/>
    <n v="4116.33"/>
    <s v="G/510513/1MA101"/>
  </r>
  <r>
    <s v="1"/>
    <s v="POLITICO - TERRITORIAL"/>
    <x v="3"/>
    <s v="M"/>
    <x v="15"/>
    <x v="61"/>
    <s v="UN31M010"/>
    <s v="FORTALECIMIENTO INSTITUCIONAL"/>
    <s v="GC00A10100004D REMUNERACION PERSONAL"/>
    <s v="51 GASTOS EN PERSONAL"/>
    <s v="510601 Aporte Patronal"/>
    <s v="002"/>
    <n v="363544.56"/>
    <n v="38211.1"/>
    <n v="0"/>
    <n v="401755.66"/>
    <n v="38686.71"/>
    <n v="259160.37"/>
    <n v="259088.12"/>
    <n v="142595.29"/>
    <n v="142667.54"/>
    <n v="103908.58"/>
    <s v="G/510601/1MA101"/>
  </r>
  <r>
    <s v="1"/>
    <s v="POLITICO - TERRITORIAL"/>
    <x v="3"/>
    <s v="M"/>
    <x v="15"/>
    <x v="61"/>
    <s v="UN31M010"/>
    <s v="FORTALECIMIENTO INSTITUCIONAL"/>
    <s v="GC00A10100004D REMUNERACION PERSONAL"/>
    <s v="51 GASTOS EN PERSONAL"/>
    <s v="510602 Fondo de Reserva"/>
    <s v="002"/>
    <n v="239489.17"/>
    <n v="25172"/>
    <n v="0"/>
    <n v="264661.17"/>
    <n v="43293.57"/>
    <n v="147031.26999999999"/>
    <n v="147031.26999999999"/>
    <n v="117629.9"/>
    <n v="117629.9"/>
    <n v="74336.33"/>
    <s v="G/510602/1MA101"/>
  </r>
  <r>
    <s v="1"/>
    <s v="POLITICO - TERRITORIAL"/>
    <x v="3"/>
    <s v="M"/>
    <x v="15"/>
    <x v="61"/>
    <s v="UN31M010"/>
    <s v="FORTALECIMIENTO INSTITUCIONAL"/>
    <s v="GC00A10100004D REMUNERACION PERSONAL"/>
    <s v="51 GASTOS EN PERSONAL"/>
    <s v="510707 Compensación por Vacaciones no Gozadas por"/>
    <s v="002"/>
    <n v="24444.99"/>
    <n v="23606.67"/>
    <n v="0"/>
    <n v="48051.66"/>
    <n v="0"/>
    <n v="7451.8"/>
    <n v="5253.88"/>
    <n v="40599.86"/>
    <n v="42797.78"/>
    <n v="40599.86"/>
    <s v="G/510707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0101  Agua Potable"/>
    <s v="002"/>
    <n v="9000"/>
    <n v="0"/>
    <n v="0"/>
    <n v="9000"/>
    <n v="0"/>
    <n v="9000"/>
    <n v="3287.37"/>
    <n v="0"/>
    <n v="5712.63"/>
    <n v="0"/>
    <s v="G/530101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0104 Energía Eléctrica"/>
    <s v="002"/>
    <n v="18000"/>
    <n v="0"/>
    <n v="0"/>
    <n v="18000"/>
    <n v="0"/>
    <n v="18000"/>
    <n v="14039.94"/>
    <n v="0"/>
    <n v="3960.06"/>
    <n v="0"/>
    <s v="G/530104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0105 Telecomunicaciones"/>
    <s v="002"/>
    <n v="6000"/>
    <n v="0"/>
    <n v="0"/>
    <n v="6000"/>
    <n v="0"/>
    <n v="6000"/>
    <n v="4688.0600000000004"/>
    <n v="0"/>
    <n v="1311.94"/>
    <n v="0"/>
    <s v="G/530105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0201 Transporte de Personal"/>
    <s v="002"/>
    <n v="29000"/>
    <n v="-2822.64"/>
    <n v="0"/>
    <n v="26177.360000000001"/>
    <n v="0"/>
    <n v="26177.360000000001"/>
    <n v="18860.32"/>
    <n v="0"/>
    <n v="7317.04"/>
    <n v="0"/>
    <s v="G/530201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0203 Almacenamiento, Embalaje, Desembalaje, Enva"/>
    <s v="002"/>
    <n v="3800"/>
    <n v="-1500"/>
    <n v="0"/>
    <n v="2300"/>
    <n v="0"/>
    <n v="1716"/>
    <n v="0"/>
    <n v="584"/>
    <n v="2300"/>
    <n v="584"/>
    <s v="G/530203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0207 Difusión, Información y Publicidad"/>
    <s v="002"/>
    <n v="500"/>
    <n v="-500"/>
    <n v="0"/>
    <n v="0"/>
    <n v="0"/>
    <n v="0"/>
    <n v="0"/>
    <n v="0"/>
    <n v="0"/>
    <n v="0"/>
    <s v="G/530207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0208 Servicio de Seguridad y Vigilancia"/>
    <s v="002"/>
    <n v="40000"/>
    <n v="-3149.35"/>
    <n v="0"/>
    <n v="36850.65"/>
    <n v="0"/>
    <n v="36850.65"/>
    <n v="36850.65"/>
    <n v="0"/>
    <n v="0"/>
    <n v="0"/>
    <s v="G/530208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0209 Servicios de Aseo, Lavado de Vestimenta"/>
    <s v="002"/>
    <n v="155000"/>
    <n v="4649.3500000000004"/>
    <n v="0"/>
    <n v="159649.35"/>
    <n v="45.36"/>
    <n v="150369.63"/>
    <n v="112672.95"/>
    <n v="9279.7199999999993"/>
    <n v="46976.4"/>
    <n v="9234.36"/>
    <s v="G/530209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0405 Vehículos (Servicio para Mantenimiento y Re"/>
    <s v="002"/>
    <n v="14000"/>
    <n v="0"/>
    <n v="0"/>
    <n v="14000"/>
    <n v="0"/>
    <n v="10589.74"/>
    <n v="9966.74"/>
    <n v="3410.26"/>
    <n v="4033.26"/>
    <n v="3410.26"/>
    <s v="G/530405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0505 Vehículos (Arrendamiento)"/>
    <s v="002"/>
    <n v="100"/>
    <n v="0"/>
    <n v="0"/>
    <n v="100"/>
    <n v="0"/>
    <n v="0"/>
    <n v="0"/>
    <n v="100"/>
    <n v="100"/>
    <n v="100"/>
    <s v="G/530505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0803 Combustibles y Lubricantes"/>
    <s v="002"/>
    <n v="7500"/>
    <n v="597.04"/>
    <n v="0"/>
    <n v="8097.04"/>
    <n v="37.43"/>
    <n v="4604.8599999999997"/>
    <n v="2827.65"/>
    <n v="3492.18"/>
    <n v="5269.39"/>
    <n v="3454.75"/>
    <s v="G/530803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0804 Materiales de Oficina"/>
    <s v="002"/>
    <n v="5000"/>
    <n v="0"/>
    <n v="0"/>
    <n v="5000"/>
    <n v="0"/>
    <n v="4173.38"/>
    <n v="4173.38"/>
    <n v="826.62"/>
    <n v="826.62"/>
    <n v="826.62"/>
    <s v="G/530804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0805 Materiales de Aseo"/>
    <s v="002"/>
    <n v="10000"/>
    <n v="0"/>
    <n v="0"/>
    <n v="10000"/>
    <n v="0"/>
    <n v="5014.5600000000004"/>
    <n v="5014.5600000000004"/>
    <n v="4985.4399999999996"/>
    <n v="4985.4399999999996"/>
    <n v="4985.4399999999996"/>
    <s v="G/530805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0807 Materiales de Impresión, Fotografía, Rep"/>
    <s v="002"/>
    <n v="7000"/>
    <n v="0"/>
    <n v="0"/>
    <n v="7000"/>
    <n v="0"/>
    <n v="6222"/>
    <n v="6222"/>
    <n v="778"/>
    <n v="778"/>
    <n v="778"/>
    <s v="G/530807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0811 Insumos, Materiales y Suministros para Cons"/>
    <s v="002"/>
    <n v="24000"/>
    <n v="0"/>
    <n v="0"/>
    <n v="24000"/>
    <n v="20524.650000000001"/>
    <n v="0"/>
    <n v="0"/>
    <n v="24000"/>
    <n v="24000"/>
    <n v="3475.35"/>
    <s v="G/530811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0813 Repuestos y Accesorios"/>
    <s v="002"/>
    <n v="11350"/>
    <n v="3225.6"/>
    <n v="0"/>
    <n v="14575.6"/>
    <n v="0"/>
    <n v="14238.9"/>
    <n v="14103.74"/>
    <n v="336.7"/>
    <n v="471.86"/>
    <n v="336.7"/>
    <s v="G/530813/1MA101"/>
  </r>
  <r>
    <s v="1"/>
    <s v="POLITICO - TERRITORIAL"/>
    <x v="3"/>
    <s v="M"/>
    <x v="15"/>
    <x v="61"/>
    <s v="UN31M010"/>
    <s v="FORTALECIMIENTO INSTITUCIONAL"/>
    <s v="GC00A10100001D GASTOS ADMINISTRATIVOS"/>
    <s v="53 BIENES Y SERVICIOS DE CONSUMO"/>
    <s v="531406 Herramientas y Equipos menores"/>
    <s v="002"/>
    <n v="7000"/>
    <n v="0"/>
    <n v="0"/>
    <n v="7000"/>
    <n v="0"/>
    <n v="0"/>
    <n v="0"/>
    <n v="7000"/>
    <n v="7000"/>
    <n v="7000"/>
    <s v="G/531406/1MA101"/>
  </r>
  <r>
    <s v="1"/>
    <s v="POLITICO - TERRITORIAL"/>
    <x v="3"/>
    <s v="M"/>
    <x v="15"/>
    <x v="61"/>
    <s v="UN31M010"/>
    <s v="FORTALECIMIENTO INSTITUCIONAL"/>
    <s v="GC00A10100001D GASTOS ADMINISTRATIVOS"/>
    <s v="57 OTROS GASTOS CORRIENTES"/>
    <s v="570102 Tasas Generales, Impuestos, Contribuciones,"/>
    <s v="002"/>
    <n v="5700"/>
    <n v="-500"/>
    <n v="0"/>
    <n v="5200"/>
    <n v="0"/>
    <n v="1090.43"/>
    <n v="1090.43"/>
    <n v="4109.57"/>
    <n v="4109.57"/>
    <n v="4109.57"/>
    <s v="G/570102/1MA101"/>
  </r>
  <r>
    <s v="1"/>
    <s v="POLITICO - TERRITORIAL"/>
    <x v="3"/>
    <s v="M"/>
    <x v="15"/>
    <x v="61"/>
    <s v="UN31M010"/>
    <s v="FORTALECIMIENTO INSTITUCIONAL"/>
    <s v="GC00A10100001D GASTOS ADMINISTRATIVOS"/>
    <s v="57 OTROS GASTOS CORRIENTES"/>
    <s v="570203 Comisiones Bancarias"/>
    <s v="002"/>
    <n v="100"/>
    <n v="0"/>
    <n v="0"/>
    <n v="100"/>
    <n v="0"/>
    <n v="0"/>
    <n v="0"/>
    <n v="100"/>
    <n v="100"/>
    <n v="100"/>
    <s v="G/570203/1MA101"/>
  </r>
  <r>
    <s v="2"/>
    <s v="SOCIAL - CULTURAL"/>
    <x v="3"/>
    <s v="M"/>
    <x v="15"/>
    <x v="61"/>
    <s v="UN31M010"/>
    <s v="SALUD AL DIA"/>
    <s v="GI00M20100005D ATENCIÓN INTEGRAL DE SALUD"/>
    <s v="71 GASTOS EN PERSONAL PARA INVERSIÓN"/>
    <s v="710203 Decimo Tercer Sueldo"/>
    <s v="001"/>
    <n v="0"/>
    <n v="31885"/>
    <n v="-971"/>
    <n v="30914"/>
    <n v="26783.94"/>
    <n v="4130.0600000000004"/>
    <n v="4130.0600000000004"/>
    <n v="26783.94"/>
    <n v="26783.94"/>
    <n v="0"/>
    <s v="G/710203/2MM201"/>
  </r>
  <r>
    <s v="2"/>
    <s v="SOCIAL - CULTURAL"/>
    <x v="3"/>
    <s v="M"/>
    <x v="15"/>
    <x v="61"/>
    <s v="UN31M010"/>
    <s v="SALUD AL DIA"/>
    <s v="GI00M20100005D ATENCIÓN INTEGRAL DE SALUD"/>
    <s v="71 GASTOS EN PERSONAL PARA INVERSIÓN"/>
    <s v="710204 Decimo Cuarto Sueldo"/>
    <s v="001"/>
    <n v="0"/>
    <n v="8866.67"/>
    <n v="-466.67"/>
    <n v="8400"/>
    <n v="7285.65"/>
    <n v="1114.3499999999999"/>
    <n v="1114.3499999999999"/>
    <n v="7285.65"/>
    <n v="7285.65"/>
    <n v="0"/>
    <s v="G/710204/2MM201"/>
  </r>
  <r>
    <s v="2"/>
    <s v="SOCIAL - CULTURAL"/>
    <x v="3"/>
    <s v="M"/>
    <x v="15"/>
    <x v="61"/>
    <s v="UN31M010"/>
    <s v="SALUD AL DIA"/>
    <s v="GI00M20100005D ATENCIÓN INTEGRAL DE SALUD"/>
    <s v="71 GASTOS EN PERSONAL PARA INVERSIÓN"/>
    <s v="710510 Servicios Personales por Contrato"/>
    <s v="001"/>
    <n v="0"/>
    <n v="382620"/>
    <n v="-11652"/>
    <n v="370968"/>
    <n v="260141.48"/>
    <n v="110826.52"/>
    <n v="110826.52"/>
    <n v="260141.48"/>
    <n v="260141.48"/>
    <n v="0"/>
    <s v="G/710510/2MM201"/>
  </r>
  <r>
    <s v="2"/>
    <s v="SOCIAL - CULTURAL"/>
    <x v="3"/>
    <s v="M"/>
    <x v="15"/>
    <x v="61"/>
    <s v="UN31M010"/>
    <s v="SALUD AL DIA"/>
    <s v="GI00M20100005D ATENCIÓN INTEGRAL DE SALUD"/>
    <s v="71 GASTOS EN PERSONAL PARA INVERSIÓN"/>
    <s v="710601 Aporte Patronal"/>
    <s v="001"/>
    <n v="0"/>
    <n v="48401.43"/>
    <n v="-1473"/>
    <n v="46928.43"/>
    <n v="32950.28"/>
    <n v="13977.17"/>
    <n v="13977.17"/>
    <n v="32951.26"/>
    <n v="32951.26"/>
    <n v="0.98"/>
    <s v="G/710601/2MM201"/>
  </r>
  <r>
    <s v="2"/>
    <s v="SOCIAL - CULTURAL"/>
    <x v="3"/>
    <s v="M"/>
    <x v="15"/>
    <x v="61"/>
    <s v="UN31M010"/>
    <s v="SALUD AL DIA"/>
    <s v="GI00M20100005D ATENCIÓN INTEGRAL DE SALUD"/>
    <s v="71 GASTOS EN PERSONAL PARA INVERSIÓN"/>
    <s v="710602 Fondo de Reserva"/>
    <s v="001"/>
    <n v="0"/>
    <n v="31885"/>
    <n v="-971"/>
    <n v="30914"/>
    <n v="30914"/>
    <n v="0"/>
    <n v="0"/>
    <n v="30914"/>
    <n v="30914"/>
    <n v="0"/>
    <s v="G/710602/2MM201"/>
  </r>
  <r>
    <s v="2"/>
    <s v="SOCIAL - CULTURAL"/>
    <x v="3"/>
    <s v="M"/>
    <x v="15"/>
    <x v="61"/>
    <s v="UN31M010"/>
    <s v="SALUD AL DIA"/>
    <s v="GI00M20100005D ATENCIÓN INTEGRAL DE SALUD"/>
    <s v="71 GASTOS EN PERSONAL PARA INVERSIÓN"/>
    <s v="710707 Compensación por Vacaciones no Gozadas por"/>
    <s v="001"/>
    <n v="0"/>
    <n v="191310"/>
    <n v="-191310"/>
    <n v="0"/>
    <n v="0"/>
    <n v="0"/>
    <n v="0"/>
    <n v="0"/>
    <n v="0"/>
    <n v="0"/>
    <s v="G/710707/2MM201"/>
  </r>
  <r>
    <s v="2"/>
    <s v="SOCIAL - CULTURAL"/>
    <x v="3"/>
    <s v="M"/>
    <x v="15"/>
    <x v="61"/>
    <s v="UN31M010"/>
    <s v="SALUD AL DIA"/>
    <s v="GI00M20100005D ATENCIÓN INTEGRAL DE SALUD"/>
    <s v="73 BIENES Y SERVICIOS PARA INVERSIÓN"/>
    <s v="730204 Edición, Impresión, Reproducción, Public"/>
    <s v="001"/>
    <n v="39035.599999999999"/>
    <n v="-32635.599999999999"/>
    <n v="0"/>
    <n v="6400"/>
    <n v="0"/>
    <n v="0"/>
    <n v="0"/>
    <n v="6400"/>
    <n v="6400"/>
    <n v="6400"/>
    <s v="G/730204/2MM201"/>
  </r>
  <r>
    <s v="2"/>
    <s v="SOCIAL - CULTURAL"/>
    <x v="3"/>
    <s v="M"/>
    <x v="15"/>
    <x v="61"/>
    <s v="UN31M010"/>
    <s v="SALUD AL DIA"/>
    <s v="GI00M20100005D ATENCIÓN INTEGRAL DE SALUD"/>
    <s v="73 BIENES Y SERVICIOS PARA INVERSIÓN"/>
    <s v="730205 Espectáculos Culturales y Sociales"/>
    <s v="001"/>
    <n v="500"/>
    <n v="-500"/>
    <n v="0"/>
    <n v="0"/>
    <n v="0"/>
    <n v="0"/>
    <n v="0"/>
    <n v="0"/>
    <n v="0"/>
    <n v="0"/>
    <s v="G/730205/2MM201"/>
  </r>
  <r>
    <s v="2"/>
    <s v="SOCIAL - CULTURAL"/>
    <x v="3"/>
    <s v="M"/>
    <x v="15"/>
    <x v="61"/>
    <s v="UN31M010"/>
    <s v="SALUD AL DIA"/>
    <s v="GI00M20100005D ATENCIÓN INTEGRAL DE SALUD"/>
    <s v="73 BIENES Y SERVICIOS PARA INVERSIÓN"/>
    <s v="730208 Servicio de Seguridad y Vigilancia"/>
    <s v="001"/>
    <n v="100800"/>
    <n v="-25000"/>
    <n v="-33594.04"/>
    <n v="42205.96"/>
    <n v="0"/>
    <n v="35224.01"/>
    <n v="19078.89"/>
    <n v="6981.95"/>
    <n v="23127.07"/>
    <n v="6981.95"/>
    <s v="G/730208/2MM201"/>
  </r>
  <r>
    <s v="2"/>
    <s v="SOCIAL - CULTURAL"/>
    <x v="3"/>
    <s v="M"/>
    <x v="15"/>
    <x v="61"/>
    <s v="UN31M010"/>
    <s v="SALUD AL DIA"/>
    <s v="GI00M20100005D ATENCIÓN INTEGRAL DE SALUD"/>
    <s v="73 BIENES Y SERVICIOS PARA INVERSIÓN"/>
    <s v="730402 Edificios, Locales, Residencias y Cablea"/>
    <s v="001"/>
    <n v="862210.2"/>
    <n v="-825752.1"/>
    <n v="0"/>
    <n v="36458.1"/>
    <n v="0"/>
    <n v="6924.85"/>
    <n v="6924.85"/>
    <n v="29533.25"/>
    <n v="29533.25"/>
    <n v="29533.25"/>
    <s v="G/730402/2MM201"/>
  </r>
  <r>
    <s v="2"/>
    <s v="SOCIAL - CULTURAL"/>
    <x v="3"/>
    <s v="M"/>
    <x v="15"/>
    <x v="61"/>
    <s v="UN31M010"/>
    <s v="SALUD AL DIA"/>
    <s v="GI00M20100005D ATENCIÓN INTEGRAL DE SALUD"/>
    <s v="73 BIENES Y SERVICIOS PARA INVERSIÓN"/>
    <s v="730404 Maquinarias y Equipos (Instalación, Mant"/>
    <s v="001"/>
    <n v="90708.41"/>
    <n v="-20000"/>
    <n v="0"/>
    <n v="70708.41"/>
    <n v="0"/>
    <n v="35570.400000000001"/>
    <n v="18259.2"/>
    <n v="35138.01"/>
    <n v="52449.21"/>
    <n v="35138.01"/>
    <s v="G/730404/2MM201"/>
  </r>
  <r>
    <s v="2"/>
    <s v="SOCIAL - CULTURAL"/>
    <x v="3"/>
    <s v="M"/>
    <x v="15"/>
    <x v="61"/>
    <s v="UN31M010"/>
    <s v="SALUD AL DIA"/>
    <s v="GI00M20100005D ATENCIÓN INTEGRAL DE SALUD"/>
    <s v="73 BIENES Y SERVICIOS PARA INVERSIÓN"/>
    <s v="730606 Honorarios por Contratos Civiles de Servici"/>
    <s v="001"/>
    <n v="48297.02"/>
    <n v="-25667.200000000001"/>
    <n v="-16782.82"/>
    <n v="5847"/>
    <n v="0"/>
    <n v="0"/>
    <n v="0"/>
    <n v="5847"/>
    <n v="5847"/>
    <n v="5847"/>
    <s v="G/730606/2MM201"/>
  </r>
  <r>
    <s v="2"/>
    <s v="SOCIAL - CULTURAL"/>
    <x v="3"/>
    <s v="M"/>
    <x v="15"/>
    <x v="61"/>
    <s v="UN31M010"/>
    <s v="SALUD AL DIA"/>
    <s v="GI00M20100005D ATENCIÓN INTEGRAL DE SALUD"/>
    <s v="73 BIENES Y SERVICIOS PARA INVERSIÓN"/>
    <s v="730802 Vestuario, Lencería, Prendas de Protecci"/>
    <s v="001"/>
    <n v="51019.12"/>
    <n v="-39170.019999999997"/>
    <n v="-3952.61"/>
    <n v="7896.49"/>
    <n v="0"/>
    <n v="6473.7"/>
    <n v="6473.7"/>
    <n v="1422.79"/>
    <n v="1422.79"/>
    <n v="1422.79"/>
    <s v="G/730802/2MM201"/>
  </r>
  <r>
    <s v="2"/>
    <s v="SOCIAL - CULTURAL"/>
    <x v="3"/>
    <s v="M"/>
    <x v="15"/>
    <x v="61"/>
    <s v="UN31M010"/>
    <s v="SALUD AL DIA"/>
    <s v="GI00M20100005D ATENCIÓN INTEGRAL DE SALUD"/>
    <s v="73 BIENES Y SERVICIOS PARA INVERSIÓN"/>
    <s v="730807 Materiales de Impresión, Fotografía, Rep"/>
    <s v="001"/>
    <n v="4000"/>
    <n v="-4000"/>
    <n v="0"/>
    <n v="0"/>
    <n v="0"/>
    <n v="0"/>
    <n v="0"/>
    <n v="0"/>
    <n v="0"/>
    <n v="0"/>
    <s v="G/730807/2MM201"/>
  </r>
  <r>
    <s v="2"/>
    <s v="SOCIAL - CULTURAL"/>
    <x v="3"/>
    <s v="M"/>
    <x v="15"/>
    <x v="61"/>
    <s v="UN31M010"/>
    <s v="SALUD AL DIA"/>
    <s v="GI00M20100005D ATENCIÓN INTEGRAL DE SALUD"/>
    <s v="73 BIENES Y SERVICIOS PARA INVERSIÓN"/>
    <s v="730808 Instrumental Médico Quirúrgico"/>
    <s v="001"/>
    <n v="30000"/>
    <n v="-30000"/>
    <n v="0"/>
    <n v="0"/>
    <n v="0"/>
    <n v="0"/>
    <n v="0"/>
    <n v="0"/>
    <n v="0"/>
    <n v="0"/>
    <s v="G/730808/2MM201"/>
  </r>
  <r>
    <s v="2"/>
    <s v="SOCIAL - CULTURAL"/>
    <x v="3"/>
    <s v="M"/>
    <x v="15"/>
    <x v="61"/>
    <s v="UN31M010"/>
    <s v="SALUD AL DIA"/>
    <s v="GI00M20100005D ATENCIÓN INTEGRAL DE SALUD"/>
    <s v="73 BIENES Y SERVICIOS PARA INVERSIÓN"/>
    <s v="730809 Medicamentos"/>
    <s v="001"/>
    <n v="100875.16"/>
    <n v="3519.67"/>
    <n v="0"/>
    <n v="104394.83"/>
    <n v="0"/>
    <n v="65878.63"/>
    <n v="34395.550000000003"/>
    <n v="38516.199999999997"/>
    <n v="69999.28"/>
    <n v="38516.199999999997"/>
    <s v="G/730809/2MM201"/>
  </r>
  <r>
    <s v="2"/>
    <s v="SOCIAL - CULTURAL"/>
    <x v="3"/>
    <s v="M"/>
    <x v="15"/>
    <x v="61"/>
    <s v="UN31M010"/>
    <s v="SALUD AL DIA"/>
    <s v="GI00M20100005D ATENCIÓN INTEGRAL DE SALUD"/>
    <s v="73 BIENES Y SERVICIOS PARA INVERSIÓN"/>
    <s v="730810 Dispositivos Médicos para Laboratorio Cl"/>
    <s v="001"/>
    <n v="188217.55"/>
    <n v="-4900"/>
    <n v="0"/>
    <n v="183317.55"/>
    <n v="0"/>
    <n v="99674.42"/>
    <n v="56274.400000000001"/>
    <n v="83643.13"/>
    <n v="127043.15"/>
    <n v="83643.13"/>
    <s v="G/730810/2MM201"/>
  </r>
  <r>
    <s v="2"/>
    <s v="SOCIAL - CULTURAL"/>
    <x v="3"/>
    <s v="M"/>
    <x v="15"/>
    <x v="61"/>
    <s v="UN31M010"/>
    <s v="SALUD AL DIA"/>
    <s v="GI00M20100005D ATENCIÓN INTEGRAL DE SALUD"/>
    <s v="73 BIENES Y SERVICIOS PARA INVERSIÓN"/>
    <s v="730813 Repuestos y Accesorios"/>
    <s v="001"/>
    <n v="16371.22"/>
    <n v="30000"/>
    <n v="0"/>
    <n v="46371.22"/>
    <n v="0"/>
    <n v="27655.45"/>
    <n v="26525.45"/>
    <n v="18715.77"/>
    <n v="19845.77"/>
    <n v="18715.77"/>
    <s v="G/730813/2MM201"/>
  </r>
  <r>
    <s v="2"/>
    <s v="SOCIAL - CULTURAL"/>
    <x v="3"/>
    <s v="M"/>
    <x v="15"/>
    <x v="61"/>
    <s v="UN31M010"/>
    <s v="SALUD AL DIA"/>
    <s v="GI00M20100005D ATENCIÓN INTEGRAL DE SALUD"/>
    <s v="73 BIENES Y SERVICIOS PARA INVERSIÓN"/>
    <s v="730819 Accesorios e Insumos Químicos y Orgánicos"/>
    <s v="001"/>
    <n v="0"/>
    <n v="3960"/>
    <n v="0"/>
    <n v="3960"/>
    <n v="0"/>
    <n v="3402"/>
    <n v="3402"/>
    <n v="558"/>
    <n v="558"/>
    <n v="558"/>
    <s v="G/730819/2MM201"/>
  </r>
  <r>
    <s v="2"/>
    <s v="SOCIAL - CULTURAL"/>
    <x v="3"/>
    <s v="M"/>
    <x v="15"/>
    <x v="61"/>
    <s v="UN31M010"/>
    <s v="SALUD AL DIA"/>
    <s v="GI00M20100005D ATENCIÓN INTEGRAL DE SALUD"/>
    <s v="73 BIENES Y SERVICIOS PARA INVERSIÓN"/>
    <s v="730826 Dispositivos Médicos de Uso General"/>
    <s v="001"/>
    <n v="160469.9"/>
    <n v="23865.34"/>
    <n v="-5000"/>
    <n v="179335.24"/>
    <n v="16339.78"/>
    <n v="127617.92"/>
    <n v="93115.93"/>
    <n v="51717.32"/>
    <n v="86219.31"/>
    <n v="35377.54"/>
    <s v="G/730826/2MM201"/>
  </r>
  <r>
    <s v="2"/>
    <s v="SOCIAL - CULTURAL"/>
    <x v="3"/>
    <s v="M"/>
    <x v="15"/>
    <x v="61"/>
    <s v="UN31M010"/>
    <s v="SALUD AL DIA"/>
    <s v="GI00M20100005D ATENCIÓN INTEGRAL DE SALUD"/>
    <s v="73 BIENES Y SERVICIOS PARA INVERSIÓN"/>
    <s v="730832 Dispositivos Médicos para Odontología"/>
    <s v="001"/>
    <n v="15000"/>
    <n v="0"/>
    <n v="0"/>
    <n v="15000"/>
    <n v="9709.4"/>
    <n v="0"/>
    <n v="0"/>
    <n v="15000"/>
    <n v="15000"/>
    <n v="5290.6"/>
    <s v="G/730832/2MM201"/>
  </r>
  <r>
    <s v="2"/>
    <s v="SOCIAL - CULTURAL"/>
    <x v="3"/>
    <s v="M"/>
    <x v="15"/>
    <x v="61"/>
    <s v="UN31M010"/>
    <s v="SALUD AL DIA"/>
    <s v="GI00M20100005D ATENCIÓN INTEGRAL DE SALUD"/>
    <s v="73 BIENES Y SERVICIOS PARA INVERSIÓN"/>
    <s v="731407 Equipos, Sistemas y Paquetes Informáticos"/>
    <s v="001"/>
    <n v="0"/>
    <n v="5895.68"/>
    <n v="0"/>
    <n v="5895.68"/>
    <n v="0"/>
    <n v="0"/>
    <n v="0"/>
    <n v="5895.68"/>
    <n v="5895.68"/>
    <n v="5895.68"/>
    <s v="G/731407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101 Agua Potable"/>
    <s v="001"/>
    <n v="3000"/>
    <n v="0"/>
    <n v="0"/>
    <n v="3000"/>
    <n v="0"/>
    <n v="3000"/>
    <n v="376.81"/>
    <n v="0"/>
    <n v="2623.19"/>
    <n v="0"/>
    <s v="G/730101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104 Energía Eléctrica"/>
    <s v="001"/>
    <n v="0"/>
    <n v="10000"/>
    <n v="0"/>
    <n v="10000"/>
    <n v="0"/>
    <n v="10000"/>
    <n v="5106.58"/>
    <n v="0"/>
    <n v="4893.42"/>
    <n v="0"/>
    <s v="G/730104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105 Telecomunicaciones"/>
    <s v="001"/>
    <n v="40000"/>
    <n v="-40000"/>
    <n v="0"/>
    <n v="0"/>
    <n v="0"/>
    <n v="0"/>
    <n v="0"/>
    <n v="0"/>
    <n v="0"/>
    <n v="0"/>
    <s v="G/730105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202 Fletes y Maniobras"/>
    <s v="001"/>
    <n v="40320"/>
    <n v="-40320"/>
    <n v="0"/>
    <n v="0"/>
    <n v="0"/>
    <n v="0"/>
    <n v="0"/>
    <n v="0"/>
    <n v="0"/>
    <n v="0"/>
    <s v="G/730202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203 Almacenamiento, Embalaje, Desembalaje, E"/>
    <s v="001"/>
    <n v="0"/>
    <n v="600"/>
    <n v="0"/>
    <n v="600"/>
    <n v="0"/>
    <n v="384"/>
    <n v="0"/>
    <n v="216"/>
    <n v="600"/>
    <n v="216"/>
    <s v="G/730203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204 Edición, Impresión, Reproducción, Public"/>
    <s v="001"/>
    <n v="15000"/>
    <n v="-15000"/>
    <n v="0"/>
    <n v="0"/>
    <n v="0"/>
    <n v="0"/>
    <n v="0"/>
    <n v="0"/>
    <n v="0"/>
    <n v="0"/>
    <s v="G/730204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208 Servicio de Seguridad y Vigilancia"/>
    <s v="001"/>
    <n v="87800"/>
    <n v="-4237.16"/>
    <n v="-30000"/>
    <n v="53562.84"/>
    <n v="0"/>
    <n v="39895.96"/>
    <n v="28856.44"/>
    <n v="13666.88"/>
    <n v="24706.400000000001"/>
    <n v="13666.88"/>
    <s v="G/730208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209 Servicios de Aseo, Lavado de Vestimenta de"/>
    <s v="001"/>
    <n v="15000"/>
    <n v="0"/>
    <n v="0"/>
    <n v="15000"/>
    <n v="0"/>
    <n v="13366.35"/>
    <n v="9082.26"/>
    <n v="1633.65"/>
    <n v="5917.74"/>
    <n v="1633.65"/>
    <s v="G/730209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249 Eventos Públicos Promocionales"/>
    <s v="001"/>
    <n v="15000"/>
    <n v="-15000"/>
    <n v="0"/>
    <n v="0"/>
    <n v="0"/>
    <n v="0"/>
    <n v="0"/>
    <n v="0"/>
    <n v="0"/>
    <n v="0"/>
    <s v="G/730249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402 Edificios, Locales, Residencias y Cablea"/>
    <s v="001"/>
    <n v="0"/>
    <n v="21000"/>
    <n v="0"/>
    <n v="21000"/>
    <n v="0"/>
    <n v="18599.21"/>
    <n v="0"/>
    <n v="2400.79"/>
    <n v="21000"/>
    <n v="2400.79"/>
    <s v="G/730402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417 Infraestructura"/>
    <s v="001"/>
    <n v="15000"/>
    <n v="-15000"/>
    <n v="0"/>
    <n v="0"/>
    <n v="0"/>
    <n v="0"/>
    <n v="0"/>
    <n v="0"/>
    <n v="0"/>
    <n v="0"/>
    <s v="G/730417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505 Vehículos (Arrendamiento)"/>
    <s v="001"/>
    <n v="0"/>
    <n v="20320"/>
    <n v="0"/>
    <n v="20320"/>
    <n v="0"/>
    <n v="0"/>
    <n v="0"/>
    <n v="20320"/>
    <n v="20320"/>
    <n v="20320"/>
    <s v="G/730505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802 Vestuario, Lencería, Prendas de Protecci"/>
    <s v="001"/>
    <n v="25000"/>
    <n v="-25000"/>
    <n v="0"/>
    <n v="0"/>
    <n v="0"/>
    <n v="0"/>
    <n v="0"/>
    <n v="0"/>
    <n v="0"/>
    <n v="0"/>
    <s v="G/730802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804 Materiales de Oficina"/>
    <s v="001"/>
    <n v="10000"/>
    <n v="-7852.77"/>
    <n v="0"/>
    <n v="2147.23"/>
    <n v="0"/>
    <n v="1399.41"/>
    <n v="1399.41"/>
    <n v="747.82"/>
    <n v="747.82"/>
    <n v="747.82"/>
    <s v="G/730804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805 Materiales de Aseo"/>
    <s v="001"/>
    <n v="2000"/>
    <n v="-1456.63"/>
    <n v="0"/>
    <n v="543.37"/>
    <n v="0"/>
    <n v="419.32"/>
    <n v="419.32"/>
    <n v="124.05"/>
    <n v="124.05"/>
    <n v="124.05"/>
    <s v="G/730805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807 Materiales de Impresión, Fotografía, Rep"/>
    <s v="001"/>
    <n v="0"/>
    <n v="12234.88"/>
    <n v="0"/>
    <n v="12234.88"/>
    <n v="0"/>
    <n v="10924"/>
    <n v="10924"/>
    <n v="1310.88"/>
    <n v="1310.88"/>
    <n v="1310.88"/>
    <s v="G/730807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812 Materiales Didácticos"/>
    <s v="001"/>
    <n v="30000"/>
    <n v="-25000"/>
    <n v="0"/>
    <n v="5000"/>
    <n v="0"/>
    <n v="0"/>
    <n v="0"/>
    <n v="5000"/>
    <n v="5000"/>
    <n v="5000"/>
    <s v="G/730812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0813 Repuestos y Accesorios"/>
    <s v="001"/>
    <n v="0"/>
    <n v="296.8"/>
    <n v="0"/>
    <n v="296.8"/>
    <n v="0"/>
    <n v="0"/>
    <n v="0"/>
    <n v="296.8"/>
    <n v="296.8"/>
    <n v="296.8"/>
    <s v="G/730813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1403 Mobiliarios"/>
    <s v="001"/>
    <n v="0"/>
    <n v="380.8"/>
    <n v="0"/>
    <n v="380.8"/>
    <n v="0"/>
    <n v="0"/>
    <n v="0"/>
    <n v="380.8"/>
    <n v="380.8"/>
    <n v="380.8"/>
    <s v="G/731403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1404 Maquinarias y Equipos"/>
    <s v="001"/>
    <n v="0"/>
    <n v="145.6"/>
    <n v="0"/>
    <n v="145.6"/>
    <n v="0"/>
    <n v="0"/>
    <n v="0"/>
    <n v="145.6"/>
    <n v="145.6"/>
    <n v="145.6"/>
    <s v="G/731404/2MM201"/>
  </r>
  <r>
    <s v="2"/>
    <s v="SOCIAL - CULTURAL"/>
    <x v="3"/>
    <s v="M"/>
    <x v="15"/>
    <x v="61"/>
    <s v="UN31M010"/>
    <s v="SALUD AL DIA"/>
    <s v="GI00M20100006D PREVENCIÒN INTEGRAL DE ADICCIONES DE QUI"/>
    <s v="73 BIENES Y SERVICIOS PARA INVERSIÓN"/>
    <s v="731406 Herramientas y equipos menores"/>
    <s v="001"/>
    <n v="0"/>
    <n v="11.2"/>
    <n v="0"/>
    <n v="11.2"/>
    <n v="0"/>
    <n v="0"/>
    <n v="0"/>
    <n v="11.2"/>
    <n v="11.2"/>
    <n v="11.2"/>
    <s v="G/731406/2MM201"/>
  </r>
  <r>
    <s v="2"/>
    <s v="SOCIAL - CULTURAL"/>
    <x v="3"/>
    <s v="M"/>
    <x v="15"/>
    <x v="61"/>
    <s v="UN31M010"/>
    <s v="SALUD AL DIA"/>
    <s v="GI00M20100005D ATENCIÓN INTEGRAL DE SALUD"/>
    <s v="84 BIENES DE LARGA DURACIÓN"/>
    <s v="840103 Mobiliarios"/>
    <s v="001"/>
    <n v="10000"/>
    <n v="0"/>
    <n v="0"/>
    <n v="10000"/>
    <n v="0"/>
    <n v="0"/>
    <n v="0"/>
    <n v="10000"/>
    <n v="10000"/>
    <n v="10000"/>
    <s v="G/840103/2MM201"/>
  </r>
  <r>
    <s v="2"/>
    <s v="SOCIAL - CULTURAL"/>
    <x v="3"/>
    <s v="M"/>
    <x v="15"/>
    <x v="61"/>
    <s v="UN31M010"/>
    <s v="SALUD AL DIA"/>
    <s v="GI00M20100005D ATENCIÓN INTEGRAL DE SALUD"/>
    <s v="84 BIENES DE LARGA DURACIÓN"/>
    <s v="840104 Maquinarias y Equipos"/>
    <s v="001"/>
    <n v="0"/>
    <n v="71600"/>
    <n v="0"/>
    <n v="71600"/>
    <n v="0"/>
    <n v="0"/>
    <n v="0"/>
    <n v="71600"/>
    <n v="71600"/>
    <n v="71600"/>
    <s v="G/840104/2MM201"/>
  </r>
  <r>
    <s v="2"/>
    <s v="SOCIAL - CULTURAL"/>
    <x v="3"/>
    <s v="M"/>
    <x v="15"/>
    <x v="61"/>
    <s v="UN31M010"/>
    <s v="SALUD AL DIA"/>
    <s v="GI00M20100005D ATENCIÓN INTEGRAL DE SALUD"/>
    <s v="84 BIENES DE LARGA DURACIÓN"/>
    <s v="840107 Equipos, Sistemas y Paquetes Informáticos"/>
    <s v="001"/>
    <n v="80000"/>
    <n v="26000"/>
    <n v="0"/>
    <n v="106000"/>
    <n v="55113.45"/>
    <n v="10509.6"/>
    <n v="5129.6000000000004"/>
    <n v="95490.4"/>
    <n v="100870.39999999999"/>
    <n v="40376.949999999997"/>
    <s v="G/840107/2MM201"/>
  </r>
  <r>
    <s v="2"/>
    <s v="SOCIAL - CULTURAL"/>
    <x v="3"/>
    <s v="M"/>
    <x v="15"/>
    <x v="61"/>
    <s v="UN31M010"/>
    <s v="SALUD AL DIA"/>
    <s v="GI00M20100005D ATENCIÓN INTEGRAL DE SALUD"/>
    <s v="84 BIENES DE LARGA DURACIÓN"/>
    <s v="840113 Equipos Médicos"/>
    <s v="001"/>
    <n v="169190.39999999999"/>
    <n v="-53135.07"/>
    <n v="0"/>
    <n v="116055.33"/>
    <n v="0"/>
    <n v="63621.58"/>
    <n v="52360.38"/>
    <n v="52433.75"/>
    <n v="63694.95"/>
    <n v="52433.75"/>
    <s v="G/840113/2MM201"/>
  </r>
  <r>
    <s v="2"/>
    <s v="SOCIAL - CULTURAL"/>
    <x v="3"/>
    <s v="M"/>
    <x v="15"/>
    <x v="61"/>
    <s v="UN31M010"/>
    <s v="SALUD AL DIA"/>
    <s v="GI00M20100005D ATENCIÓN INTEGRAL DE SALUD"/>
    <s v="84 BIENES DE LARGA DURACIÓN"/>
    <s v="840115 Equipos Odontológicos"/>
    <s v="001"/>
    <n v="40507.199999999997"/>
    <n v="0"/>
    <n v="-17084.2"/>
    <n v="23423"/>
    <n v="23422.3"/>
    <n v="0"/>
    <n v="0"/>
    <n v="23423"/>
    <n v="23423"/>
    <n v="0.7"/>
    <s v="G/840115/2MM201"/>
  </r>
  <r>
    <s v="2"/>
    <s v="SOCIAL - CULTURAL"/>
    <x v="3"/>
    <s v="M"/>
    <x v="15"/>
    <x v="61"/>
    <s v="UN31M010"/>
    <s v="SALUD AL DIA"/>
    <s v="GI00M20100006D PREVENCIÒN INTEGRAL DE ADICCIONES DE QUI"/>
    <s v="84 BIENES DE LARGA DURACIÓN"/>
    <s v="840103 Mobiliarios"/>
    <s v="001"/>
    <n v="15000"/>
    <n v="-15000"/>
    <n v="0"/>
    <n v="0"/>
    <n v="0"/>
    <n v="0"/>
    <n v="0"/>
    <n v="0"/>
    <n v="0"/>
    <n v="0"/>
    <s v="G/840103/2MM201"/>
  </r>
  <r>
    <s v="2"/>
    <s v="SOCIAL - CULTURAL"/>
    <x v="3"/>
    <s v="M"/>
    <x v="15"/>
    <x v="61"/>
    <s v="UN31M010"/>
    <s v="SALUD AL DIA"/>
    <s v="GI00M20100006D PREVENCIÒN INTEGRAL DE ADICCIONES DE QUI"/>
    <s v="84 BIENES DE LARGA DURACIÓN"/>
    <s v="840104 Maquinarias y Equipos"/>
    <s v="001"/>
    <n v="0"/>
    <n v="15477.28"/>
    <n v="0"/>
    <n v="15477.28"/>
    <n v="0"/>
    <n v="0"/>
    <n v="0"/>
    <n v="15477.28"/>
    <n v="15477.28"/>
    <n v="15477.28"/>
    <s v="G/840104/2MM201"/>
  </r>
  <r>
    <s v="2"/>
    <s v="SOCIAL - CULTURAL"/>
    <x v="3"/>
    <s v="M"/>
    <x v="15"/>
    <x v="61"/>
    <s v="UN31M010"/>
    <s v="SALUD AL DIA"/>
    <s v="GI00M20100006D PREVENCIÒN INTEGRAL DE ADICCIONES DE QUI"/>
    <s v="84 BIENES DE LARGA DURACIÓN"/>
    <s v="840107 Equipos, Sistemas y Paquetes Informáticos"/>
    <s v="001"/>
    <n v="88154.4"/>
    <n v="-50954.400000000001"/>
    <n v="0"/>
    <n v="37200"/>
    <n v="26130"/>
    <n v="0"/>
    <n v="0"/>
    <n v="37200"/>
    <n v="37200"/>
    <n v="11070"/>
    <s v="G/840107/2MM201"/>
  </r>
  <r>
    <s v="1"/>
    <s v="POLITICO - TERRITORIAL"/>
    <x v="3"/>
    <s v="M"/>
    <x v="15"/>
    <x v="61"/>
    <s v="UN31M010"/>
    <s v="FORTALECIMIENTO INSTITUCIONAL"/>
    <s v="GC00A10100004D REMUNERACION PERSONAL"/>
    <s v="99 OTROS PASIVOS"/>
    <s v="990101 Obligaciones de Ejercicios Anteriores por E"/>
    <s v="002"/>
    <n v="0"/>
    <n v="44920.04"/>
    <n v="0"/>
    <n v="44920.04"/>
    <n v="0"/>
    <n v="26612.799999999999"/>
    <n v="26612.799999999999"/>
    <n v="18307.240000000002"/>
    <n v="18307.240000000002"/>
    <n v="18307.240000000002"/>
    <s v="G/990101/1MA101"/>
  </r>
  <r>
    <s v="1"/>
    <s v="POLITICO - TERRITORIAL"/>
    <x v="3"/>
    <s v="M"/>
    <x v="15"/>
    <x v="62"/>
    <s v="US33M030"/>
    <s v="FORTALECIMIENTO INSTITUCIONAL"/>
    <s v="GC00A10100004D REMUNERACION PERSONAL"/>
    <s v="51 GASTOS EN PERSONAL"/>
    <s v="510105 Remuneraciones Unificadas"/>
    <s v="002"/>
    <n v="2597196"/>
    <n v="442432"/>
    <n v="-68391.649999999994"/>
    <n v="2971236.35"/>
    <n v="0"/>
    <n v="1926068.72"/>
    <n v="1926068.72"/>
    <n v="1045167.63"/>
    <n v="1045167.63"/>
    <n v="1045167.63"/>
    <s v="G/510105/1MA101"/>
  </r>
  <r>
    <s v="1"/>
    <s v="POLITICO - TERRITORIAL"/>
    <x v="3"/>
    <s v="M"/>
    <x v="15"/>
    <x v="62"/>
    <s v="US33M030"/>
    <s v="FORTALECIMIENTO INSTITUCIONAL"/>
    <s v="GC00A10100004D REMUNERACION PERSONAL"/>
    <s v="51 GASTOS EN PERSONAL"/>
    <s v="510106 Salarios Unificados"/>
    <s v="002"/>
    <n v="170011.2"/>
    <n v="622584"/>
    <n v="0"/>
    <n v="792595.2"/>
    <n v="195381.28"/>
    <n v="533199.94999999995"/>
    <n v="533199.94999999995"/>
    <n v="259395.25"/>
    <n v="259395.25"/>
    <n v="64013.97"/>
    <s v="G/510106/1MA101"/>
  </r>
  <r>
    <s v="1"/>
    <s v="POLITICO - TERRITORIAL"/>
    <x v="3"/>
    <s v="M"/>
    <x v="15"/>
    <x v="62"/>
    <s v="US33M030"/>
    <s v="FORTALECIMIENTO INSTITUCIONAL"/>
    <s v="GC00A10100004D REMUNERACION PERSONAL"/>
    <s v="51 GASTOS EN PERSONAL"/>
    <s v="510203 Decimotercer Sueldo"/>
    <s v="002"/>
    <n v="641318.6"/>
    <n v="40042"/>
    <n v="0"/>
    <n v="681360.6"/>
    <n v="250826.25"/>
    <n v="178534.68"/>
    <n v="178534.68"/>
    <n v="502825.92"/>
    <n v="502825.92"/>
    <n v="251999.67"/>
    <s v="G/510203/1MA101"/>
  </r>
  <r>
    <s v="1"/>
    <s v="POLITICO - TERRITORIAL"/>
    <x v="3"/>
    <s v="M"/>
    <x v="15"/>
    <x v="62"/>
    <s v="US33M030"/>
    <s v="FORTALECIMIENTO INSTITUCIONAL"/>
    <s v="GC00A10100004D REMUNERACION PERSONAL"/>
    <s v="51 GASTOS EN PERSONAL"/>
    <s v="510204 Decimocuarto Sueldo"/>
    <s v="002"/>
    <n v="196112"/>
    <n v="9466.67"/>
    <n v="0"/>
    <n v="205578.67"/>
    <n v="45974.81"/>
    <n v="143439.35999999999"/>
    <n v="143439.35999999999"/>
    <n v="62139.31"/>
    <n v="62139.31"/>
    <n v="16164.5"/>
    <s v="G/510204/1MA101"/>
  </r>
  <r>
    <s v="1"/>
    <s v="POLITICO - TERRITORIAL"/>
    <x v="3"/>
    <s v="M"/>
    <x v="15"/>
    <x v="62"/>
    <s v="US33M030"/>
    <s v="FORTALECIMIENTO INSTITUCIONAL"/>
    <s v="GC00A10100004D REMUNERACION PERSONAL"/>
    <s v="51 GASTOS EN PERSONAL"/>
    <s v="510304 Compensación por Transporte"/>
    <s v="002"/>
    <n v="11220"/>
    <n v="88"/>
    <n v="0"/>
    <n v="11308"/>
    <n v="6378"/>
    <n v="3071.5"/>
    <n v="3071.5"/>
    <n v="8236.5"/>
    <n v="8236.5"/>
    <n v="1858.5"/>
    <s v="G/510304/1MA101"/>
  </r>
  <r>
    <s v="1"/>
    <s v="POLITICO - TERRITORIAL"/>
    <x v="3"/>
    <s v="M"/>
    <x v="15"/>
    <x v="62"/>
    <s v="US33M030"/>
    <s v="FORTALECIMIENTO INSTITUCIONAL"/>
    <s v="GC00A10100004D REMUNERACION PERSONAL"/>
    <s v="51 GASTOS EN PERSONAL"/>
    <s v="510306 Alimentación"/>
    <s v="002"/>
    <n v="89760"/>
    <n v="704"/>
    <n v="0"/>
    <n v="90464"/>
    <n v="51020"/>
    <n v="30592"/>
    <n v="30592"/>
    <n v="59872"/>
    <n v="59872"/>
    <n v="8852"/>
    <s v="G/510306/1MA101"/>
  </r>
  <r>
    <s v="1"/>
    <s v="POLITICO - TERRITORIAL"/>
    <x v="3"/>
    <s v="M"/>
    <x v="15"/>
    <x v="62"/>
    <s v="US33M030"/>
    <s v="FORTALECIMIENTO INSTITUCIONAL"/>
    <s v="GC00A10100004D REMUNERACION PERSONAL"/>
    <s v="51 GASTOS EN PERSONAL"/>
    <s v="510401 Por Cargas Familiares"/>
    <s v="002"/>
    <n v="3941.26"/>
    <n v="21.76"/>
    <n v="815.11"/>
    <n v="4778.13"/>
    <n v="3091.2"/>
    <n v="324"/>
    <n v="324"/>
    <n v="4454.13"/>
    <n v="4454.13"/>
    <n v="1362.93"/>
    <s v="G/510401/1MA101"/>
  </r>
  <r>
    <s v="1"/>
    <s v="POLITICO - TERRITORIAL"/>
    <x v="3"/>
    <s v="M"/>
    <x v="15"/>
    <x v="62"/>
    <s v="US33M030"/>
    <s v="FORTALECIMIENTO INSTITUCIONAL"/>
    <s v="GC00A10100004D REMUNERACION PERSONAL"/>
    <s v="51 GASTOS EN PERSONAL"/>
    <s v="510408 Subsidio de Antigüedad"/>
    <s v="002"/>
    <n v="39412.559999999998"/>
    <n v="130.32"/>
    <n v="0"/>
    <n v="39542.879999999997"/>
    <n v="30912"/>
    <n v="4038.04"/>
    <n v="4038.04"/>
    <n v="35504.839999999997"/>
    <n v="35504.839999999997"/>
    <n v="4592.84"/>
    <s v="G/510408/1MA101"/>
  </r>
  <r>
    <s v="1"/>
    <s v="POLITICO - TERRITORIAL"/>
    <x v="3"/>
    <s v="M"/>
    <x v="15"/>
    <x v="62"/>
    <s v="US33M030"/>
    <s v="FORTALECIMIENTO INSTITUCIONAL"/>
    <s v="GC00A10100004D REMUNERACION PERSONAL"/>
    <s v="51 GASTOS EN PERSONAL"/>
    <s v="510507 Honorarios"/>
    <s v="002"/>
    <n v="12516.01"/>
    <n v="-3000"/>
    <n v="-9516"/>
    <n v="0.01"/>
    <n v="0"/>
    <n v="0"/>
    <n v="0"/>
    <n v="0.01"/>
    <n v="0.01"/>
    <n v="0.01"/>
    <s v="G/510507/1MA101"/>
  </r>
  <r>
    <s v="1"/>
    <s v="POLITICO - TERRITORIAL"/>
    <x v="3"/>
    <s v="M"/>
    <x v="15"/>
    <x v="62"/>
    <s v="US33M030"/>
    <s v="FORTALECIMIENTO INSTITUCIONAL"/>
    <s v="GC00A10100004D REMUNERACION PERSONAL"/>
    <s v="51 GASTOS EN PERSONAL"/>
    <s v="510509 Horas Extraordinarias y Suplementarias"/>
    <s v="002"/>
    <n v="14033.49"/>
    <n v="11638.83"/>
    <n v="6999.34"/>
    <n v="32671.66"/>
    <n v="0"/>
    <n v="19981.5"/>
    <n v="19981.5"/>
    <n v="12690.16"/>
    <n v="12690.16"/>
    <n v="12690.16"/>
    <s v="G/510509/1MA101"/>
  </r>
  <r>
    <s v="1"/>
    <s v="POLITICO - TERRITORIAL"/>
    <x v="3"/>
    <s v="M"/>
    <x v="15"/>
    <x v="62"/>
    <s v="US33M030"/>
    <s v="FORTALECIMIENTO INSTITUCIONAL"/>
    <s v="GC00A10100004D REMUNERACION PERSONAL"/>
    <s v="51 GASTOS EN PERSONAL"/>
    <s v="510510 Servicios Personales por Contrato"/>
    <s v="002"/>
    <n v="4928616"/>
    <n v="-584512"/>
    <n v="0"/>
    <n v="4344104"/>
    <n v="1287160.26"/>
    <n v="3056943.74"/>
    <n v="3056943.74"/>
    <n v="1287160.26"/>
    <n v="1287160.26"/>
    <n v="0"/>
    <s v="G/510510/1MA101"/>
  </r>
  <r>
    <s v="1"/>
    <s v="POLITICO - TERRITORIAL"/>
    <x v="3"/>
    <s v="M"/>
    <x v="15"/>
    <x v="62"/>
    <s v="US33M030"/>
    <s v="FORTALECIMIENTO INSTITUCIONAL"/>
    <s v="GC00A10100004D REMUNERACION PERSONAL"/>
    <s v="51 GASTOS EN PERSONAL"/>
    <s v="510512 Subrogación"/>
    <s v="002"/>
    <n v="5286.67"/>
    <n v="-3500"/>
    <n v="0"/>
    <n v="1786.67"/>
    <n v="0"/>
    <n v="155.33000000000001"/>
    <n v="155.33000000000001"/>
    <n v="1631.34"/>
    <n v="1631.34"/>
    <n v="1631.34"/>
    <s v="G/510512/1MA101"/>
  </r>
  <r>
    <s v="1"/>
    <s v="POLITICO - TERRITORIAL"/>
    <x v="3"/>
    <s v="M"/>
    <x v="15"/>
    <x v="62"/>
    <s v="US33M030"/>
    <s v="FORTALECIMIENTO INSTITUCIONAL"/>
    <s v="GC00A10100004D REMUNERACION PERSONAL"/>
    <s v="51 GASTOS EN PERSONAL"/>
    <s v="510513 Encargos"/>
    <s v="002"/>
    <n v="10573.35"/>
    <n v="-5138.83"/>
    <n v="0"/>
    <n v="5434.52"/>
    <n v="0"/>
    <n v="901.67"/>
    <n v="901.67"/>
    <n v="4532.8500000000004"/>
    <n v="4532.8500000000004"/>
    <n v="4532.8500000000004"/>
    <s v="G/510513/1MA101"/>
  </r>
  <r>
    <s v="1"/>
    <s v="POLITICO - TERRITORIAL"/>
    <x v="3"/>
    <s v="M"/>
    <x v="15"/>
    <x v="62"/>
    <s v="US33M030"/>
    <s v="FORTALECIMIENTO INSTITUCIONAL"/>
    <s v="GC00A10100004D REMUNERACION PERSONAL"/>
    <s v="51 GASTOS EN PERSONAL"/>
    <s v="510601 Aporte Patronal"/>
    <s v="002"/>
    <n v="973521.63"/>
    <n v="60783.76"/>
    <n v="0"/>
    <n v="1034305.39"/>
    <n v="180479.45"/>
    <n v="707351.13"/>
    <n v="707351.13"/>
    <n v="326954.26"/>
    <n v="326954.26"/>
    <n v="146474.81"/>
    <s v="G/510601/1MA101"/>
  </r>
  <r>
    <s v="1"/>
    <s v="POLITICO - TERRITORIAL"/>
    <x v="3"/>
    <s v="M"/>
    <x v="15"/>
    <x v="62"/>
    <s v="US33M030"/>
    <s v="FORTALECIMIENTO INSTITUCIONAL"/>
    <s v="GC00A10100004D REMUNERACION PERSONAL"/>
    <s v="51 GASTOS EN PERSONAL"/>
    <s v="510602 Fondo de Reserva"/>
    <s v="002"/>
    <n v="641318.6"/>
    <n v="40042"/>
    <n v="0"/>
    <n v="681360.6"/>
    <n v="353975.89"/>
    <n v="224664.02"/>
    <n v="224664.02"/>
    <n v="456696.58"/>
    <n v="456696.58"/>
    <n v="102720.69"/>
    <s v="G/510602/1MA101"/>
  </r>
  <r>
    <s v="1"/>
    <s v="POLITICO - TERRITORIAL"/>
    <x v="3"/>
    <s v="M"/>
    <x v="15"/>
    <x v="62"/>
    <s v="US33M030"/>
    <s v="FORTALECIMIENTO INSTITUCIONAL"/>
    <s v="GC00A10100004D REMUNERACION PERSONAL"/>
    <s v="51 GASTOS EN PERSONAL"/>
    <s v="510707 Compensación por Vacaciones no Gozadas por"/>
    <s v="002"/>
    <n v="34363.379999999997"/>
    <n v="0"/>
    <n v="0"/>
    <n v="34363.379999999997"/>
    <n v="0"/>
    <n v="11899.6"/>
    <n v="10399.6"/>
    <n v="22463.78"/>
    <n v="23963.78"/>
    <n v="22463.78"/>
    <s v="G/510707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101  Agua Potable"/>
    <s v="002"/>
    <n v="10000"/>
    <n v="3500"/>
    <n v="0"/>
    <n v="13500"/>
    <n v="0"/>
    <n v="13500"/>
    <n v="8275.36"/>
    <n v="0"/>
    <n v="5224.6400000000003"/>
    <n v="0"/>
    <s v="G/530101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104 Energía Eléctrica"/>
    <s v="002"/>
    <n v="11000"/>
    <n v="0"/>
    <n v="0"/>
    <n v="11000"/>
    <n v="0"/>
    <n v="11000"/>
    <n v="7388.81"/>
    <n v="0"/>
    <n v="3611.19"/>
    <n v="0"/>
    <s v="G/530104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105 Telecomunicaciones"/>
    <s v="002"/>
    <n v="9000"/>
    <n v="600"/>
    <n v="0"/>
    <n v="9600"/>
    <n v="287.04000000000002"/>
    <n v="8381.9"/>
    <n v="6169.58"/>
    <n v="1218.0999999999999"/>
    <n v="3430.42"/>
    <n v="931.06"/>
    <s v="G/530105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201 Transporte de Personal"/>
    <s v="002"/>
    <n v="51600"/>
    <n v="-19271.21"/>
    <n v="0"/>
    <n v="32328.79"/>
    <n v="0"/>
    <n v="32328.79"/>
    <n v="21148.79"/>
    <n v="0"/>
    <n v="11180"/>
    <n v="0"/>
    <s v="G/530201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203 Almacenamiento, Embalaje, Desembalaje, Enva"/>
    <s v="002"/>
    <n v="2250"/>
    <n v="2100"/>
    <n v="0"/>
    <n v="4350"/>
    <n v="0"/>
    <n v="972.16"/>
    <n v="972.16"/>
    <n v="3377.84"/>
    <n v="3377.84"/>
    <n v="3377.84"/>
    <s v="G/530203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204 Edición, Impresión, Reproducción, Public"/>
    <s v="002"/>
    <n v="500"/>
    <n v="17000"/>
    <n v="0"/>
    <n v="17500"/>
    <n v="5100"/>
    <n v="213.92"/>
    <n v="213.92"/>
    <n v="17286.080000000002"/>
    <n v="17286.080000000002"/>
    <n v="12186.08"/>
    <s v="G/530204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208 Servicio de Seguridad y Vigilancia"/>
    <s v="002"/>
    <n v="147960.95999999999"/>
    <n v="-50625.02"/>
    <n v="0"/>
    <n v="97335.94"/>
    <n v="9884"/>
    <n v="67390"/>
    <n v="50140"/>
    <n v="29945.94"/>
    <n v="47195.94"/>
    <n v="20061.939999999999"/>
    <s v="G/530208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225 Servicio de Incineración de Documentos Públ"/>
    <s v="002"/>
    <n v="500"/>
    <n v="-500"/>
    <n v="0"/>
    <n v="0"/>
    <n v="0"/>
    <n v="0"/>
    <n v="0"/>
    <n v="0"/>
    <n v="0"/>
    <n v="0"/>
    <s v="G/530225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402 Edificios, Locales, Residencias y Cablea"/>
    <s v="002"/>
    <n v="10000"/>
    <n v="0"/>
    <n v="0"/>
    <n v="10000"/>
    <n v="0"/>
    <n v="226.88"/>
    <n v="226.88"/>
    <n v="9773.1200000000008"/>
    <n v="9773.1200000000008"/>
    <n v="9773.1200000000008"/>
    <s v="G/530402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403 Mobiliarios (Instalación, Mantenimiento"/>
    <s v="002"/>
    <n v="200"/>
    <n v="-200"/>
    <n v="0"/>
    <n v="0"/>
    <n v="0"/>
    <n v="0"/>
    <n v="0"/>
    <n v="0"/>
    <n v="0"/>
    <n v="0"/>
    <s v="G/530403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404 Maquinarias y Equipos (Instalación, Mant"/>
    <s v="002"/>
    <n v="11069.04"/>
    <n v="15000"/>
    <n v="0"/>
    <n v="26069.040000000001"/>
    <n v="200"/>
    <n v="11557.6"/>
    <n v="5322.4"/>
    <n v="14511.44"/>
    <n v="20746.64"/>
    <n v="14311.44"/>
    <s v="G/530404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405 Vehículos (Servicio para Mantenimiento y Re"/>
    <s v="002"/>
    <n v="20000"/>
    <n v="0"/>
    <n v="0"/>
    <n v="20000"/>
    <n v="0"/>
    <n v="7277.96"/>
    <n v="3680.06"/>
    <n v="12722.04"/>
    <n v="16319.94"/>
    <n v="12722.04"/>
    <s v="G/530405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704 Mantenimiento y Reparación de Equipos y Sis"/>
    <s v="002"/>
    <n v="1500"/>
    <n v="1000"/>
    <n v="0"/>
    <n v="2500"/>
    <n v="0"/>
    <n v="0"/>
    <n v="0"/>
    <n v="2500"/>
    <n v="2500"/>
    <n v="2500"/>
    <s v="G/530704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803 Combustibles y Lubricantes"/>
    <s v="002"/>
    <n v="7840"/>
    <n v="4000"/>
    <n v="0"/>
    <n v="11840"/>
    <n v="120.76"/>
    <n v="7344.9"/>
    <n v="4468.97"/>
    <n v="4495.1000000000004"/>
    <n v="7371.03"/>
    <n v="4374.34"/>
    <s v="G/530803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804 Materiales de Oficina"/>
    <s v="002"/>
    <n v="4000"/>
    <n v="-1271.77"/>
    <n v="0"/>
    <n v="2728.23"/>
    <n v="0"/>
    <n v="2146.94"/>
    <n v="970.52"/>
    <n v="581.29"/>
    <n v="1757.71"/>
    <n v="581.29"/>
    <s v="G/530804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805 Materiales de Aseo"/>
    <s v="002"/>
    <n v="2000"/>
    <n v="-2000"/>
    <n v="0"/>
    <n v="0"/>
    <n v="0"/>
    <n v="0"/>
    <n v="0"/>
    <n v="0"/>
    <n v="0"/>
    <n v="0"/>
    <s v="G/530805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807 Materiales de Impresión, Fotografía, Rep"/>
    <s v="002"/>
    <n v="1000"/>
    <n v="10000"/>
    <n v="0"/>
    <n v="11000"/>
    <n v="9442.16"/>
    <n v="15"/>
    <n v="15"/>
    <n v="10985"/>
    <n v="10985"/>
    <n v="1542.84"/>
    <s v="G/530807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811 Insumos, Materiales y Suministros para Cons"/>
    <s v="002"/>
    <n v="5000"/>
    <n v="2168"/>
    <n v="0"/>
    <n v="7168"/>
    <n v="0"/>
    <n v="60"/>
    <n v="60"/>
    <n v="7108"/>
    <n v="7108"/>
    <n v="7108"/>
    <s v="G/530811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813 Repuestos y Accesorios"/>
    <s v="002"/>
    <n v="1000"/>
    <n v="19000"/>
    <n v="0"/>
    <n v="20000"/>
    <n v="5669"/>
    <n v="10636"/>
    <n v="223.89"/>
    <n v="9364"/>
    <n v="19776.11"/>
    <n v="3695"/>
    <s v="G/530813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0820 Menaje y Accesorios Descartables"/>
    <s v="002"/>
    <n v="100"/>
    <n v="-100"/>
    <n v="0"/>
    <n v="0"/>
    <n v="0"/>
    <n v="0"/>
    <n v="0"/>
    <n v="0"/>
    <n v="0"/>
    <n v="0"/>
    <s v="G/530820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1403 Mobiliario"/>
    <s v="002"/>
    <n v="100"/>
    <n v="-100"/>
    <n v="0"/>
    <n v="0"/>
    <n v="0"/>
    <n v="0"/>
    <n v="0"/>
    <n v="0"/>
    <n v="0"/>
    <n v="0"/>
    <s v="G/531403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1404 Maquinarias y Equipos"/>
    <s v="002"/>
    <n v="100"/>
    <n v="-100"/>
    <n v="0"/>
    <n v="0"/>
    <n v="0"/>
    <n v="0"/>
    <n v="0"/>
    <n v="0"/>
    <n v="0"/>
    <n v="0"/>
    <s v="G/531404/1MA101"/>
  </r>
  <r>
    <s v="1"/>
    <s v="POLITICO - TERRITORIAL"/>
    <x v="3"/>
    <s v="M"/>
    <x v="15"/>
    <x v="62"/>
    <s v="US33M030"/>
    <s v="FORTALECIMIENTO INSTITUCIONAL"/>
    <s v="GC00A10100001D GASTOS ADMINISTRATIVOS"/>
    <s v="53 BIENES Y SERVICIOS DE CONSUMO"/>
    <s v="531406 Herramientas y Equipos menores"/>
    <s v="002"/>
    <n v="200"/>
    <n v="-200"/>
    <n v="0"/>
    <n v="0"/>
    <n v="0"/>
    <n v="0"/>
    <n v="0"/>
    <n v="0"/>
    <n v="0"/>
    <n v="0"/>
    <s v="G/531406/1MA101"/>
  </r>
  <r>
    <s v="1"/>
    <s v="POLITICO - TERRITORIAL"/>
    <x v="3"/>
    <s v="M"/>
    <x v="15"/>
    <x v="62"/>
    <s v="US33M030"/>
    <s v="FORTALECIMIENTO INSTITUCIONAL"/>
    <s v="GC00A10100001D GASTOS ADMINISTRATIVOS"/>
    <s v="57 OTROS GASTOS CORRIENTES"/>
    <s v="570102 Tasas Generales, Impuestos, Contribuciones,"/>
    <s v="002"/>
    <n v="2000"/>
    <n v="0"/>
    <n v="0"/>
    <n v="2000"/>
    <n v="1500"/>
    <n v="0"/>
    <n v="0"/>
    <n v="2000"/>
    <n v="2000"/>
    <n v="500"/>
    <s v="G/570102/1MA101"/>
  </r>
  <r>
    <s v="1"/>
    <s v="POLITICO - TERRITORIAL"/>
    <x v="3"/>
    <s v="M"/>
    <x v="15"/>
    <x v="62"/>
    <s v="US33M030"/>
    <s v="FORTALECIMIENTO INSTITUCIONAL"/>
    <s v="GC00A10100001D GASTOS ADMINISTRATIVOS"/>
    <s v="57 OTROS GASTOS CORRIENTES"/>
    <s v="570203 Comisiones Bancarias"/>
    <s v="002"/>
    <n v="300"/>
    <n v="0"/>
    <n v="0"/>
    <n v="300"/>
    <n v="0"/>
    <n v="0"/>
    <n v="0"/>
    <n v="300"/>
    <n v="300"/>
    <n v="300"/>
    <s v="G/570203/1MA1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101 Agua Potable"/>
    <s v="001"/>
    <n v="700"/>
    <n v="8700"/>
    <n v="0"/>
    <n v="9400"/>
    <n v="0"/>
    <n v="1953.11"/>
    <n v="1953.11"/>
    <n v="7446.89"/>
    <n v="7446.89"/>
    <n v="7446.89"/>
    <s v="G/730101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104 Energía Eléctrica"/>
    <s v="001"/>
    <n v="8000"/>
    <n v="41500"/>
    <n v="0"/>
    <n v="49500"/>
    <n v="0"/>
    <n v="27772.47"/>
    <n v="27772.47"/>
    <n v="21727.53"/>
    <n v="21727.53"/>
    <n v="21727.53"/>
    <s v="G/730104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201 Transporte de Personal"/>
    <s v="001"/>
    <n v="25000"/>
    <n v="48000"/>
    <n v="0"/>
    <n v="73000"/>
    <n v="0"/>
    <n v="57000"/>
    <n v="42049.99"/>
    <n v="16000"/>
    <n v="30950.01"/>
    <n v="16000"/>
    <s v="G/730201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202 Fletes y Maniobras"/>
    <s v="001"/>
    <n v="2000"/>
    <n v="-1000"/>
    <n v="0"/>
    <n v="1000"/>
    <n v="0"/>
    <n v="0"/>
    <n v="0"/>
    <n v="1000"/>
    <n v="1000"/>
    <n v="1000"/>
    <s v="G/730202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208 Servicio de Seguridad y Vigilancia"/>
    <s v="001"/>
    <n v="39500"/>
    <n v="70000"/>
    <n v="0"/>
    <n v="109500"/>
    <n v="0"/>
    <n v="74582.960000000006"/>
    <n v="56082.94"/>
    <n v="34917.040000000001"/>
    <n v="53417.06"/>
    <n v="34917.040000000001"/>
    <s v="G/730208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209 Servicios de Aseo, Lavado de Vestimenta de"/>
    <s v="001"/>
    <n v="400000"/>
    <n v="475000"/>
    <n v="-40000"/>
    <n v="835000"/>
    <n v="10014.290000000001"/>
    <n v="453091.82"/>
    <n v="267200.46000000002"/>
    <n v="381908.18"/>
    <n v="567799.54"/>
    <n v="371893.89"/>
    <s v="G/730209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226 Servicios Médicos Hospitalarios y Complemen"/>
    <s v="001"/>
    <n v="1000"/>
    <n v="-500"/>
    <n v="0"/>
    <n v="500"/>
    <n v="0"/>
    <n v="0"/>
    <n v="0"/>
    <n v="500"/>
    <n v="500"/>
    <n v="500"/>
    <s v="G/730226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235 Servicio de Alimentación"/>
    <s v="001"/>
    <n v="150000"/>
    <n v="285000"/>
    <n v="-61407.86"/>
    <n v="373592.14"/>
    <n v="218202.04"/>
    <n v="155390.1"/>
    <n v="147175.88"/>
    <n v="218202.04"/>
    <n v="226416.26"/>
    <n v="0"/>
    <s v="G/730235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402 Edificios, Locales, Residencias y Cablea"/>
    <s v="001"/>
    <n v="55000"/>
    <n v="17000"/>
    <n v="0"/>
    <n v="72000"/>
    <n v="0"/>
    <n v="3705.02"/>
    <n v="3705.02"/>
    <n v="68294.98"/>
    <n v="68294.98"/>
    <n v="68294.98"/>
    <s v="G/730402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404 Maquinarias y Equipos (Instalación, Mant"/>
    <s v="001"/>
    <n v="35000"/>
    <n v="30000"/>
    <n v="0"/>
    <n v="65000"/>
    <n v="26040.97"/>
    <n v="17283.82"/>
    <n v="13279.82"/>
    <n v="47716.18"/>
    <n v="51720.18"/>
    <n v="21675.21"/>
    <s v="G/730404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606 Honorarios por Contratos Civiles de Servici"/>
    <s v="001"/>
    <n v="64800"/>
    <n v="153000"/>
    <n v="0"/>
    <n v="217800"/>
    <n v="4816.1400000000003"/>
    <n v="59407.65"/>
    <n v="59407.65"/>
    <n v="158392.35"/>
    <n v="158392.35"/>
    <n v="153576.21"/>
    <s v="G/730606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802 Vestuario, Lencería, Prendas de Protecci"/>
    <s v="001"/>
    <n v="38000"/>
    <n v="30000"/>
    <n v="0"/>
    <n v="68000"/>
    <n v="14559.24"/>
    <n v="8429.75"/>
    <n v="8429.75"/>
    <n v="59570.25"/>
    <n v="59570.25"/>
    <n v="45011.01"/>
    <s v="G/730802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804 Materiales de Oficina"/>
    <s v="001"/>
    <n v="0"/>
    <n v="2000"/>
    <n v="0"/>
    <n v="2000"/>
    <n v="0"/>
    <n v="0"/>
    <n v="0"/>
    <n v="2000"/>
    <n v="2000"/>
    <n v="2000"/>
    <s v="G/730804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805 Materiales de Aseo"/>
    <s v="001"/>
    <n v="60000"/>
    <n v="-3000"/>
    <n v="0"/>
    <n v="57000"/>
    <n v="0"/>
    <n v="11262.59"/>
    <n v="11262.59"/>
    <n v="45737.41"/>
    <n v="45737.41"/>
    <n v="45737.41"/>
    <s v="G/730805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807 Materiales de Impresión, Fotografía, Rep"/>
    <s v="001"/>
    <n v="0"/>
    <n v="3000"/>
    <n v="0"/>
    <n v="3000"/>
    <n v="0"/>
    <n v="0"/>
    <n v="0"/>
    <n v="3000"/>
    <n v="3000"/>
    <n v="3000"/>
    <s v="G/730807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809 Medicamentos"/>
    <s v="001"/>
    <n v="210000"/>
    <n v="380000"/>
    <n v="-140000"/>
    <n v="450000"/>
    <n v="38574.36"/>
    <n v="241335.2"/>
    <n v="155980.73000000001"/>
    <n v="208664.8"/>
    <n v="294019.27"/>
    <n v="170090.44"/>
    <s v="G/730809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810 Dispositivos Médicos para Laboratorio Cl"/>
    <s v="001"/>
    <n v="135000"/>
    <n v="185000"/>
    <n v="1132200"/>
    <n v="1452200"/>
    <n v="0"/>
    <n v="33552.6"/>
    <n v="33552.6"/>
    <n v="1418647.4"/>
    <n v="1418647.4"/>
    <n v="1418647.4"/>
    <s v="G/730810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812 Materiales Didácticos"/>
    <s v="001"/>
    <n v="500"/>
    <n v="-500"/>
    <n v="0"/>
    <n v="0"/>
    <n v="0"/>
    <n v="0"/>
    <n v="0"/>
    <n v="0"/>
    <n v="0"/>
    <n v="0"/>
    <s v="G/730812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813 Repuestos y Accesorios"/>
    <s v="001"/>
    <n v="50000"/>
    <n v="3000"/>
    <n v="0"/>
    <n v="53000"/>
    <n v="3905.39"/>
    <n v="15087.87"/>
    <n v="15087.87"/>
    <n v="37912.129999999997"/>
    <n v="37912.129999999997"/>
    <n v="34006.74"/>
    <s v="G/730813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820 Menaje y Accesorios Descartables"/>
    <s v="001"/>
    <n v="5000"/>
    <n v="0"/>
    <n v="0"/>
    <n v="5000"/>
    <n v="0"/>
    <n v="0"/>
    <n v="0"/>
    <n v="5000"/>
    <n v="5000"/>
    <n v="5000"/>
    <s v="G/730820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826 Dispositivos Médicos de Uso General"/>
    <s v="001"/>
    <n v="165000"/>
    <n v="258300"/>
    <n v="0"/>
    <n v="423300"/>
    <n v="101984.14"/>
    <n v="116686.84"/>
    <n v="112290.03"/>
    <n v="306613.15999999997"/>
    <n v="311009.96999999997"/>
    <n v="204629.02"/>
    <s v="G/730826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0832 Dispositivos Médicos para Odontología"/>
    <s v="001"/>
    <n v="40000"/>
    <n v="0"/>
    <n v="0"/>
    <n v="40000"/>
    <n v="0"/>
    <n v="2048.3000000000002"/>
    <n v="0"/>
    <n v="37951.699999999997"/>
    <n v="40000"/>
    <n v="37951.699999999997"/>
    <s v="G/730832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1404 Maquinarias y Equipos"/>
    <s v="001"/>
    <n v="13000"/>
    <n v="0"/>
    <n v="0"/>
    <n v="13000"/>
    <n v="0"/>
    <n v="0"/>
    <n v="0"/>
    <n v="13000"/>
    <n v="13000"/>
    <n v="13000"/>
    <s v="G/731404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1406 Herramientas y equipos menores"/>
    <s v="001"/>
    <n v="3000"/>
    <n v="0"/>
    <n v="0"/>
    <n v="3000"/>
    <n v="0"/>
    <n v="0"/>
    <n v="0"/>
    <n v="3000"/>
    <n v="3000"/>
    <n v="3000"/>
    <s v="G/731406/2MM201"/>
  </r>
  <r>
    <s v="2"/>
    <s v="SOCIAL - CULTURAL"/>
    <x v="3"/>
    <s v="M"/>
    <x v="15"/>
    <x v="62"/>
    <s v="US33M030"/>
    <s v="SALUD AL DIA"/>
    <s v="GI00M20100005D ATENCIÓN INTEGRAL DE SALUD"/>
    <s v="73 BIENES Y SERVICIOS PARA INVERSIÓN"/>
    <s v="731407 Equipos, Sistemas y Paquetes Informáticos"/>
    <s v="001"/>
    <n v="3000"/>
    <n v="0"/>
    <n v="0"/>
    <n v="3000"/>
    <n v="908.62"/>
    <n v="0"/>
    <n v="0"/>
    <n v="3000"/>
    <n v="3000"/>
    <n v="2091.38"/>
    <s v="G/731407/2MM201"/>
  </r>
  <r>
    <s v="2"/>
    <s v="SOCIAL - CULTURAL"/>
    <x v="3"/>
    <s v="M"/>
    <x v="15"/>
    <x v="62"/>
    <s v="US33M030"/>
    <s v="SALUD AL DIA"/>
    <s v="GI00M20100009D REHABILITACION DE LA UNIDAD METROPOLITAN"/>
    <s v="73 BIENES Y SERVICIOS PARA INVERSIÓN"/>
    <s v="730601 Consultoría, Asesoría e Investigación Espec"/>
    <s v="001"/>
    <n v="0"/>
    <n v="0"/>
    <n v="7850"/>
    <n v="7850"/>
    <n v="0"/>
    <n v="0"/>
    <n v="0"/>
    <n v="7850"/>
    <n v="7850"/>
    <n v="7850"/>
    <s v="G/730601/2MM201"/>
  </r>
  <r>
    <s v="2"/>
    <s v="SOCIAL - CULTURAL"/>
    <x v="3"/>
    <s v="M"/>
    <x v="15"/>
    <x v="62"/>
    <s v="US33M030"/>
    <s v="SALUD AL DIA"/>
    <s v="GI00M20100009D REHABILITACION DE LA UNIDAD METROPOLITAN"/>
    <s v="73 BIENES Y SERVICIOS PARA INVERSIÓN"/>
    <s v="730604 Fiscalización e Inspecciones Técnicas"/>
    <s v="001"/>
    <n v="0"/>
    <n v="0"/>
    <n v="28000"/>
    <n v="28000"/>
    <n v="0"/>
    <n v="0"/>
    <n v="0"/>
    <n v="28000"/>
    <n v="28000"/>
    <n v="28000"/>
    <s v="G/730604/2MM201"/>
  </r>
  <r>
    <s v="2"/>
    <s v="SOCIAL - CULTURAL"/>
    <x v="3"/>
    <s v="M"/>
    <x v="15"/>
    <x v="62"/>
    <s v="US33M030"/>
    <s v="SALUD AL DIA"/>
    <s v="GI00M20100009D REHABILITACION DE LA UNIDAD METROPOLITAN"/>
    <s v="73 BIENES Y SERVICIOS PARA INVERSIÓN"/>
    <s v="730606 Honorarios por Contratos Civiles de Servici"/>
    <s v="001"/>
    <n v="0"/>
    <n v="0"/>
    <n v="13500"/>
    <n v="13500"/>
    <n v="0"/>
    <n v="0"/>
    <n v="0"/>
    <n v="13500"/>
    <n v="13500"/>
    <n v="13500"/>
    <s v="G/730606/2MM201"/>
  </r>
  <r>
    <s v="2"/>
    <s v="SOCIAL - CULTURAL"/>
    <x v="3"/>
    <s v="M"/>
    <x v="15"/>
    <x v="62"/>
    <s v="US33M030"/>
    <s v="SALUD AL DIA"/>
    <s v="GI00M20100005D ATENCIÓN INTEGRAL DE SALUD"/>
    <s v="75 OBRAS PÚBLICAS"/>
    <s v="750108 Hospitales, Centros de Asistencia Social y"/>
    <s v="001"/>
    <n v="1500000"/>
    <n v="0"/>
    <n v="-1500000"/>
    <n v="0"/>
    <n v="0"/>
    <n v="0"/>
    <n v="0"/>
    <n v="0"/>
    <n v="0"/>
    <n v="0"/>
    <s v="G/750108/2MM201"/>
  </r>
  <r>
    <s v="2"/>
    <s v="SOCIAL - CULTURAL"/>
    <x v="3"/>
    <s v="M"/>
    <x v="15"/>
    <x v="62"/>
    <s v="US33M030"/>
    <s v="SALUD AL DIA"/>
    <s v="GI00M20100005D ATENCIÓN INTEGRAL DE SALUD"/>
    <s v="75 OBRAS PÚBLICAS"/>
    <s v="750501 Obras de Infraestructura"/>
    <s v="001"/>
    <n v="648000"/>
    <n v="-311647.40000000002"/>
    <n v="-336352.6"/>
    <n v="0"/>
    <n v="0"/>
    <n v="0"/>
    <n v="0"/>
    <n v="0"/>
    <n v="0"/>
    <n v="0"/>
    <s v="G/750501/2MM201"/>
  </r>
  <r>
    <s v="2"/>
    <s v="SOCIAL - CULTURAL"/>
    <x v="3"/>
    <s v="M"/>
    <x v="15"/>
    <x v="62"/>
    <s v="US33M030"/>
    <s v="SALUD AL DIA"/>
    <s v="GI00M20100009D REHABILITACION DE LA UNIDAD METROPOLITAN"/>
    <s v="75 OBRAS PÚBLICAS"/>
    <s v="750108 Hospitales, Centros de Asistencia Social y"/>
    <s v="002"/>
    <n v="0"/>
    <n v="0"/>
    <n v="585935.38"/>
    <n v="585935.38"/>
    <n v="0"/>
    <n v="0"/>
    <n v="0"/>
    <n v="585935.38"/>
    <n v="585935.38"/>
    <n v="585935.38"/>
    <s v="G/750108/2MM201"/>
  </r>
  <r>
    <s v="2"/>
    <s v="SOCIAL - CULTURAL"/>
    <x v="3"/>
    <s v="M"/>
    <x v="15"/>
    <x v="62"/>
    <s v="US33M030"/>
    <s v="SALUD AL DIA"/>
    <s v="GI00M20100009D REHABILITACION DE LA UNIDAD METROPOLITAN"/>
    <s v="75 OBRAS PÚBLICAS"/>
    <s v="750108 Hospitales, Centros de Asistencia Social y"/>
    <s v="001"/>
    <n v="0"/>
    <n v="0"/>
    <n v="14064.62"/>
    <n v="14064.62"/>
    <n v="0"/>
    <n v="0"/>
    <n v="0"/>
    <n v="14064.62"/>
    <n v="14064.62"/>
    <n v="14064.62"/>
    <s v="G/750108/2MM201"/>
  </r>
  <r>
    <s v="2"/>
    <s v="SOCIAL - CULTURAL"/>
    <x v="3"/>
    <s v="M"/>
    <x v="15"/>
    <x v="62"/>
    <s v="US33M030"/>
    <s v="SALUD AL DIA"/>
    <s v="GI00M20100005D ATENCIÓN INTEGRAL DE SALUD"/>
    <s v="84 BIENES DE LARGA DURACIÓN"/>
    <s v="840104 Maquinarias y Equipos"/>
    <s v="001"/>
    <n v="10000"/>
    <n v="3500"/>
    <n v="0"/>
    <n v="13500"/>
    <n v="5760"/>
    <n v="0"/>
    <n v="0"/>
    <n v="13500"/>
    <n v="13500"/>
    <n v="7740"/>
    <s v="G/840104/2MM201"/>
  </r>
  <r>
    <s v="2"/>
    <s v="SOCIAL - CULTURAL"/>
    <x v="3"/>
    <s v="M"/>
    <x v="15"/>
    <x v="62"/>
    <s v="US33M030"/>
    <s v="SALUD AL DIA"/>
    <s v="GI00M20100005D ATENCIÓN INTEGRAL DE SALUD"/>
    <s v="84 BIENES DE LARGA DURACIÓN"/>
    <s v="840107 Equipos, Sistemas y Paquetes Informáticos"/>
    <s v="001"/>
    <n v="20000"/>
    <n v="0"/>
    <n v="0"/>
    <n v="20000"/>
    <n v="0"/>
    <n v="0"/>
    <n v="0"/>
    <n v="20000"/>
    <n v="20000"/>
    <n v="20000"/>
    <s v="G/840107/2MM201"/>
  </r>
  <r>
    <s v="2"/>
    <s v="SOCIAL - CULTURAL"/>
    <x v="3"/>
    <s v="M"/>
    <x v="15"/>
    <x v="62"/>
    <s v="US33M030"/>
    <s v="SALUD AL DIA"/>
    <s v="GI00M20100005D ATENCIÓN INTEGRAL DE SALUD"/>
    <s v="84 BIENES DE LARGA DURACIÓN"/>
    <s v="840113 Equipos Médicos"/>
    <s v="001"/>
    <n v="70000"/>
    <n v="0"/>
    <n v="0"/>
    <n v="70000"/>
    <n v="0"/>
    <n v="1932"/>
    <n v="1932"/>
    <n v="68068"/>
    <n v="68068"/>
    <n v="68068"/>
    <s v="G/840113/2MM201"/>
  </r>
  <r>
    <s v="2"/>
    <s v="SOCIAL - CULTURAL"/>
    <x v="3"/>
    <s v="M"/>
    <x v="15"/>
    <x v="62"/>
    <s v="US33M030"/>
    <s v="SALUD AL DIA"/>
    <s v="GI00M20100005D ATENCIÓN INTEGRAL DE SALUD"/>
    <s v="84 BIENES DE LARGA DURACIÓN"/>
    <s v="840115 Equipos Odontológicos"/>
    <s v="001"/>
    <n v="25000"/>
    <n v="0"/>
    <n v="0"/>
    <n v="25000"/>
    <n v="16382.58"/>
    <n v="2725"/>
    <n v="0"/>
    <n v="22275"/>
    <n v="25000"/>
    <n v="5892.42"/>
    <s v="G/840115/2MM201"/>
  </r>
  <r>
    <s v="1"/>
    <s v="POLITICO - TERRITORIAL"/>
    <x v="3"/>
    <s v="M"/>
    <x v="15"/>
    <x v="62"/>
    <s v="US33M030"/>
    <s v="FORTALECIMIENTO INSTITUCIONAL"/>
    <s v="GC00A10100004D REMUNERACION PERSONAL"/>
    <s v="99 OTROS PASIVOS"/>
    <s v="990101 Obligaciones de Ejercicios Anteriores por E"/>
    <s v="002"/>
    <n v="0"/>
    <n v="90482"/>
    <n v="0"/>
    <n v="90482"/>
    <n v="0"/>
    <n v="59609.63"/>
    <n v="59159.63"/>
    <n v="30872.37"/>
    <n v="31322.37"/>
    <n v="30872.37"/>
    <s v="G/990101/1MA101"/>
  </r>
  <r>
    <s v="1"/>
    <s v="POLITICO - TERRITORIAL"/>
    <x v="3"/>
    <s v="I"/>
    <x v="6"/>
    <x v="63"/>
    <s v="EE11I010"/>
    <s v="FORTALECIMIENTO INSTITUCIONAL"/>
    <s v="GC00A10100004D REMUNERACION PERSONAL"/>
    <s v="51 GASTOS EN PERSONAL"/>
    <s v="510105 Remuneraciones Unificadas"/>
    <s v="002"/>
    <n v="153984"/>
    <n v="115267"/>
    <n v="-105416.73"/>
    <n v="163834.26999999999"/>
    <n v="0"/>
    <n v="104804.56"/>
    <n v="104804.56"/>
    <n v="59029.71"/>
    <n v="59029.71"/>
    <n v="59029.71"/>
    <s v="G/510105/1IA101"/>
  </r>
  <r>
    <s v="1"/>
    <s v="POLITICO - TERRITORIAL"/>
    <x v="3"/>
    <s v="I"/>
    <x v="6"/>
    <x v="63"/>
    <s v="EE11I010"/>
    <s v="FORTALECIMIENTO INSTITUCIONAL"/>
    <s v="GC00A10100004D REMUNERACION PERSONAL"/>
    <s v="51 GASTOS EN PERSONAL"/>
    <s v="510106 Salarios Unificados"/>
    <s v="002"/>
    <n v="29502.6"/>
    <n v="0"/>
    <n v="0"/>
    <n v="29502.6"/>
    <n v="0"/>
    <n v="22167.1"/>
    <n v="22167.1"/>
    <n v="7335.5"/>
    <n v="7335.5"/>
    <n v="7335.5"/>
    <s v="G/510106/1IA101"/>
  </r>
  <r>
    <s v="1"/>
    <s v="POLITICO - TERRITORIAL"/>
    <x v="3"/>
    <s v="I"/>
    <x v="6"/>
    <x v="63"/>
    <s v="EE11I010"/>
    <s v="FORTALECIMIENTO INSTITUCIONAL"/>
    <s v="GC00A10100004D REMUNERACION PERSONAL"/>
    <s v="51 GASTOS EN PERSONAL"/>
    <s v="510108 Remuneración Mensual Unificada de Docentes"/>
    <s v="002"/>
    <n v="1544640"/>
    <n v="0"/>
    <n v="38174"/>
    <n v="1582814"/>
    <n v="0"/>
    <n v="1115991"/>
    <n v="1115991"/>
    <n v="466823"/>
    <n v="466823"/>
    <n v="466823"/>
    <s v="G/510108/1IA101"/>
  </r>
  <r>
    <s v="1"/>
    <s v="POLITICO - TERRITORIAL"/>
    <x v="3"/>
    <s v="I"/>
    <x v="6"/>
    <x v="63"/>
    <s v="EE11I010"/>
    <s v="FORTALECIMIENTO INSTITUCIONAL"/>
    <s v="GC00A10100004D REMUNERACION PERSONAL"/>
    <s v="51 GASTOS EN PERSONAL"/>
    <s v="510203 Decimotercer Sueldo"/>
    <s v="002"/>
    <n v="145644.54999999999"/>
    <n v="9129"/>
    <n v="0"/>
    <n v="154773.54999999999"/>
    <n v="1157.42"/>
    <n v="15542.9"/>
    <n v="14453.56"/>
    <n v="139230.65"/>
    <n v="140319.99"/>
    <n v="138073.23000000001"/>
    <s v="G/510203/1IA101"/>
  </r>
  <r>
    <s v="1"/>
    <s v="POLITICO - TERRITORIAL"/>
    <x v="3"/>
    <s v="I"/>
    <x v="6"/>
    <x v="63"/>
    <s v="EE11I010"/>
    <s v="FORTALECIMIENTO INSTITUCIONAL"/>
    <s v="GC00A10100004D REMUNERACION PERSONAL"/>
    <s v="51 GASTOS EN PERSONAL"/>
    <s v="510204 Decimocuarto Sueldo"/>
    <s v="002"/>
    <n v="56032"/>
    <n v="3200"/>
    <n v="0"/>
    <n v="59232"/>
    <n v="566.66999999999996"/>
    <n v="51872.78"/>
    <n v="51872.78"/>
    <n v="7359.22"/>
    <n v="7359.22"/>
    <n v="6792.55"/>
    <s v="G/510204/1IA101"/>
  </r>
  <r>
    <s v="1"/>
    <s v="POLITICO - TERRITORIAL"/>
    <x v="3"/>
    <s v="I"/>
    <x v="6"/>
    <x v="63"/>
    <s v="EE11I010"/>
    <s v="FORTALECIMIENTO INSTITUCIONAL"/>
    <s v="GC00A10100004D REMUNERACION PERSONAL"/>
    <s v="51 GASTOS EN PERSONAL"/>
    <s v="510304 Compensación por Transporte"/>
    <s v="002"/>
    <n v="528"/>
    <n v="0"/>
    <n v="0"/>
    <n v="528"/>
    <n v="0"/>
    <n v="376"/>
    <n v="376"/>
    <n v="152"/>
    <n v="152"/>
    <n v="152"/>
    <s v="G/510304/1IA101"/>
  </r>
  <r>
    <s v="1"/>
    <s v="POLITICO - TERRITORIAL"/>
    <x v="3"/>
    <s v="I"/>
    <x v="6"/>
    <x v="63"/>
    <s v="EE11I010"/>
    <s v="FORTALECIMIENTO INSTITUCIONAL"/>
    <s v="GC00A10100004D REMUNERACION PERSONAL"/>
    <s v="51 GASTOS EN PERSONAL"/>
    <s v="510306 Alimentación"/>
    <s v="002"/>
    <n v="4224"/>
    <n v="0"/>
    <n v="0"/>
    <n v="4224"/>
    <n v="0"/>
    <n v="3008"/>
    <n v="3008"/>
    <n v="1216"/>
    <n v="1216"/>
    <n v="1216"/>
    <s v="G/510306/1IA101"/>
  </r>
  <r>
    <s v="1"/>
    <s v="POLITICO - TERRITORIAL"/>
    <x v="3"/>
    <s v="I"/>
    <x v="6"/>
    <x v="63"/>
    <s v="EE11I010"/>
    <s v="FORTALECIMIENTO INSTITUCIONAL"/>
    <s v="GC00A10100004D REMUNERACION PERSONAL"/>
    <s v="51 GASTOS EN PERSONAL"/>
    <s v="510401 Por Cargas Familiares"/>
    <s v="002"/>
    <n v="147.51"/>
    <n v="0"/>
    <n v="84.59"/>
    <n v="232.1"/>
    <n v="0"/>
    <n v="108"/>
    <n v="108"/>
    <n v="124.1"/>
    <n v="124.1"/>
    <n v="124.1"/>
    <s v="G/510401/1IA101"/>
  </r>
  <r>
    <s v="1"/>
    <s v="POLITICO - TERRITORIAL"/>
    <x v="3"/>
    <s v="I"/>
    <x v="6"/>
    <x v="63"/>
    <s v="EE11I010"/>
    <s v="FORTALECIMIENTO INSTITUCIONAL"/>
    <s v="GC00A10100004D REMUNERACION PERSONAL"/>
    <s v="51 GASTOS EN PERSONAL"/>
    <s v="510408 Subsidio de Antigüedad"/>
    <s v="002"/>
    <n v="1475.13"/>
    <n v="0"/>
    <n v="0"/>
    <n v="1475.13"/>
    <n v="0"/>
    <n v="940.32"/>
    <n v="940.32"/>
    <n v="534.80999999999995"/>
    <n v="534.80999999999995"/>
    <n v="534.80999999999995"/>
    <s v="G/510408/1IA101"/>
  </r>
  <r>
    <s v="1"/>
    <s v="POLITICO - TERRITORIAL"/>
    <x v="3"/>
    <s v="I"/>
    <x v="6"/>
    <x v="63"/>
    <s v="EE11I010"/>
    <s v="FORTALECIMIENTO INSTITUCIONAL"/>
    <s v="GC00A10100004D REMUNERACION PERSONAL"/>
    <s v="51 GASTOS EN PERSONAL"/>
    <s v="510507 Honorarios"/>
    <s v="002"/>
    <n v="2932.17"/>
    <n v="0"/>
    <n v="0"/>
    <n v="2932.17"/>
    <n v="0"/>
    <n v="0"/>
    <n v="0"/>
    <n v="2932.17"/>
    <n v="2932.17"/>
    <n v="2932.17"/>
    <s v="G/510507/1IA101"/>
  </r>
  <r>
    <s v="1"/>
    <s v="POLITICO - TERRITORIAL"/>
    <x v="3"/>
    <s v="I"/>
    <x v="6"/>
    <x v="63"/>
    <s v="EE11I010"/>
    <s v="FORTALECIMIENTO INSTITUCIONAL"/>
    <s v="GC00A10100004D REMUNERACION PERSONAL"/>
    <s v="51 GASTOS EN PERSONAL"/>
    <s v="510510 Servicios Personales por Contrato"/>
    <s v="002"/>
    <n v="19608"/>
    <n v="-5719"/>
    <n v="0"/>
    <n v="13889"/>
    <n v="7353"/>
    <n v="6536"/>
    <n v="6536"/>
    <n v="7353"/>
    <n v="7353"/>
    <n v="0"/>
    <s v="G/510510/1IA101"/>
  </r>
  <r>
    <s v="1"/>
    <s v="POLITICO - TERRITORIAL"/>
    <x v="3"/>
    <s v="I"/>
    <x v="6"/>
    <x v="63"/>
    <s v="EE11I010"/>
    <s v="FORTALECIMIENTO INSTITUCIONAL"/>
    <s v="GC00A10100004D REMUNERACION PERSONAL"/>
    <s v="51 GASTOS EN PERSONAL"/>
    <s v="510512 Subrogación"/>
    <s v="002"/>
    <n v="1374.81"/>
    <n v="0"/>
    <n v="0"/>
    <n v="1374.81"/>
    <n v="0"/>
    <n v="0"/>
    <n v="0"/>
    <n v="1374.81"/>
    <n v="1374.81"/>
    <n v="1374.81"/>
    <s v="G/510512/1IA101"/>
  </r>
  <r>
    <s v="1"/>
    <s v="POLITICO - TERRITORIAL"/>
    <x v="3"/>
    <s v="I"/>
    <x v="6"/>
    <x v="63"/>
    <s v="EE11I010"/>
    <s v="FORTALECIMIENTO INSTITUCIONAL"/>
    <s v="GC00A10100004D REMUNERACION PERSONAL"/>
    <s v="51 GASTOS EN PERSONAL"/>
    <s v="510513 Encargos"/>
    <s v="002"/>
    <n v="2749.61"/>
    <n v="0"/>
    <n v="0"/>
    <n v="2749.61"/>
    <n v="0"/>
    <n v="0"/>
    <n v="0"/>
    <n v="2749.61"/>
    <n v="2749.61"/>
    <n v="2749.61"/>
    <s v="G/510513/1IA101"/>
  </r>
  <r>
    <s v="1"/>
    <s v="POLITICO - TERRITORIAL"/>
    <x v="3"/>
    <s v="I"/>
    <x v="6"/>
    <x v="63"/>
    <s v="EE11I010"/>
    <s v="FORTALECIMIENTO INSTITUCIONAL"/>
    <s v="GC00A10100004D REMUNERACION PERSONAL"/>
    <s v="51 GASTOS EN PERSONAL"/>
    <s v="510601 Aporte Patronal"/>
    <s v="002"/>
    <n v="221088.43"/>
    <n v="12353.02"/>
    <n v="-25000"/>
    <n v="208441.45"/>
    <n v="1113.94"/>
    <n v="141095.32"/>
    <n v="141095.32"/>
    <n v="67346.13"/>
    <n v="67346.13"/>
    <n v="66232.19"/>
    <s v="G/510601/1IA101"/>
  </r>
  <r>
    <s v="1"/>
    <s v="POLITICO - TERRITORIAL"/>
    <x v="3"/>
    <s v="I"/>
    <x v="6"/>
    <x v="63"/>
    <s v="EE11I010"/>
    <s v="FORTALECIMIENTO INSTITUCIONAL"/>
    <s v="GC00A10100004D REMUNERACION PERSONAL"/>
    <s v="51 GASTOS EN PERSONAL"/>
    <s v="510602 Fondo de Reserva"/>
    <s v="002"/>
    <n v="145644.54999999999"/>
    <n v="9129"/>
    <n v="0"/>
    <n v="154773.54999999999"/>
    <n v="1089.3599999999999"/>
    <n v="100878.93"/>
    <n v="100878.93"/>
    <n v="53894.62"/>
    <n v="53894.62"/>
    <n v="52805.26"/>
    <s v="G/510602/1IA101"/>
  </r>
  <r>
    <s v="1"/>
    <s v="POLITICO - TERRITORIAL"/>
    <x v="3"/>
    <s v="I"/>
    <x v="6"/>
    <x v="63"/>
    <s v="EE11I010"/>
    <s v="FORTALECIMIENTO INSTITUCIONAL"/>
    <s v="GC00A10100004D REMUNERACION PERSONAL"/>
    <s v="51 GASTOS EN PERSONAL"/>
    <s v="510707 Compensación por Vacaciones no Gozadas por"/>
    <s v="002"/>
    <n v="8936.24"/>
    <n v="0"/>
    <n v="0"/>
    <n v="8936.24"/>
    <n v="0"/>
    <n v="4794.6899999999996"/>
    <n v="4631.62"/>
    <n v="4141.55"/>
    <n v="4304.62"/>
    <n v="4141.55"/>
    <s v="G/510707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101  Agua Potable"/>
    <s v="002"/>
    <n v="14000"/>
    <n v="0"/>
    <n v="0"/>
    <n v="14000"/>
    <n v="0"/>
    <n v="14000"/>
    <n v="10222.700000000001"/>
    <n v="0"/>
    <n v="3777.3"/>
    <n v="0"/>
    <s v="G/530101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104 Energía Eléctrica"/>
    <s v="002"/>
    <n v="17000"/>
    <n v="0"/>
    <n v="0"/>
    <n v="17000"/>
    <n v="0"/>
    <n v="17000"/>
    <n v="7937.09"/>
    <n v="0"/>
    <n v="9062.91"/>
    <n v="0"/>
    <s v="G/530104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105 Telecomunicaciones"/>
    <s v="002"/>
    <n v="1300"/>
    <n v="0"/>
    <n v="0"/>
    <n v="1300"/>
    <n v="0"/>
    <n v="1300"/>
    <n v="832.36"/>
    <n v="0"/>
    <n v="467.64"/>
    <n v="0"/>
    <s v="G/530105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203 Almacenamiento, Embalaje, Desembalaje, Enva"/>
    <s v="002"/>
    <n v="2000"/>
    <n v="0"/>
    <n v="0"/>
    <n v="2000"/>
    <n v="248.3"/>
    <n v="1039.7"/>
    <n v="1039.7"/>
    <n v="960.3"/>
    <n v="960.3"/>
    <n v="712"/>
    <s v="G/530203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208 Servicio de Seguridad y Vigilancia"/>
    <s v="002"/>
    <n v="200000"/>
    <n v="0"/>
    <n v="0"/>
    <n v="200000"/>
    <n v="10659.52"/>
    <n v="188318.34"/>
    <n v="143903.64000000001"/>
    <n v="11681.66"/>
    <n v="56096.36"/>
    <n v="1022.14"/>
    <s v="G/530208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209 Servicios de Aseo, Lavado de Vestimenta"/>
    <s v="002"/>
    <n v="180000"/>
    <n v="-18315.41"/>
    <n v="0"/>
    <n v="161684.59"/>
    <n v="5015.5200000000004"/>
    <n v="88607.52"/>
    <n v="67709.52"/>
    <n v="73077.070000000007"/>
    <n v="93975.07"/>
    <n v="68061.55"/>
    <s v="G/530209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402 Edificios, Locales, Residencias y Cablea"/>
    <s v="002"/>
    <n v="8500"/>
    <n v="0"/>
    <n v="0"/>
    <n v="8500"/>
    <n v="0"/>
    <n v="4300"/>
    <n v="0"/>
    <n v="4200"/>
    <n v="8500"/>
    <n v="4200"/>
    <s v="G/530402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404 Maquinarias y Equipos (Instalación, Mant"/>
    <s v="002"/>
    <n v="5000"/>
    <n v="1911.4"/>
    <n v="0"/>
    <n v="6911.4"/>
    <n v="152.97"/>
    <n v="182.3"/>
    <n v="182.3"/>
    <n v="6729.1"/>
    <n v="6729.1"/>
    <n v="6576.13"/>
    <s v="G/530404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405 Vehículos (Servicio para Mantenimiento y Re"/>
    <s v="002"/>
    <n v="1500"/>
    <n v="0"/>
    <n v="0"/>
    <n v="1500"/>
    <n v="271.2"/>
    <n v="0"/>
    <n v="0"/>
    <n v="1500"/>
    <n v="1500"/>
    <n v="1228.8"/>
    <s v="G/530405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704 Mantenimiento y Reparación de Equipos y Sis"/>
    <s v="002"/>
    <n v="5000"/>
    <n v="0"/>
    <n v="0"/>
    <n v="5000"/>
    <n v="0"/>
    <n v="0"/>
    <n v="0"/>
    <n v="5000"/>
    <n v="5000"/>
    <n v="5000"/>
    <s v="G/530704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803 Combustibles y Lubricantes"/>
    <s v="002"/>
    <n v="400"/>
    <n v="0"/>
    <n v="0"/>
    <n v="400"/>
    <n v="38.57"/>
    <n v="321.43"/>
    <n v="0"/>
    <n v="78.569999999999993"/>
    <n v="400"/>
    <n v="40"/>
    <s v="G/530803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804 Materiales de Oficina"/>
    <s v="002"/>
    <n v="2500"/>
    <n v="0"/>
    <n v="0"/>
    <n v="2500"/>
    <n v="455.11"/>
    <n v="2011.25"/>
    <n v="1230.5"/>
    <n v="488.75"/>
    <n v="1269.5"/>
    <n v="33.64"/>
    <s v="G/530804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805 Materiales de Aseo"/>
    <s v="002"/>
    <n v="3000"/>
    <n v="6500"/>
    <n v="0"/>
    <n v="9500"/>
    <n v="734.03"/>
    <n v="1281.43"/>
    <n v="979.35"/>
    <n v="8218.57"/>
    <n v="8520.65"/>
    <n v="7484.54"/>
    <s v="G/530805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807 Materiales de Impresión, Fotografía, Rep"/>
    <s v="002"/>
    <n v="2000"/>
    <n v="9472.7999999999993"/>
    <n v="0"/>
    <n v="11472.8"/>
    <n v="5667.32"/>
    <n v="5805.48"/>
    <n v="0"/>
    <n v="5667.32"/>
    <n v="11472.8"/>
    <n v="0"/>
    <s v="G/530807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811 Insumos, Materiales y Suministros para Cons"/>
    <s v="002"/>
    <n v="4000"/>
    <n v="0"/>
    <n v="0"/>
    <n v="4000"/>
    <n v="510.48"/>
    <n v="1578.6"/>
    <n v="1578.6"/>
    <n v="2421.4"/>
    <n v="2421.4"/>
    <n v="1910.92"/>
    <s v="G/530811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812 Materiales Didácticos"/>
    <s v="002"/>
    <n v="1850"/>
    <n v="0"/>
    <n v="0"/>
    <n v="1850"/>
    <n v="0"/>
    <n v="0"/>
    <n v="0"/>
    <n v="1850"/>
    <n v="1850"/>
    <n v="1850"/>
    <s v="G/530812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0813 Repuestos y Accesorios"/>
    <s v="002"/>
    <n v="4000"/>
    <n v="0"/>
    <n v="0"/>
    <n v="4000"/>
    <n v="296.8"/>
    <n v="0"/>
    <n v="0"/>
    <n v="4000"/>
    <n v="4000"/>
    <n v="3703.2"/>
    <s v="G/530813/1IA101"/>
  </r>
  <r>
    <s v="1"/>
    <s v="POLITICO - TERRITORIAL"/>
    <x v="3"/>
    <s v="I"/>
    <x v="6"/>
    <x v="63"/>
    <s v="EE11I010"/>
    <s v="FORTALECIMIENTO INSTITUCIONAL"/>
    <s v="GC00A10100001D GASTOS ADMINISTRATIVOS"/>
    <s v="53 BIENES Y SERVICIOS DE CONSUMO"/>
    <s v="531406 Herramientas y Equipos menores"/>
    <s v="002"/>
    <n v="0"/>
    <n v="323"/>
    <n v="0"/>
    <n v="323"/>
    <n v="0"/>
    <n v="0"/>
    <n v="0"/>
    <n v="323"/>
    <n v="323"/>
    <n v="323"/>
    <s v="G/531406/1IA101"/>
  </r>
  <r>
    <s v="1"/>
    <s v="POLITICO - TERRITORIAL"/>
    <x v="3"/>
    <s v="I"/>
    <x v="6"/>
    <x v="63"/>
    <s v="EE11I010"/>
    <s v="FORTALECIMIENTO INSTITUCIONAL"/>
    <s v="GC00A10100001D GASTOS ADMINISTRATIVOS"/>
    <s v="57 OTROS GASTOS CORRIENTES"/>
    <s v="570102 Tasas Generales, Impuestos, Contribuciones,"/>
    <s v="002"/>
    <n v="150"/>
    <n v="108.21"/>
    <n v="0"/>
    <n v="258.20999999999998"/>
    <n v="258.20999999999998"/>
    <n v="0"/>
    <n v="0"/>
    <n v="258.20999999999998"/>
    <n v="258.20999999999998"/>
    <n v="0"/>
    <s v="G/570102/1IA101"/>
  </r>
  <r>
    <s v="3"/>
    <s v="ECONOMICO - AMBIENTAL"/>
    <x v="3"/>
    <s v="I"/>
    <x v="6"/>
    <x v="63"/>
    <s v="EE11I010"/>
    <s v="SUB SISTEMA EDUCATIVO MUNICIPAL"/>
    <s v="GI00I30100005D FORTALECIMIENTO PEDAGOGICO"/>
    <s v="73 BIENES Y SERVICIOS PARA INVERSIÓN"/>
    <s v="730402 Edificios, Locales, Residencias y Cablea"/>
    <s v="001"/>
    <n v="75714"/>
    <n v="0"/>
    <n v="0"/>
    <n v="75714"/>
    <n v="0"/>
    <n v="38000"/>
    <n v="0"/>
    <n v="37714"/>
    <n v="75714"/>
    <n v="37714"/>
    <s v="G/730402/3II301"/>
  </r>
  <r>
    <s v="1"/>
    <s v="POLITICO - TERRITORIAL"/>
    <x v="3"/>
    <s v="I"/>
    <x v="6"/>
    <x v="63"/>
    <s v="EE11I010"/>
    <s v="FORTALECIMIENTO INSTITUCIONAL"/>
    <s v="GC00A10100004D REMUNERACION PERSONAL"/>
    <s v="99 OTROS PASIVOS"/>
    <s v="990101 Obligaciones de Ejercicios Anteriores por E"/>
    <s v="002"/>
    <n v="0"/>
    <n v="10000"/>
    <n v="0"/>
    <n v="10000"/>
    <n v="0"/>
    <n v="0"/>
    <n v="0"/>
    <n v="10000"/>
    <n v="10000"/>
    <n v="10000"/>
    <s v="G/990101/1IA101"/>
  </r>
  <r>
    <s v="1"/>
    <s v="POLITICO - TERRITORIAL"/>
    <x v="3"/>
    <s v="I"/>
    <x v="6"/>
    <x v="64"/>
    <s v="JM40I070"/>
    <s v="FORTALECIMIENTO INSTITUCIONAL"/>
    <s v="GC00A10100004D REMUNERACION PERSONAL"/>
    <s v="51 GASTOS EN PERSONAL"/>
    <s v="510105 Remuneraciones Unificadas"/>
    <s v="002"/>
    <n v="70368"/>
    <n v="35131"/>
    <n v="-15000"/>
    <n v="90499"/>
    <n v="0"/>
    <n v="58640"/>
    <n v="58640"/>
    <n v="31859"/>
    <n v="31859"/>
    <n v="31859"/>
    <s v="G/510105/1IA101"/>
  </r>
  <r>
    <s v="1"/>
    <s v="POLITICO - TERRITORIAL"/>
    <x v="3"/>
    <s v="I"/>
    <x v="6"/>
    <x v="64"/>
    <s v="JM40I070"/>
    <s v="FORTALECIMIENTO INSTITUCIONAL"/>
    <s v="GC00A10100004D REMUNERACION PERSONAL"/>
    <s v="51 GASTOS EN PERSONAL"/>
    <s v="510106 Salarios Unificados"/>
    <s v="002"/>
    <n v="6809.16"/>
    <n v="0"/>
    <n v="0"/>
    <n v="6809.16"/>
    <n v="0"/>
    <n v="5106.87"/>
    <n v="5106.87"/>
    <n v="1702.29"/>
    <n v="1702.29"/>
    <n v="1702.29"/>
    <s v="G/510106/1IA101"/>
  </r>
  <r>
    <s v="1"/>
    <s v="POLITICO - TERRITORIAL"/>
    <x v="3"/>
    <s v="I"/>
    <x v="6"/>
    <x v="64"/>
    <s v="JM40I070"/>
    <s v="FORTALECIMIENTO INSTITUCIONAL"/>
    <s v="GC00A10100004D REMUNERACION PERSONAL"/>
    <s v="51 GASTOS EN PERSONAL"/>
    <s v="510108 Remuneración Mensual Unificada de Docentes"/>
    <s v="002"/>
    <n v="748536"/>
    <n v="0"/>
    <n v="5211.07"/>
    <n v="753747.07"/>
    <n v="0"/>
    <n v="533448.35"/>
    <n v="533448.35"/>
    <n v="220298.72"/>
    <n v="220298.72"/>
    <n v="220298.72"/>
    <s v="G/510108/1IA101"/>
  </r>
  <r>
    <s v="1"/>
    <s v="POLITICO - TERRITORIAL"/>
    <x v="3"/>
    <s v="I"/>
    <x v="6"/>
    <x v="64"/>
    <s v="JM40I070"/>
    <s v="FORTALECIMIENTO INSTITUCIONAL"/>
    <s v="GC00A10100004D REMUNERACION PERSONAL"/>
    <s v="51 GASTOS EN PERSONAL"/>
    <s v="510203 Decimotercer Sueldo"/>
    <s v="002"/>
    <n v="69626.429999999993"/>
    <n v="2451"/>
    <n v="0"/>
    <n v="72077.429999999993"/>
    <n v="340.42"/>
    <n v="5721.64"/>
    <n v="5721.64"/>
    <n v="66355.789999999994"/>
    <n v="66355.789999999994"/>
    <n v="66015.37"/>
    <s v="G/510203/1IA101"/>
  </r>
  <r>
    <s v="1"/>
    <s v="POLITICO - TERRITORIAL"/>
    <x v="3"/>
    <s v="I"/>
    <x v="6"/>
    <x v="64"/>
    <s v="JM40I070"/>
    <s v="FORTALECIMIENTO INSTITUCIONAL"/>
    <s v="GC00A10100004D REMUNERACION PERSONAL"/>
    <s v="51 GASTOS EN PERSONAL"/>
    <s v="510204 Decimocuarto Sueldo"/>
    <s v="002"/>
    <n v="27604"/>
    <n v="1200"/>
    <n v="0"/>
    <n v="28804"/>
    <n v="166.67"/>
    <n v="25305.67"/>
    <n v="25305.67"/>
    <n v="3498.33"/>
    <n v="3498.33"/>
    <n v="3331.66"/>
    <s v="G/510204/1IA101"/>
  </r>
  <r>
    <s v="1"/>
    <s v="POLITICO - TERRITORIAL"/>
    <x v="3"/>
    <s v="I"/>
    <x v="6"/>
    <x v="64"/>
    <s v="JM40I070"/>
    <s v="FORTALECIMIENTO INSTITUCIONAL"/>
    <s v="GC00A10100004D REMUNERACION PERSONAL"/>
    <s v="51 GASTOS EN PERSONAL"/>
    <s v="510304 Compensación por Transporte"/>
    <s v="002"/>
    <n v="132"/>
    <n v="0"/>
    <n v="0"/>
    <n v="132"/>
    <n v="0"/>
    <n v="94"/>
    <n v="94"/>
    <n v="38"/>
    <n v="38"/>
    <n v="38"/>
    <s v="G/510304/1IA101"/>
  </r>
  <r>
    <s v="1"/>
    <s v="POLITICO - TERRITORIAL"/>
    <x v="3"/>
    <s v="I"/>
    <x v="6"/>
    <x v="64"/>
    <s v="JM40I070"/>
    <s v="FORTALECIMIENTO INSTITUCIONAL"/>
    <s v="GC00A10100004D REMUNERACION PERSONAL"/>
    <s v="51 GASTOS EN PERSONAL"/>
    <s v="510306 Alimentación"/>
    <s v="002"/>
    <n v="1056"/>
    <n v="0"/>
    <n v="0"/>
    <n v="1056"/>
    <n v="0"/>
    <n v="752"/>
    <n v="752"/>
    <n v="304"/>
    <n v="304"/>
    <n v="304"/>
    <s v="G/510306/1IA101"/>
  </r>
  <r>
    <s v="1"/>
    <s v="POLITICO - TERRITORIAL"/>
    <x v="3"/>
    <s v="I"/>
    <x v="6"/>
    <x v="64"/>
    <s v="JM40I070"/>
    <s v="FORTALECIMIENTO INSTITUCIONAL"/>
    <s v="GC00A10100004D REMUNERACION PERSONAL"/>
    <s v="51 GASTOS EN PERSONAL"/>
    <s v="510401 Por Cargas Familiares"/>
    <s v="002"/>
    <n v="34.049999999999997"/>
    <n v="0"/>
    <n v="5.67"/>
    <n v="39.72"/>
    <n v="0"/>
    <n v="0"/>
    <n v="0"/>
    <n v="39.72"/>
    <n v="39.72"/>
    <n v="39.72"/>
    <s v="G/510401/1IA101"/>
  </r>
  <r>
    <s v="1"/>
    <s v="POLITICO - TERRITORIAL"/>
    <x v="3"/>
    <s v="I"/>
    <x v="6"/>
    <x v="64"/>
    <s v="JM40I070"/>
    <s v="FORTALECIMIENTO INSTITUCIONAL"/>
    <s v="GC00A10100004D REMUNERACION PERSONAL"/>
    <s v="51 GASTOS EN PERSONAL"/>
    <s v="510408 Subsidio de Antigüedad"/>
    <s v="002"/>
    <n v="340.46"/>
    <n v="0"/>
    <n v="0"/>
    <n v="340.46"/>
    <n v="0"/>
    <n v="129.12"/>
    <n v="129.12"/>
    <n v="211.34"/>
    <n v="211.34"/>
    <n v="211.34"/>
    <s v="G/510408/1IA101"/>
  </r>
  <r>
    <s v="1"/>
    <s v="POLITICO - TERRITORIAL"/>
    <x v="3"/>
    <s v="I"/>
    <x v="6"/>
    <x v="64"/>
    <s v="JM40I070"/>
    <s v="FORTALECIMIENTO INSTITUCIONAL"/>
    <s v="GC00A10100004D REMUNERACION PERSONAL"/>
    <s v="51 GASTOS EN PERSONAL"/>
    <s v="510507 Honorarios"/>
    <s v="002"/>
    <n v="3932.26"/>
    <n v="0"/>
    <n v="0"/>
    <n v="3932.26"/>
    <n v="0"/>
    <n v="0"/>
    <n v="0"/>
    <n v="3932.26"/>
    <n v="3932.26"/>
    <n v="3932.26"/>
    <s v="G/510507/1IA101"/>
  </r>
  <r>
    <s v="1"/>
    <s v="POLITICO - TERRITORIAL"/>
    <x v="3"/>
    <s v="I"/>
    <x v="6"/>
    <x v="64"/>
    <s v="JM40I070"/>
    <s v="FORTALECIMIENTO INSTITUCIONAL"/>
    <s v="GC00A10100004D REMUNERACION PERSONAL"/>
    <s v="51 GASTOS EN PERSONAL"/>
    <s v="510510 Servicios Personales por Contrato"/>
    <s v="002"/>
    <n v="9804"/>
    <n v="-5719"/>
    <n v="0"/>
    <n v="4085"/>
    <n v="2451"/>
    <n v="1634"/>
    <n v="1634"/>
    <n v="2451"/>
    <n v="2451"/>
    <n v="0"/>
    <s v="G/510510/1IA101"/>
  </r>
  <r>
    <s v="1"/>
    <s v="POLITICO - TERRITORIAL"/>
    <x v="3"/>
    <s v="I"/>
    <x v="6"/>
    <x v="64"/>
    <s v="JM40I070"/>
    <s v="FORTALECIMIENTO INSTITUCIONAL"/>
    <s v="GC00A10100004D REMUNERACION PERSONAL"/>
    <s v="51 GASTOS EN PERSONAL"/>
    <s v="510512 Subrogación"/>
    <s v="002"/>
    <n v="2580.37"/>
    <n v="0"/>
    <n v="0"/>
    <n v="2580.37"/>
    <n v="0"/>
    <n v="0"/>
    <n v="0"/>
    <n v="2580.37"/>
    <n v="2580.37"/>
    <n v="2580.37"/>
    <s v="G/510512/1IA101"/>
  </r>
  <r>
    <s v="1"/>
    <s v="POLITICO - TERRITORIAL"/>
    <x v="3"/>
    <s v="I"/>
    <x v="6"/>
    <x v="64"/>
    <s v="JM40I070"/>
    <s v="FORTALECIMIENTO INSTITUCIONAL"/>
    <s v="GC00A10100004D REMUNERACION PERSONAL"/>
    <s v="51 GASTOS EN PERSONAL"/>
    <s v="510513 Encargos"/>
    <s v="002"/>
    <n v="35160.74"/>
    <n v="0"/>
    <n v="0"/>
    <n v="35160.74"/>
    <n v="0"/>
    <n v="5200"/>
    <n v="5200"/>
    <n v="29960.74"/>
    <n v="29960.74"/>
    <n v="29960.74"/>
    <s v="G/510513/1IA101"/>
  </r>
  <r>
    <s v="1"/>
    <s v="POLITICO - TERRITORIAL"/>
    <x v="3"/>
    <s v="I"/>
    <x v="6"/>
    <x v="64"/>
    <s v="JM40I070"/>
    <s v="FORTALECIMIENTO INSTITUCIONAL"/>
    <s v="GC00A10100004D REMUNERACION PERSONAL"/>
    <s v="51 GASTOS EN PERSONAL"/>
    <s v="510601 Aporte Patronal"/>
    <s v="002"/>
    <n v="105692.92"/>
    <n v="3279.44"/>
    <n v="0"/>
    <n v="108972.36"/>
    <n v="420.34"/>
    <n v="68169.399999999994"/>
    <n v="68169.399999999994"/>
    <n v="40802.959999999999"/>
    <n v="40802.959999999999"/>
    <n v="40382.620000000003"/>
    <s v="G/510601/1IA101"/>
  </r>
  <r>
    <s v="1"/>
    <s v="POLITICO - TERRITORIAL"/>
    <x v="3"/>
    <s v="I"/>
    <x v="6"/>
    <x v="64"/>
    <s v="JM40I070"/>
    <s v="FORTALECIMIENTO INSTITUCIONAL"/>
    <s v="GC00A10100004D REMUNERACION PERSONAL"/>
    <s v="51 GASTOS EN PERSONAL"/>
    <s v="510602 Fondo de Reserva"/>
    <s v="002"/>
    <n v="69626.429999999993"/>
    <n v="2451"/>
    <n v="0"/>
    <n v="72077.429999999993"/>
    <n v="340.42"/>
    <n v="50372.04"/>
    <n v="50372.04"/>
    <n v="21705.39"/>
    <n v="21705.39"/>
    <n v="21364.97"/>
    <s v="G/510602/1IA101"/>
  </r>
  <r>
    <s v="1"/>
    <s v="POLITICO - TERRITORIAL"/>
    <x v="3"/>
    <s v="I"/>
    <x v="6"/>
    <x v="64"/>
    <s v="JM40I070"/>
    <s v="FORTALECIMIENTO INSTITUCIONAL"/>
    <s v="GC00A10100004D REMUNERACION PERSONAL"/>
    <s v="51 GASTOS EN PERSONAL"/>
    <s v="510707 Compensación por Vacaciones no Gozadas por"/>
    <s v="002"/>
    <n v="13772.4"/>
    <n v="0"/>
    <n v="0"/>
    <n v="13772.4"/>
    <n v="0"/>
    <n v="1677.11"/>
    <n v="1677.11"/>
    <n v="12095.29"/>
    <n v="12095.29"/>
    <n v="12095.29"/>
    <s v="G/510707/1IA101"/>
  </r>
  <r>
    <s v="1"/>
    <s v="POLITICO - TERRITORIAL"/>
    <x v="3"/>
    <s v="I"/>
    <x v="6"/>
    <x v="64"/>
    <s v="JM40I070"/>
    <s v="FORTALECIMIENTO INSTITUCIONAL"/>
    <s v="GC00A10100001D GASTOS ADMINISTRATIVOS"/>
    <s v="53 BIENES Y SERVICIOS DE CONSUMO"/>
    <s v="530101  Agua Potable"/>
    <s v="002"/>
    <n v="2000"/>
    <n v="1694.05"/>
    <n v="0"/>
    <n v="3694.05"/>
    <n v="0"/>
    <n v="3694.05"/>
    <n v="2085.83"/>
    <n v="0"/>
    <n v="1608.22"/>
    <n v="0"/>
    <s v="G/530101/1IA101"/>
  </r>
  <r>
    <s v="1"/>
    <s v="POLITICO - TERRITORIAL"/>
    <x v="3"/>
    <s v="I"/>
    <x v="6"/>
    <x v="64"/>
    <s v="JM40I070"/>
    <s v="FORTALECIMIENTO INSTITUCIONAL"/>
    <s v="GC00A10100001D GASTOS ADMINISTRATIVOS"/>
    <s v="53 BIENES Y SERVICIOS DE CONSUMO"/>
    <s v="530104 Energía Eléctrica"/>
    <s v="002"/>
    <n v="2000"/>
    <n v="1694.05"/>
    <n v="0"/>
    <n v="3694.05"/>
    <n v="0"/>
    <n v="3600"/>
    <n v="2003.39"/>
    <n v="94.05"/>
    <n v="1690.66"/>
    <n v="94.05"/>
    <s v="G/530104/1IA101"/>
  </r>
  <r>
    <s v="1"/>
    <s v="POLITICO - TERRITORIAL"/>
    <x v="3"/>
    <s v="I"/>
    <x v="6"/>
    <x v="64"/>
    <s v="JM40I070"/>
    <s v="FORTALECIMIENTO INSTITUCIONAL"/>
    <s v="GC00A10100001D GASTOS ADMINISTRATIVOS"/>
    <s v="53 BIENES Y SERVICIOS DE CONSUMO"/>
    <s v="530208 Servicio de Seguridad y Vigilancia"/>
    <s v="002"/>
    <n v="56640"/>
    <n v="-33613.61"/>
    <n v="0"/>
    <n v="23026.39"/>
    <n v="278.39999999999998"/>
    <n v="20131"/>
    <n v="13310.88"/>
    <n v="2895.39"/>
    <n v="9715.51"/>
    <n v="2616.9899999999998"/>
    <s v="G/530208/1IA101"/>
  </r>
  <r>
    <s v="1"/>
    <s v="POLITICO - TERRITORIAL"/>
    <x v="3"/>
    <s v="I"/>
    <x v="6"/>
    <x v="64"/>
    <s v="JM40I070"/>
    <s v="FORTALECIMIENTO INSTITUCIONAL"/>
    <s v="GC00A10100001D GASTOS ADMINISTRATIVOS"/>
    <s v="53 BIENES Y SERVICIOS DE CONSUMO"/>
    <s v="530209 Servicios de Aseo, Lavado de Vestimenta"/>
    <s v="002"/>
    <n v="26000"/>
    <n v="18649.22"/>
    <n v="0"/>
    <n v="44649.22"/>
    <n v="8636.82"/>
    <n v="35571.99"/>
    <n v="31912.32"/>
    <n v="9077.23"/>
    <n v="12736.9"/>
    <n v="440.41"/>
    <s v="G/530209/1IA101"/>
  </r>
  <r>
    <s v="1"/>
    <s v="POLITICO - TERRITORIAL"/>
    <x v="3"/>
    <s v="I"/>
    <x v="6"/>
    <x v="64"/>
    <s v="JM40I070"/>
    <s v="FORTALECIMIENTO INSTITUCIONAL"/>
    <s v="GC00A10100001D GASTOS ADMINISTRATIVOS"/>
    <s v="53 BIENES Y SERVICIOS DE CONSUMO"/>
    <s v="530805 Materiales de Aseo"/>
    <s v="002"/>
    <n v="210"/>
    <n v="0"/>
    <n v="0"/>
    <n v="210"/>
    <n v="0"/>
    <n v="205.59"/>
    <n v="205.59"/>
    <n v="4.41"/>
    <n v="4.41"/>
    <n v="4.41"/>
    <s v="G/530805/1IA101"/>
  </r>
  <r>
    <s v="1"/>
    <s v="POLITICO - TERRITORIAL"/>
    <x v="3"/>
    <s v="I"/>
    <x v="6"/>
    <x v="64"/>
    <s v="JM40I070"/>
    <s v="FORTALECIMIENTO INSTITUCIONAL"/>
    <s v="GC00A10100001D GASTOS ADMINISTRATIVOS"/>
    <s v="53 BIENES Y SERVICIOS DE CONSUMO"/>
    <s v="530819 Accesorios e Insumos Químicos y Orgánicos"/>
    <s v="002"/>
    <n v="0"/>
    <n v="5037.7299999999996"/>
    <n v="0"/>
    <n v="5037.7299999999996"/>
    <n v="2646.66"/>
    <n v="1151.5999999999999"/>
    <n v="0"/>
    <n v="3886.13"/>
    <n v="5037.7299999999996"/>
    <n v="1239.47"/>
    <s v="G/530819/1IA101"/>
  </r>
  <r>
    <s v="1"/>
    <s v="POLITICO - TERRITORIAL"/>
    <x v="3"/>
    <s v="I"/>
    <x v="6"/>
    <x v="64"/>
    <s v="JM40I070"/>
    <s v="FORTALECIMIENTO INSTITUCIONAL"/>
    <s v="GC00A10100001D GASTOS ADMINISTRATIVOS"/>
    <s v="53 BIENES Y SERVICIOS DE CONSUMO"/>
    <s v="531403 Mobiliario"/>
    <s v="002"/>
    <n v="0"/>
    <n v="6538.56"/>
    <n v="0"/>
    <n v="6538.56"/>
    <n v="0"/>
    <n v="6538.56"/>
    <n v="6538.56"/>
    <n v="0"/>
    <n v="0"/>
    <n v="0"/>
    <s v="G/531403/1IA101"/>
  </r>
  <r>
    <s v="3"/>
    <s v="ECONOMICO - AMBIENTAL"/>
    <x v="3"/>
    <s v="I"/>
    <x v="6"/>
    <x v="64"/>
    <s v="JM40I070"/>
    <s v="SUB SISTEMA EDUCATIVO MUNICIPAL"/>
    <s v="GI00I30100005D FORTALECIMIENTO PEDAGOGICO"/>
    <s v="73 BIENES Y SERVICIOS PARA INVERSIÓN"/>
    <s v="730417 Infraestructura"/>
    <s v="001"/>
    <n v="73941.53"/>
    <n v="0"/>
    <n v="0"/>
    <n v="73941.53"/>
    <n v="73920"/>
    <n v="0"/>
    <n v="0"/>
    <n v="73941.53"/>
    <n v="73941.53"/>
    <n v="21.53"/>
    <s v="G/730417/3II301"/>
  </r>
  <r>
    <s v="3"/>
    <s v="ECONOMICO - AMBIENTAL"/>
    <x v="3"/>
    <s v="I"/>
    <x v="6"/>
    <x v="64"/>
    <s v="JM40I070"/>
    <s v="SUB SISTEMA EDUCATIVO MUNICIPAL"/>
    <s v="GI00I30100005D FORTALECIMIENTO PEDAGOGICO"/>
    <s v="84 BIENES DE LARGA DURACIÓN"/>
    <s v="840103 Mobiliarios"/>
    <s v="001"/>
    <n v="1772.47"/>
    <n v="0"/>
    <n v="0"/>
    <n v="1772.47"/>
    <n v="0"/>
    <n v="1772.46"/>
    <n v="1772.46"/>
    <n v="0.01"/>
    <n v="0.01"/>
    <n v="0.01"/>
    <s v="G/840103/3II301"/>
  </r>
  <r>
    <s v="1"/>
    <s v="POLITICO - TERRITORIAL"/>
    <x v="3"/>
    <s v="I"/>
    <x v="6"/>
    <x v="64"/>
    <s v="JM40I070"/>
    <s v="FORTALECIMIENTO INSTITUCIONAL"/>
    <s v="GC00A10100004D REMUNERACION PERSONAL"/>
    <s v="99 OTROS PASIVOS"/>
    <s v="990101 Obligaciones de Ejercicios Anteriores por E"/>
    <s v="002"/>
    <n v="0"/>
    <n v="6000"/>
    <n v="0"/>
    <n v="6000"/>
    <n v="0"/>
    <n v="0"/>
    <n v="0"/>
    <n v="6000"/>
    <n v="6000"/>
    <n v="6000"/>
    <s v="G/990101/1IA101"/>
  </r>
  <r>
    <s v="1"/>
    <s v="POLITICO - TERRITORIAL"/>
    <x v="3"/>
    <s v="I"/>
    <x v="6"/>
    <x v="65"/>
    <s v="MB42I090"/>
    <s v="FORTALECIMIENTO INSTITUCIONAL"/>
    <s v="GC00A10100004D REMUNERACION PERSONAL"/>
    <s v="51 GASTOS EN PERSONAL"/>
    <s v="510105 Remuneraciones Unificadas"/>
    <s v="002"/>
    <n v="93144"/>
    <n v="63758"/>
    <n v="0"/>
    <n v="156902"/>
    <n v="0"/>
    <n v="84008"/>
    <n v="84008"/>
    <n v="72894"/>
    <n v="72894"/>
    <n v="72894"/>
    <s v="G/510105/1IA101"/>
  </r>
  <r>
    <s v="1"/>
    <s v="POLITICO - TERRITORIAL"/>
    <x v="3"/>
    <s v="I"/>
    <x v="6"/>
    <x v="65"/>
    <s v="MB42I090"/>
    <s v="FORTALECIMIENTO INSTITUCIONAL"/>
    <s v="GC00A10100004D REMUNERACION PERSONAL"/>
    <s v="51 GASTOS EN PERSONAL"/>
    <s v="510106 Salarios Unificados"/>
    <s v="002"/>
    <n v="32457.72"/>
    <n v="0"/>
    <n v="0"/>
    <n v="32457.72"/>
    <n v="0"/>
    <n v="22479.93"/>
    <n v="22479.93"/>
    <n v="9977.7900000000009"/>
    <n v="9977.7900000000009"/>
    <n v="9977.7900000000009"/>
    <s v="G/510106/1IA101"/>
  </r>
  <r>
    <s v="1"/>
    <s v="POLITICO - TERRITORIAL"/>
    <x v="3"/>
    <s v="I"/>
    <x v="6"/>
    <x v="65"/>
    <s v="MB42I090"/>
    <s v="FORTALECIMIENTO INSTITUCIONAL"/>
    <s v="GC00A10100004D REMUNERACION PERSONAL"/>
    <s v="51 GASTOS EN PERSONAL"/>
    <s v="510108 Remuneración Mensual Unificada de Docentes"/>
    <s v="002"/>
    <n v="1004556"/>
    <n v="0"/>
    <n v="32264"/>
    <n v="1036820"/>
    <n v="0"/>
    <n v="761852"/>
    <n v="761852"/>
    <n v="274968"/>
    <n v="274968"/>
    <n v="274968"/>
    <s v="G/510108/1IA101"/>
  </r>
  <r>
    <s v="1"/>
    <s v="POLITICO - TERRITORIAL"/>
    <x v="3"/>
    <s v="I"/>
    <x v="6"/>
    <x v="65"/>
    <s v="MB42I090"/>
    <s v="FORTALECIMIENTO INSTITUCIONAL"/>
    <s v="GC00A10100004D REMUNERACION PERSONAL"/>
    <s v="51 GASTOS EN PERSONAL"/>
    <s v="510203 Decimotercer Sueldo"/>
    <s v="002"/>
    <n v="95813.81"/>
    <n v="4360"/>
    <n v="0"/>
    <n v="100173.81"/>
    <n v="526.51"/>
    <n v="13750.18"/>
    <n v="13750.18"/>
    <n v="86423.63"/>
    <n v="86423.63"/>
    <n v="85897.12"/>
    <s v="G/510203/1IA101"/>
  </r>
  <r>
    <s v="1"/>
    <s v="POLITICO - TERRITORIAL"/>
    <x v="3"/>
    <s v="I"/>
    <x v="6"/>
    <x v="65"/>
    <s v="MB42I090"/>
    <s v="FORTALECIMIENTO INSTITUCIONAL"/>
    <s v="GC00A10100004D REMUNERACION PERSONAL"/>
    <s v="51 GASTOS EN PERSONAL"/>
    <s v="510204 Decimocuarto Sueldo"/>
    <s v="002"/>
    <n v="39964"/>
    <n v="2000"/>
    <n v="0"/>
    <n v="41964"/>
    <n v="257.77999999999997"/>
    <n v="37604.910000000003"/>
    <n v="37604.910000000003"/>
    <n v="4359.09"/>
    <n v="4359.09"/>
    <n v="4101.3100000000004"/>
    <s v="G/510204/1IA101"/>
  </r>
  <r>
    <s v="1"/>
    <s v="POLITICO - TERRITORIAL"/>
    <x v="3"/>
    <s v="I"/>
    <x v="6"/>
    <x v="65"/>
    <s v="MB42I090"/>
    <s v="FORTALECIMIENTO INSTITUCIONAL"/>
    <s v="GC00A10100004D REMUNERACION PERSONAL"/>
    <s v="51 GASTOS EN PERSONAL"/>
    <s v="510304 Compensación por Transporte"/>
    <s v="002"/>
    <n v="528"/>
    <n v="0"/>
    <n v="59"/>
    <n v="587"/>
    <n v="0"/>
    <n v="343.5"/>
    <n v="343.5"/>
    <n v="243.5"/>
    <n v="243.5"/>
    <n v="243.5"/>
    <s v="G/510304/1IA101"/>
  </r>
  <r>
    <s v="1"/>
    <s v="POLITICO - TERRITORIAL"/>
    <x v="3"/>
    <s v="I"/>
    <x v="6"/>
    <x v="65"/>
    <s v="MB42I090"/>
    <s v="FORTALECIMIENTO INSTITUCIONAL"/>
    <s v="GC00A10100004D REMUNERACION PERSONAL"/>
    <s v="51 GASTOS EN PERSONAL"/>
    <s v="510306 Alimentación"/>
    <s v="002"/>
    <n v="4224"/>
    <n v="0"/>
    <n v="472"/>
    <n v="4696"/>
    <n v="0"/>
    <n v="2748"/>
    <n v="2748"/>
    <n v="1948"/>
    <n v="1948"/>
    <n v="1948"/>
    <s v="G/510306/1IA101"/>
  </r>
  <r>
    <s v="1"/>
    <s v="POLITICO - TERRITORIAL"/>
    <x v="3"/>
    <s v="I"/>
    <x v="6"/>
    <x v="65"/>
    <s v="MB42I090"/>
    <s v="FORTALECIMIENTO INSTITUCIONAL"/>
    <s v="GC00A10100004D REMUNERACION PERSONAL"/>
    <s v="51 GASTOS EN PERSONAL"/>
    <s v="510401 Por Cargas Familiares"/>
    <s v="002"/>
    <n v="162.29"/>
    <n v="0"/>
    <n v="84.24"/>
    <n v="246.53"/>
    <n v="0"/>
    <n v="0"/>
    <n v="0"/>
    <n v="246.53"/>
    <n v="246.53"/>
    <n v="246.53"/>
    <s v="G/510401/1IA101"/>
  </r>
  <r>
    <s v="1"/>
    <s v="POLITICO - TERRITORIAL"/>
    <x v="3"/>
    <s v="I"/>
    <x v="6"/>
    <x v="65"/>
    <s v="MB42I090"/>
    <s v="FORTALECIMIENTO INSTITUCIONAL"/>
    <s v="GC00A10100004D REMUNERACION PERSONAL"/>
    <s v="51 GASTOS EN PERSONAL"/>
    <s v="510408 Subsidio de Antigüedad"/>
    <s v="002"/>
    <n v="1622.89"/>
    <n v="0"/>
    <n v="184.54"/>
    <n v="1807.43"/>
    <n v="0"/>
    <n v="954.24"/>
    <n v="954.24"/>
    <n v="853.19"/>
    <n v="853.19"/>
    <n v="853.19"/>
    <s v="G/510408/1IA101"/>
  </r>
  <r>
    <s v="1"/>
    <s v="POLITICO - TERRITORIAL"/>
    <x v="3"/>
    <s v="I"/>
    <x v="6"/>
    <x v="65"/>
    <s v="MB42I090"/>
    <s v="FORTALECIMIENTO INSTITUCIONAL"/>
    <s v="GC00A10100004D REMUNERACION PERSONAL"/>
    <s v="51 GASTOS EN PERSONAL"/>
    <s v="510507 Honorarios"/>
    <s v="002"/>
    <n v="3824.9"/>
    <n v="0"/>
    <n v="0"/>
    <n v="3824.9"/>
    <n v="0"/>
    <n v="0"/>
    <n v="0"/>
    <n v="3824.9"/>
    <n v="3824.9"/>
    <n v="3824.9"/>
    <s v="G/510507/1IA101"/>
  </r>
  <r>
    <s v="1"/>
    <s v="POLITICO - TERRITORIAL"/>
    <x v="3"/>
    <s v="I"/>
    <x v="6"/>
    <x v="65"/>
    <s v="MB42I090"/>
    <s v="FORTALECIMIENTO INSTITUCIONAL"/>
    <s v="GC00A10100004D REMUNERACION PERSONAL"/>
    <s v="51 GASTOS EN PERSONAL"/>
    <s v="510510 Servicios Personales por Contrato"/>
    <s v="002"/>
    <n v="19608"/>
    <n v="-11438"/>
    <n v="0"/>
    <n v="8170"/>
    <n v="2233.13"/>
    <n v="5936.87"/>
    <n v="5936.87"/>
    <n v="2233.13"/>
    <n v="2233.13"/>
    <n v="0"/>
    <s v="G/510510/1IA101"/>
  </r>
  <r>
    <s v="1"/>
    <s v="POLITICO - TERRITORIAL"/>
    <x v="3"/>
    <s v="I"/>
    <x v="6"/>
    <x v="65"/>
    <s v="MB42I090"/>
    <s v="FORTALECIMIENTO INSTITUCIONAL"/>
    <s v="GC00A10100004D REMUNERACION PERSONAL"/>
    <s v="51 GASTOS EN PERSONAL"/>
    <s v="510512 Subrogación"/>
    <s v="002"/>
    <n v="1616.59"/>
    <n v="0"/>
    <n v="0"/>
    <n v="1616.59"/>
    <n v="0"/>
    <n v="0"/>
    <n v="0"/>
    <n v="1616.59"/>
    <n v="1616.59"/>
    <n v="1616.59"/>
    <s v="G/510512/1IA101"/>
  </r>
  <r>
    <s v="1"/>
    <s v="POLITICO - TERRITORIAL"/>
    <x v="3"/>
    <s v="I"/>
    <x v="6"/>
    <x v="65"/>
    <s v="MB42I090"/>
    <s v="FORTALECIMIENTO INSTITUCIONAL"/>
    <s v="GC00A10100004D REMUNERACION PERSONAL"/>
    <s v="51 GASTOS EN PERSONAL"/>
    <s v="510513 Encargos"/>
    <s v="002"/>
    <n v="6233.19"/>
    <n v="0"/>
    <n v="0"/>
    <n v="6233.19"/>
    <n v="0"/>
    <n v="0"/>
    <n v="0"/>
    <n v="6233.19"/>
    <n v="6233.19"/>
    <n v="6233.19"/>
    <s v="G/510513/1IA101"/>
  </r>
  <r>
    <s v="1"/>
    <s v="POLITICO - TERRITORIAL"/>
    <x v="3"/>
    <s v="I"/>
    <x v="6"/>
    <x v="65"/>
    <s v="MB42I090"/>
    <s v="FORTALECIMIENTO INSTITUCIONAL"/>
    <s v="GC00A10100004D REMUNERACION PERSONAL"/>
    <s v="51 GASTOS EN PERSONAL"/>
    <s v="510601 Aporte Patronal"/>
    <s v="002"/>
    <n v="145445.35999999999"/>
    <n v="6306.18"/>
    <n v="-9694.5400000000009"/>
    <n v="142057"/>
    <n v="567.37"/>
    <n v="98965.25"/>
    <n v="98965.25"/>
    <n v="43091.75"/>
    <n v="43091.75"/>
    <n v="42524.38"/>
    <s v="G/510601/1IA101"/>
  </r>
  <r>
    <s v="1"/>
    <s v="POLITICO - TERRITORIAL"/>
    <x v="3"/>
    <s v="I"/>
    <x v="6"/>
    <x v="65"/>
    <s v="MB42I090"/>
    <s v="FORTALECIMIENTO INSTITUCIONAL"/>
    <s v="GC00A10100004D REMUNERACION PERSONAL"/>
    <s v="51 GASTOS EN PERSONAL"/>
    <s v="510602 Fondo de Reserva"/>
    <s v="002"/>
    <n v="95813.81"/>
    <n v="4360"/>
    <n v="0"/>
    <n v="100173.81"/>
    <n v="680.83"/>
    <n v="70678.62"/>
    <n v="70678.62"/>
    <n v="29495.19"/>
    <n v="29495.19"/>
    <n v="28814.36"/>
    <s v="G/510602/1IA101"/>
  </r>
  <r>
    <s v="1"/>
    <s v="POLITICO - TERRITORIAL"/>
    <x v="3"/>
    <s v="I"/>
    <x v="6"/>
    <x v="65"/>
    <s v="MB42I090"/>
    <s v="FORTALECIMIENTO INSTITUCIONAL"/>
    <s v="GC00A10100004D REMUNERACION PERSONAL"/>
    <s v="51 GASTOS EN PERSONAL"/>
    <s v="510707 Compensación por Vacaciones no Gozadas por"/>
    <s v="002"/>
    <n v="10507.86"/>
    <n v="0"/>
    <n v="0"/>
    <n v="10507.86"/>
    <n v="0"/>
    <n v="1286.78"/>
    <n v="1286.78"/>
    <n v="9221.08"/>
    <n v="9221.08"/>
    <n v="9221.08"/>
    <s v="G/510707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101  Agua Potable"/>
    <s v="002"/>
    <n v="10000"/>
    <n v="0"/>
    <n v="0"/>
    <n v="10000"/>
    <n v="0"/>
    <n v="0"/>
    <n v="0"/>
    <n v="10000"/>
    <n v="10000"/>
    <n v="10000"/>
    <s v="G/530101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104 Energía Eléctrica"/>
    <s v="002"/>
    <n v="9000"/>
    <n v="0"/>
    <n v="0"/>
    <n v="9000"/>
    <n v="0"/>
    <n v="0"/>
    <n v="0"/>
    <n v="9000"/>
    <n v="9000"/>
    <n v="9000"/>
    <s v="G/530104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105 Telecomunicaciones"/>
    <s v="002"/>
    <n v="500"/>
    <n v="0"/>
    <n v="0"/>
    <n v="500"/>
    <n v="0"/>
    <n v="500"/>
    <n v="373.95"/>
    <n v="0"/>
    <n v="126.05"/>
    <n v="0"/>
    <s v="G/530105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106 Servicio de Correo"/>
    <s v="002"/>
    <n v="1000"/>
    <n v="-985.6"/>
    <n v="0"/>
    <n v="14.4"/>
    <n v="0"/>
    <n v="0"/>
    <n v="0"/>
    <n v="14.4"/>
    <n v="14.4"/>
    <n v="14.4"/>
    <s v="G/530106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203 Almacenamiento, Embalaje, Desembalaje, Enva"/>
    <s v="002"/>
    <n v="0"/>
    <n v="313.60000000000002"/>
    <n v="0"/>
    <n v="313.60000000000002"/>
    <n v="0"/>
    <n v="200"/>
    <n v="200"/>
    <n v="113.6"/>
    <n v="113.6"/>
    <n v="113.6"/>
    <s v="G/530203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204 Edición, Impresión, Reproducción, Public"/>
    <s v="002"/>
    <n v="7000"/>
    <n v="-1616.16"/>
    <n v="0"/>
    <n v="5383.84"/>
    <n v="0"/>
    <n v="5383.84"/>
    <n v="5383.84"/>
    <n v="0"/>
    <n v="0"/>
    <n v="0"/>
    <s v="G/530204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208 Servicio de Seguridad y Vigilancia"/>
    <s v="002"/>
    <n v="121000"/>
    <n v="-27054.400000000001"/>
    <n v="0"/>
    <n v="93945.600000000006"/>
    <n v="5032.8"/>
    <n v="88912.8"/>
    <n v="60952.800000000003"/>
    <n v="5032.8"/>
    <n v="32992.800000000003"/>
    <n v="0"/>
    <s v="G/530208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209 Servicios de Aseo, Lavado de Vestimenta"/>
    <s v="002"/>
    <n v="112000"/>
    <n v="0"/>
    <n v="0"/>
    <n v="112000"/>
    <n v="3496.5"/>
    <n v="40459.5"/>
    <n v="40459.5"/>
    <n v="71540.5"/>
    <n v="71540.5"/>
    <n v="68044"/>
    <s v="G/530209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402 Edificios, Locales, Residencias y Cablea"/>
    <s v="002"/>
    <n v="27650"/>
    <n v="27054.400000000001"/>
    <n v="0"/>
    <n v="54704.4"/>
    <n v="5049"/>
    <n v="24016.3"/>
    <n v="23528.94"/>
    <n v="30688.1"/>
    <n v="31175.46"/>
    <n v="25639.1"/>
    <s v="G/530402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403 Mobiliarios (Instalación, Mantenimiento"/>
    <s v="002"/>
    <n v="7000"/>
    <n v="186"/>
    <n v="0"/>
    <n v="7186"/>
    <n v="6408"/>
    <n v="0"/>
    <n v="0"/>
    <n v="7186"/>
    <n v="7186"/>
    <n v="778"/>
    <s v="G/530403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404 Maquinarias y Equipos (Instalación, Mant"/>
    <s v="002"/>
    <n v="3500"/>
    <n v="-1561.97"/>
    <n v="0"/>
    <n v="1938.03"/>
    <n v="149.24"/>
    <n v="523"/>
    <n v="413"/>
    <n v="1415.03"/>
    <n v="1525.03"/>
    <n v="1265.79"/>
    <s v="G/530404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405 Vehículos (Servicio para Mantenimiento y Re"/>
    <s v="002"/>
    <n v="600"/>
    <n v="0"/>
    <n v="0"/>
    <n v="600"/>
    <n v="0"/>
    <n v="542"/>
    <n v="542"/>
    <n v="58"/>
    <n v="58"/>
    <n v="58"/>
    <s v="G/530405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418 Mantenimiento de Áreas Verdes y Arreglo de"/>
    <s v="002"/>
    <n v="4250"/>
    <n v="0"/>
    <n v="0"/>
    <n v="4250"/>
    <n v="219.43"/>
    <n v="4030.56"/>
    <n v="2815.36"/>
    <n v="219.44"/>
    <n v="1434.64"/>
    <n v="0.01"/>
    <s v="G/530418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419 Bienes Deportivos (Instalación, Mantenimien"/>
    <s v="002"/>
    <n v="0"/>
    <n v="672"/>
    <n v="0"/>
    <n v="672"/>
    <n v="0"/>
    <n v="0"/>
    <n v="0"/>
    <n v="672"/>
    <n v="672"/>
    <n v="672"/>
    <s v="G/530419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704 Mantenimiento y Reparación de Equipos y Sis"/>
    <s v="002"/>
    <n v="4000"/>
    <n v="0"/>
    <n v="0"/>
    <n v="4000"/>
    <n v="0.01"/>
    <n v="2848.56"/>
    <n v="2848.56"/>
    <n v="1151.44"/>
    <n v="1151.44"/>
    <n v="1151.43"/>
    <s v="G/530704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801 Alimentos y Bebidas"/>
    <s v="002"/>
    <n v="500"/>
    <n v="0"/>
    <n v="0"/>
    <n v="500"/>
    <n v="0"/>
    <n v="0"/>
    <n v="0"/>
    <n v="500"/>
    <n v="500"/>
    <n v="500"/>
    <s v="G/530801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803 Combustibles y Lubricantes"/>
    <s v="002"/>
    <n v="400"/>
    <n v="470"/>
    <n v="0"/>
    <n v="870"/>
    <n v="67.08"/>
    <n v="802.92"/>
    <n v="547.46"/>
    <n v="67.08"/>
    <n v="322.54000000000002"/>
    <n v="0"/>
    <s v="G/530803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804 Materiales de Oficina"/>
    <s v="002"/>
    <n v="2000"/>
    <n v="0"/>
    <n v="0"/>
    <n v="2000"/>
    <n v="331.82"/>
    <n v="1668.18"/>
    <n v="894.43"/>
    <n v="331.82"/>
    <n v="1105.57"/>
    <n v="0"/>
    <s v="G/530804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805 Materiales de Aseo"/>
    <s v="002"/>
    <n v="2000"/>
    <n v="0"/>
    <n v="0"/>
    <n v="2000"/>
    <n v="538.83000000000004"/>
    <n v="1246.8900000000001"/>
    <n v="1167.29"/>
    <n v="753.11"/>
    <n v="832.71"/>
    <n v="214.28"/>
    <s v="G/530805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807 Materiales de Impresión, Fotografía, Rep"/>
    <s v="002"/>
    <n v="5000"/>
    <n v="-840"/>
    <n v="0"/>
    <n v="4160"/>
    <n v="0"/>
    <n v="4152.96"/>
    <n v="4152.96"/>
    <n v="7.04"/>
    <n v="7.04"/>
    <n v="7.04"/>
    <s v="G/530807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811 Insumos, Materiales y Suministros para Cons"/>
    <s v="002"/>
    <n v="2500"/>
    <n v="-152.6"/>
    <n v="0"/>
    <n v="2347.4"/>
    <n v="0.01"/>
    <n v="2320.19"/>
    <n v="2320.19"/>
    <n v="27.21"/>
    <n v="27.21"/>
    <n v="27.2"/>
    <s v="G/530811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813 Repuestos y Accesorios"/>
    <s v="002"/>
    <n v="1000"/>
    <n v="2992.13"/>
    <n v="0"/>
    <n v="3992.13"/>
    <n v="323.73"/>
    <n v="3668.4"/>
    <n v="3668.4"/>
    <n v="323.73"/>
    <n v="323.73"/>
    <n v="0"/>
    <s v="G/530813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0826 Dispositivos Médicos de Uso General"/>
    <s v="002"/>
    <n v="0"/>
    <n v="452.6"/>
    <n v="0"/>
    <n v="452.6"/>
    <n v="0"/>
    <n v="404.1"/>
    <n v="404.1"/>
    <n v="48.5"/>
    <n v="48.5"/>
    <n v="48.5"/>
    <s v="G/530826/1IA101"/>
  </r>
  <r>
    <s v="1"/>
    <s v="POLITICO - TERRITORIAL"/>
    <x v="3"/>
    <s v="I"/>
    <x v="6"/>
    <x v="65"/>
    <s v="MB42I090"/>
    <s v="FORTALECIMIENTO INSTITUCIONAL"/>
    <s v="GC00A10100001D GASTOS ADMINISTRATIVOS"/>
    <s v="53 BIENES Y SERVICIOS DE CONSUMO"/>
    <s v="531406 Herramientas y Equipos menores"/>
    <s v="002"/>
    <n v="0"/>
    <n v="70"/>
    <n v="0"/>
    <n v="70"/>
    <n v="0"/>
    <n v="0"/>
    <n v="0"/>
    <n v="70"/>
    <n v="70"/>
    <n v="70"/>
    <s v="G/531406/1IA101"/>
  </r>
  <r>
    <s v="1"/>
    <s v="POLITICO - TERRITORIAL"/>
    <x v="3"/>
    <s v="I"/>
    <x v="6"/>
    <x v="65"/>
    <s v="MB42I090"/>
    <s v="FORTALECIMIENTO INSTITUCIONAL"/>
    <s v="GC00A10100001D GASTOS ADMINISTRATIVOS"/>
    <s v="57 OTROS GASTOS CORRIENTES"/>
    <s v="570102 Tasas Generales, Impuestos, Contribuciones,"/>
    <s v="002"/>
    <n v="300"/>
    <n v="0"/>
    <n v="0"/>
    <n v="300"/>
    <n v="0"/>
    <n v="132.66999999999999"/>
    <n v="0"/>
    <n v="167.33"/>
    <n v="300"/>
    <n v="167.33"/>
    <s v="G/570102/1IA101"/>
  </r>
  <r>
    <s v="3"/>
    <s v="ECONOMICO - AMBIENTAL"/>
    <x v="3"/>
    <s v="I"/>
    <x v="6"/>
    <x v="65"/>
    <s v="MB42I090"/>
    <s v="SUB SISTEMA EDUCATIVO MUNICIPAL"/>
    <s v="GI00I30100005D FORTALECIMIENTO PEDAGOGICO"/>
    <s v="73 BIENES Y SERVICIOS PARA INVERSIÓN"/>
    <s v="730106 Servicio de Correo"/>
    <s v="001"/>
    <n v="2500"/>
    <n v="0"/>
    <n v="0"/>
    <n v="2500"/>
    <n v="0"/>
    <n v="0"/>
    <n v="0"/>
    <n v="2500"/>
    <n v="2500"/>
    <n v="2500"/>
    <s v="G/730106/3II301"/>
  </r>
  <r>
    <s v="3"/>
    <s v="ECONOMICO - AMBIENTAL"/>
    <x v="3"/>
    <s v="I"/>
    <x v="6"/>
    <x v="65"/>
    <s v="MB42I090"/>
    <s v="SUB SISTEMA EDUCATIVO MUNICIPAL"/>
    <s v="GI00I30100005D FORTALECIMIENTO PEDAGOGICO"/>
    <s v="73 BIENES Y SERVICIOS PARA INVERSIÓN"/>
    <s v="730204 Edición, Impresión, Reproducción, Public"/>
    <s v="001"/>
    <n v="300"/>
    <n v="0"/>
    <n v="0"/>
    <n v="300"/>
    <n v="0"/>
    <n v="0"/>
    <n v="0"/>
    <n v="300"/>
    <n v="300"/>
    <n v="300"/>
    <s v="G/730204/3II301"/>
  </r>
  <r>
    <s v="3"/>
    <s v="ECONOMICO - AMBIENTAL"/>
    <x v="3"/>
    <s v="I"/>
    <x v="6"/>
    <x v="65"/>
    <s v="MB42I090"/>
    <s v="SUB SISTEMA EDUCATIVO MUNICIPAL"/>
    <s v="GI00I30100005D FORTALECIMIENTO PEDAGOGICO"/>
    <s v="73 BIENES Y SERVICIOS PARA INVERSIÓN"/>
    <s v="730404 Maquinarias y Equipos (Instalación, Mant"/>
    <s v="001"/>
    <n v="2000"/>
    <n v="0"/>
    <n v="0"/>
    <n v="2000"/>
    <n v="0"/>
    <n v="0"/>
    <n v="0"/>
    <n v="2000"/>
    <n v="2000"/>
    <n v="2000"/>
    <s v="G/730404/3II301"/>
  </r>
  <r>
    <s v="3"/>
    <s v="ECONOMICO - AMBIENTAL"/>
    <x v="3"/>
    <s v="I"/>
    <x v="6"/>
    <x v="65"/>
    <s v="MB42I090"/>
    <s v="SUB SISTEMA EDUCATIVO MUNICIPAL"/>
    <s v="GI00I30100005D FORTALECIMIENTO PEDAGOGICO"/>
    <s v="73 BIENES Y SERVICIOS PARA INVERSIÓN"/>
    <s v="730612 Capacitación a Servidores Públicos"/>
    <s v="001"/>
    <n v="30000"/>
    <n v="0"/>
    <n v="0"/>
    <n v="30000"/>
    <n v="9500"/>
    <n v="5320"/>
    <n v="5320"/>
    <n v="24680"/>
    <n v="24680"/>
    <n v="15180"/>
    <s v="G/730612/3II301"/>
  </r>
  <r>
    <s v="3"/>
    <s v="ECONOMICO - AMBIENTAL"/>
    <x v="3"/>
    <s v="I"/>
    <x v="6"/>
    <x v="65"/>
    <s v="MB42I090"/>
    <s v="SUB SISTEMA EDUCATIVO MUNICIPAL"/>
    <s v="GI00I30100005D FORTALECIMIENTO PEDAGOGICO"/>
    <s v="73 BIENES Y SERVICIOS PARA INVERSIÓN"/>
    <s v="730702 Arrendamiento y Licencias de Uso de Paquete"/>
    <s v="001"/>
    <n v="2500"/>
    <n v="0"/>
    <n v="0"/>
    <n v="2500"/>
    <n v="0"/>
    <n v="1960"/>
    <n v="1960"/>
    <n v="540"/>
    <n v="540"/>
    <n v="540"/>
    <s v="G/730702/3II301"/>
  </r>
  <r>
    <s v="3"/>
    <s v="ECONOMICO - AMBIENTAL"/>
    <x v="3"/>
    <s v="I"/>
    <x v="6"/>
    <x v="65"/>
    <s v="MB42I090"/>
    <s v="SUB SISTEMA EDUCATIVO MUNICIPAL"/>
    <s v="GI00I30100005D FORTALECIMIENTO PEDAGOGICO"/>
    <s v="73 BIENES Y SERVICIOS PARA INVERSIÓN"/>
    <s v="730804 Materiales de Oficina"/>
    <s v="001"/>
    <n v="300"/>
    <n v="0"/>
    <n v="0"/>
    <n v="300"/>
    <n v="0"/>
    <n v="0"/>
    <n v="0"/>
    <n v="300"/>
    <n v="300"/>
    <n v="300"/>
    <s v="G/730804/3II301"/>
  </r>
  <r>
    <s v="3"/>
    <s v="ECONOMICO - AMBIENTAL"/>
    <x v="3"/>
    <s v="I"/>
    <x v="6"/>
    <x v="65"/>
    <s v="MB42I090"/>
    <s v="SUB SISTEMA EDUCATIVO MUNICIPAL"/>
    <s v="GI00I30100005D FORTALECIMIENTO PEDAGOGICO"/>
    <s v="73 BIENES Y SERVICIOS PARA INVERSIÓN"/>
    <s v="730810 Dispositivos Médicos para Laboratorio Cl"/>
    <s v="001"/>
    <n v="1000"/>
    <n v="0"/>
    <n v="0"/>
    <n v="1000"/>
    <n v="0.04"/>
    <n v="993.36"/>
    <n v="993.36"/>
    <n v="6.64"/>
    <n v="6.64"/>
    <n v="6.6"/>
    <s v="G/730810/3II301"/>
  </r>
  <r>
    <s v="3"/>
    <s v="ECONOMICO - AMBIENTAL"/>
    <x v="3"/>
    <s v="I"/>
    <x v="6"/>
    <x v="65"/>
    <s v="MB42I090"/>
    <s v="SUB SISTEMA EDUCATIVO MUNICIPAL"/>
    <s v="GI00I30100005D FORTALECIMIENTO PEDAGOGICO"/>
    <s v="73 BIENES Y SERVICIOS PARA INVERSIÓN"/>
    <s v="731403 Mobiliarios"/>
    <s v="001"/>
    <n v="1500"/>
    <n v="0"/>
    <n v="0"/>
    <n v="1500"/>
    <n v="0"/>
    <n v="0"/>
    <n v="0"/>
    <n v="1500"/>
    <n v="1500"/>
    <n v="1500"/>
    <s v="G/731403/3II301"/>
  </r>
  <r>
    <s v="3"/>
    <s v="ECONOMICO - AMBIENTAL"/>
    <x v="3"/>
    <s v="I"/>
    <x v="6"/>
    <x v="65"/>
    <s v="MB42I090"/>
    <s v="SUB SISTEMA EDUCATIVO MUNICIPAL"/>
    <s v="GI00I30100005D FORTALECIMIENTO PEDAGOGICO"/>
    <s v="73 BIENES Y SERVICIOS PARA INVERSIÓN"/>
    <s v="731404 Maquinarias y Equipos"/>
    <s v="001"/>
    <n v="29400"/>
    <n v="0"/>
    <n v="0"/>
    <n v="29400"/>
    <n v="0"/>
    <n v="3971"/>
    <n v="0"/>
    <n v="25429"/>
    <n v="29400"/>
    <n v="25429"/>
    <s v="G/731404/3II301"/>
  </r>
  <r>
    <s v="3"/>
    <s v="ECONOMICO - AMBIENTAL"/>
    <x v="3"/>
    <s v="I"/>
    <x v="6"/>
    <x v="65"/>
    <s v="MB42I090"/>
    <s v="SUB SISTEMA EDUCATIVO MUNICIPAL"/>
    <s v="GI00I30100005D FORTALECIMIENTO PEDAGOGICO"/>
    <s v="73 BIENES Y SERVICIOS PARA INVERSIÓN"/>
    <s v="731409 Libros y Colecciones"/>
    <s v="001"/>
    <n v="3000"/>
    <n v="0"/>
    <n v="0"/>
    <n v="3000"/>
    <n v="0"/>
    <n v="0"/>
    <n v="0"/>
    <n v="3000"/>
    <n v="3000"/>
    <n v="3000"/>
    <s v="G/731409/3II301"/>
  </r>
  <r>
    <s v="3"/>
    <s v="ECONOMICO - AMBIENTAL"/>
    <x v="3"/>
    <s v="I"/>
    <x v="6"/>
    <x v="65"/>
    <s v="MB42I090"/>
    <s v="SUB SISTEMA EDUCATIVO MUNICIPAL"/>
    <s v="GI00I30100005D FORTALECIMIENTO PEDAGOGICO"/>
    <s v="77 OTROS GASTOS DE INVERSIÓN"/>
    <s v="770102 Tasas Generales, Impuestos, Contribuciones,"/>
    <s v="001"/>
    <n v="37500"/>
    <n v="0"/>
    <n v="0"/>
    <n v="37500"/>
    <n v="0"/>
    <n v="32334.400000000001"/>
    <n v="11650"/>
    <n v="5165.6000000000004"/>
    <n v="25850"/>
    <n v="5165.6000000000004"/>
    <s v="G/770102/3II301"/>
  </r>
  <r>
    <s v="1"/>
    <s v="POLITICO - TERRITORIAL"/>
    <x v="3"/>
    <s v="I"/>
    <x v="6"/>
    <x v="66"/>
    <s v="OL41I060"/>
    <s v="FORTALECIMIENTO INSTITUCIONAL"/>
    <s v="GC00A10100004D REMUNERACION PERSONAL"/>
    <s v="51 GASTOS EN PERSONAL"/>
    <s v="510105 Remuneraciones Unificadas"/>
    <s v="002"/>
    <n v="109512"/>
    <n v="30470"/>
    <n v="0"/>
    <n v="139982"/>
    <n v="0"/>
    <n v="91270.42"/>
    <n v="91270.42"/>
    <n v="48711.58"/>
    <n v="48711.58"/>
    <n v="48711.58"/>
    <s v="G/510105/1IA101"/>
  </r>
  <r>
    <s v="1"/>
    <s v="POLITICO - TERRITORIAL"/>
    <x v="3"/>
    <s v="I"/>
    <x v="6"/>
    <x v="66"/>
    <s v="OL41I060"/>
    <s v="FORTALECIMIENTO INSTITUCIONAL"/>
    <s v="GC00A10100004D REMUNERACION PERSONAL"/>
    <s v="51 GASTOS EN PERSONAL"/>
    <s v="510106 Salarios Unificados"/>
    <s v="002"/>
    <n v="13618.32"/>
    <n v="0"/>
    <n v="3.54"/>
    <n v="13621.86"/>
    <n v="0"/>
    <n v="10233.33"/>
    <n v="10233.33"/>
    <n v="3388.53"/>
    <n v="3388.53"/>
    <n v="3388.53"/>
    <s v="G/510106/1IA101"/>
  </r>
  <r>
    <s v="1"/>
    <s v="POLITICO - TERRITORIAL"/>
    <x v="3"/>
    <s v="I"/>
    <x v="6"/>
    <x v="66"/>
    <s v="OL41I060"/>
    <s v="FORTALECIMIENTO INSTITUCIONAL"/>
    <s v="GC00A10100004D REMUNERACION PERSONAL"/>
    <s v="51 GASTOS EN PERSONAL"/>
    <s v="510108 Remuneración Mensual Unificada de Docentes"/>
    <s v="002"/>
    <n v="642372"/>
    <n v="0"/>
    <n v="0"/>
    <n v="642372"/>
    <n v="0"/>
    <n v="464156.8"/>
    <n v="464156.8"/>
    <n v="178215.2"/>
    <n v="178215.2"/>
    <n v="178215.2"/>
    <s v="G/510108/1IA101"/>
  </r>
  <r>
    <s v="1"/>
    <s v="POLITICO - TERRITORIAL"/>
    <x v="3"/>
    <s v="I"/>
    <x v="6"/>
    <x v="66"/>
    <s v="OL41I060"/>
    <s v="FORTALECIMIENTO INSTITUCIONAL"/>
    <s v="GC00A10100004D REMUNERACION PERSONAL"/>
    <s v="51 GASTOS EN PERSONAL"/>
    <s v="510203 Decimotercer Sueldo"/>
    <s v="002"/>
    <n v="64608.86"/>
    <n v="2403"/>
    <n v="0"/>
    <n v="67011.86"/>
    <n v="680.83"/>
    <n v="4311.6099999999997"/>
    <n v="4311.6099999999997"/>
    <n v="62700.25"/>
    <n v="62700.25"/>
    <n v="62019.42"/>
    <s v="G/510203/1IA101"/>
  </r>
  <r>
    <s v="1"/>
    <s v="POLITICO - TERRITORIAL"/>
    <x v="3"/>
    <s v="I"/>
    <x v="6"/>
    <x v="66"/>
    <s v="OL41I060"/>
    <s v="FORTALECIMIENTO INSTITUCIONAL"/>
    <s v="GC00A10100004D REMUNERACION PERSONAL"/>
    <s v="51 GASTOS EN PERSONAL"/>
    <s v="510204 Decimocuarto Sueldo"/>
    <s v="002"/>
    <n v="26780"/>
    <n v="1200"/>
    <n v="0"/>
    <n v="27980"/>
    <n v="333.33"/>
    <n v="24851.040000000001"/>
    <n v="24851.040000000001"/>
    <n v="3128.96"/>
    <n v="3128.96"/>
    <n v="2795.63"/>
    <s v="G/510204/1IA101"/>
  </r>
  <r>
    <s v="1"/>
    <s v="POLITICO - TERRITORIAL"/>
    <x v="3"/>
    <s v="I"/>
    <x v="6"/>
    <x v="66"/>
    <s v="OL41I060"/>
    <s v="FORTALECIMIENTO INSTITUCIONAL"/>
    <s v="GC00A10100004D REMUNERACION PERSONAL"/>
    <s v="51 GASTOS EN PERSONAL"/>
    <s v="510304 Compensación por Transporte"/>
    <s v="002"/>
    <n v="264"/>
    <n v="0"/>
    <n v="0"/>
    <n v="264"/>
    <n v="0"/>
    <n v="188"/>
    <n v="188"/>
    <n v="76"/>
    <n v="76"/>
    <n v="76"/>
    <s v="G/510304/1IA101"/>
  </r>
  <r>
    <s v="1"/>
    <s v="POLITICO - TERRITORIAL"/>
    <x v="3"/>
    <s v="I"/>
    <x v="6"/>
    <x v="66"/>
    <s v="OL41I060"/>
    <s v="FORTALECIMIENTO INSTITUCIONAL"/>
    <s v="GC00A10100004D REMUNERACION PERSONAL"/>
    <s v="51 GASTOS EN PERSONAL"/>
    <s v="510306 Alimentación"/>
    <s v="002"/>
    <n v="2112"/>
    <n v="0"/>
    <n v="0"/>
    <n v="2112"/>
    <n v="0"/>
    <n v="1504"/>
    <n v="1504"/>
    <n v="608"/>
    <n v="608"/>
    <n v="608"/>
    <s v="G/510306/1IA101"/>
  </r>
  <r>
    <s v="1"/>
    <s v="POLITICO - TERRITORIAL"/>
    <x v="3"/>
    <s v="I"/>
    <x v="6"/>
    <x v="66"/>
    <s v="OL41I060"/>
    <s v="FORTALECIMIENTO INSTITUCIONAL"/>
    <s v="GC00A10100004D REMUNERACION PERSONAL"/>
    <s v="51 GASTOS EN PERSONAL"/>
    <s v="510401 Por Cargas Familiares"/>
    <s v="002"/>
    <n v="68.09"/>
    <n v="0"/>
    <n v="11.35"/>
    <n v="79.44"/>
    <n v="0"/>
    <n v="0"/>
    <n v="0"/>
    <n v="79.44"/>
    <n v="79.44"/>
    <n v="79.44"/>
    <s v="G/510401/1IA101"/>
  </r>
  <r>
    <s v="1"/>
    <s v="POLITICO - TERRITORIAL"/>
    <x v="3"/>
    <s v="I"/>
    <x v="6"/>
    <x v="66"/>
    <s v="OL41I060"/>
    <s v="FORTALECIMIENTO INSTITUCIONAL"/>
    <s v="GC00A10100004D REMUNERACION PERSONAL"/>
    <s v="51 GASTOS EN PERSONAL"/>
    <s v="510408 Subsidio de Antigüedad"/>
    <s v="002"/>
    <n v="680.92"/>
    <n v="0"/>
    <n v="0"/>
    <n v="680.92"/>
    <n v="0"/>
    <n v="258.24"/>
    <n v="258.24"/>
    <n v="422.68"/>
    <n v="422.68"/>
    <n v="422.68"/>
    <s v="G/510408/1IA101"/>
  </r>
  <r>
    <s v="1"/>
    <s v="POLITICO - TERRITORIAL"/>
    <x v="3"/>
    <s v="I"/>
    <x v="6"/>
    <x v="66"/>
    <s v="OL41I060"/>
    <s v="FORTALECIMIENTO INSTITUCIONAL"/>
    <s v="GC00A10100004D REMUNERACION PERSONAL"/>
    <s v="51 GASTOS EN PERSONAL"/>
    <s v="510507 Honorarios"/>
    <s v="002"/>
    <n v="1556.93"/>
    <n v="0"/>
    <n v="0"/>
    <n v="1556.93"/>
    <n v="0"/>
    <n v="0"/>
    <n v="0"/>
    <n v="1556.93"/>
    <n v="1556.93"/>
    <n v="1556.93"/>
    <s v="G/510507/1IA101"/>
  </r>
  <r>
    <s v="1"/>
    <s v="POLITICO - TERRITORIAL"/>
    <x v="3"/>
    <s v="I"/>
    <x v="6"/>
    <x v="66"/>
    <s v="OL41I060"/>
    <s v="FORTALECIMIENTO INSTITUCIONAL"/>
    <s v="GC00A10100004D REMUNERACION PERSONAL"/>
    <s v="51 GASTOS EN PERSONAL"/>
    <s v="510510 Servicios Personales por Contrato"/>
    <s v="002"/>
    <n v="9804"/>
    <n v="-1634"/>
    <n v="0"/>
    <n v="8170"/>
    <n v="3268"/>
    <n v="4902"/>
    <n v="4902"/>
    <n v="3268"/>
    <n v="3268"/>
    <n v="0"/>
    <s v="G/510510/1IA101"/>
  </r>
  <r>
    <s v="1"/>
    <s v="POLITICO - TERRITORIAL"/>
    <x v="3"/>
    <s v="I"/>
    <x v="6"/>
    <x v="66"/>
    <s v="OL41I060"/>
    <s v="FORTALECIMIENTO INSTITUCIONAL"/>
    <s v="GC00A10100004D REMUNERACION PERSONAL"/>
    <s v="51 GASTOS EN PERSONAL"/>
    <s v="510512 Subrogación"/>
    <s v="002"/>
    <n v="973.94"/>
    <n v="0"/>
    <n v="0"/>
    <n v="973.94"/>
    <n v="0"/>
    <n v="0"/>
    <n v="0"/>
    <n v="973.94"/>
    <n v="973.94"/>
    <n v="973.94"/>
    <s v="G/510512/1IA101"/>
  </r>
  <r>
    <s v="1"/>
    <s v="POLITICO - TERRITORIAL"/>
    <x v="3"/>
    <s v="I"/>
    <x v="6"/>
    <x v="66"/>
    <s v="OL41I060"/>
    <s v="FORTALECIMIENTO INSTITUCIONAL"/>
    <s v="GC00A10100004D REMUNERACION PERSONAL"/>
    <s v="51 GASTOS EN PERSONAL"/>
    <s v="510513 Encargos"/>
    <s v="002"/>
    <n v="3947.87"/>
    <n v="0"/>
    <n v="0"/>
    <n v="3947.87"/>
    <n v="0"/>
    <n v="307"/>
    <n v="307"/>
    <n v="3640.87"/>
    <n v="3640.87"/>
    <n v="3640.87"/>
    <s v="G/510513/1IA101"/>
  </r>
  <r>
    <s v="1"/>
    <s v="POLITICO - TERRITORIAL"/>
    <x v="3"/>
    <s v="I"/>
    <x v="6"/>
    <x v="66"/>
    <s v="OL41I060"/>
    <s v="FORTALECIMIENTO INSTITUCIONAL"/>
    <s v="GC00A10100004D REMUNERACION PERSONAL"/>
    <s v="51 GASTOS EN PERSONAL"/>
    <s v="510601 Aporte Patronal"/>
    <s v="002"/>
    <n v="98076.25"/>
    <n v="3353.63"/>
    <n v="0"/>
    <n v="101429.88"/>
    <n v="511.42"/>
    <n v="65120.82"/>
    <n v="65120.82"/>
    <n v="36309.06"/>
    <n v="36309.06"/>
    <n v="35797.64"/>
    <s v="G/510601/1IA101"/>
  </r>
  <r>
    <s v="1"/>
    <s v="POLITICO - TERRITORIAL"/>
    <x v="3"/>
    <s v="I"/>
    <x v="6"/>
    <x v="66"/>
    <s v="OL41I060"/>
    <s v="FORTALECIMIENTO INSTITUCIONAL"/>
    <s v="GC00A10100004D REMUNERACION PERSONAL"/>
    <s v="51 GASTOS EN PERSONAL"/>
    <s v="510602 Fondo de Reserva"/>
    <s v="002"/>
    <n v="64608.86"/>
    <n v="2403"/>
    <n v="0"/>
    <n v="67011.86"/>
    <n v="680.83"/>
    <n v="44778.06"/>
    <n v="44778.06"/>
    <n v="22233.8"/>
    <n v="22233.8"/>
    <n v="21552.97"/>
    <s v="G/510602/1IA101"/>
  </r>
  <r>
    <s v="1"/>
    <s v="POLITICO - TERRITORIAL"/>
    <x v="3"/>
    <s v="I"/>
    <x v="6"/>
    <x v="66"/>
    <s v="OL41I060"/>
    <s v="FORTALECIMIENTO INSTITUCIONAL"/>
    <s v="GC00A10100004D REMUNERACION PERSONAL"/>
    <s v="51 GASTOS EN PERSONAL"/>
    <s v="510707 Compensación por Vacaciones no Gozadas por"/>
    <s v="002"/>
    <n v="6330.59"/>
    <n v="0"/>
    <n v="0"/>
    <n v="6330.59"/>
    <n v="0"/>
    <n v="1124.1099999999999"/>
    <n v="1124.1099999999999"/>
    <n v="5206.4799999999996"/>
    <n v="5206.4799999999996"/>
    <n v="5206.4799999999996"/>
    <s v="G/510707/1IA101"/>
  </r>
  <r>
    <s v="1"/>
    <s v="POLITICO - TERRITORIAL"/>
    <x v="3"/>
    <s v="I"/>
    <x v="6"/>
    <x v="66"/>
    <s v="OL41I060"/>
    <s v="FORTALECIMIENTO INSTITUCIONAL"/>
    <s v="GC00A10100001D GASTOS ADMINISTRATIVOS"/>
    <s v="53 BIENES Y SERVICIOS DE CONSUMO"/>
    <s v="530101  Agua Potable"/>
    <s v="002"/>
    <n v="4000"/>
    <n v="-1180"/>
    <n v="0"/>
    <n v="2820"/>
    <n v="0"/>
    <n v="2820"/>
    <n v="812.36"/>
    <n v="0"/>
    <n v="2007.64"/>
    <n v="0"/>
    <s v="G/530101/1IA101"/>
  </r>
  <r>
    <s v="1"/>
    <s v="POLITICO - TERRITORIAL"/>
    <x v="3"/>
    <s v="I"/>
    <x v="6"/>
    <x v="66"/>
    <s v="OL41I060"/>
    <s v="FORTALECIMIENTO INSTITUCIONAL"/>
    <s v="GC00A10100001D GASTOS ADMINISTRATIVOS"/>
    <s v="53 BIENES Y SERVICIOS DE CONSUMO"/>
    <s v="530104 Energía Eléctrica"/>
    <s v="002"/>
    <n v="5000"/>
    <n v="-500"/>
    <n v="0"/>
    <n v="4500"/>
    <n v="0"/>
    <n v="4000"/>
    <n v="2117.6799999999998"/>
    <n v="500"/>
    <n v="2382.3200000000002"/>
    <n v="500"/>
    <s v="G/530104/1IA101"/>
  </r>
  <r>
    <s v="1"/>
    <s v="POLITICO - TERRITORIAL"/>
    <x v="3"/>
    <s v="I"/>
    <x v="6"/>
    <x v="66"/>
    <s v="OL41I060"/>
    <s v="FORTALECIMIENTO INSTITUCIONAL"/>
    <s v="GC00A10100001D GASTOS ADMINISTRATIVOS"/>
    <s v="53 BIENES Y SERVICIOS DE CONSUMO"/>
    <s v="530105 Telecomunicaciones"/>
    <s v="002"/>
    <n v="500"/>
    <n v="0"/>
    <n v="0"/>
    <n v="500"/>
    <n v="0"/>
    <n v="500"/>
    <n v="289.57"/>
    <n v="0"/>
    <n v="210.43"/>
    <n v="0"/>
    <s v="G/530105/1IA101"/>
  </r>
  <r>
    <s v="1"/>
    <s v="POLITICO - TERRITORIAL"/>
    <x v="3"/>
    <s v="I"/>
    <x v="6"/>
    <x v="66"/>
    <s v="OL41I060"/>
    <s v="FORTALECIMIENTO INSTITUCIONAL"/>
    <s v="GC00A10100001D GASTOS ADMINISTRATIVOS"/>
    <s v="53 BIENES Y SERVICIOS DE CONSUMO"/>
    <s v="530204 Edición, Impresión, Reproducción, Public"/>
    <s v="002"/>
    <n v="500"/>
    <n v="1680"/>
    <n v="0"/>
    <n v="2180"/>
    <n v="2174"/>
    <n v="0"/>
    <n v="0"/>
    <n v="2180"/>
    <n v="2180"/>
    <n v="6"/>
    <s v="G/530204/1IA101"/>
  </r>
  <r>
    <s v="1"/>
    <s v="POLITICO - TERRITORIAL"/>
    <x v="3"/>
    <s v="I"/>
    <x v="6"/>
    <x v="66"/>
    <s v="OL41I060"/>
    <s v="FORTALECIMIENTO INSTITUCIONAL"/>
    <s v="GC00A10100001D GASTOS ADMINISTRATIVOS"/>
    <s v="53 BIENES Y SERVICIOS DE CONSUMO"/>
    <s v="530208 Servicio de Seguridad y Vigilancia"/>
    <s v="002"/>
    <n v="101792"/>
    <n v="-49555.3"/>
    <n v="0"/>
    <n v="52236.7"/>
    <n v="2856"/>
    <n v="49380.7"/>
    <n v="33514.019999999997"/>
    <n v="2856"/>
    <n v="18722.68"/>
    <n v="0"/>
    <s v="G/530208/1IA101"/>
  </r>
  <r>
    <s v="1"/>
    <s v="POLITICO - TERRITORIAL"/>
    <x v="3"/>
    <s v="I"/>
    <x v="6"/>
    <x v="66"/>
    <s v="OL41I060"/>
    <s v="FORTALECIMIENTO INSTITUCIONAL"/>
    <s v="GC00A10100001D GASTOS ADMINISTRATIVOS"/>
    <s v="53 BIENES Y SERVICIOS DE CONSUMO"/>
    <s v="530209 Servicios de Aseo, Lavado de Vestimenta"/>
    <s v="002"/>
    <n v="69000"/>
    <n v="-28100.14"/>
    <n v="0"/>
    <n v="40899.86"/>
    <n v="0"/>
    <n v="27012.959999999999"/>
    <n v="19520.46"/>
    <n v="13886.9"/>
    <n v="21379.4"/>
    <n v="13886.9"/>
    <s v="G/530209/1IA101"/>
  </r>
  <r>
    <s v="1"/>
    <s v="POLITICO - TERRITORIAL"/>
    <x v="3"/>
    <s v="I"/>
    <x v="6"/>
    <x v="66"/>
    <s v="OL41I060"/>
    <s v="FORTALECIMIENTO INSTITUCIONAL"/>
    <s v="GC00A10100001D GASTOS ADMINISTRATIVOS"/>
    <s v="53 BIENES Y SERVICIOS DE CONSUMO"/>
    <s v="530402 Edificios, Locales, Residencias y Cablea"/>
    <s v="002"/>
    <n v="11784.17"/>
    <n v="77655.44"/>
    <n v="-11784.17"/>
    <n v="77655.44"/>
    <n v="77655.44"/>
    <n v="0"/>
    <n v="0"/>
    <n v="77655.44"/>
    <n v="77655.44"/>
    <n v="0"/>
    <s v="G/530402/1IA101"/>
  </r>
  <r>
    <s v="1"/>
    <s v="POLITICO - TERRITORIAL"/>
    <x v="3"/>
    <s v="I"/>
    <x v="6"/>
    <x v="66"/>
    <s v="OL41I060"/>
    <s v="FORTALECIMIENTO INSTITUCIONAL"/>
    <s v="GC00A10100001D GASTOS ADMINISTRATIVOS"/>
    <s v="53 BIENES Y SERVICIOS DE CONSUMO"/>
    <s v="530404 Maquinarias y Equipos (Instalación, Mant"/>
    <s v="002"/>
    <n v="1000"/>
    <n v="0"/>
    <n v="0"/>
    <n v="1000"/>
    <n v="0"/>
    <n v="0"/>
    <n v="0"/>
    <n v="1000"/>
    <n v="1000"/>
    <n v="1000"/>
    <s v="G/530404/1IA101"/>
  </r>
  <r>
    <s v="3"/>
    <s v="ECONOMICO - AMBIENTAL"/>
    <x v="3"/>
    <s v="I"/>
    <x v="6"/>
    <x v="66"/>
    <s v="OL41I060"/>
    <s v="SUB SISTEMA EDUCATIVO MUNICIPAL"/>
    <s v="GI00I30100005D FORTALECIMIENTO PEDAGOGICO"/>
    <s v="73 BIENES Y SERVICIOS PARA INVERSIÓN"/>
    <s v="730402 Edificios, Locales, Residencias y Cablea"/>
    <s v="001"/>
    <n v="75714"/>
    <n v="0"/>
    <n v="0"/>
    <n v="75714"/>
    <n v="0"/>
    <n v="0"/>
    <n v="0"/>
    <n v="75714"/>
    <n v="75714"/>
    <n v="75714"/>
    <s v="G/730402/3II301"/>
  </r>
  <r>
    <s v="1"/>
    <s v="POLITICO - TERRITORIAL"/>
    <x v="3"/>
    <s v="I"/>
    <x v="6"/>
    <x v="66"/>
    <s v="OL41I060"/>
    <s v="FORTALECIMIENTO INSTITUCIONAL"/>
    <s v="GC00A10100004D REMUNERACION PERSONAL"/>
    <s v="99 OTROS PASIVOS"/>
    <s v="990101 Obligaciones de Ejercicios Anteriores por E"/>
    <s v="002"/>
    <n v="0"/>
    <n v="8000"/>
    <n v="0"/>
    <n v="8000"/>
    <n v="0"/>
    <n v="0"/>
    <n v="0"/>
    <n v="8000"/>
    <n v="8000"/>
    <n v="8000"/>
    <s v="G/990101/1IA101"/>
  </r>
  <r>
    <s v="1"/>
    <s v="POLITICO - TERRITORIAL"/>
    <x v="3"/>
    <s v="I"/>
    <x v="6"/>
    <x v="67"/>
    <s v="EQ13I030"/>
    <s v="FORTALECIMIENTO INSTITUCIONAL"/>
    <s v="GC00A10100004D REMUNERACION PERSONAL"/>
    <s v="51 GASTOS EN PERSONAL"/>
    <s v="510105 Remuneraciones Unificadas"/>
    <s v="002"/>
    <n v="177408"/>
    <n v="71551"/>
    <n v="-40353"/>
    <n v="208606"/>
    <n v="0"/>
    <n v="130302"/>
    <n v="130302"/>
    <n v="78304"/>
    <n v="78304"/>
    <n v="78304"/>
    <s v="G/510105/1IA101"/>
  </r>
  <r>
    <s v="1"/>
    <s v="POLITICO - TERRITORIAL"/>
    <x v="3"/>
    <s v="I"/>
    <x v="6"/>
    <x v="67"/>
    <s v="EQ13I030"/>
    <s v="FORTALECIMIENTO INSTITUCIONAL"/>
    <s v="GC00A10100004D REMUNERACION PERSONAL"/>
    <s v="51 GASTOS EN PERSONAL"/>
    <s v="510106 Salarios Unificados"/>
    <s v="002"/>
    <n v="34477.199999999997"/>
    <n v="0"/>
    <n v="0"/>
    <n v="34477.199999999997"/>
    <n v="0"/>
    <n v="18448.96"/>
    <n v="18448.96"/>
    <n v="16028.24"/>
    <n v="16028.24"/>
    <n v="16028.24"/>
    <s v="G/510106/1IA101"/>
  </r>
  <r>
    <s v="1"/>
    <s v="POLITICO - TERRITORIAL"/>
    <x v="3"/>
    <s v="I"/>
    <x v="6"/>
    <x v="67"/>
    <s v="EQ13I030"/>
    <s v="FORTALECIMIENTO INSTITUCIONAL"/>
    <s v="GC00A10100004D REMUNERACION PERSONAL"/>
    <s v="51 GASTOS EN PERSONAL"/>
    <s v="510108 Remuneración Mensual Unificada de Docentes"/>
    <s v="002"/>
    <n v="928752.48"/>
    <n v="0"/>
    <n v="40353"/>
    <n v="969105.48"/>
    <n v="0"/>
    <n v="701391.86"/>
    <n v="701391.86"/>
    <n v="267713.62"/>
    <n v="267713.62"/>
    <n v="267713.62"/>
    <s v="G/510108/1IA101"/>
  </r>
  <r>
    <s v="1"/>
    <s v="POLITICO - TERRITORIAL"/>
    <x v="3"/>
    <s v="I"/>
    <x v="6"/>
    <x v="67"/>
    <s v="EQ13I030"/>
    <s v="FORTALECIMIENTO INSTITUCIONAL"/>
    <s v="GC00A10100004D REMUNERACION PERSONAL"/>
    <s v="51 GASTOS EN PERSONAL"/>
    <s v="510203 Decimotercer Sueldo"/>
    <s v="002"/>
    <n v="95870.14"/>
    <n v="5486"/>
    <n v="0"/>
    <n v="101356.14"/>
    <n v="340.42"/>
    <n v="8044.59"/>
    <n v="8044.59"/>
    <n v="93311.55"/>
    <n v="93311.55"/>
    <n v="92971.13"/>
    <s v="G/510203/1IA101"/>
  </r>
  <r>
    <s v="1"/>
    <s v="POLITICO - TERRITORIAL"/>
    <x v="3"/>
    <s v="I"/>
    <x v="6"/>
    <x v="67"/>
    <s v="EQ13I030"/>
    <s v="FORTALECIMIENTO INSTITUCIONAL"/>
    <s v="GC00A10100004D REMUNERACION PERSONAL"/>
    <s v="51 GASTOS EN PERSONAL"/>
    <s v="510204 Decimocuarto Sueldo"/>
    <s v="002"/>
    <n v="35020"/>
    <n v="1600"/>
    <n v="0"/>
    <n v="36620"/>
    <n v="166.67"/>
    <n v="32574.26"/>
    <n v="32574.26"/>
    <n v="4045.74"/>
    <n v="4045.74"/>
    <n v="3879.07"/>
    <s v="G/510204/1IA101"/>
  </r>
  <r>
    <s v="1"/>
    <s v="POLITICO - TERRITORIAL"/>
    <x v="3"/>
    <s v="I"/>
    <x v="6"/>
    <x v="67"/>
    <s v="EQ13I030"/>
    <s v="FORTALECIMIENTO INSTITUCIONAL"/>
    <s v="GC00A10100004D REMUNERACION PERSONAL"/>
    <s v="51 GASTOS EN PERSONAL"/>
    <s v="510304 Compensación por Transporte"/>
    <s v="002"/>
    <n v="528"/>
    <n v="0"/>
    <n v="85.5"/>
    <n v="613.5"/>
    <n v="0"/>
    <n v="282"/>
    <n v="282"/>
    <n v="331.5"/>
    <n v="331.5"/>
    <n v="331.5"/>
    <s v="G/510304/1IA101"/>
  </r>
  <r>
    <s v="1"/>
    <s v="POLITICO - TERRITORIAL"/>
    <x v="3"/>
    <s v="I"/>
    <x v="6"/>
    <x v="67"/>
    <s v="EQ13I030"/>
    <s v="FORTALECIMIENTO INSTITUCIONAL"/>
    <s v="GC00A10100004D REMUNERACION PERSONAL"/>
    <s v="51 GASTOS EN PERSONAL"/>
    <s v="510306 Alimentación"/>
    <s v="002"/>
    <n v="4224"/>
    <n v="0"/>
    <n v="684"/>
    <n v="4908"/>
    <n v="0"/>
    <n v="2256"/>
    <n v="2256"/>
    <n v="2652"/>
    <n v="2652"/>
    <n v="2652"/>
    <s v="G/510306/1IA101"/>
  </r>
  <r>
    <s v="1"/>
    <s v="POLITICO - TERRITORIAL"/>
    <x v="3"/>
    <s v="I"/>
    <x v="6"/>
    <x v="67"/>
    <s v="EQ13I030"/>
    <s v="FORTALECIMIENTO INSTITUCIONAL"/>
    <s v="GC00A10100004D REMUNERACION PERSONAL"/>
    <s v="51 GASTOS EN PERSONAL"/>
    <s v="510401 Por Cargas Familiares"/>
    <s v="002"/>
    <n v="172.39"/>
    <n v="0"/>
    <n v="139.75"/>
    <n v="312.14"/>
    <n v="0"/>
    <n v="0"/>
    <n v="0"/>
    <n v="312.14"/>
    <n v="312.14"/>
    <n v="312.14"/>
    <s v="G/510401/1IA101"/>
  </r>
  <r>
    <s v="1"/>
    <s v="POLITICO - TERRITORIAL"/>
    <x v="3"/>
    <s v="I"/>
    <x v="6"/>
    <x v="67"/>
    <s v="EQ13I030"/>
    <s v="FORTALECIMIENTO INSTITUCIONAL"/>
    <s v="GC00A10100004D REMUNERACION PERSONAL"/>
    <s v="51 GASTOS EN PERSONAL"/>
    <s v="510408 Subsidio de Antigüedad"/>
    <s v="002"/>
    <n v="1723.86"/>
    <n v="0"/>
    <n v="271.38"/>
    <n v="1995.24"/>
    <n v="0"/>
    <n v="782.19"/>
    <n v="782.19"/>
    <n v="1213.05"/>
    <n v="1213.05"/>
    <n v="1213.05"/>
    <s v="G/510408/1IA101"/>
  </r>
  <r>
    <s v="1"/>
    <s v="POLITICO - TERRITORIAL"/>
    <x v="3"/>
    <s v="I"/>
    <x v="6"/>
    <x v="67"/>
    <s v="EQ13I030"/>
    <s v="FORTALECIMIENTO INSTITUCIONAL"/>
    <s v="GC00A10100004D REMUNERACION PERSONAL"/>
    <s v="51 GASTOS EN PERSONAL"/>
    <s v="510507 Honorarios"/>
    <s v="002"/>
    <n v="2796.77"/>
    <n v="0"/>
    <n v="0"/>
    <n v="2796.77"/>
    <n v="0"/>
    <n v="0"/>
    <n v="0"/>
    <n v="2796.77"/>
    <n v="2796.77"/>
    <n v="2796.77"/>
    <s v="G/510507/1IA101"/>
  </r>
  <r>
    <s v="1"/>
    <s v="POLITICO - TERRITORIAL"/>
    <x v="3"/>
    <s v="I"/>
    <x v="6"/>
    <x v="67"/>
    <s v="EQ13I030"/>
    <s v="FORTALECIMIENTO INSTITUCIONAL"/>
    <s v="GC00A10100004D REMUNERACION PERSONAL"/>
    <s v="51 GASTOS EN PERSONAL"/>
    <s v="510510 Servicios Personales por Contrato"/>
    <s v="002"/>
    <n v="9804"/>
    <n v="-5719"/>
    <n v="0"/>
    <n v="4085"/>
    <n v="2451"/>
    <n v="1634"/>
    <n v="1634"/>
    <n v="2451"/>
    <n v="2451"/>
    <n v="0"/>
    <s v="G/510510/1IA101"/>
  </r>
  <r>
    <s v="1"/>
    <s v="POLITICO - TERRITORIAL"/>
    <x v="3"/>
    <s v="I"/>
    <x v="6"/>
    <x v="67"/>
    <s v="EQ13I030"/>
    <s v="FORTALECIMIENTO INSTITUCIONAL"/>
    <s v="GC00A10100004D REMUNERACION PERSONAL"/>
    <s v="51 GASTOS EN PERSONAL"/>
    <s v="510512 Subrogación"/>
    <s v="002"/>
    <n v="1645.41"/>
    <n v="0"/>
    <n v="0"/>
    <n v="1645.41"/>
    <n v="0"/>
    <n v="0"/>
    <n v="0"/>
    <n v="1645.41"/>
    <n v="1645.41"/>
    <n v="1645.41"/>
    <s v="G/510512/1IA101"/>
  </r>
  <r>
    <s v="1"/>
    <s v="POLITICO - TERRITORIAL"/>
    <x v="3"/>
    <s v="I"/>
    <x v="6"/>
    <x v="67"/>
    <s v="EQ13I030"/>
    <s v="FORTALECIMIENTO INSTITUCIONAL"/>
    <s v="GC00A10100004D REMUNERACION PERSONAL"/>
    <s v="51 GASTOS EN PERSONAL"/>
    <s v="510513 Encargos"/>
    <s v="002"/>
    <n v="14090.81"/>
    <n v="0"/>
    <n v="0"/>
    <n v="14090.81"/>
    <n v="0"/>
    <n v="3504"/>
    <n v="3504"/>
    <n v="10586.81"/>
    <n v="10586.81"/>
    <n v="10586.81"/>
    <s v="G/510513/1IA101"/>
  </r>
  <r>
    <s v="1"/>
    <s v="POLITICO - TERRITORIAL"/>
    <x v="3"/>
    <s v="I"/>
    <x v="6"/>
    <x v="67"/>
    <s v="EQ13I030"/>
    <s v="FORTALECIMIENTO INSTITUCIONAL"/>
    <s v="GC00A10100004D REMUNERACION PERSONAL"/>
    <s v="51 GASTOS EN PERSONAL"/>
    <s v="510601 Aporte Patronal"/>
    <s v="002"/>
    <n v="145530.87"/>
    <n v="7772.27"/>
    <n v="-8986.67"/>
    <n v="144316.47"/>
    <n v="420.34"/>
    <n v="97452.79"/>
    <n v="97452.79"/>
    <n v="46863.68"/>
    <n v="46863.68"/>
    <n v="46443.34"/>
    <s v="G/510601/1IA101"/>
  </r>
  <r>
    <s v="1"/>
    <s v="POLITICO - TERRITORIAL"/>
    <x v="3"/>
    <s v="I"/>
    <x v="6"/>
    <x v="67"/>
    <s v="EQ13I030"/>
    <s v="FORTALECIMIENTO INSTITUCIONAL"/>
    <s v="GC00A10100004D REMUNERACION PERSONAL"/>
    <s v="51 GASTOS EN PERSONAL"/>
    <s v="510602 Fondo de Reserva"/>
    <s v="002"/>
    <n v="95870.14"/>
    <n v="5486"/>
    <n v="0"/>
    <n v="101356.14"/>
    <n v="340.42"/>
    <n v="70168.39"/>
    <n v="70168.39"/>
    <n v="31187.75"/>
    <n v="31187.75"/>
    <n v="30847.33"/>
    <s v="G/510602/1IA101"/>
  </r>
  <r>
    <s v="1"/>
    <s v="POLITICO - TERRITORIAL"/>
    <x v="3"/>
    <s v="I"/>
    <x v="6"/>
    <x v="67"/>
    <s v="EQ13I030"/>
    <s v="FORTALECIMIENTO INSTITUCIONAL"/>
    <s v="GC00A10100004D REMUNERACION PERSONAL"/>
    <s v="51 GASTOS EN PERSONAL"/>
    <s v="510707 Compensación por Vacaciones no Gozadas por"/>
    <s v="002"/>
    <n v="10695.13"/>
    <n v="0"/>
    <n v="0"/>
    <n v="10695.13"/>
    <n v="0"/>
    <n v="1023.4"/>
    <n v="1023.4"/>
    <n v="9671.73"/>
    <n v="9671.73"/>
    <n v="9671.73"/>
    <s v="G/510707/1IA101"/>
  </r>
  <r>
    <s v="1"/>
    <s v="POLITICO - TERRITORIAL"/>
    <x v="3"/>
    <s v="I"/>
    <x v="6"/>
    <x v="67"/>
    <s v="EQ13I030"/>
    <s v="FORTALECIMIENTO INSTITUCIONAL"/>
    <s v="GC00A10100001D GASTOS ADMINISTRATIVOS"/>
    <s v="53 BIENES Y SERVICIOS DE CONSUMO"/>
    <s v="530101  Agua Potable"/>
    <s v="002"/>
    <n v="13000"/>
    <n v="-1500"/>
    <n v="0"/>
    <n v="11500"/>
    <n v="0"/>
    <n v="11500"/>
    <n v="4450.3500000000004"/>
    <n v="0"/>
    <n v="7049.65"/>
    <n v="0"/>
    <s v="G/530101/1IA101"/>
  </r>
  <r>
    <s v="1"/>
    <s v="POLITICO - TERRITORIAL"/>
    <x v="3"/>
    <s v="I"/>
    <x v="6"/>
    <x v="67"/>
    <s v="EQ13I030"/>
    <s v="FORTALECIMIENTO INSTITUCIONAL"/>
    <s v="GC00A10100001D GASTOS ADMINISTRATIVOS"/>
    <s v="53 BIENES Y SERVICIOS DE CONSUMO"/>
    <s v="530104 Energía Eléctrica"/>
    <s v="002"/>
    <n v="7000"/>
    <n v="-1000"/>
    <n v="0"/>
    <n v="6000"/>
    <n v="0"/>
    <n v="6000"/>
    <n v="2300.92"/>
    <n v="0"/>
    <n v="3699.08"/>
    <n v="0"/>
    <s v="G/530104/1IA101"/>
  </r>
  <r>
    <s v="1"/>
    <s v="POLITICO - TERRITORIAL"/>
    <x v="3"/>
    <s v="I"/>
    <x v="6"/>
    <x v="67"/>
    <s v="EQ13I030"/>
    <s v="FORTALECIMIENTO INSTITUCIONAL"/>
    <s v="GC00A10100001D GASTOS ADMINISTRATIVOS"/>
    <s v="53 BIENES Y SERVICIOS DE CONSUMO"/>
    <s v="530105 Telecomunicaciones"/>
    <s v="002"/>
    <n v="2200"/>
    <n v="-500"/>
    <n v="0"/>
    <n v="1700"/>
    <n v="0"/>
    <n v="1700"/>
    <n v="583.37"/>
    <n v="0"/>
    <n v="1116.6300000000001"/>
    <n v="0"/>
    <s v="G/530105/1IA101"/>
  </r>
  <r>
    <s v="1"/>
    <s v="POLITICO - TERRITORIAL"/>
    <x v="3"/>
    <s v="I"/>
    <x v="6"/>
    <x v="67"/>
    <s v="EQ13I030"/>
    <s v="FORTALECIMIENTO INSTITUCIONAL"/>
    <s v="GC00A10100001D GASTOS ADMINISTRATIVOS"/>
    <s v="53 BIENES Y SERVICIOS DE CONSUMO"/>
    <s v="530203 Almacenamiento, Embalaje, Desembalaje, Enva"/>
    <s v="002"/>
    <n v="0"/>
    <n v="700"/>
    <n v="0"/>
    <n v="700"/>
    <n v="0"/>
    <n v="0"/>
    <n v="0"/>
    <n v="700"/>
    <n v="700"/>
    <n v="700"/>
    <s v="G/530203/1IA101"/>
  </r>
  <r>
    <s v="1"/>
    <s v="POLITICO - TERRITORIAL"/>
    <x v="3"/>
    <s v="I"/>
    <x v="6"/>
    <x v="67"/>
    <s v="EQ13I030"/>
    <s v="FORTALECIMIENTO INSTITUCIONAL"/>
    <s v="GC00A10100001D GASTOS ADMINISTRATIVOS"/>
    <s v="53 BIENES Y SERVICIOS DE CONSUMO"/>
    <s v="530204 Edición, Impresión, Reproducción, Public"/>
    <s v="002"/>
    <n v="0"/>
    <n v="3000"/>
    <n v="0"/>
    <n v="3000"/>
    <n v="216.67"/>
    <n v="2783.33"/>
    <n v="2783.33"/>
    <n v="216.67"/>
    <n v="216.67"/>
    <n v="0"/>
    <s v="G/530204/1IA101"/>
  </r>
  <r>
    <s v="1"/>
    <s v="POLITICO - TERRITORIAL"/>
    <x v="3"/>
    <s v="I"/>
    <x v="6"/>
    <x v="67"/>
    <s v="EQ13I030"/>
    <s v="FORTALECIMIENTO INSTITUCIONAL"/>
    <s v="GC00A10100001D GASTOS ADMINISTRATIVOS"/>
    <s v="53 BIENES Y SERVICIOS DE CONSUMO"/>
    <s v="530208 Servicio de Seguridad y Vigilancia"/>
    <s v="002"/>
    <n v="167000"/>
    <n v="-25906.51"/>
    <n v="0"/>
    <n v="141093.49"/>
    <n v="0.35"/>
    <n v="132271.57999999999"/>
    <n v="97558.84"/>
    <n v="8821.91"/>
    <n v="43534.65"/>
    <n v="8821.56"/>
    <s v="G/530208/1IA101"/>
  </r>
  <r>
    <s v="1"/>
    <s v="POLITICO - TERRITORIAL"/>
    <x v="3"/>
    <s v="I"/>
    <x v="6"/>
    <x v="67"/>
    <s v="EQ13I030"/>
    <s v="FORTALECIMIENTO INSTITUCIONAL"/>
    <s v="GC00A10100001D GASTOS ADMINISTRATIVOS"/>
    <s v="53 BIENES Y SERVICIOS DE CONSUMO"/>
    <s v="530209 Servicios de Aseo, Lavado de Vestimenta"/>
    <s v="002"/>
    <n v="95000"/>
    <n v="-20408"/>
    <n v="0"/>
    <n v="74592"/>
    <n v="0"/>
    <n v="53946"/>
    <n v="43956"/>
    <n v="20646"/>
    <n v="30636"/>
    <n v="20646"/>
    <s v="G/530209/1IA101"/>
  </r>
  <r>
    <s v="1"/>
    <s v="POLITICO - TERRITORIAL"/>
    <x v="3"/>
    <s v="I"/>
    <x v="6"/>
    <x v="67"/>
    <s v="EQ13I030"/>
    <s v="FORTALECIMIENTO INSTITUCIONAL"/>
    <s v="GC00A10100001D GASTOS ADMINISTRATIVOS"/>
    <s v="53 BIENES Y SERVICIOS DE CONSUMO"/>
    <s v="530402 Edificios, Locales, Residencias y Cablea"/>
    <s v="002"/>
    <n v="0"/>
    <n v="32914.51"/>
    <n v="0"/>
    <n v="32914.51"/>
    <n v="0"/>
    <n v="0"/>
    <n v="0"/>
    <n v="32914.51"/>
    <n v="32914.51"/>
    <n v="32914.51"/>
    <s v="G/530402/1IA101"/>
  </r>
  <r>
    <s v="1"/>
    <s v="POLITICO - TERRITORIAL"/>
    <x v="3"/>
    <s v="I"/>
    <x v="6"/>
    <x v="67"/>
    <s v="EQ13I030"/>
    <s v="FORTALECIMIENTO INSTITUCIONAL"/>
    <s v="GC00A10100001D GASTOS ADMINISTRATIVOS"/>
    <s v="53 BIENES Y SERVICIOS DE CONSUMO"/>
    <s v="530704 Mantenimiento y Reparación de Equipos y Sis"/>
    <s v="002"/>
    <n v="0"/>
    <n v="6000"/>
    <n v="0"/>
    <n v="6000"/>
    <n v="0"/>
    <n v="0"/>
    <n v="0"/>
    <n v="6000"/>
    <n v="6000"/>
    <n v="6000"/>
    <s v="G/530704/1IA101"/>
  </r>
  <r>
    <s v="1"/>
    <s v="POLITICO - TERRITORIAL"/>
    <x v="3"/>
    <s v="I"/>
    <x v="6"/>
    <x v="67"/>
    <s v="EQ13I030"/>
    <s v="FORTALECIMIENTO INSTITUCIONAL"/>
    <s v="GC00A10100001D GASTOS ADMINISTRATIVOS"/>
    <s v="53 BIENES Y SERVICIOS DE CONSUMO"/>
    <s v="530805 Materiales de Aseo"/>
    <s v="002"/>
    <n v="0"/>
    <n v="3838.72"/>
    <n v="0"/>
    <n v="3838.72"/>
    <n v="1897.7"/>
    <n v="960.5"/>
    <n v="960.5"/>
    <n v="2878.22"/>
    <n v="2878.22"/>
    <n v="980.52"/>
    <s v="G/530805/1IA101"/>
  </r>
  <r>
    <s v="1"/>
    <s v="POLITICO - TERRITORIAL"/>
    <x v="3"/>
    <s v="I"/>
    <x v="6"/>
    <x v="67"/>
    <s v="EQ13I030"/>
    <s v="FORTALECIMIENTO INSTITUCIONAL"/>
    <s v="GC00A10100001D GASTOS ADMINISTRATIVOS"/>
    <s v="53 BIENES Y SERVICIOS DE CONSUMO"/>
    <s v="530822 Condecoraciones"/>
    <s v="002"/>
    <n v="0"/>
    <n v="500"/>
    <n v="0"/>
    <n v="500"/>
    <n v="0"/>
    <n v="286.62"/>
    <n v="286.62"/>
    <n v="213.38"/>
    <n v="213.38"/>
    <n v="213.38"/>
    <s v="G/530822/1IA101"/>
  </r>
  <r>
    <s v="1"/>
    <s v="POLITICO - TERRITORIAL"/>
    <x v="3"/>
    <s v="I"/>
    <x v="6"/>
    <x v="67"/>
    <s v="EQ13I030"/>
    <s v="FORTALECIMIENTO INSTITUCIONAL"/>
    <s v="GC00A10100001D GASTOS ADMINISTRATIVOS"/>
    <s v="53 BIENES Y SERVICIOS DE CONSUMO"/>
    <s v="530826 Dispositivos Médicos de Uso General"/>
    <s v="002"/>
    <n v="0"/>
    <n v="161.28"/>
    <n v="0"/>
    <n v="161.28"/>
    <n v="144"/>
    <n v="0"/>
    <n v="0"/>
    <n v="161.28"/>
    <n v="161.28"/>
    <n v="17.28"/>
    <s v="G/530826/1IA101"/>
  </r>
  <r>
    <s v="1"/>
    <s v="POLITICO - TERRITORIAL"/>
    <x v="3"/>
    <s v="I"/>
    <x v="6"/>
    <x v="67"/>
    <s v="EQ13I030"/>
    <s v="FORTALECIMIENTO INSTITUCIONAL"/>
    <s v="GC00A10100001D GASTOS ADMINISTRATIVOS"/>
    <s v="53 BIENES Y SERVICIOS DE CONSUMO"/>
    <s v="531404 Maquinarias y Equipos"/>
    <s v="002"/>
    <n v="0"/>
    <n v="1000"/>
    <n v="0"/>
    <n v="1000"/>
    <n v="0"/>
    <n v="0"/>
    <n v="0"/>
    <n v="1000"/>
    <n v="1000"/>
    <n v="1000"/>
    <s v="G/531404/1IA101"/>
  </r>
  <r>
    <s v="1"/>
    <s v="POLITICO - TERRITORIAL"/>
    <x v="3"/>
    <s v="I"/>
    <x v="6"/>
    <x v="67"/>
    <s v="EQ13I030"/>
    <s v="FORTALECIMIENTO INSTITUCIONAL"/>
    <s v="GC00A10100001D GASTOS ADMINISTRATIVOS"/>
    <s v="53 BIENES Y SERVICIOS DE CONSUMO"/>
    <s v="531407 Equipos, Sistemas y Paquetes Informáticos"/>
    <s v="002"/>
    <n v="0"/>
    <n v="1200"/>
    <n v="0"/>
    <n v="1200"/>
    <n v="0"/>
    <n v="0"/>
    <n v="0"/>
    <n v="1200"/>
    <n v="1200"/>
    <n v="1200"/>
    <s v="G/531407/1IA101"/>
  </r>
  <r>
    <s v="3"/>
    <s v="ECONOMICO - AMBIENTAL"/>
    <x v="3"/>
    <s v="I"/>
    <x v="6"/>
    <x v="67"/>
    <s v="EQ13I030"/>
    <s v="SUB SISTEMA EDUCATIVO MUNICIPAL"/>
    <s v="GI00I30100005D FORTALECIMIENTO PEDAGOGICO"/>
    <s v="73 BIENES Y SERVICIOS PARA INVERSIÓN"/>
    <s v="730402 Edificios, Locales, Residencias y Cablea"/>
    <s v="001"/>
    <n v="93214"/>
    <n v="0"/>
    <n v="-17500"/>
    <n v="75714"/>
    <n v="0"/>
    <n v="0"/>
    <n v="0"/>
    <n v="75714"/>
    <n v="75714"/>
    <n v="75714"/>
    <s v="G/730402/3II301"/>
  </r>
  <r>
    <s v="1"/>
    <s v="POLITICO - TERRITORIAL"/>
    <x v="3"/>
    <s v="I"/>
    <x v="6"/>
    <x v="68"/>
    <s v="SF43I080"/>
    <s v="FORTALECIMIENTO INSTITUCIONAL"/>
    <s v="GC00A10100004D REMUNERACION PERSONAL"/>
    <s v="51 GASTOS EN PERSONAL"/>
    <s v="510105 Remuneraciones Unificadas"/>
    <s v="002"/>
    <n v="75084"/>
    <n v="52555"/>
    <n v="-34531.99"/>
    <n v="93107.01"/>
    <n v="0"/>
    <n v="62570"/>
    <n v="62570"/>
    <n v="30537.01"/>
    <n v="30537.01"/>
    <n v="30537.01"/>
    <s v="G/510105/1IA101"/>
  </r>
  <r>
    <s v="1"/>
    <s v="POLITICO - TERRITORIAL"/>
    <x v="3"/>
    <s v="I"/>
    <x v="6"/>
    <x v="68"/>
    <s v="SF43I080"/>
    <s v="FORTALECIMIENTO INSTITUCIONAL"/>
    <s v="GC00A10100004D REMUNERACION PERSONAL"/>
    <s v="51 GASTOS EN PERSONAL"/>
    <s v="510106 Salarios Unificados"/>
    <s v="002"/>
    <n v="22239.599999999999"/>
    <n v="0"/>
    <n v="0"/>
    <n v="22239.599999999999"/>
    <n v="0"/>
    <n v="16095.11"/>
    <n v="16095.11"/>
    <n v="6144.49"/>
    <n v="6144.49"/>
    <n v="6144.49"/>
    <s v="G/510106/1IA101"/>
  </r>
  <r>
    <s v="1"/>
    <s v="POLITICO - TERRITORIAL"/>
    <x v="3"/>
    <s v="I"/>
    <x v="6"/>
    <x v="68"/>
    <s v="SF43I080"/>
    <s v="FORTALECIMIENTO INSTITUCIONAL"/>
    <s v="GC00A10100004D REMUNERACION PERSONAL"/>
    <s v="51 GASTOS EN PERSONAL"/>
    <s v="510108 Remuneración Mensual Unificada de Docentes"/>
    <s v="002"/>
    <n v="800580"/>
    <n v="0"/>
    <n v="23236"/>
    <n v="823816"/>
    <n v="0"/>
    <n v="593082"/>
    <n v="593082"/>
    <n v="230734"/>
    <n v="230734"/>
    <n v="230734"/>
    <s v="G/510108/1IA101"/>
  </r>
  <r>
    <s v="1"/>
    <s v="POLITICO - TERRITORIAL"/>
    <x v="3"/>
    <s v="I"/>
    <x v="6"/>
    <x v="68"/>
    <s v="SF43I080"/>
    <s v="FORTALECIMIENTO INSTITUCIONAL"/>
    <s v="GC00A10100004D REMUNERACION PERSONAL"/>
    <s v="51 GASTOS EN PERSONAL"/>
    <s v="510203 Decimotercer Sueldo"/>
    <s v="002"/>
    <n v="74825.3"/>
    <n v="3903"/>
    <n v="0"/>
    <n v="78728.3"/>
    <n v="0"/>
    <n v="6593.22"/>
    <n v="6593.22"/>
    <n v="72135.08"/>
    <n v="72135.08"/>
    <n v="72135.08"/>
    <s v="G/510203/1IA101"/>
  </r>
  <r>
    <s v="1"/>
    <s v="POLITICO - TERRITORIAL"/>
    <x v="3"/>
    <s v="I"/>
    <x v="6"/>
    <x v="68"/>
    <s v="SF43I080"/>
    <s v="FORTALECIMIENTO INSTITUCIONAL"/>
    <s v="GC00A10100004D REMUNERACION PERSONAL"/>
    <s v="51 GASTOS EN PERSONAL"/>
    <s v="510204 Decimocuarto Sueldo"/>
    <s v="002"/>
    <n v="30076"/>
    <n v="1200"/>
    <n v="0"/>
    <n v="31276"/>
    <n v="0"/>
    <n v="28210.92"/>
    <n v="28210.92"/>
    <n v="3065.08"/>
    <n v="3065.08"/>
    <n v="3065.08"/>
    <s v="G/510204/1IA101"/>
  </r>
  <r>
    <s v="1"/>
    <s v="POLITICO - TERRITORIAL"/>
    <x v="3"/>
    <s v="I"/>
    <x v="6"/>
    <x v="68"/>
    <s v="SF43I080"/>
    <s v="FORTALECIMIENTO INSTITUCIONAL"/>
    <s v="GC00A10100004D REMUNERACION PERSONAL"/>
    <s v="51 GASTOS EN PERSONAL"/>
    <s v="510304 Compensación por Transporte"/>
    <s v="002"/>
    <n v="396"/>
    <n v="0"/>
    <n v="0"/>
    <n v="396"/>
    <n v="0"/>
    <n v="177.5"/>
    <n v="177.5"/>
    <n v="218.5"/>
    <n v="218.5"/>
    <n v="218.5"/>
    <s v="G/510304/1IA101"/>
  </r>
  <r>
    <s v="1"/>
    <s v="POLITICO - TERRITORIAL"/>
    <x v="3"/>
    <s v="I"/>
    <x v="6"/>
    <x v="68"/>
    <s v="SF43I080"/>
    <s v="FORTALECIMIENTO INSTITUCIONAL"/>
    <s v="GC00A10100004D REMUNERACION PERSONAL"/>
    <s v="51 GASTOS EN PERSONAL"/>
    <s v="510306 Alimentación"/>
    <s v="002"/>
    <n v="3168"/>
    <n v="0"/>
    <n v="0"/>
    <n v="3168"/>
    <n v="0"/>
    <n v="2172"/>
    <n v="2172"/>
    <n v="996"/>
    <n v="996"/>
    <n v="996"/>
    <s v="G/510306/1IA101"/>
  </r>
  <r>
    <s v="1"/>
    <s v="POLITICO - TERRITORIAL"/>
    <x v="3"/>
    <s v="I"/>
    <x v="6"/>
    <x v="68"/>
    <s v="SF43I080"/>
    <s v="FORTALECIMIENTO INSTITUCIONAL"/>
    <s v="GC00A10100004D REMUNERACION PERSONAL"/>
    <s v="51 GASTOS EN PERSONAL"/>
    <s v="510401 Por Cargas Familiares"/>
    <s v="002"/>
    <n v="111.2"/>
    <n v="0"/>
    <n v="58.53"/>
    <n v="169.73"/>
    <n v="0"/>
    <n v="72"/>
    <n v="72"/>
    <n v="97.73"/>
    <n v="97.73"/>
    <n v="97.73"/>
    <s v="G/510401/1IA101"/>
  </r>
  <r>
    <s v="1"/>
    <s v="POLITICO - TERRITORIAL"/>
    <x v="3"/>
    <s v="I"/>
    <x v="6"/>
    <x v="68"/>
    <s v="SF43I080"/>
    <s v="FORTALECIMIENTO INSTITUCIONAL"/>
    <s v="GC00A10100004D REMUNERACION PERSONAL"/>
    <s v="51 GASTOS EN PERSONAL"/>
    <s v="510408 Subsidio de Antigüedad"/>
    <s v="002"/>
    <n v="1111.98"/>
    <n v="0"/>
    <n v="0"/>
    <n v="1111.98"/>
    <n v="0"/>
    <n v="592.41"/>
    <n v="592.41"/>
    <n v="519.57000000000005"/>
    <n v="519.57000000000005"/>
    <n v="519.57000000000005"/>
    <s v="G/510408/1IA101"/>
  </r>
  <r>
    <s v="1"/>
    <s v="POLITICO - TERRITORIAL"/>
    <x v="3"/>
    <s v="I"/>
    <x v="6"/>
    <x v="68"/>
    <s v="SF43I080"/>
    <s v="FORTALECIMIENTO INSTITUCIONAL"/>
    <s v="GC00A10100004D REMUNERACION PERSONAL"/>
    <s v="51 GASTOS EN PERSONAL"/>
    <s v="510507 Honorarios"/>
    <s v="002"/>
    <n v="2297.33"/>
    <n v="0"/>
    <n v="0"/>
    <n v="2297.33"/>
    <n v="0"/>
    <n v="0"/>
    <n v="0"/>
    <n v="2297.33"/>
    <n v="2297.33"/>
    <n v="2297.33"/>
    <s v="G/510507/1IA101"/>
  </r>
  <r>
    <s v="1"/>
    <s v="POLITICO - TERRITORIAL"/>
    <x v="3"/>
    <s v="I"/>
    <x v="6"/>
    <x v="68"/>
    <s v="SF43I080"/>
    <s v="FORTALECIMIENTO INSTITUCIONAL"/>
    <s v="GC00A10100004D REMUNERACION PERSONAL"/>
    <s v="51 GASTOS EN PERSONAL"/>
    <s v="510512 Subrogación"/>
    <s v="002"/>
    <n v="1276.3"/>
    <n v="0"/>
    <n v="0"/>
    <n v="1276.3"/>
    <n v="0"/>
    <n v="0"/>
    <n v="0"/>
    <n v="1276.3"/>
    <n v="1276.3"/>
    <n v="1276.3"/>
    <s v="G/510512/1IA101"/>
  </r>
  <r>
    <s v="1"/>
    <s v="POLITICO - TERRITORIAL"/>
    <x v="3"/>
    <s v="I"/>
    <x v="6"/>
    <x v="68"/>
    <s v="SF43I080"/>
    <s v="FORTALECIMIENTO INSTITUCIONAL"/>
    <s v="GC00A10100004D REMUNERACION PERSONAL"/>
    <s v="51 GASTOS EN PERSONAL"/>
    <s v="510513 Encargos"/>
    <s v="002"/>
    <n v="5552.6"/>
    <n v="3807.4"/>
    <n v="4367.3999999999996"/>
    <n v="13727.4"/>
    <n v="0"/>
    <n v="7249"/>
    <n v="7249"/>
    <n v="6478.4"/>
    <n v="6478.4"/>
    <n v="6478.4"/>
    <s v="G/510513/1IA101"/>
  </r>
  <r>
    <s v="1"/>
    <s v="POLITICO - TERRITORIAL"/>
    <x v="3"/>
    <s v="I"/>
    <x v="6"/>
    <x v="68"/>
    <s v="SF43I080"/>
    <s v="FORTALECIMIENTO INSTITUCIONAL"/>
    <s v="GC00A10100004D REMUNERACION PERSONAL"/>
    <s v="51 GASTOS EN PERSONAL"/>
    <s v="510601 Aporte Patronal"/>
    <s v="002"/>
    <n v="113584.81"/>
    <n v="5222.21"/>
    <n v="0"/>
    <n v="118807.02"/>
    <n v="0"/>
    <n v="76801.86"/>
    <n v="76801.86"/>
    <n v="42005.16"/>
    <n v="42005.16"/>
    <n v="42005.16"/>
    <s v="G/510601/1IA101"/>
  </r>
  <r>
    <s v="1"/>
    <s v="POLITICO - TERRITORIAL"/>
    <x v="3"/>
    <s v="I"/>
    <x v="6"/>
    <x v="68"/>
    <s v="SF43I080"/>
    <s v="FORTALECIMIENTO INSTITUCIONAL"/>
    <s v="GC00A10100004D REMUNERACION PERSONAL"/>
    <s v="51 GASTOS EN PERSONAL"/>
    <s v="510602 Fondo de Reserva"/>
    <s v="002"/>
    <n v="74825.3"/>
    <n v="3903"/>
    <n v="0"/>
    <n v="78728.3"/>
    <n v="0"/>
    <n v="55580.17"/>
    <n v="55580.17"/>
    <n v="23148.13"/>
    <n v="23148.13"/>
    <n v="23148.13"/>
    <s v="G/510602/1IA101"/>
  </r>
  <r>
    <s v="1"/>
    <s v="POLITICO - TERRITORIAL"/>
    <x v="3"/>
    <s v="I"/>
    <x v="6"/>
    <x v="68"/>
    <s v="SF43I080"/>
    <s v="FORTALECIMIENTO INSTITUCIONAL"/>
    <s v="GC00A10100004D REMUNERACION PERSONAL"/>
    <s v="51 GASTOS EN PERSONAL"/>
    <s v="510707 Compensación por Vacaciones no Gozadas por"/>
    <s v="002"/>
    <n v="8295.93"/>
    <n v="-675.99"/>
    <n v="0"/>
    <n v="7619.94"/>
    <n v="0"/>
    <n v="0"/>
    <n v="0"/>
    <n v="7619.94"/>
    <n v="7619.94"/>
    <n v="7619.94"/>
    <s v="G/510707/1IA101"/>
  </r>
  <r>
    <s v="1"/>
    <s v="POLITICO - TERRITORIAL"/>
    <x v="3"/>
    <s v="I"/>
    <x v="6"/>
    <x v="68"/>
    <s v="SF43I080"/>
    <s v="FORTALECIMIENTO INSTITUCIONAL"/>
    <s v="GC00A10100001D GASTOS ADMINISTRATIVOS"/>
    <s v="53 BIENES Y SERVICIOS DE CONSUMO"/>
    <s v="530101  Agua Potable"/>
    <s v="002"/>
    <n v="5500"/>
    <n v="0"/>
    <n v="0"/>
    <n v="5500"/>
    <n v="0"/>
    <n v="5000"/>
    <n v="1254.6500000000001"/>
    <n v="500"/>
    <n v="4245.3500000000004"/>
    <n v="500"/>
    <s v="G/530101/1IA101"/>
  </r>
  <r>
    <s v="1"/>
    <s v="POLITICO - TERRITORIAL"/>
    <x v="3"/>
    <s v="I"/>
    <x v="6"/>
    <x v="68"/>
    <s v="SF43I080"/>
    <s v="FORTALECIMIENTO INSTITUCIONAL"/>
    <s v="GC00A10100001D GASTOS ADMINISTRATIVOS"/>
    <s v="53 BIENES Y SERVICIOS DE CONSUMO"/>
    <s v="530104 Energía Eléctrica"/>
    <s v="002"/>
    <n v="5815"/>
    <n v="0"/>
    <n v="0"/>
    <n v="5815"/>
    <n v="0"/>
    <n v="5000"/>
    <n v="1555.75"/>
    <n v="815"/>
    <n v="4259.25"/>
    <n v="815"/>
    <s v="G/530104/1IA101"/>
  </r>
  <r>
    <s v="1"/>
    <s v="POLITICO - TERRITORIAL"/>
    <x v="3"/>
    <s v="I"/>
    <x v="6"/>
    <x v="68"/>
    <s v="SF43I080"/>
    <s v="FORTALECIMIENTO INSTITUCIONAL"/>
    <s v="GC00A10100001D GASTOS ADMINISTRATIVOS"/>
    <s v="53 BIENES Y SERVICIOS DE CONSUMO"/>
    <s v="530105 Telecomunicaciones"/>
    <s v="002"/>
    <n v="550"/>
    <n v="0"/>
    <n v="0"/>
    <n v="550"/>
    <n v="0"/>
    <n v="550"/>
    <n v="362.02"/>
    <n v="0"/>
    <n v="187.98"/>
    <n v="0"/>
    <s v="G/530105/1IA101"/>
  </r>
  <r>
    <s v="1"/>
    <s v="POLITICO - TERRITORIAL"/>
    <x v="3"/>
    <s v="I"/>
    <x v="6"/>
    <x v="68"/>
    <s v="SF43I080"/>
    <s v="FORTALECIMIENTO INSTITUCIONAL"/>
    <s v="GC00A10100001D GASTOS ADMINISTRATIVOS"/>
    <s v="53 BIENES Y SERVICIOS DE CONSUMO"/>
    <s v="530208 Servicio de Seguridad y Vigilancia"/>
    <s v="002"/>
    <n v="121905"/>
    <n v="-36.08"/>
    <n v="0"/>
    <n v="121868.92"/>
    <n v="22490.79"/>
    <n v="52651.41"/>
    <n v="40151.4"/>
    <n v="69217.509999999995"/>
    <n v="81717.52"/>
    <n v="46726.720000000001"/>
    <s v="G/530208/1IA101"/>
  </r>
  <r>
    <s v="1"/>
    <s v="POLITICO - TERRITORIAL"/>
    <x v="3"/>
    <s v="I"/>
    <x v="6"/>
    <x v="68"/>
    <s v="SF43I080"/>
    <s v="FORTALECIMIENTO INSTITUCIONAL"/>
    <s v="GC00A10100001D GASTOS ADMINISTRATIVOS"/>
    <s v="53 BIENES Y SERVICIOS DE CONSUMO"/>
    <s v="530209 Servicios de Aseo, Lavado de Vestimenta"/>
    <s v="002"/>
    <n v="63000"/>
    <n v="0"/>
    <n v="0"/>
    <n v="63000"/>
    <n v="4.9000000000000004"/>
    <n v="46402.12"/>
    <n v="31711.05"/>
    <n v="16597.88"/>
    <n v="31288.95"/>
    <n v="16592.98"/>
    <s v="G/530209/1IA101"/>
  </r>
  <r>
    <s v="1"/>
    <s v="POLITICO - TERRITORIAL"/>
    <x v="3"/>
    <s v="I"/>
    <x v="6"/>
    <x v="68"/>
    <s v="SF43I080"/>
    <s v="FORTALECIMIENTO INSTITUCIONAL"/>
    <s v="GC00A10100001D GASTOS ADMINISTRATIVOS"/>
    <s v="57 OTROS GASTOS CORRIENTES"/>
    <s v="570102 Tasas Generales, Impuestos, Contribuciones,"/>
    <s v="002"/>
    <n v="250"/>
    <n v="36.08"/>
    <n v="0"/>
    <n v="286.08"/>
    <n v="0"/>
    <n v="227.66"/>
    <n v="0"/>
    <n v="58.42"/>
    <n v="286.08"/>
    <n v="58.42"/>
    <s v="G/570102/1IA101"/>
  </r>
  <r>
    <s v="3"/>
    <s v="ECONOMICO - AMBIENTAL"/>
    <x v="3"/>
    <s v="I"/>
    <x v="6"/>
    <x v="68"/>
    <s v="SF43I080"/>
    <s v="SUB SISTEMA EDUCATIVO MUNICIPAL"/>
    <s v="GI00I30100005D FORTALECIMIENTO PEDAGOGICO"/>
    <s v="73 BIENES Y SERVICIOS PARA INVERSIÓN"/>
    <s v="730402 Edificios, Locales, Residencias y Cablea"/>
    <s v="001"/>
    <n v="75714"/>
    <n v="0"/>
    <n v="0"/>
    <n v="75714"/>
    <n v="0"/>
    <n v="0"/>
    <n v="0"/>
    <n v="75714"/>
    <n v="75714"/>
    <n v="75714"/>
    <s v="G/730402/3II301"/>
  </r>
  <r>
    <s v="1"/>
    <s v="POLITICO - TERRITORIAL"/>
    <x v="3"/>
    <s v="I"/>
    <x v="6"/>
    <x v="68"/>
    <s v="SF43I080"/>
    <s v="FORTALECIMIENTO INSTITUCIONAL"/>
    <s v="GC00A10100004D REMUNERACION PERSONAL"/>
    <s v="99 OTROS PASIVOS"/>
    <s v="990101 Obligaciones de Ejercicios Anteriores por E"/>
    <s v="002"/>
    <n v="0"/>
    <n v="675.99"/>
    <n v="0"/>
    <n v="675.99"/>
    <n v="0"/>
    <n v="675.99"/>
    <n v="675.99"/>
    <n v="0"/>
    <n v="0"/>
    <n v="0"/>
    <s v="G/990101/1IA101"/>
  </r>
  <r>
    <s v="1"/>
    <s v="POLITICO - TERRITORIAL"/>
    <x v="3"/>
    <s v="I"/>
    <x v="6"/>
    <x v="69"/>
    <s v="ES12I020"/>
    <s v="FORTALECIMIENTO INSTITUCIONAL"/>
    <s v="GC00A10100004D REMUNERACION PERSONAL"/>
    <s v="51 GASTOS EN PERSONAL"/>
    <s v="510105 Remuneraciones Unificadas"/>
    <s v="002"/>
    <n v="121968"/>
    <n v="125796"/>
    <n v="-50000"/>
    <n v="197764"/>
    <n v="0"/>
    <n v="91476"/>
    <n v="91476"/>
    <n v="106288"/>
    <n v="106288"/>
    <n v="106288"/>
    <s v="G/510105/1IA101"/>
  </r>
  <r>
    <s v="1"/>
    <s v="POLITICO - TERRITORIAL"/>
    <x v="3"/>
    <s v="I"/>
    <x v="6"/>
    <x v="69"/>
    <s v="ES12I020"/>
    <s v="FORTALECIMIENTO INSTITUCIONAL"/>
    <s v="GC00A10100004D REMUNERACION PERSONAL"/>
    <s v="51 GASTOS EN PERSONAL"/>
    <s v="510106 Salarios Unificados"/>
    <s v="002"/>
    <n v="89841.600000000006"/>
    <n v="0"/>
    <n v="0"/>
    <n v="89841.600000000006"/>
    <n v="0"/>
    <n v="57959.13"/>
    <n v="57959.13"/>
    <n v="31882.47"/>
    <n v="31882.47"/>
    <n v="31882.47"/>
    <s v="G/510106/1IA101"/>
  </r>
  <r>
    <s v="1"/>
    <s v="POLITICO - TERRITORIAL"/>
    <x v="3"/>
    <s v="I"/>
    <x v="6"/>
    <x v="69"/>
    <s v="ES12I020"/>
    <s v="FORTALECIMIENTO INSTITUCIONAL"/>
    <s v="GC00A10100004D REMUNERACION PERSONAL"/>
    <s v="51 GASTOS EN PERSONAL"/>
    <s v="510108 Remuneración Mensual Unificada de Docentes"/>
    <s v="002"/>
    <n v="1761072"/>
    <n v="-6036"/>
    <n v="31057"/>
    <n v="1786093"/>
    <n v="0"/>
    <n v="1278038"/>
    <n v="1278038"/>
    <n v="508055"/>
    <n v="508055"/>
    <n v="508055"/>
    <s v="G/510108/1IA101"/>
  </r>
  <r>
    <s v="1"/>
    <s v="POLITICO - TERRITORIAL"/>
    <x v="3"/>
    <s v="I"/>
    <x v="6"/>
    <x v="69"/>
    <s v="ES12I020"/>
    <s v="FORTALECIMIENTO INSTITUCIONAL"/>
    <s v="GC00A10100004D REMUNERACION PERSONAL"/>
    <s v="51 GASTOS EN PERSONAL"/>
    <s v="510203 Decimotercer Sueldo"/>
    <s v="002"/>
    <n v="164406.79999999999"/>
    <n v="9980"/>
    <n v="0"/>
    <n v="174386.8"/>
    <n v="0"/>
    <n v="9136.26"/>
    <n v="9136.26"/>
    <n v="165250.54"/>
    <n v="165250.54"/>
    <n v="165250.54"/>
    <s v="G/510203/1IA101"/>
  </r>
  <r>
    <s v="1"/>
    <s v="POLITICO - TERRITORIAL"/>
    <x v="3"/>
    <s v="I"/>
    <x v="6"/>
    <x v="69"/>
    <s v="ES12I020"/>
    <s v="FORTALECIMIENTO INSTITUCIONAL"/>
    <s v="GC00A10100004D REMUNERACION PERSONAL"/>
    <s v="51 GASTOS EN PERSONAL"/>
    <s v="510204 Decimocuarto Sueldo"/>
    <s v="002"/>
    <n v="62624"/>
    <n v="4000"/>
    <n v="0"/>
    <n v="66624"/>
    <n v="0"/>
    <n v="56646.36"/>
    <n v="56646.36"/>
    <n v="9977.64"/>
    <n v="9977.64"/>
    <n v="9977.64"/>
    <s v="G/510204/1IA101"/>
  </r>
  <r>
    <s v="1"/>
    <s v="POLITICO - TERRITORIAL"/>
    <x v="3"/>
    <s v="I"/>
    <x v="6"/>
    <x v="69"/>
    <s v="ES12I020"/>
    <s v="FORTALECIMIENTO INSTITUCIONAL"/>
    <s v="GC00A10100004D REMUNERACION PERSONAL"/>
    <s v="51 GASTOS EN PERSONAL"/>
    <s v="510304 Compensación por Transporte"/>
    <s v="002"/>
    <n v="1320"/>
    <n v="0"/>
    <n v="0"/>
    <n v="1320"/>
    <n v="0"/>
    <n v="625.5"/>
    <n v="625.5"/>
    <n v="694.5"/>
    <n v="694.5"/>
    <n v="694.5"/>
    <s v="G/510304/1IA101"/>
  </r>
  <r>
    <s v="1"/>
    <s v="POLITICO - TERRITORIAL"/>
    <x v="3"/>
    <s v="I"/>
    <x v="6"/>
    <x v="69"/>
    <s v="ES12I020"/>
    <s v="FORTALECIMIENTO INSTITUCIONAL"/>
    <s v="GC00A10100004D REMUNERACION PERSONAL"/>
    <s v="51 GASTOS EN PERSONAL"/>
    <s v="510306 Alimentación"/>
    <s v="002"/>
    <n v="10560"/>
    <n v="0"/>
    <n v="0"/>
    <n v="10560"/>
    <n v="0"/>
    <n v="6508"/>
    <n v="6508"/>
    <n v="4052"/>
    <n v="4052"/>
    <n v="4052"/>
    <s v="G/510306/1IA101"/>
  </r>
  <r>
    <s v="1"/>
    <s v="POLITICO - TERRITORIAL"/>
    <x v="3"/>
    <s v="I"/>
    <x v="6"/>
    <x v="69"/>
    <s v="ES12I020"/>
    <s v="FORTALECIMIENTO INSTITUCIONAL"/>
    <s v="GC00A10100004D REMUNERACION PERSONAL"/>
    <s v="51 GASTOS EN PERSONAL"/>
    <s v="510401 Por Cargas Familiares"/>
    <s v="002"/>
    <n v="449.21"/>
    <n v="0"/>
    <n v="78.87"/>
    <n v="528.08000000000004"/>
    <n v="0"/>
    <n v="4"/>
    <n v="4"/>
    <n v="524.08000000000004"/>
    <n v="524.08000000000004"/>
    <n v="524.08000000000004"/>
    <s v="G/510401/1IA101"/>
  </r>
  <r>
    <s v="1"/>
    <s v="POLITICO - TERRITORIAL"/>
    <x v="3"/>
    <s v="I"/>
    <x v="6"/>
    <x v="69"/>
    <s v="ES12I020"/>
    <s v="FORTALECIMIENTO INSTITUCIONAL"/>
    <s v="GC00A10100004D REMUNERACION PERSONAL"/>
    <s v="51 GASTOS EN PERSONAL"/>
    <s v="510408 Subsidio de Antigüedad"/>
    <s v="002"/>
    <n v="4492.08"/>
    <n v="0"/>
    <n v="0"/>
    <n v="4492.08"/>
    <n v="0"/>
    <n v="2463.42"/>
    <n v="2463.42"/>
    <n v="2028.66"/>
    <n v="2028.66"/>
    <n v="2028.66"/>
    <s v="G/510408/1IA101"/>
  </r>
  <r>
    <s v="1"/>
    <s v="POLITICO - TERRITORIAL"/>
    <x v="3"/>
    <s v="I"/>
    <x v="6"/>
    <x v="69"/>
    <s v="ES12I020"/>
    <s v="FORTALECIMIENTO INSTITUCIONAL"/>
    <s v="GC00A10100004D REMUNERACION PERSONAL"/>
    <s v="51 GASTOS EN PERSONAL"/>
    <s v="510507 Honorarios"/>
    <s v="002"/>
    <n v="6639.29"/>
    <n v="0"/>
    <n v="0"/>
    <n v="6639.29"/>
    <n v="0"/>
    <n v="0"/>
    <n v="0"/>
    <n v="6639.29"/>
    <n v="6639.29"/>
    <n v="6639.29"/>
    <s v="G/510507/1IA101"/>
  </r>
  <r>
    <s v="1"/>
    <s v="POLITICO - TERRITORIAL"/>
    <x v="3"/>
    <s v="I"/>
    <x v="6"/>
    <x v="69"/>
    <s v="ES12I020"/>
    <s v="FORTALECIMIENTO INSTITUCIONAL"/>
    <s v="GC00A10100004D REMUNERACION PERSONAL"/>
    <s v="51 GASTOS EN PERSONAL"/>
    <s v="510509 Horas Extraordinarias y Suplementarias"/>
    <s v="002"/>
    <n v="1663.77"/>
    <n v="0"/>
    <n v="0"/>
    <n v="1663.77"/>
    <n v="0"/>
    <n v="0"/>
    <n v="0"/>
    <n v="1663.77"/>
    <n v="1663.77"/>
    <n v="1663.77"/>
    <s v="G/510509/1IA101"/>
  </r>
  <r>
    <s v="1"/>
    <s v="POLITICO - TERRITORIAL"/>
    <x v="3"/>
    <s v="I"/>
    <x v="6"/>
    <x v="69"/>
    <s v="ES12I020"/>
    <s v="FORTALECIMIENTO INSTITUCIONAL"/>
    <s v="GC00A10100004D REMUNERACION PERSONAL"/>
    <s v="51 GASTOS EN PERSONAL"/>
    <s v="510512 Subrogación"/>
    <s v="002"/>
    <n v="2925.97"/>
    <n v="0"/>
    <n v="0"/>
    <n v="2925.97"/>
    <n v="0"/>
    <n v="0"/>
    <n v="0"/>
    <n v="2925.97"/>
    <n v="2925.97"/>
    <n v="2925.97"/>
    <s v="G/510512/1IA101"/>
  </r>
  <r>
    <s v="1"/>
    <s v="POLITICO - TERRITORIAL"/>
    <x v="3"/>
    <s v="I"/>
    <x v="6"/>
    <x v="69"/>
    <s v="ES12I020"/>
    <s v="FORTALECIMIENTO INSTITUCIONAL"/>
    <s v="GC00A10100004D REMUNERACION PERSONAL"/>
    <s v="51 GASTOS EN PERSONAL"/>
    <s v="510513 Encargos"/>
    <s v="002"/>
    <n v="12851.93"/>
    <n v="0"/>
    <n v="0"/>
    <n v="12851.93"/>
    <n v="0"/>
    <n v="2888.67"/>
    <n v="2888.67"/>
    <n v="9963.26"/>
    <n v="9963.26"/>
    <n v="9963.26"/>
    <s v="G/510513/1IA101"/>
  </r>
  <r>
    <s v="1"/>
    <s v="POLITICO - TERRITORIAL"/>
    <x v="3"/>
    <s v="I"/>
    <x v="6"/>
    <x v="69"/>
    <s v="ES12I020"/>
    <s v="FORTALECIMIENTO INSTITUCIONAL"/>
    <s v="GC00A10100004D REMUNERACION PERSONAL"/>
    <s v="51 GASTOS EN PERSONAL"/>
    <s v="510601 Aporte Patronal"/>
    <s v="002"/>
    <n v="249569.52"/>
    <n v="13833.12"/>
    <n v="-30000"/>
    <n v="233402.64"/>
    <n v="0"/>
    <n v="161439.23000000001"/>
    <n v="161439.23000000001"/>
    <n v="71963.41"/>
    <n v="71963.41"/>
    <n v="71963.41"/>
    <s v="G/510601/1IA101"/>
  </r>
  <r>
    <s v="1"/>
    <s v="POLITICO - TERRITORIAL"/>
    <x v="3"/>
    <s v="I"/>
    <x v="6"/>
    <x v="69"/>
    <s v="ES12I020"/>
    <s v="FORTALECIMIENTO INSTITUCIONAL"/>
    <s v="GC00A10100004D REMUNERACION PERSONAL"/>
    <s v="51 GASTOS EN PERSONAL"/>
    <s v="510602 Fondo de Reserva"/>
    <s v="002"/>
    <n v="164406.79999999999"/>
    <n v="9980"/>
    <n v="0"/>
    <n v="174386.8"/>
    <n v="0"/>
    <n v="118431.35"/>
    <n v="118431.35"/>
    <n v="55955.45"/>
    <n v="55955.45"/>
    <n v="55955.45"/>
    <s v="G/510602/1IA101"/>
  </r>
  <r>
    <s v="1"/>
    <s v="POLITICO - TERRITORIAL"/>
    <x v="3"/>
    <s v="I"/>
    <x v="6"/>
    <x v="69"/>
    <s v="ES12I020"/>
    <s v="FORTALECIMIENTO INSTITUCIONAL"/>
    <s v="GC00A10100004D REMUNERACION PERSONAL"/>
    <s v="51 GASTOS EN PERSONAL"/>
    <s v="510707 Compensación por Vacaciones no Gozadas por"/>
    <s v="002"/>
    <n v="12018.78"/>
    <n v="0"/>
    <n v="0"/>
    <n v="12018.78"/>
    <n v="0"/>
    <n v="0"/>
    <n v="0"/>
    <n v="12018.78"/>
    <n v="12018.78"/>
    <n v="12018.78"/>
    <s v="G/510707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101  Agua Potable"/>
    <s v="002"/>
    <n v="22000"/>
    <n v="-16378.58"/>
    <n v="0"/>
    <n v="5621.42"/>
    <n v="0"/>
    <n v="5621.42"/>
    <n v="3403.62"/>
    <n v="0"/>
    <n v="2217.8000000000002"/>
    <n v="0"/>
    <s v="G/530101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104 Energía Eléctrica"/>
    <s v="002"/>
    <n v="2200"/>
    <n v="10000"/>
    <n v="0"/>
    <n v="12200"/>
    <n v="0"/>
    <n v="12200"/>
    <n v="8718.9"/>
    <n v="0"/>
    <n v="3481.1"/>
    <n v="0"/>
    <s v="G/530104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105 Telecomunicaciones"/>
    <s v="002"/>
    <n v="7500"/>
    <n v="-3000"/>
    <n v="0"/>
    <n v="4500"/>
    <n v="0"/>
    <n v="4500"/>
    <n v="3316.95"/>
    <n v="0"/>
    <n v="1183.05"/>
    <n v="0"/>
    <s v="G/530105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203 Almacenamiento, Embalaje, Desembalaje, Enva"/>
    <s v="002"/>
    <n v="1000"/>
    <n v="0"/>
    <n v="0"/>
    <n v="1000"/>
    <n v="0"/>
    <n v="0"/>
    <n v="0"/>
    <n v="1000"/>
    <n v="1000"/>
    <n v="1000"/>
    <s v="G/530203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204 Edición, Impresión, Reproducción, Public"/>
    <s v="002"/>
    <n v="5600"/>
    <n v="1585.92"/>
    <n v="0"/>
    <n v="7185.92"/>
    <n v="1.1200000000000001"/>
    <n v="7184.8"/>
    <n v="7184.8"/>
    <n v="1.1200000000000001"/>
    <n v="1.1200000000000001"/>
    <n v="0"/>
    <s v="G/530204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205 Espectáculos Culturales y Sociales"/>
    <s v="002"/>
    <n v="28000"/>
    <n v="-15400"/>
    <n v="0"/>
    <n v="12600"/>
    <n v="364.4"/>
    <n v="5773.96"/>
    <n v="5773.96"/>
    <n v="6826.04"/>
    <n v="6826.04"/>
    <n v="6461.64"/>
    <s v="G/530205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208 Servicio de Seguridad y Vigilancia"/>
    <s v="002"/>
    <n v="150000"/>
    <n v="-873"/>
    <n v="0"/>
    <n v="149127"/>
    <n v="7989.06"/>
    <n v="141137.94"/>
    <n v="107850.69"/>
    <n v="7989.06"/>
    <n v="41276.31"/>
    <n v="0"/>
    <s v="G/530208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209 Servicios de Aseo, Lavado de Vestimenta"/>
    <s v="002"/>
    <n v="159021"/>
    <n v="-44469"/>
    <n v="0"/>
    <n v="114552"/>
    <n v="999"/>
    <n v="113553"/>
    <n v="83583"/>
    <n v="999"/>
    <n v="30969"/>
    <n v="0"/>
    <s v="G/530209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402 Edificios, Locales, Residencias y Cablea"/>
    <s v="002"/>
    <n v="50936"/>
    <n v="85157.56"/>
    <n v="0"/>
    <n v="136093.56"/>
    <n v="38330.83"/>
    <n v="63917.65"/>
    <n v="57817.65"/>
    <n v="72175.91"/>
    <n v="78275.91"/>
    <n v="33845.08"/>
    <s v="G/530402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403 Mobiliarios (Instalación, Mantenimiento"/>
    <s v="002"/>
    <n v="7000"/>
    <n v="-7000"/>
    <n v="0"/>
    <n v="0"/>
    <n v="0"/>
    <n v="0"/>
    <n v="0"/>
    <n v="0"/>
    <n v="0"/>
    <n v="0"/>
    <s v="G/530403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404 Maquinarias y Equipos (Instalación, Mant"/>
    <s v="002"/>
    <n v="5000"/>
    <n v="0"/>
    <n v="0"/>
    <n v="5000"/>
    <n v="1759.4"/>
    <n v="2679.6"/>
    <n v="2679.6"/>
    <n v="2320.4"/>
    <n v="2320.4"/>
    <n v="561"/>
    <s v="G/530404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405 Vehículos (Servicio para Mantenimiento y Re"/>
    <s v="002"/>
    <n v="2000"/>
    <n v="3114.08"/>
    <n v="0"/>
    <n v="5114.08"/>
    <n v="0.6"/>
    <n v="50.4"/>
    <n v="50.4"/>
    <n v="5063.68"/>
    <n v="5063.68"/>
    <n v="5063.08"/>
    <s v="G/530405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704 Mantenimiento y Reparación de Equipos y Sis"/>
    <s v="002"/>
    <n v="2000"/>
    <n v="-1000"/>
    <n v="0"/>
    <n v="1000"/>
    <n v="0"/>
    <n v="0"/>
    <n v="0"/>
    <n v="1000"/>
    <n v="1000"/>
    <n v="1000"/>
    <s v="G/530704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803 Combustibles y Lubricantes"/>
    <s v="002"/>
    <n v="1000"/>
    <n v="0"/>
    <n v="0"/>
    <n v="1000"/>
    <n v="0.48"/>
    <n v="51.52"/>
    <n v="51.52"/>
    <n v="948.48"/>
    <n v="948.48"/>
    <n v="948"/>
    <s v="G/530803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804 Materiales de Oficina"/>
    <s v="002"/>
    <n v="3000"/>
    <n v="-2222.9"/>
    <n v="0"/>
    <n v="777.1"/>
    <n v="0"/>
    <n v="277.10000000000002"/>
    <n v="277.10000000000002"/>
    <n v="500"/>
    <n v="500"/>
    <n v="500"/>
    <s v="G/530804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805 Materiales de Aseo"/>
    <s v="002"/>
    <n v="5000"/>
    <n v="-1300"/>
    <n v="0"/>
    <n v="3700"/>
    <n v="970.68"/>
    <n v="1529.32"/>
    <n v="1529.32"/>
    <n v="2170.6799999999998"/>
    <n v="2170.6799999999998"/>
    <n v="1200"/>
    <s v="G/530805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807 Materiales de Impresión, Fotografía, Rep"/>
    <s v="002"/>
    <n v="20000"/>
    <n v="-9814.08"/>
    <n v="0"/>
    <n v="10185.92"/>
    <n v="2221"/>
    <n v="6129.76"/>
    <n v="6129.76"/>
    <n v="4056.16"/>
    <n v="4056.16"/>
    <n v="1835.16"/>
    <s v="G/530807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811 Insumos, Materiales y Suministros para Cons"/>
    <s v="002"/>
    <n v="5000"/>
    <n v="600"/>
    <n v="0"/>
    <n v="5600"/>
    <n v="8.08"/>
    <n v="5215.51"/>
    <n v="5215.51"/>
    <n v="384.49"/>
    <n v="384.49"/>
    <n v="376.41"/>
    <s v="G/530811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812 Materiales Didácticos"/>
    <s v="002"/>
    <n v="3000"/>
    <n v="-3000"/>
    <n v="0"/>
    <n v="0"/>
    <n v="0"/>
    <n v="0"/>
    <n v="0"/>
    <n v="0"/>
    <n v="0"/>
    <n v="0"/>
    <s v="G/530812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813 Repuestos y Accesorios"/>
    <s v="002"/>
    <n v="7243"/>
    <n v="6000"/>
    <n v="0"/>
    <n v="13243"/>
    <n v="0"/>
    <n v="1329.25"/>
    <n v="1329.25"/>
    <n v="11913.75"/>
    <n v="11913.75"/>
    <n v="11913.75"/>
    <s v="G/530813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0827 Uniformes Deportivos"/>
    <s v="002"/>
    <n v="2000"/>
    <n v="-2000"/>
    <n v="0"/>
    <n v="0"/>
    <n v="0"/>
    <n v="0"/>
    <n v="0"/>
    <n v="0"/>
    <n v="0"/>
    <n v="0"/>
    <s v="G/530827/1IA101"/>
  </r>
  <r>
    <s v="1"/>
    <s v="POLITICO - TERRITORIAL"/>
    <x v="3"/>
    <s v="I"/>
    <x v="6"/>
    <x v="69"/>
    <s v="ES12I020"/>
    <s v="FORTALECIMIENTO INSTITUCIONAL"/>
    <s v="GC00A10100001D GASTOS ADMINISTRATIVOS"/>
    <s v="53 BIENES Y SERVICIOS DE CONSUMO"/>
    <s v="531404 Maquinarias y Equipos"/>
    <s v="002"/>
    <n v="1000"/>
    <n v="0"/>
    <n v="0"/>
    <n v="1000"/>
    <n v="0"/>
    <n v="0"/>
    <n v="0"/>
    <n v="1000"/>
    <n v="1000"/>
    <n v="1000"/>
    <s v="G/531404/1IA101"/>
  </r>
  <r>
    <s v="1"/>
    <s v="POLITICO - TERRITORIAL"/>
    <x v="3"/>
    <s v="I"/>
    <x v="6"/>
    <x v="69"/>
    <s v="ES12I020"/>
    <s v="FORTALECIMIENTO INSTITUCIONAL"/>
    <s v="GC00A10100001D GASTOS ADMINISTRATIVOS"/>
    <s v="57 OTROS GASTOS CORRIENTES"/>
    <s v="570102 Tasas Generales, Impuestos, Contribuciones,"/>
    <s v="002"/>
    <n v="1000"/>
    <n v="0"/>
    <n v="0"/>
    <n v="1000"/>
    <n v="130.87"/>
    <n v="0"/>
    <n v="0"/>
    <n v="1000"/>
    <n v="1000"/>
    <n v="869.13"/>
    <s v="G/570102/1IA101"/>
  </r>
  <r>
    <s v="3"/>
    <s v="ECONOMICO - AMBIENTAL"/>
    <x v="3"/>
    <s v="I"/>
    <x v="6"/>
    <x v="69"/>
    <s v="ES12I020"/>
    <s v="SUB SISTEMA EDUCATIVO MUNICIPAL"/>
    <s v="GI00I30100005D FORTALECIMIENTO PEDAGOGICO"/>
    <s v="73 BIENES Y SERVICIOS PARA INVERSIÓN"/>
    <s v="730402 Edificios, Locales, Residencias y Cablea"/>
    <s v="001"/>
    <n v="75716"/>
    <n v="0"/>
    <n v="0"/>
    <n v="75716"/>
    <n v="75716"/>
    <n v="0"/>
    <n v="0"/>
    <n v="75716"/>
    <n v="75716"/>
    <n v="0"/>
    <s v="G/730402/3II301"/>
  </r>
  <r>
    <s v="1"/>
    <s v="POLITICO - TERRITORIAL"/>
    <x v="3"/>
    <s v="I"/>
    <x v="6"/>
    <x v="69"/>
    <s v="ES12I020"/>
    <s v="FORTALECIMIENTO INSTITUCIONAL"/>
    <s v="GC00A10100004D REMUNERACION PERSONAL"/>
    <s v="99 OTROS PASIVOS"/>
    <s v="990101 Obligaciones de Ejercicios Anteriores por E"/>
    <s v="002"/>
    <n v="0"/>
    <n v="10000"/>
    <n v="0"/>
    <n v="10000"/>
    <n v="0"/>
    <n v="6676.29"/>
    <n v="6676.29"/>
    <n v="3323.71"/>
    <n v="3323.71"/>
    <n v="3323.71"/>
    <s v="G/990101/1IA101"/>
  </r>
  <r>
    <s v="1"/>
    <s v="POLITICO - TERRITORIAL"/>
    <x v="0"/>
    <s v="F"/>
    <x v="0"/>
    <x v="70"/>
    <s v="RB34F010"/>
    <s v="FORTALECIMIENTO INSTITUCIONAL"/>
    <s v="GC00A10100004D REMUNERACION PERSONAL"/>
    <s v="51 GASTOS EN PERSONAL"/>
    <s v="510105 Remuneraciones Unificadas"/>
    <s v="002"/>
    <n v="417156"/>
    <n v="16000"/>
    <n v="0"/>
    <n v="433156"/>
    <n v="0"/>
    <n v="292242.43"/>
    <n v="292242.43"/>
    <n v="140913.57"/>
    <n v="140913.57"/>
    <n v="140913.57"/>
    <s v="G/510105/1FA101"/>
  </r>
  <r>
    <s v="1"/>
    <s v="POLITICO - TERRITORIAL"/>
    <x v="0"/>
    <s v="F"/>
    <x v="0"/>
    <x v="70"/>
    <s v="RB34F010"/>
    <s v="FORTALECIMIENTO INSTITUCIONAL"/>
    <s v="GC00A10100004D REMUNERACION PERSONAL"/>
    <s v="51 GASTOS EN PERSONAL"/>
    <s v="510203 Decimotercer Sueldo"/>
    <s v="002"/>
    <n v="53259"/>
    <n v="4250"/>
    <n v="0"/>
    <n v="57509"/>
    <n v="19996.28"/>
    <n v="10362.16"/>
    <n v="10362.16"/>
    <n v="47146.84"/>
    <n v="47146.84"/>
    <n v="27150.560000000001"/>
    <s v="G/510203/1FA101"/>
  </r>
  <r>
    <s v="1"/>
    <s v="POLITICO - TERRITORIAL"/>
    <x v="0"/>
    <s v="F"/>
    <x v="0"/>
    <x v="70"/>
    <s v="RB34F010"/>
    <s v="FORTALECIMIENTO INSTITUCIONAL"/>
    <s v="GC00A10100004D REMUNERACION PERSONAL"/>
    <s v="51 GASTOS EN PERSONAL"/>
    <s v="510204 Decimocuarto Sueldo"/>
    <s v="002"/>
    <n v="13184"/>
    <n v="800"/>
    <n v="0"/>
    <n v="13984"/>
    <n v="902.25"/>
    <n v="11577.94"/>
    <n v="11577.94"/>
    <n v="2406.06"/>
    <n v="2406.06"/>
    <n v="1503.81"/>
    <s v="G/510204/1FA101"/>
  </r>
  <r>
    <s v="1"/>
    <s v="POLITICO - TERRITORIAL"/>
    <x v="0"/>
    <s v="F"/>
    <x v="0"/>
    <x v="70"/>
    <s v="RB34F010"/>
    <s v="FORTALECIMIENTO INSTITUCIONAL"/>
    <s v="GC00A10100004D REMUNERACION PERSONAL"/>
    <s v="51 GASTOS EN PERSONAL"/>
    <s v="510507 Honorarios"/>
    <s v="002"/>
    <n v="3782.44"/>
    <n v="0"/>
    <n v="0"/>
    <n v="3782.44"/>
    <n v="0"/>
    <n v="0"/>
    <n v="0"/>
    <n v="3782.44"/>
    <n v="3782.44"/>
    <n v="3782.44"/>
    <s v="G/510507/1FA101"/>
  </r>
  <r>
    <s v="1"/>
    <s v="POLITICO - TERRITORIAL"/>
    <x v="0"/>
    <s v="F"/>
    <x v="0"/>
    <x v="70"/>
    <s v="RB34F010"/>
    <s v="FORTALECIMIENTO INSTITUCIONAL"/>
    <s v="GC00A10100004D REMUNERACION PERSONAL"/>
    <s v="51 GASTOS EN PERSONAL"/>
    <s v="510510 Servicios Personales por Contrato"/>
    <s v="002"/>
    <n v="221952"/>
    <n v="30000"/>
    <n v="0"/>
    <n v="251952"/>
    <n v="94480.57"/>
    <n v="157471.43"/>
    <n v="157471.43"/>
    <n v="94480.57"/>
    <n v="94480.57"/>
    <n v="0"/>
    <s v="G/510510/1FA101"/>
  </r>
  <r>
    <s v="1"/>
    <s v="POLITICO - TERRITORIAL"/>
    <x v="0"/>
    <s v="F"/>
    <x v="0"/>
    <x v="70"/>
    <s v="RB34F010"/>
    <s v="FORTALECIMIENTO INSTITUCIONAL"/>
    <s v="GC00A10100004D REMUNERACION PERSONAL"/>
    <s v="51 GASTOS EN PERSONAL"/>
    <s v="510512 Subrogación"/>
    <s v="002"/>
    <n v="3556.91"/>
    <n v="-3556.91"/>
    <n v="0"/>
    <n v="0"/>
    <n v="0"/>
    <n v="0"/>
    <n v="0"/>
    <n v="0"/>
    <n v="0"/>
    <n v="0"/>
    <s v="G/510512/1FA101"/>
  </r>
  <r>
    <s v="1"/>
    <s v="POLITICO - TERRITORIAL"/>
    <x v="0"/>
    <s v="F"/>
    <x v="0"/>
    <x v="70"/>
    <s v="RB34F010"/>
    <s v="FORTALECIMIENTO INSTITUCIONAL"/>
    <s v="GC00A10100004D REMUNERACION PERSONAL"/>
    <s v="51 GASTOS EN PERSONAL"/>
    <s v="510513 Encargos"/>
    <s v="002"/>
    <n v="19252.419999999998"/>
    <n v="-19252.419999999998"/>
    <n v="0"/>
    <n v="0"/>
    <n v="0"/>
    <n v="0"/>
    <n v="0"/>
    <n v="0"/>
    <n v="0"/>
    <n v="0"/>
    <s v="G/510513/1FA101"/>
  </r>
  <r>
    <s v="1"/>
    <s v="POLITICO - TERRITORIAL"/>
    <x v="0"/>
    <s v="F"/>
    <x v="0"/>
    <x v="70"/>
    <s v="RB34F010"/>
    <s v="FORTALECIMIENTO INSTITUCIONAL"/>
    <s v="GC00A10100004D REMUNERACION PERSONAL"/>
    <s v="51 GASTOS EN PERSONAL"/>
    <s v="510601 Aporte Patronal"/>
    <s v="002"/>
    <n v="80847.16"/>
    <n v="6451.5"/>
    <n v="0"/>
    <n v="87298.66"/>
    <n v="11953.08"/>
    <n v="56878.400000000001"/>
    <n v="56878.400000000001"/>
    <n v="30420.26"/>
    <n v="30420.26"/>
    <n v="18467.18"/>
    <s v="G/510601/1FA101"/>
  </r>
  <r>
    <s v="1"/>
    <s v="POLITICO - TERRITORIAL"/>
    <x v="0"/>
    <s v="F"/>
    <x v="0"/>
    <x v="70"/>
    <s v="RB34F010"/>
    <s v="FORTALECIMIENTO INSTITUCIONAL"/>
    <s v="GC00A10100004D REMUNERACION PERSONAL"/>
    <s v="51 GASTOS EN PERSONAL"/>
    <s v="510602 Fondo de Reserva"/>
    <s v="002"/>
    <n v="53259"/>
    <n v="4250"/>
    <n v="0"/>
    <n v="57509"/>
    <n v="13693.87"/>
    <n v="31417.95"/>
    <n v="31417.95"/>
    <n v="26091.05"/>
    <n v="26091.05"/>
    <n v="12397.18"/>
    <s v="G/510602/1FA101"/>
  </r>
  <r>
    <s v="1"/>
    <s v="POLITICO - TERRITORIAL"/>
    <x v="0"/>
    <s v="F"/>
    <x v="0"/>
    <x v="70"/>
    <s v="RB34F010"/>
    <s v="FORTALECIMIENTO INSTITUCIONAL"/>
    <s v="GC00A10100004D REMUNERACION PERSONAL"/>
    <s v="51 GASTOS EN PERSONAL"/>
    <s v="510707 Compensación por Vacaciones no Gozadas por"/>
    <s v="002"/>
    <n v="7619.89"/>
    <n v="27809.33"/>
    <n v="3510.29"/>
    <n v="38939.51"/>
    <n v="0"/>
    <n v="18832.77"/>
    <n v="18832.77"/>
    <n v="20106.740000000002"/>
    <n v="20106.740000000002"/>
    <n v="20106.740000000002"/>
    <s v="G/510707/1FA101"/>
  </r>
  <r>
    <s v="1"/>
    <s v="POLITICO - TERRITORIAL"/>
    <x v="0"/>
    <s v="F"/>
    <x v="0"/>
    <x v="70"/>
    <s v="RB34F010"/>
    <s v="USO Y GESTION DEL SUELO"/>
    <s v="GI00P10300003D REGULA TU BARRIO"/>
    <s v="73 BIENES Y SERVICIOS PARA INVERSIÓN"/>
    <s v="730204 Edición, Impresión, Reproducción, Public"/>
    <s v="001"/>
    <n v="6000"/>
    <n v="0"/>
    <n v="0"/>
    <n v="6000"/>
    <n v="151.44999999999999"/>
    <n v="4598.5600000000004"/>
    <n v="3463.08"/>
    <n v="1401.44"/>
    <n v="2536.92"/>
    <n v="1249.99"/>
    <s v="G/730204/1FP103"/>
  </r>
  <r>
    <s v="1"/>
    <s v="POLITICO - TERRITORIAL"/>
    <x v="0"/>
    <s v="F"/>
    <x v="0"/>
    <x v="70"/>
    <s v="RB34F010"/>
    <s v="USO Y GESTION DEL SUELO"/>
    <s v="GI00P10300003D REGULA TU BARRIO"/>
    <s v="73 BIENES Y SERVICIOS PARA INVERSIÓN"/>
    <s v="730404 Maquinarias y Equipos (Instalación, Mant"/>
    <s v="001"/>
    <n v="30000"/>
    <n v="0"/>
    <n v="-23290"/>
    <n v="6710"/>
    <n v="6.8"/>
    <n v="6703.2"/>
    <n v="6703.2"/>
    <n v="6.8"/>
    <n v="6.8"/>
    <n v="0"/>
    <s v="G/730404/1FP103"/>
  </r>
  <r>
    <s v="1"/>
    <s v="POLITICO - TERRITORIAL"/>
    <x v="0"/>
    <s v="F"/>
    <x v="0"/>
    <x v="70"/>
    <s v="RB34F010"/>
    <s v="USO Y GESTION DEL SUELO"/>
    <s v="GI00P10300003D REGULA TU BARRIO"/>
    <s v="73 BIENES Y SERVICIOS PARA INVERSIÓN"/>
    <s v="730505 Vehículos (Arrendamiento)"/>
    <s v="001"/>
    <n v="102000"/>
    <n v="0"/>
    <n v="-35280"/>
    <n v="66720"/>
    <n v="720"/>
    <n v="66000"/>
    <n v="43500"/>
    <n v="720"/>
    <n v="23220"/>
    <n v="0"/>
    <s v="G/730505/1FP103"/>
  </r>
  <r>
    <s v="1"/>
    <s v="POLITICO - TERRITORIAL"/>
    <x v="0"/>
    <s v="F"/>
    <x v="0"/>
    <x v="70"/>
    <s v="RB34F010"/>
    <s v="USO Y GESTION DEL SUELO"/>
    <s v="GI00P10300003D REGULA TU BARRIO"/>
    <s v="73 BIENES Y SERVICIOS PARA INVERSIÓN"/>
    <s v="730702 Arrendamiento y Licencias de Uso de Paquete"/>
    <s v="001"/>
    <n v="20000"/>
    <n v="0"/>
    <n v="-6000"/>
    <n v="14000"/>
    <n v="0"/>
    <n v="0"/>
    <n v="0"/>
    <n v="14000"/>
    <n v="14000"/>
    <n v="14000"/>
    <s v="G/730702/1FP103"/>
  </r>
  <r>
    <s v="1"/>
    <s v="POLITICO - TERRITORIAL"/>
    <x v="0"/>
    <s v="F"/>
    <x v="0"/>
    <x v="70"/>
    <s v="RB34F010"/>
    <s v="USO Y GESTION DEL SUELO"/>
    <s v="GI00P10300003D REGULA TU BARRIO"/>
    <s v="73 BIENES Y SERVICIOS PARA INVERSIÓN"/>
    <s v="730704 Mantenimiento y Reparación de Equipos y"/>
    <s v="001"/>
    <n v="15000"/>
    <n v="0"/>
    <n v="-8504"/>
    <n v="6496"/>
    <n v="0"/>
    <n v="6496"/>
    <n v="6495.44"/>
    <n v="0"/>
    <n v="0.56000000000000005"/>
    <n v="0"/>
    <s v="G/730704/1FP103"/>
  </r>
  <r>
    <s v="1"/>
    <s v="POLITICO - TERRITORIAL"/>
    <x v="0"/>
    <s v="F"/>
    <x v="0"/>
    <x v="70"/>
    <s v="RB34F010"/>
    <s v="USO Y GESTION DEL SUELO"/>
    <s v="GI00P10300003D REGULA TU BARRIO"/>
    <s v="73 BIENES Y SERVICIOS PARA INVERSIÓN"/>
    <s v="730804 Materiales de Oficina"/>
    <s v="001"/>
    <n v="17000"/>
    <n v="0"/>
    <n v="0"/>
    <n v="17000"/>
    <n v="6005.41"/>
    <n v="3694.59"/>
    <n v="3694.59"/>
    <n v="13305.41"/>
    <n v="13305.41"/>
    <n v="7300"/>
    <s v="G/730804/1FP103"/>
  </r>
  <r>
    <s v="1"/>
    <s v="POLITICO - TERRITORIAL"/>
    <x v="0"/>
    <s v="F"/>
    <x v="0"/>
    <x v="70"/>
    <s v="RB34F010"/>
    <s v="USO Y GESTION DEL SUELO"/>
    <s v="GI00P10300003D REGULA TU BARRIO"/>
    <s v="73 BIENES Y SERVICIOS PARA INVERSIÓN"/>
    <s v="730807 Materiales de Impresión, Fotografía, Rep"/>
    <s v="001"/>
    <n v="25000"/>
    <n v="0"/>
    <n v="-17820.8"/>
    <n v="7179.2"/>
    <n v="0"/>
    <n v="7179.2"/>
    <n v="7179.2"/>
    <n v="0"/>
    <n v="0"/>
    <n v="0"/>
    <s v="G/730807/1FP103"/>
  </r>
  <r>
    <s v="1"/>
    <s v="POLITICO - TERRITORIAL"/>
    <x v="0"/>
    <s v="F"/>
    <x v="0"/>
    <x v="70"/>
    <s v="RB34F010"/>
    <s v="USO Y GESTION DEL SUELO"/>
    <s v="GI00P10300003D REGULA TU BARRIO"/>
    <s v="84 BIENES DE LARGA DURACIÓN"/>
    <s v="840104 Maquinarias y Equipos"/>
    <s v="001"/>
    <n v="60000"/>
    <n v="0"/>
    <n v="-30000"/>
    <n v="30000"/>
    <n v="0"/>
    <n v="0"/>
    <n v="0"/>
    <n v="30000"/>
    <n v="30000"/>
    <n v="30000"/>
    <s v="G/840104/1FP103"/>
  </r>
  <r>
    <s v="1"/>
    <s v="POLITICO - TERRITORIAL"/>
    <x v="0"/>
    <s v="F"/>
    <x v="0"/>
    <x v="70"/>
    <s v="RB34F010"/>
    <s v="USO Y GESTION DEL SUELO"/>
    <s v="GI00P10300003D REGULA TU BARRIO"/>
    <s v="84 BIENES DE LARGA DURACIÓN"/>
    <s v="840107 Equipos, Sistemas y Paquetes Informáticos"/>
    <s v="001"/>
    <n v="25000"/>
    <n v="0"/>
    <n v="0"/>
    <n v="25000"/>
    <n v="0"/>
    <n v="0"/>
    <n v="0"/>
    <n v="25000"/>
    <n v="25000"/>
    <n v="25000"/>
    <s v="G/840107/1FP103"/>
  </r>
  <r>
    <s v="1"/>
    <s v="POLITICO - TERRITORIAL"/>
    <x v="0"/>
    <s v="F"/>
    <x v="0"/>
    <x v="70"/>
    <s v="RB34F010"/>
    <s v="FORTALECIMIENTO INSTITUCIONAL"/>
    <s v="GC00A10100004D REMUNERACION PERSONAL"/>
    <s v="99 OTROS PASIVOS"/>
    <s v="990101 Obligaciones de Ejercicios Anteriores por E"/>
    <s v="002"/>
    <n v="0"/>
    <n v="5000"/>
    <n v="0"/>
    <n v="5000"/>
    <n v="0"/>
    <n v="0"/>
    <n v="0"/>
    <n v="5000"/>
    <n v="5000"/>
    <n v="5000"/>
    <s v="G/990101/1FA101"/>
  </r>
  <r>
    <s v="1"/>
    <s v="POLITICO - TERRITORIAL"/>
    <x v="0"/>
    <s v="F"/>
    <x v="0"/>
    <x v="71"/>
    <s v="TM68F100"/>
    <s v="FORTALECIMIENTO INSTITUCIONAL"/>
    <s v="GC00A10100004D REMUNERACION PERSONAL"/>
    <s v="51 GASTOS EN PERSONAL"/>
    <s v="510105 Remuneraciones Unificadas"/>
    <s v="002"/>
    <n v="418140"/>
    <n v="23340"/>
    <n v="12203.8"/>
    <n v="453683.8"/>
    <n v="0"/>
    <n v="325210.82"/>
    <n v="325210.82"/>
    <n v="128472.98"/>
    <n v="128472.98"/>
    <n v="128472.98"/>
    <s v="G/510105/1FA101"/>
  </r>
  <r>
    <s v="1"/>
    <s v="POLITICO - TERRITORIAL"/>
    <x v="0"/>
    <s v="F"/>
    <x v="0"/>
    <x v="71"/>
    <s v="TM68F100"/>
    <s v="FORTALECIMIENTO INSTITUCIONAL"/>
    <s v="GC00A10100004D REMUNERACION PERSONAL"/>
    <s v="51 GASTOS EN PERSONAL"/>
    <s v="510203 Decimotercer Sueldo"/>
    <s v="002"/>
    <n v="35662"/>
    <n v="2251"/>
    <n v="0"/>
    <n v="37913"/>
    <n v="986.84"/>
    <n v="5563.32"/>
    <n v="5563.32"/>
    <n v="32349.68"/>
    <n v="32349.68"/>
    <n v="31362.84"/>
    <s v="G/510203/1FA101"/>
  </r>
  <r>
    <s v="1"/>
    <s v="POLITICO - TERRITORIAL"/>
    <x v="0"/>
    <s v="F"/>
    <x v="0"/>
    <x v="71"/>
    <s v="TM68F100"/>
    <s v="FORTALECIMIENTO INSTITUCIONAL"/>
    <s v="GC00A10100004D REMUNERACION PERSONAL"/>
    <s v="51 GASTOS EN PERSONAL"/>
    <s v="510204 Decimocuarto Sueldo"/>
    <s v="002"/>
    <n v="11948"/>
    <n v="800"/>
    <n v="0"/>
    <n v="12748"/>
    <n v="466.67"/>
    <n v="9823.24"/>
    <n v="9823.24"/>
    <n v="2924.76"/>
    <n v="2924.76"/>
    <n v="2458.09"/>
    <s v="G/510204/1FA101"/>
  </r>
  <r>
    <s v="1"/>
    <s v="POLITICO - TERRITORIAL"/>
    <x v="0"/>
    <s v="F"/>
    <x v="0"/>
    <x v="71"/>
    <s v="TM68F100"/>
    <s v="FORTALECIMIENTO INSTITUCIONAL"/>
    <s v="GC00A10100004D REMUNERACION PERSONAL"/>
    <s v="51 GASTOS EN PERSONAL"/>
    <s v="510507 Honorarios"/>
    <s v="002"/>
    <n v="2843.71"/>
    <n v="0"/>
    <n v="0"/>
    <n v="2843.71"/>
    <n v="0"/>
    <n v="0"/>
    <n v="0"/>
    <n v="2843.71"/>
    <n v="2843.71"/>
    <n v="2843.71"/>
    <s v="G/510507/1FA101"/>
  </r>
  <r>
    <s v="1"/>
    <s v="POLITICO - TERRITORIAL"/>
    <x v="0"/>
    <s v="F"/>
    <x v="0"/>
    <x v="71"/>
    <s v="TM68F100"/>
    <s v="FORTALECIMIENTO INSTITUCIONAL"/>
    <s v="GC00A10100004D REMUNERACION PERSONAL"/>
    <s v="51 GASTOS EN PERSONAL"/>
    <s v="510509 Horas Extraordinarias y Suplementarias"/>
    <s v="002"/>
    <n v="6964.56"/>
    <n v="0"/>
    <n v="0"/>
    <n v="6964.56"/>
    <n v="0"/>
    <n v="5062.7"/>
    <n v="5062.7"/>
    <n v="1901.86"/>
    <n v="1901.86"/>
    <n v="1901.86"/>
    <s v="G/510509/1FA101"/>
  </r>
  <r>
    <s v="1"/>
    <s v="POLITICO - TERRITORIAL"/>
    <x v="0"/>
    <s v="F"/>
    <x v="0"/>
    <x v="71"/>
    <s v="TM68F100"/>
    <s v="FORTALECIMIENTO INSTITUCIONAL"/>
    <s v="GC00A10100004D REMUNERACION PERSONAL"/>
    <s v="51 GASTOS EN PERSONAL"/>
    <s v="510510 Servicios Personales por Contrato"/>
    <s v="002"/>
    <n v="9804"/>
    <n v="3672"/>
    <n v="0"/>
    <n v="13476"/>
    <n v="6596.04"/>
    <n v="6879.96"/>
    <n v="6879.96"/>
    <n v="6596.04"/>
    <n v="6596.04"/>
    <n v="0"/>
    <s v="G/510510/1FA101"/>
  </r>
  <r>
    <s v="1"/>
    <s v="POLITICO - TERRITORIAL"/>
    <x v="0"/>
    <s v="F"/>
    <x v="0"/>
    <x v="71"/>
    <s v="TM68F100"/>
    <s v="FORTALECIMIENTO INSTITUCIONAL"/>
    <s v="GC00A10100004D REMUNERACION PERSONAL"/>
    <s v="51 GASTOS EN PERSONAL"/>
    <s v="510512 Subrogación"/>
    <s v="002"/>
    <n v="6704.68"/>
    <n v="0"/>
    <n v="319.56"/>
    <n v="7024.24"/>
    <n v="0"/>
    <n v="3835.7"/>
    <n v="3835.7"/>
    <n v="3188.54"/>
    <n v="3188.54"/>
    <n v="3188.54"/>
    <s v="G/510512/1FA101"/>
  </r>
  <r>
    <s v="1"/>
    <s v="POLITICO - TERRITORIAL"/>
    <x v="0"/>
    <s v="F"/>
    <x v="0"/>
    <x v="71"/>
    <s v="TM68F100"/>
    <s v="FORTALECIMIENTO INSTITUCIONAL"/>
    <s v="GC00A10100004D REMUNERACION PERSONAL"/>
    <s v="51 GASTOS EN PERSONAL"/>
    <s v="510513 Encargos"/>
    <s v="002"/>
    <n v="7409.36"/>
    <n v="0"/>
    <n v="0"/>
    <n v="7409.36"/>
    <n v="0"/>
    <n v="1266.9000000000001"/>
    <n v="1266.9000000000001"/>
    <n v="6142.46"/>
    <n v="6142.46"/>
    <n v="6142.46"/>
    <s v="G/510513/1FA101"/>
  </r>
  <r>
    <s v="1"/>
    <s v="POLITICO - TERRITORIAL"/>
    <x v="0"/>
    <s v="F"/>
    <x v="0"/>
    <x v="71"/>
    <s v="TM68F100"/>
    <s v="FORTALECIMIENTO INSTITUCIONAL"/>
    <s v="GC00A10100004D REMUNERACION PERSONAL"/>
    <s v="51 GASTOS EN PERSONAL"/>
    <s v="510601 Aporte Patronal"/>
    <s v="002"/>
    <n v="54134.92"/>
    <n v="3417.02"/>
    <n v="1811.51"/>
    <n v="59363.45"/>
    <n v="834.4"/>
    <n v="42655.16"/>
    <n v="42655.16"/>
    <n v="16708.29"/>
    <n v="16708.29"/>
    <n v="15873.89"/>
    <s v="G/510601/1FA101"/>
  </r>
  <r>
    <s v="1"/>
    <s v="POLITICO - TERRITORIAL"/>
    <x v="0"/>
    <s v="F"/>
    <x v="0"/>
    <x v="71"/>
    <s v="TM68F100"/>
    <s v="FORTALECIMIENTO INSTITUCIONAL"/>
    <s v="GC00A10100004D REMUNERACION PERSONAL"/>
    <s v="51 GASTOS EN PERSONAL"/>
    <s v="510602 Fondo de Reserva"/>
    <s v="002"/>
    <n v="35662"/>
    <n v="2251"/>
    <n v="0"/>
    <n v="37913"/>
    <n v="782.7"/>
    <n v="23250.26"/>
    <n v="23250.26"/>
    <n v="14662.74"/>
    <n v="14662.74"/>
    <n v="13880.04"/>
    <s v="G/510602/1FA101"/>
  </r>
  <r>
    <s v="1"/>
    <s v="POLITICO - TERRITORIAL"/>
    <x v="0"/>
    <s v="F"/>
    <x v="0"/>
    <x v="71"/>
    <s v="TM68F100"/>
    <s v="FORTALECIMIENTO INSTITUCIONAL"/>
    <s v="GC00A10100004D REMUNERACION PERSONAL"/>
    <s v="51 GASTOS EN PERSONAL"/>
    <s v="510707 Compensación por Vacaciones no Gozadas por"/>
    <s v="002"/>
    <n v="4580.43"/>
    <n v="0"/>
    <n v="0"/>
    <n v="4580.43"/>
    <n v="0"/>
    <n v="1707.1"/>
    <n v="1707.1"/>
    <n v="2873.33"/>
    <n v="2873.33"/>
    <n v="2873.33"/>
    <s v="G/510707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0104 Energía Eléctrica"/>
    <s v="002"/>
    <n v="4200"/>
    <n v="0"/>
    <n v="0"/>
    <n v="4200"/>
    <n v="0"/>
    <n v="4200"/>
    <n v="2267.4299999999998"/>
    <n v="0"/>
    <n v="1932.57"/>
    <n v="0"/>
    <s v="G/530104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0105 Telecomunicaciones"/>
    <s v="002"/>
    <n v="11500"/>
    <n v="0"/>
    <n v="0"/>
    <n v="11500"/>
    <n v="0"/>
    <n v="100"/>
    <n v="56.07"/>
    <n v="11400"/>
    <n v="11443.93"/>
    <n v="11400"/>
    <s v="G/530105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0201 Transporte de Personal"/>
    <s v="002"/>
    <n v="24200"/>
    <n v="0"/>
    <n v="0"/>
    <n v="24200"/>
    <n v="0.01"/>
    <n v="12517.49"/>
    <n v="7670.81"/>
    <n v="11682.51"/>
    <n v="16529.189999999999"/>
    <n v="11682.5"/>
    <s v="G/530201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0204 Edición, Impresión, Reproducción, Public"/>
    <s v="002"/>
    <n v="4000"/>
    <n v="0"/>
    <n v="0"/>
    <n v="4000"/>
    <n v="0"/>
    <n v="2688"/>
    <n v="2688"/>
    <n v="1312"/>
    <n v="1312"/>
    <n v="1312"/>
    <s v="G/530204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0208 Servicio de Seguridad y Vigilancia"/>
    <s v="002"/>
    <n v="33500"/>
    <n v="0"/>
    <n v="0"/>
    <n v="33500"/>
    <n v="0"/>
    <n v="21409.26"/>
    <n v="17811.259999999998"/>
    <n v="12090.74"/>
    <n v="15688.74"/>
    <n v="12090.74"/>
    <s v="G/530208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0209 Servicios de Aseo, Lavado de Vestimenta"/>
    <s v="002"/>
    <n v="11000"/>
    <n v="0"/>
    <n v="0"/>
    <n v="11000"/>
    <n v="0"/>
    <n v="7567"/>
    <n v="3779.71"/>
    <n v="3433"/>
    <n v="7220.29"/>
    <n v="3433"/>
    <s v="G/530209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0402 Edificios, Locales, Residencias y Cablea"/>
    <s v="002"/>
    <n v="20000"/>
    <n v="0"/>
    <n v="0"/>
    <n v="20000"/>
    <n v="0"/>
    <n v="0"/>
    <n v="0"/>
    <n v="20000"/>
    <n v="20000"/>
    <n v="20000"/>
    <s v="G/530402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0405 Vehículos (Servicio para Mantenimiento y Re"/>
    <s v="002"/>
    <n v="1000"/>
    <n v="0"/>
    <n v="0"/>
    <n v="1000"/>
    <n v="0"/>
    <n v="858.8"/>
    <n v="618.79999999999995"/>
    <n v="141.19999999999999"/>
    <n v="381.2"/>
    <n v="141.19999999999999"/>
    <s v="G/530405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0502 Edificios, Locales y Residencias, Parque"/>
    <s v="002"/>
    <n v="36000"/>
    <n v="0"/>
    <n v="0"/>
    <n v="36000"/>
    <n v="0"/>
    <n v="34392.879999999997"/>
    <n v="26357.14"/>
    <n v="1607.12"/>
    <n v="9642.86"/>
    <n v="1607.12"/>
    <s v="G/530502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0702 Arrendamiento y Licencias de Uso de Paquete"/>
    <s v="002"/>
    <n v="1500"/>
    <n v="0"/>
    <n v="0"/>
    <n v="1500"/>
    <n v="0"/>
    <n v="1394.4"/>
    <n v="1394.4"/>
    <n v="105.6"/>
    <n v="105.6"/>
    <n v="105.6"/>
    <s v="G/530702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0704 Mantenimiento y Reparación de Equipos y Sis"/>
    <s v="002"/>
    <n v="3000"/>
    <n v="0"/>
    <n v="0"/>
    <n v="3000"/>
    <n v="0"/>
    <n v="0"/>
    <n v="0"/>
    <n v="3000"/>
    <n v="3000"/>
    <n v="3000"/>
    <s v="G/530704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0803 Combustibles y Lubricantes"/>
    <s v="002"/>
    <n v="1800"/>
    <n v="0"/>
    <n v="0"/>
    <n v="1800"/>
    <n v="0.01"/>
    <n v="1799.99"/>
    <n v="788"/>
    <n v="0.01"/>
    <n v="1012"/>
    <n v="0"/>
    <s v="G/530803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0804 Materiales de Oficina"/>
    <s v="002"/>
    <n v="2000"/>
    <n v="0"/>
    <n v="0"/>
    <n v="2000"/>
    <n v="491.1"/>
    <n v="1508.9"/>
    <n v="154.19999999999999"/>
    <n v="491.1"/>
    <n v="1845.8"/>
    <n v="0"/>
    <s v="G/530804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0805 Materiales de Aseo"/>
    <s v="002"/>
    <n v="2000"/>
    <n v="0"/>
    <n v="0"/>
    <n v="2000"/>
    <n v="800.86"/>
    <n v="1199.1400000000001"/>
    <n v="1148.1500000000001"/>
    <n v="800.86"/>
    <n v="851.85"/>
    <n v="0"/>
    <s v="G/530805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0807 Materiales de Impresión, Fotografía, Rep"/>
    <s v="002"/>
    <n v="6660"/>
    <n v="0"/>
    <n v="0"/>
    <n v="6660"/>
    <n v="0"/>
    <n v="6659.3"/>
    <n v="6659.3"/>
    <n v="0.7"/>
    <n v="0.7"/>
    <n v="0.7"/>
    <s v="G/530807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0813 Repuestos y Accesorios"/>
    <s v="002"/>
    <n v="2500"/>
    <n v="0"/>
    <n v="0"/>
    <n v="2500"/>
    <n v="0"/>
    <n v="1515.76"/>
    <n v="1092.76"/>
    <n v="984.24"/>
    <n v="1407.24"/>
    <n v="984.24"/>
    <s v="G/530813/1FA101"/>
  </r>
  <r>
    <s v="1"/>
    <s v="POLITICO - TERRITORIAL"/>
    <x v="0"/>
    <s v="F"/>
    <x v="0"/>
    <x v="71"/>
    <s v="TM68F100"/>
    <s v="FORTALECIMIENTO INSTITUCIONAL"/>
    <s v="GC00A10100001D GASTOS ADMINISTRATIVOS"/>
    <s v="53 BIENES Y SERVICIOS DE CONSUMO"/>
    <s v="531406 Herramientas y Equipos menores"/>
    <s v="002"/>
    <n v="1000"/>
    <n v="0"/>
    <n v="0"/>
    <n v="1000"/>
    <n v="0.24"/>
    <n v="999.76"/>
    <n v="999.76"/>
    <n v="0.24"/>
    <n v="0.24"/>
    <n v="0"/>
    <s v="G/531406/1FA101"/>
  </r>
  <r>
    <s v="1"/>
    <s v="POLITICO - TERRITORIAL"/>
    <x v="0"/>
    <s v="F"/>
    <x v="0"/>
    <x v="71"/>
    <s v="TM68F100"/>
    <s v="FORTALECIMIENTO INSTITUCIONAL"/>
    <s v="GC00A10100001D GASTOS ADMINISTRATIVOS"/>
    <s v="57 OTROS GASTOS CORRIENTES"/>
    <s v="570102 Tasas Generales, Impuestos, Contribuciones,"/>
    <s v="002"/>
    <n v="250"/>
    <n v="0"/>
    <n v="0"/>
    <n v="250"/>
    <n v="0"/>
    <n v="143.07"/>
    <n v="143.07"/>
    <n v="106.93"/>
    <n v="106.93"/>
    <n v="106.93"/>
    <s v="G/570102/1FA101"/>
  </r>
  <r>
    <s v="2"/>
    <s v="SOCIAL - CULTURAL"/>
    <x v="0"/>
    <s v="F"/>
    <x v="0"/>
    <x v="71"/>
    <s v="TM68F100"/>
    <s v="FORTALECIMIENTO DE LA GOBERNANZA DEMOCRÁTICA"/>
    <s v="GI00F20200001D  SOMOS QUITO"/>
    <s v="73 BIENES Y SERVICIOS PARA INVERSIÓN"/>
    <s v="730208 Servicio de Seguridad y Vigilancia"/>
    <s v="001"/>
    <n v="27000"/>
    <n v="0"/>
    <n v="0"/>
    <n v="27000"/>
    <n v="0"/>
    <n v="20719.73"/>
    <n v="16119.06"/>
    <n v="6280.27"/>
    <n v="10880.94"/>
    <n v="6280.27"/>
    <s v="G/730208/2FF202"/>
  </r>
  <r>
    <s v="2"/>
    <s v="SOCIAL - CULTURAL"/>
    <x v="0"/>
    <s v="F"/>
    <x v="0"/>
    <x v="71"/>
    <s v="TM68F100"/>
    <s v="FORTALECIMIENTO DE LA GOBERNANZA DEMOCRÁTICA"/>
    <s v="GI00F20200001D  SOMOS QUITO"/>
    <s v="73 BIENES Y SERVICIOS PARA INVERSIÓN"/>
    <s v="730209 Servicios de Aseo, Lavado de Vestimenta de"/>
    <s v="001"/>
    <n v="3500"/>
    <n v="943.45"/>
    <n v="0"/>
    <n v="4443.45"/>
    <n v="0"/>
    <n v="3780.7"/>
    <n v="1972.69"/>
    <n v="662.75"/>
    <n v="2470.7600000000002"/>
    <n v="662.75"/>
    <s v="G/730209/2FF202"/>
  </r>
  <r>
    <s v="2"/>
    <s v="SOCIAL - CULTURAL"/>
    <x v="0"/>
    <s v="F"/>
    <x v="0"/>
    <x v="71"/>
    <s v="TM68F100"/>
    <s v="FORTALECIMIENTO DE LA GOBERNANZA DEMOCRÁTICA"/>
    <s v="GI00F20200001D  SOMOS QUITO"/>
    <s v="73 BIENES Y SERVICIOS PARA INVERSIÓN"/>
    <s v="730248 Eventos Oficiales"/>
    <s v="001"/>
    <n v="443.45"/>
    <n v="-443.45"/>
    <n v="0"/>
    <n v="0"/>
    <n v="0"/>
    <n v="0"/>
    <n v="0"/>
    <n v="0"/>
    <n v="0"/>
    <n v="0"/>
    <s v="G/730248/2FF202"/>
  </r>
  <r>
    <s v="2"/>
    <s v="SOCIAL - CULTURAL"/>
    <x v="0"/>
    <s v="F"/>
    <x v="0"/>
    <x v="71"/>
    <s v="TM68F100"/>
    <s v="FORTALECIMIENTO DE LA GOBERNANZA DEMOCRÁTICA"/>
    <s v="GI00F20200001D  SOMOS QUITO"/>
    <s v="73 BIENES Y SERVICIOS PARA INVERSIÓN"/>
    <s v="730613 Capacitación para la Ciudadanía en Gener"/>
    <s v="001"/>
    <n v="500"/>
    <n v="-500"/>
    <n v="0"/>
    <n v="0"/>
    <n v="0"/>
    <n v="0"/>
    <n v="0"/>
    <n v="0"/>
    <n v="0"/>
    <n v="0"/>
    <s v="G/730613/2FF202"/>
  </r>
  <r>
    <s v="2"/>
    <s v="SOCIAL - CULTURAL"/>
    <x v="0"/>
    <s v="F"/>
    <x v="0"/>
    <x v="71"/>
    <s v="TM68F100"/>
    <s v="FORTALECIMIENTO DE LA GOBERNANZA DEMOCRÁTICA"/>
    <s v="GI00F20200002D SISTEMA DE PARTICIPACIÓN CIUDADANA"/>
    <s v="73 BIENES Y SERVICIOS PARA INVERSIÓN"/>
    <s v="730249 Eventos Públicos Promocionales"/>
    <s v="001"/>
    <n v="10000"/>
    <n v="0"/>
    <n v="0"/>
    <n v="10000"/>
    <n v="0"/>
    <n v="6548"/>
    <n v="6548"/>
    <n v="3452"/>
    <n v="3452"/>
    <n v="3452"/>
    <s v="G/730249/2FF202"/>
  </r>
  <r>
    <s v="2"/>
    <s v="SOCIAL - CULTURAL"/>
    <x v="0"/>
    <s v="F"/>
    <x v="0"/>
    <x v="71"/>
    <s v="TM68F100"/>
    <s v="FORTALECIMIENTO DE LA GOBERNANZA DEMOCRÁTICA"/>
    <s v="GI00F20200003D VOLUNTARIADO &quot;QUITO ACCIÓN&quot;"/>
    <s v="73 BIENES Y SERVICIOS PARA INVERSIÓN"/>
    <s v="730205 Espectáculos Culturales y Sociales"/>
    <s v="001"/>
    <n v="0"/>
    <n v="5000"/>
    <n v="0"/>
    <n v="5000"/>
    <n v="0"/>
    <n v="4461.3999999999996"/>
    <n v="4461.3999999999996"/>
    <n v="538.6"/>
    <n v="538.6"/>
    <n v="538.6"/>
    <s v="G/730205/2FF202"/>
  </r>
  <r>
    <s v="2"/>
    <s v="SOCIAL - CULTURAL"/>
    <x v="0"/>
    <s v="F"/>
    <x v="0"/>
    <x v="71"/>
    <s v="TM68F100"/>
    <s v="FORTALECIMIENTO DE LA GOBERNANZA DEMOCRÁTICA"/>
    <s v="GI00F20200003D VOLUNTARIADO &quot;QUITO ACCIÓN&quot;"/>
    <s v="73 BIENES Y SERVICIOS PARA INVERSIÓN"/>
    <s v="730249 Eventos Públicos Promocionales"/>
    <s v="001"/>
    <n v="10000"/>
    <n v="-5000"/>
    <n v="0"/>
    <n v="5000"/>
    <n v="0"/>
    <n v="0"/>
    <n v="0"/>
    <n v="5000"/>
    <n v="5000"/>
    <n v="5000"/>
    <s v="G/730249/2FF202"/>
  </r>
  <r>
    <s v="2"/>
    <s v="SOCIAL - CULTURAL"/>
    <x v="0"/>
    <s v="F"/>
    <x v="0"/>
    <x v="71"/>
    <s v="TM68F100"/>
    <s v="ARTE, CULTURA Y PATRIMONIO"/>
    <s v="GI00G20100001D AGENDA CULTURAL METROPOLITANA"/>
    <s v="73 BIENES Y SERVICIOS PARA INVERSIÓN"/>
    <s v="730249 Eventos Públicos Promocionales"/>
    <s v="001"/>
    <n v="10000"/>
    <n v="0"/>
    <n v="0"/>
    <n v="10000"/>
    <n v="2000"/>
    <n v="8000"/>
    <n v="0"/>
    <n v="2000"/>
    <n v="10000"/>
    <n v="0"/>
    <s v="G/730249/2FG201"/>
  </r>
  <r>
    <s v="2"/>
    <s v="SOCIAL - CULTURAL"/>
    <x v="0"/>
    <s v="F"/>
    <x v="0"/>
    <x v="71"/>
    <s v="TM68F100"/>
    <s v="ARTE, CULTURA Y PATRIMONIO"/>
    <s v="GI00G20100002D TERRITORIO Y CULTURA"/>
    <s v="73 BIENES Y SERVICIOS PARA INVERSIÓN"/>
    <s v="730249 Eventos Públicos Promocionales"/>
    <s v="001"/>
    <n v="3000"/>
    <n v="0"/>
    <n v="0"/>
    <n v="3000"/>
    <n v="0"/>
    <n v="3000"/>
    <n v="3000"/>
    <n v="0"/>
    <n v="0"/>
    <n v="0"/>
    <s v="G/730249/2FG201"/>
  </r>
  <r>
    <s v="2"/>
    <s v="SOCIAL - CULTURAL"/>
    <x v="0"/>
    <s v="F"/>
    <x v="0"/>
    <x v="71"/>
    <s v="TM68F100"/>
    <s v="PROMOCIÓN DE DERECHOS"/>
    <s v="GI00J20200004D PROMOCIÓN DE DERECHOS DE GRUPOS DE ATENC"/>
    <s v="73 BIENES Y SERVICIOS PARA INVERSIÓN"/>
    <s v="730249 Eventos Públicos Promocionales"/>
    <s v="001"/>
    <n v="7500"/>
    <n v="0"/>
    <n v="0"/>
    <n v="7500"/>
    <n v="0"/>
    <n v="6968.3"/>
    <n v="0"/>
    <n v="531.70000000000005"/>
    <n v="7500"/>
    <n v="531.70000000000005"/>
    <s v="G/730249/2FJ202"/>
  </r>
  <r>
    <s v="2"/>
    <s v="SOCIAL - CULTURAL"/>
    <x v="0"/>
    <s v="F"/>
    <x v="0"/>
    <x v="71"/>
    <s v="TM68F100"/>
    <s v="SALUD AL DIA"/>
    <s v="GI00M20100001D SEGURIDAD ALIMENTARIA Y DE CALIDAD"/>
    <s v="73 BIENES Y SERVICIOS PARA INVERSIÓN"/>
    <s v="730606 Honorarios por Contratos Civiles de Servici"/>
    <s v="001"/>
    <n v="0"/>
    <n v="13440"/>
    <n v="0"/>
    <n v="13440"/>
    <n v="0"/>
    <n v="8568"/>
    <n v="3480"/>
    <n v="4872"/>
    <n v="9960"/>
    <n v="4872"/>
    <s v="G/730606/2FM201"/>
  </r>
  <r>
    <s v="2"/>
    <s v="SOCIAL - CULTURAL"/>
    <x v="0"/>
    <s v="F"/>
    <x v="0"/>
    <x v="71"/>
    <s v="TM68F100"/>
    <s v="SALUD AL DIA"/>
    <s v="GI00M20100001D SEGURIDAD ALIMENTARIA Y DE CALIDAD"/>
    <s v="73 BIENES Y SERVICIOS PARA INVERSIÓN"/>
    <s v="730804 Materiales de Oficina"/>
    <s v="001"/>
    <n v="13952"/>
    <n v="-13440"/>
    <n v="0"/>
    <n v="512"/>
    <n v="0"/>
    <n v="0"/>
    <n v="0"/>
    <n v="512"/>
    <n v="512"/>
    <n v="512"/>
    <s v="G/730804/2FM201"/>
  </r>
  <r>
    <s v="2"/>
    <s v="SOCIAL - CULTURAL"/>
    <x v="0"/>
    <s v="F"/>
    <x v="0"/>
    <x v="71"/>
    <s v="TM68F100"/>
    <s v="SALUD AL DIA"/>
    <s v="GI00M20100002D SISTEMA INTEGRAL DE PROMOCIÓN DE LA SALU"/>
    <s v="73 BIENES Y SERVICIOS PARA INVERSIÓN"/>
    <s v="730606 Honorarios por Contratos Civiles de Servici"/>
    <s v="001"/>
    <n v="0"/>
    <n v="13440"/>
    <n v="0"/>
    <n v="13440"/>
    <n v="0"/>
    <n v="8608"/>
    <n v="3520"/>
    <n v="4832"/>
    <n v="9920"/>
    <n v="4832"/>
    <s v="G/730606/2FM201"/>
  </r>
  <r>
    <s v="2"/>
    <s v="SOCIAL - CULTURAL"/>
    <x v="0"/>
    <s v="F"/>
    <x v="0"/>
    <x v="71"/>
    <s v="TM68F100"/>
    <s v="SALUD AL DIA"/>
    <s v="GI00M20100002D SISTEMA INTEGRAL DE PROMOCIÓN DE LA SALU"/>
    <s v="73 BIENES Y SERVICIOS PARA INVERSIÓN"/>
    <s v="730804 Materiales de Oficina"/>
    <s v="001"/>
    <n v="13952"/>
    <n v="-13440"/>
    <n v="0"/>
    <n v="512"/>
    <n v="0"/>
    <n v="0"/>
    <n v="0"/>
    <n v="512"/>
    <n v="512"/>
    <n v="512"/>
    <s v="G/730804/2FM201"/>
  </r>
  <r>
    <s v="2"/>
    <s v="SOCIAL - CULTURAL"/>
    <x v="0"/>
    <s v="F"/>
    <x v="0"/>
    <x v="71"/>
    <s v="TM68F100"/>
    <s v="QUITO SIN MIEDO"/>
    <s v="GI00N20100001D PREVENCIÓN SITUACIONAL Y CONVIVENCIA PAC"/>
    <s v="73 BIENES Y SERVICIOS PARA INVERSIÓN"/>
    <s v="730811 Insumos, Materiales y Suministros para Cons"/>
    <s v="001"/>
    <n v="1000"/>
    <n v="0"/>
    <n v="0"/>
    <n v="1000"/>
    <n v="0"/>
    <n v="986.89"/>
    <n v="986.89"/>
    <n v="13.11"/>
    <n v="13.11"/>
    <n v="13.11"/>
    <s v="G/730811/2FN201"/>
  </r>
  <r>
    <s v="3"/>
    <s v="ECONOMICO - AMBIENTAL"/>
    <x v="0"/>
    <s v="F"/>
    <x v="0"/>
    <x v="71"/>
    <s v="TM68F100"/>
    <s v="PRODUCTIVIDAD SOSTENIBLE"/>
    <s v="GI00P30700001D FOMENTO PRODUCTIVO TERRITORIAL"/>
    <s v="73 BIENES Y SERVICIOS PARA INVERSIÓN"/>
    <s v="730249 Eventos Públicos Promocionales"/>
    <s v="001"/>
    <n v="21000"/>
    <n v="0"/>
    <n v="0"/>
    <n v="21000"/>
    <n v="18540"/>
    <n v="0"/>
    <n v="0"/>
    <n v="21000"/>
    <n v="21000"/>
    <n v="2460"/>
    <s v="G/730249/3FP307"/>
  </r>
  <r>
    <s v="3"/>
    <s v="ECONOMICO - AMBIENTAL"/>
    <x v="0"/>
    <s v="F"/>
    <x v="0"/>
    <x v="71"/>
    <s v="TM68F100"/>
    <s v="PRODUCTIVIDAD SOSTENIBLE"/>
    <s v="GI00P30700001D FOMENTO PRODUCTIVO TERRITORIAL"/>
    <s v="73 BIENES Y SERVICIOS PARA INVERSIÓN"/>
    <s v="730613 Capacitación para la Ciudadanía en Gener"/>
    <s v="001"/>
    <n v="14000"/>
    <n v="0"/>
    <n v="0"/>
    <n v="14000"/>
    <n v="4440"/>
    <n v="8848"/>
    <n v="0"/>
    <n v="5152"/>
    <n v="14000"/>
    <n v="712"/>
    <s v="G/730613/3FP307"/>
  </r>
  <r>
    <s v="3"/>
    <s v="ECONOMICO - AMBIENTAL"/>
    <x v="0"/>
    <s v="F"/>
    <x v="0"/>
    <x v="71"/>
    <s v="TM68F100"/>
    <s v="PRODUCTIVIDAD SOSTENIBLE"/>
    <s v="GI00P30700001D FOMENTO PRODUCTIVO TERRITORIAL"/>
    <s v="75 OBRAS PÚBLICAS"/>
    <s v="750104 Urbanización y Embellecimiento"/>
    <s v="001"/>
    <n v="0"/>
    <n v="0"/>
    <n v="6000"/>
    <n v="6000"/>
    <n v="0"/>
    <n v="0"/>
    <n v="0"/>
    <n v="6000"/>
    <n v="6000"/>
    <n v="6000"/>
    <s v="G/750104/3FP307"/>
  </r>
  <r>
    <s v="3"/>
    <s v="ECONOMICO - AMBIENTAL"/>
    <x v="0"/>
    <s v="F"/>
    <x v="0"/>
    <x v="71"/>
    <s v="TM68F100"/>
    <s v="GESTION DE RIESGOS"/>
    <s v="GI00N30100007D ATENCIÓN DE EMERGENCIAS EN EL DMQ"/>
    <s v="84 BIENES DE LARGA DURACIÓN"/>
    <s v="840104 Maquinarias y Equipos"/>
    <s v="001"/>
    <n v="2990.2"/>
    <n v="0"/>
    <n v="0"/>
    <n v="2990.2"/>
    <n v="0.02"/>
    <n v="2822.4"/>
    <n v="2822.4"/>
    <n v="167.8"/>
    <n v="167.8"/>
    <n v="167.78"/>
    <s v="G/840104/3FN301"/>
  </r>
  <r>
    <s v="1"/>
    <s v="POLITICO - TERRITORIAL"/>
    <x v="0"/>
    <s v="F"/>
    <x v="0"/>
    <x v="71"/>
    <s v="TM68F100"/>
    <s v="FORTALECIMIENTO INSTITUCIONAL"/>
    <s v="GC00A10100004D REMUNERACION PERSONAL"/>
    <s v="99 OTROS PASIVOS"/>
    <s v="990101 Obligaciones de Ejercicios Anteriores por E"/>
    <s v="002"/>
    <n v="0"/>
    <n v="10000"/>
    <n v="0"/>
    <n v="10000"/>
    <n v="0"/>
    <n v="6675.85"/>
    <n v="6675.85"/>
    <n v="3324.15"/>
    <n v="3324.15"/>
    <n v="3324.15"/>
    <s v="G/990101/1F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105 Remuneraciones Unificadas"/>
    <s v="002"/>
    <n v="840456"/>
    <n v="-207373.45"/>
    <n v="143099.87"/>
    <n v="776182.42"/>
    <n v="0"/>
    <n v="429588.96"/>
    <n v="429588.96"/>
    <n v="346593.46"/>
    <n v="346593.46"/>
    <n v="346593.46"/>
    <s v="G/510105/1J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106 Salarios Unificados"/>
    <s v="002"/>
    <n v="609414"/>
    <n v="-35530"/>
    <n v="0"/>
    <n v="573884"/>
    <n v="0"/>
    <n v="423647.91"/>
    <n v="423647.91"/>
    <n v="150236.09"/>
    <n v="150236.09"/>
    <n v="150236.09"/>
    <s v="G/510106/1J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203 Decimotercer Sueldo"/>
    <s v="002"/>
    <n v="365781.5"/>
    <n v="11798.27"/>
    <n v="0"/>
    <n v="377579.77"/>
    <n v="232163.55"/>
    <n v="48896.24"/>
    <n v="48896.24"/>
    <n v="328683.53000000003"/>
    <n v="328683.53000000003"/>
    <n v="96519.98"/>
    <s v="G/510203/1J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204 Decimocuarto Sueldo"/>
    <s v="002"/>
    <n v="140090"/>
    <n v="5186.32"/>
    <n v="0"/>
    <n v="145276.32"/>
    <n v="14193.72"/>
    <n v="124876.59"/>
    <n v="124876.59"/>
    <n v="20399.73"/>
    <n v="20399.73"/>
    <n v="6206.01"/>
    <s v="G/510204/1J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304 Compensación por Transporte"/>
    <s v="002"/>
    <n v="9636"/>
    <n v="120"/>
    <n v="0"/>
    <n v="9756"/>
    <n v="0"/>
    <n v="3079.5"/>
    <n v="3079.5"/>
    <n v="6676.5"/>
    <n v="6676.5"/>
    <n v="6676.5"/>
    <s v="G/510304/1J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306 Alimentación"/>
    <s v="002"/>
    <n v="77088"/>
    <n v="960"/>
    <n v="0"/>
    <n v="78048"/>
    <n v="0"/>
    <n v="42044"/>
    <n v="42044"/>
    <n v="36004"/>
    <n v="36004"/>
    <n v="36004"/>
    <s v="G/510306/1J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401 Por Cargas Familiares"/>
    <s v="002"/>
    <n v="4876.08"/>
    <n v="224.16"/>
    <n v="0"/>
    <n v="5100.24"/>
    <n v="0"/>
    <n v="2164"/>
    <n v="2164"/>
    <n v="2936.24"/>
    <n v="2936.24"/>
    <n v="2936.24"/>
    <s v="G/510401/1J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408 Subsidio de Antigüedad"/>
    <s v="002"/>
    <n v="30470.76"/>
    <n v="373.56"/>
    <n v="0"/>
    <n v="30844.32"/>
    <n v="0"/>
    <n v="6135.04"/>
    <n v="6135.04"/>
    <n v="24709.279999999999"/>
    <n v="24709.279999999999"/>
    <n v="24709.279999999999"/>
    <s v="G/510408/1J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509 Horas Extraordinarias y Suplementarias"/>
    <s v="002"/>
    <n v="246970.37"/>
    <n v="0"/>
    <n v="0"/>
    <n v="246970.37"/>
    <n v="0"/>
    <n v="173126.1"/>
    <n v="173126.1"/>
    <n v="73844.27"/>
    <n v="73844.27"/>
    <n v="73844.27"/>
    <s v="G/510509/1J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510 Servicios Personales por Contrato"/>
    <s v="002"/>
    <n v="2933064"/>
    <n v="332116.37"/>
    <n v="0"/>
    <n v="3265180.37"/>
    <n v="914084.12"/>
    <n v="2248969.91"/>
    <n v="2248969.91"/>
    <n v="1016210.46"/>
    <n v="1016210.46"/>
    <n v="102126.34"/>
    <s v="G/510510/1J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512 Subrogación"/>
    <s v="002"/>
    <n v="15883.08"/>
    <n v="-922.9"/>
    <n v="0"/>
    <n v="14960.18"/>
    <n v="0"/>
    <n v="5159.3999999999996"/>
    <n v="5159.3999999999996"/>
    <n v="9800.7800000000007"/>
    <n v="9800.7800000000007"/>
    <n v="9800.7800000000007"/>
    <s v="G/510512/1J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513 Encargos"/>
    <s v="002"/>
    <n v="13517.96"/>
    <n v="3912.04"/>
    <n v="6350"/>
    <n v="23780"/>
    <n v="0"/>
    <n v="14480"/>
    <n v="14480"/>
    <n v="9300"/>
    <n v="9300"/>
    <n v="9300"/>
    <s v="G/510513/1J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601 Aporte Patronal"/>
    <s v="002"/>
    <n v="537828.52"/>
    <n v="17876.11"/>
    <n v="9942.9699999999993"/>
    <n v="565647.6"/>
    <n v="114352.34"/>
    <n v="399310.66"/>
    <n v="399310.66"/>
    <n v="166336.94"/>
    <n v="166336.94"/>
    <n v="51984.6"/>
    <s v="G/510601/1J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602 Fondo de Reserva"/>
    <s v="002"/>
    <n v="365781.5"/>
    <n v="6639.55"/>
    <n v="0"/>
    <n v="372421.05"/>
    <n v="120601.02"/>
    <n v="213685.2"/>
    <n v="213685.2"/>
    <n v="158735.85"/>
    <n v="158735.85"/>
    <n v="38134.83"/>
    <s v="G/510602/1J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704 Compensación por Desahucio"/>
    <s v="002"/>
    <n v="3294.24"/>
    <n v="-2294.2399999999998"/>
    <n v="0"/>
    <n v="1000"/>
    <n v="0"/>
    <n v="0"/>
    <n v="0"/>
    <n v="1000"/>
    <n v="1000"/>
    <n v="1000"/>
    <s v="G/510704/1J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706 Beneficio por Jubilación"/>
    <s v="002"/>
    <n v="0"/>
    <n v="40710"/>
    <n v="0"/>
    <n v="40710"/>
    <n v="0"/>
    <n v="35577"/>
    <n v="35577"/>
    <n v="5133"/>
    <n v="5133"/>
    <n v="5133"/>
    <s v="G/510706/1JA101"/>
  </r>
  <r>
    <s v="1"/>
    <s v="POLITICO - TERRITORIAL"/>
    <x v="3"/>
    <s v="J"/>
    <x v="8"/>
    <x v="72"/>
    <s v="UP72J010"/>
    <s v="FORTALECIMIENTO INSTITUCIONAL"/>
    <s v="GC00A10100004D REMUNERACION PERSONAL"/>
    <s v="51 GASTOS EN PERSONAL"/>
    <s v="510707 Compensación por Vacaciones no Gozadas por"/>
    <s v="002"/>
    <n v="54620"/>
    <n v="43000"/>
    <n v="0"/>
    <n v="97620"/>
    <n v="0"/>
    <n v="56543.839999999997"/>
    <n v="56543.839999999997"/>
    <n v="41076.160000000003"/>
    <n v="41076.160000000003"/>
    <n v="41076.160000000003"/>
    <s v="G/510707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101  Agua Potable"/>
    <s v="002"/>
    <n v="6300"/>
    <n v="0"/>
    <n v="0"/>
    <n v="6300"/>
    <n v="2206.9499999999998"/>
    <n v="4093.05"/>
    <n v="4093.05"/>
    <n v="2206.9499999999998"/>
    <n v="2206.9499999999998"/>
    <n v="0"/>
    <s v="G/530101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104 Energía Eléctrica"/>
    <s v="002"/>
    <n v="8500"/>
    <n v="0"/>
    <n v="0"/>
    <n v="8500"/>
    <n v="3818.58"/>
    <n v="4681.42"/>
    <n v="4664"/>
    <n v="3818.58"/>
    <n v="3836"/>
    <n v="0"/>
    <s v="G/530104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105 Telecomunicaciones"/>
    <s v="002"/>
    <n v="43438.75"/>
    <n v="0"/>
    <n v="0"/>
    <n v="43438.75"/>
    <n v="29341.11"/>
    <n v="14097.64"/>
    <n v="12712.13"/>
    <n v="29341.11"/>
    <n v="30726.62"/>
    <n v="0"/>
    <s v="G/530105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106 Servicio de Correo"/>
    <s v="002"/>
    <n v="200"/>
    <n v="0"/>
    <n v="0"/>
    <n v="200"/>
    <n v="0"/>
    <n v="0"/>
    <n v="0"/>
    <n v="200"/>
    <n v="200"/>
    <n v="200"/>
    <s v="G/530106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201 Transporte de Personal"/>
    <s v="002"/>
    <n v="61019.08"/>
    <n v="20418.02"/>
    <n v="0"/>
    <n v="81437.100000000006"/>
    <n v="0"/>
    <n v="22446.81"/>
    <n v="11129.03"/>
    <n v="58990.29"/>
    <n v="70308.070000000007"/>
    <n v="58990.29"/>
    <s v="G/530201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203 Almacenamiento, Embalaje, Desembalaje, Enva"/>
    <s v="002"/>
    <n v="6000"/>
    <n v="0"/>
    <n v="0"/>
    <n v="6000"/>
    <n v="0"/>
    <n v="0"/>
    <n v="0"/>
    <n v="6000"/>
    <n v="6000"/>
    <n v="6000"/>
    <s v="G/530203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204 Edición, Impresión, Reproducción, Public"/>
    <s v="002"/>
    <n v="200"/>
    <n v="0"/>
    <n v="0"/>
    <n v="200"/>
    <n v="0"/>
    <n v="40.32"/>
    <n v="40.32"/>
    <n v="159.68"/>
    <n v="159.68"/>
    <n v="159.68"/>
    <s v="G/530204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208 Servicio de Seguridad y Vigilancia"/>
    <s v="002"/>
    <n v="683866.84"/>
    <n v="452506.24"/>
    <n v="0"/>
    <n v="1136373.08"/>
    <n v="0.09"/>
    <n v="1119011.06"/>
    <n v="600606.59"/>
    <n v="17362.02"/>
    <n v="535766.49"/>
    <n v="17361.93"/>
    <s v="G/530208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209 Servicios de Aseo, Lavado de Vestimenta"/>
    <s v="002"/>
    <n v="500000"/>
    <n v="123651.04"/>
    <n v="0"/>
    <n v="623651.04"/>
    <n v="26749.439999999999"/>
    <n v="472573.44"/>
    <n v="323965.44"/>
    <n v="151077.6"/>
    <n v="299685.59999999998"/>
    <n v="124328.16"/>
    <s v="G/530209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402 Edificios, Locales, Residencias y Cablea"/>
    <s v="002"/>
    <n v="20000"/>
    <n v="140530.35999999999"/>
    <n v="0"/>
    <n v="160530.35999999999"/>
    <n v="0"/>
    <n v="0"/>
    <n v="0"/>
    <n v="160530.35999999999"/>
    <n v="160530.35999999999"/>
    <n v="160530.35999999999"/>
    <s v="G/530402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404 Maquinarias y Equipos (Instalación, Mant"/>
    <s v="002"/>
    <n v="4125.08"/>
    <n v="5940.8"/>
    <n v="0"/>
    <n v="10065.879999999999"/>
    <n v="692.96"/>
    <n v="5774.66"/>
    <n v="103"/>
    <n v="4291.22"/>
    <n v="9962.8799999999992"/>
    <n v="3598.26"/>
    <s v="G/530404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405 Vehículos (Servicio para Mantenimiento y Re"/>
    <s v="002"/>
    <n v="240"/>
    <n v="17116.43"/>
    <n v="0"/>
    <n v="17356.43"/>
    <n v="12509.85"/>
    <n v="3498.98"/>
    <n v="3498.98"/>
    <n v="13857.45"/>
    <n v="13857.45"/>
    <n v="1347.6"/>
    <s v="G/530405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502 Edificios, Locales y Residencias, Parque"/>
    <s v="002"/>
    <n v="30"/>
    <n v="0"/>
    <n v="0"/>
    <n v="30"/>
    <n v="0"/>
    <n v="0"/>
    <n v="0"/>
    <n v="30"/>
    <n v="30"/>
    <n v="30"/>
    <s v="G/530502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606 Honorarios por Contratos Civiles de Servici"/>
    <s v="002"/>
    <n v="0"/>
    <n v="36076.32"/>
    <n v="0"/>
    <n v="36076.32"/>
    <n v="32211"/>
    <n v="0"/>
    <n v="0"/>
    <n v="36076.32"/>
    <n v="36076.32"/>
    <n v="3865.32"/>
    <s v="G/530606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701 Desarrollo, Actualización, Asistencia Técni"/>
    <s v="002"/>
    <n v="0"/>
    <n v="672"/>
    <n v="0"/>
    <n v="672"/>
    <n v="0"/>
    <n v="672"/>
    <n v="672"/>
    <n v="0"/>
    <n v="0"/>
    <n v="0"/>
    <s v="G/530701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702 Arrendamiento y Licencias de Uso de Paquete"/>
    <s v="002"/>
    <n v="2000"/>
    <n v="10080"/>
    <n v="0"/>
    <n v="12080"/>
    <n v="0"/>
    <n v="1142.4000000000001"/>
    <n v="1142.4000000000001"/>
    <n v="10937.6"/>
    <n v="10937.6"/>
    <n v="10937.6"/>
    <s v="G/530702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704 Mantenimiento y Reparación de Equipos y Sis"/>
    <s v="002"/>
    <n v="5250.16"/>
    <n v="30408"/>
    <n v="0"/>
    <n v="35658.160000000003"/>
    <n v="13.4"/>
    <n v="611.66"/>
    <n v="103"/>
    <n v="35046.5"/>
    <n v="35555.160000000003"/>
    <n v="35033.1"/>
    <s v="G/530704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801 Alimentos y Bebidas"/>
    <s v="002"/>
    <n v="240"/>
    <n v="0"/>
    <n v="0"/>
    <n v="240"/>
    <n v="0"/>
    <n v="0"/>
    <n v="0"/>
    <n v="240"/>
    <n v="240"/>
    <n v="240"/>
    <s v="G/530801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802 Vestuario, Lencería, Prendas de Protecc"/>
    <s v="002"/>
    <n v="0"/>
    <n v="76160"/>
    <n v="0"/>
    <n v="76160"/>
    <n v="17419.740000000002"/>
    <n v="0"/>
    <n v="0"/>
    <n v="76160"/>
    <n v="76160"/>
    <n v="58740.26"/>
    <s v="G/530802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803 Combustibles y Lubricantes"/>
    <s v="002"/>
    <n v="0"/>
    <n v="20600.45"/>
    <n v="0"/>
    <n v="20600.45"/>
    <n v="1809.3"/>
    <n v="18582.330000000002"/>
    <n v="2948.03"/>
    <n v="2018.12"/>
    <n v="17652.419999999998"/>
    <n v="208.82"/>
    <s v="G/530803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804 Materiales de Oficina"/>
    <s v="002"/>
    <n v="5000"/>
    <n v="1000"/>
    <n v="0"/>
    <n v="6000"/>
    <n v="1184.83"/>
    <n v="4533.96"/>
    <n v="4533.96"/>
    <n v="1466.04"/>
    <n v="1466.04"/>
    <n v="281.20999999999998"/>
    <s v="G/530804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805 Materiales de Aseo"/>
    <s v="002"/>
    <n v="6000"/>
    <n v="-1000"/>
    <n v="0"/>
    <n v="5000"/>
    <n v="1230.2"/>
    <n v="817.55"/>
    <n v="817.55"/>
    <n v="4182.45"/>
    <n v="4182.45"/>
    <n v="2952.25"/>
    <s v="G/530805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807 Materiales de Impresión, Fotografía, Rep"/>
    <s v="002"/>
    <n v="0"/>
    <n v="89040"/>
    <n v="0"/>
    <n v="89040"/>
    <n v="8349.56"/>
    <n v="75608.960000000006"/>
    <n v="0"/>
    <n v="13431.04"/>
    <n v="89040"/>
    <n v="5081.4799999999996"/>
    <s v="G/530807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811 Insumos, Materiales y Suministros para Cons"/>
    <s v="002"/>
    <n v="53200"/>
    <n v="141443.49"/>
    <n v="0"/>
    <n v="194643.49"/>
    <n v="194304.52"/>
    <n v="10.24"/>
    <n v="10.24"/>
    <n v="194633.25"/>
    <n v="194633.25"/>
    <n v="328.73"/>
    <s v="G/530811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0813 Repuestos y Accesorios"/>
    <s v="002"/>
    <n v="100"/>
    <n v="75470.880000000005"/>
    <n v="0"/>
    <n v="75570.880000000005"/>
    <n v="14410.46"/>
    <n v="27344.29"/>
    <n v="17197.03"/>
    <n v="48226.59"/>
    <n v="58373.85"/>
    <n v="33816.129999999997"/>
    <s v="G/530813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1404 Maquinarias y Equipos"/>
    <s v="002"/>
    <n v="0"/>
    <n v="22400"/>
    <n v="0"/>
    <n v="22400"/>
    <n v="0"/>
    <n v="0"/>
    <n v="0"/>
    <n v="22400"/>
    <n v="22400"/>
    <n v="22400"/>
    <s v="G/531404/1JA101"/>
  </r>
  <r>
    <s v="1"/>
    <s v="POLITICO - TERRITORIAL"/>
    <x v="3"/>
    <s v="J"/>
    <x v="8"/>
    <x v="72"/>
    <s v="UP72J010"/>
    <s v="FORTALECIMIENTO INSTITUCIONAL"/>
    <s v="GC00A10100001D GASTOS ADMINISTRATIVOS"/>
    <s v="53 BIENES Y SERVICIOS DE CONSUMO"/>
    <s v="531406 Herramientas y Equipos menores"/>
    <s v="002"/>
    <n v="1500"/>
    <n v="0"/>
    <n v="0"/>
    <n v="1500"/>
    <n v="991.74"/>
    <n v="0"/>
    <n v="0"/>
    <n v="1500"/>
    <n v="1500"/>
    <n v="508.26"/>
    <s v="G/531406/1JA101"/>
  </r>
  <r>
    <s v="1"/>
    <s v="POLITICO - TERRITORIAL"/>
    <x v="3"/>
    <s v="J"/>
    <x v="8"/>
    <x v="72"/>
    <s v="UP72J010"/>
    <s v="FORTALECIMIENTO INSTITUCIONAL"/>
    <s v="GC00A10100001D GASTOS ADMINISTRATIVOS"/>
    <s v="57 OTROS GASTOS CORRIENTES"/>
    <s v="570102 Tasas Generales, Impuestos, Contribuciones,"/>
    <s v="002"/>
    <n v="3000"/>
    <n v="0"/>
    <n v="0"/>
    <n v="3000"/>
    <n v="2500"/>
    <n v="20.64"/>
    <n v="20.64"/>
    <n v="2979.36"/>
    <n v="2979.36"/>
    <n v="479.36"/>
    <s v="G/570102/1JA101"/>
  </r>
  <r>
    <s v="1"/>
    <s v="POLITICO - TERRITORIAL"/>
    <x v="3"/>
    <s v="J"/>
    <x v="8"/>
    <x v="72"/>
    <s v="UP72J010"/>
    <s v="FORTALECIMIENTO INSTITUCIONAL"/>
    <s v="GC00A10100001D GASTOS ADMINISTRATIVOS"/>
    <s v="57 OTROS GASTOS CORRIENTES"/>
    <s v="570201 Seguros"/>
    <s v="002"/>
    <n v="0"/>
    <n v="1000"/>
    <n v="0"/>
    <n v="1000"/>
    <n v="0"/>
    <n v="604.54"/>
    <n v="0"/>
    <n v="395.46"/>
    <n v="1000"/>
    <n v="395.46"/>
    <s v="G/570201/1JA101"/>
  </r>
  <r>
    <s v="1"/>
    <s v="POLITICO - TERRITORIAL"/>
    <x v="3"/>
    <s v="J"/>
    <x v="8"/>
    <x v="72"/>
    <s v="UP72J010"/>
    <s v="FORTALECIMIENTO INSTITUCIONAL"/>
    <s v="GC00A10100001D GASTOS ADMINISTRATIVOS"/>
    <s v="57 OTROS GASTOS CORRIENTES"/>
    <s v="570203 Comisiones Bancarias"/>
    <s v="002"/>
    <n v="1000"/>
    <n v="0"/>
    <n v="0"/>
    <n v="1000"/>
    <n v="0"/>
    <n v="0"/>
    <n v="0"/>
    <n v="1000"/>
    <n v="1000"/>
    <n v="1000"/>
    <s v="G/570203/1JA1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0101 Agua Potable"/>
    <s v="001"/>
    <n v="11400"/>
    <n v="-9297"/>
    <n v="0"/>
    <n v="2103"/>
    <n v="1166.04"/>
    <n v="33.96"/>
    <n v="33.96"/>
    <n v="2069.04"/>
    <n v="2069.04"/>
    <n v="903"/>
    <s v="G/730101/2JJ2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0104 Energía Eléctrica"/>
    <s v="001"/>
    <n v="8300"/>
    <n v="0"/>
    <n v="0"/>
    <n v="8300"/>
    <n v="1881.24"/>
    <n v="1118.76"/>
    <n v="1118.76"/>
    <n v="7181.24"/>
    <n v="7181.24"/>
    <n v="5300"/>
    <s v="G/730104/2JJ2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0105 Telecomunicaciones"/>
    <s v="001"/>
    <n v="5000"/>
    <n v="0"/>
    <n v="0"/>
    <n v="5000"/>
    <n v="2156"/>
    <n v="1344"/>
    <n v="1232"/>
    <n v="3656"/>
    <n v="3768"/>
    <n v="1500"/>
    <s v="G/730105/2JJ2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0204 Edición, Impresión, Reproducción, Public"/>
    <s v="001"/>
    <n v="1250"/>
    <n v="-1250"/>
    <n v="0"/>
    <n v="0"/>
    <n v="0"/>
    <n v="0"/>
    <n v="0"/>
    <n v="0"/>
    <n v="0"/>
    <n v="0"/>
    <s v="G/730204/2JJ2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0207 Difusión, Información y Publicidad"/>
    <s v="001"/>
    <n v="4660.16"/>
    <n v="-4660.16"/>
    <n v="0"/>
    <n v="0"/>
    <n v="0"/>
    <n v="0"/>
    <n v="0"/>
    <n v="0"/>
    <n v="0"/>
    <n v="0"/>
    <s v="G/730207/2JJ2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0235 Servicio de Alimentación"/>
    <s v="001"/>
    <n v="278154.43"/>
    <n v="135849.76999999999"/>
    <n v="0"/>
    <n v="414004.2"/>
    <n v="0"/>
    <n v="343965.57"/>
    <n v="105935.09"/>
    <n v="70038.63"/>
    <n v="308069.11"/>
    <n v="70038.63"/>
    <s v="G/730235/2JJ2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0505 Vehículos (Arrendamiento)"/>
    <s v="001"/>
    <n v="9068.81"/>
    <n v="9297"/>
    <n v="0"/>
    <n v="18365.810000000001"/>
    <n v="0"/>
    <n v="18365.810000000001"/>
    <n v="5010.42"/>
    <n v="0"/>
    <n v="13355.39"/>
    <n v="0"/>
    <s v="G/730505/2JJ2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0606 Honorarios por Contratos Civiles de Servici"/>
    <s v="001"/>
    <n v="75521.600000000006"/>
    <n v="10592.64"/>
    <n v="0"/>
    <n v="86114.240000000005"/>
    <n v="4189.6499999999996"/>
    <n v="63828.83"/>
    <n v="39946.35"/>
    <n v="22285.41"/>
    <n v="46167.89"/>
    <n v="18095.759999999998"/>
    <s v="G/730606/2JJ2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0802 Vestuario, Lencería, Prendas de Protecci"/>
    <s v="001"/>
    <n v="0"/>
    <n v="551.94000000000005"/>
    <n v="0"/>
    <n v="551.94000000000005"/>
    <n v="0"/>
    <n v="551.94000000000005"/>
    <n v="551.94000000000005"/>
    <n v="0"/>
    <n v="0"/>
    <n v="0"/>
    <s v="G/730802/2JJ2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0804 Materiales de Oficina"/>
    <s v="001"/>
    <n v="300"/>
    <n v="-300"/>
    <n v="0"/>
    <n v="0"/>
    <n v="0"/>
    <n v="0"/>
    <n v="0"/>
    <n v="0"/>
    <n v="0"/>
    <n v="0"/>
    <s v="G/730804/2JJ2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0805 Materiales de Aseo"/>
    <s v="001"/>
    <n v="2350"/>
    <n v="0"/>
    <n v="0"/>
    <n v="2350"/>
    <n v="0"/>
    <n v="0"/>
    <n v="0"/>
    <n v="2350"/>
    <n v="2350"/>
    <n v="2350"/>
    <s v="G/730805/2JJ2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0809 Medicamentos"/>
    <s v="001"/>
    <n v="250"/>
    <n v="-250"/>
    <n v="0"/>
    <n v="0"/>
    <n v="0"/>
    <n v="0"/>
    <n v="0"/>
    <n v="0"/>
    <n v="0"/>
    <n v="0"/>
    <s v="G/730809/2JJ2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0811 Insumos, Materiales y Suministros para Cons"/>
    <s v="001"/>
    <n v="2600"/>
    <n v="-2600"/>
    <n v="0"/>
    <n v="0"/>
    <n v="0"/>
    <n v="0"/>
    <n v="0"/>
    <n v="0"/>
    <n v="0"/>
    <n v="0"/>
    <s v="G/730811/2JJ2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0812 Materiales Didácticos"/>
    <s v="001"/>
    <n v="375"/>
    <n v="2046.07"/>
    <n v="0"/>
    <n v="2421.0700000000002"/>
    <n v="2421.0700000000002"/>
    <n v="0"/>
    <n v="0"/>
    <n v="2421.0700000000002"/>
    <n v="2421.0700000000002"/>
    <n v="0"/>
    <s v="G/730812/2JJ2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0820 Menaje y Accesorios Descartables"/>
    <s v="001"/>
    <n v="750"/>
    <n v="-750"/>
    <n v="0"/>
    <n v="0"/>
    <n v="0"/>
    <n v="0"/>
    <n v="0"/>
    <n v="0"/>
    <n v="0"/>
    <n v="0"/>
    <s v="G/730820/2JJ2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0820 Menaje y Accesorios Descartables"/>
    <s v="002"/>
    <n v="0"/>
    <n v="9195.65"/>
    <n v="0"/>
    <n v="9195.65"/>
    <n v="0"/>
    <n v="0"/>
    <n v="0"/>
    <n v="9195.65"/>
    <n v="9195.65"/>
    <n v="9195.65"/>
    <s v="G/730820/2JJ201"/>
  </r>
  <r>
    <s v="2"/>
    <s v="SOCIAL - CULTURAL"/>
    <x v="3"/>
    <s v="J"/>
    <x v="8"/>
    <x v="72"/>
    <s v="UP72J010"/>
    <s v="ATENCIÓN A GRUPOS VULNERABLES"/>
    <s v="GI00J20100002D ATENCIÓN A HABITANTES DE CALLE"/>
    <s v="73 BIENES Y SERVICIOS PARA INVERSIÓN"/>
    <s v="731403 Mobiliarios"/>
    <s v="001"/>
    <n v="0"/>
    <n v="10156.61"/>
    <n v="0"/>
    <n v="10156.61"/>
    <n v="9068.4"/>
    <n v="0"/>
    <n v="0"/>
    <n v="10156.61"/>
    <n v="10156.61"/>
    <n v="1088.21"/>
    <s v="G/731403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101 Agua Potable"/>
    <s v="001"/>
    <n v="28000"/>
    <n v="-314.45999999999998"/>
    <n v="0"/>
    <n v="27685.54"/>
    <n v="11303.27"/>
    <n v="3696.73"/>
    <n v="3696.73"/>
    <n v="23988.81"/>
    <n v="23988.81"/>
    <n v="12685.54"/>
    <s v="G/730101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104 Energía Eléctrica"/>
    <s v="001"/>
    <n v="8100"/>
    <n v="0"/>
    <n v="0"/>
    <n v="8100"/>
    <n v="4437.96"/>
    <n v="3662.04"/>
    <n v="3662.04"/>
    <n v="4437.96"/>
    <n v="4437.96"/>
    <n v="0"/>
    <s v="G/730104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105 Telecomunicaciones"/>
    <s v="001"/>
    <n v="4900"/>
    <n v="0"/>
    <n v="0"/>
    <n v="4900"/>
    <n v="2532.8000000000002"/>
    <n v="2367.1999999999998"/>
    <n v="2109.3000000000002"/>
    <n v="2532.8000000000002"/>
    <n v="2790.7"/>
    <n v="0"/>
    <s v="G/730105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202 Fletes y Maniobras"/>
    <s v="001"/>
    <n v="288"/>
    <n v="222.4"/>
    <n v="0"/>
    <n v="510.4"/>
    <n v="0"/>
    <n v="420.8"/>
    <n v="65.099999999999994"/>
    <n v="89.6"/>
    <n v="445.3"/>
    <n v="89.6"/>
    <s v="G/730202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204 Edición, Impresión, Reproducción, Public"/>
    <s v="001"/>
    <n v="1250"/>
    <n v="0"/>
    <n v="0"/>
    <n v="1250"/>
    <n v="0"/>
    <n v="0"/>
    <n v="0"/>
    <n v="1250"/>
    <n v="1250"/>
    <n v="1250"/>
    <s v="G/730204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207 Difusión, Información y Publicidad"/>
    <s v="001"/>
    <n v="4660.16"/>
    <n v="0"/>
    <n v="0"/>
    <n v="4660.16"/>
    <n v="0"/>
    <n v="0"/>
    <n v="0"/>
    <n v="4660.16"/>
    <n v="4660.16"/>
    <n v="4660.16"/>
    <s v="G/730207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235 Servicio de Alimentación"/>
    <s v="001"/>
    <n v="285639.84000000003"/>
    <n v="-2468.79"/>
    <n v="0"/>
    <n v="283171.05"/>
    <n v="2156.56"/>
    <n v="181273.07"/>
    <n v="59459.95"/>
    <n v="101897.98"/>
    <n v="223711.1"/>
    <n v="99741.42"/>
    <s v="G/730235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609 Investigaciones Profesionales y Análisis de"/>
    <s v="001"/>
    <n v="1500"/>
    <n v="0"/>
    <n v="0"/>
    <n v="1500"/>
    <n v="0"/>
    <n v="0"/>
    <n v="0"/>
    <n v="1500"/>
    <n v="1500"/>
    <n v="1500"/>
    <s v="G/730609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802 Vestuario, Lencería, Prendas de Protecci"/>
    <s v="001"/>
    <n v="0"/>
    <n v="790.72"/>
    <n v="0"/>
    <n v="790.72"/>
    <n v="0"/>
    <n v="790.72"/>
    <n v="790.72"/>
    <n v="0"/>
    <n v="0"/>
    <n v="0"/>
    <s v="G/730802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803 Combustibles y Lubricantes"/>
    <s v="001"/>
    <n v="445.68"/>
    <n v="92.06"/>
    <n v="0"/>
    <n v="537.74"/>
    <n v="0"/>
    <n v="435.34"/>
    <n v="62.46"/>
    <n v="102.4"/>
    <n v="475.28"/>
    <n v="102.4"/>
    <s v="G/730803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804 Materiales de Oficina"/>
    <s v="001"/>
    <n v="300"/>
    <n v="0"/>
    <n v="0"/>
    <n v="300"/>
    <n v="0"/>
    <n v="0"/>
    <n v="0"/>
    <n v="300"/>
    <n v="300"/>
    <n v="300"/>
    <s v="G/730804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805 Materiales de Aseo"/>
    <s v="001"/>
    <n v="2350"/>
    <n v="0"/>
    <n v="0"/>
    <n v="2350"/>
    <n v="0"/>
    <n v="0"/>
    <n v="0"/>
    <n v="2350"/>
    <n v="2350"/>
    <n v="2350"/>
    <s v="G/730805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809 Medicamentos"/>
    <s v="001"/>
    <n v="850"/>
    <n v="0"/>
    <n v="0"/>
    <n v="850"/>
    <n v="0"/>
    <n v="0"/>
    <n v="0"/>
    <n v="850"/>
    <n v="850"/>
    <n v="850"/>
    <s v="G/730809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811 Insumos, Materiales y Suministros para Cons"/>
    <s v="001"/>
    <n v="2600"/>
    <n v="-2151.2399999999998"/>
    <n v="0"/>
    <n v="448.76"/>
    <n v="0"/>
    <n v="0"/>
    <n v="0"/>
    <n v="448.76"/>
    <n v="448.76"/>
    <n v="448.76"/>
    <s v="G/730811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812 Materiales Didácticos"/>
    <s v="001"/>
    <n v="375"/>
    <n v="2152.12"/>
    <n v="0"/>
    <n v="2527.12"/>
    <n v="2527.12"/>
    <n v="0"/>
    <n v="0"/>
    <n v="2527.12"/>
    <n v="2527.12"/>
    <n v="0"/>
    <s v="G/730812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820 Menaje y Accesorios Descartables"/>
    <s v="001"/>
    <n v="750"/>
    <n v="0"/>
    <n v="0"/>
    <n v="750"/>
    <n v="0"/>
    <n v="0"/>
    <n v="0"/>
    <n v="750"/>
    <n v="750"/>
    <n v="750"/>
    <s v="G/730820/2JJ201"/>
  </r>
  <r>
    <s v="2"/>
    <s v="SOCIAL - CULTURAL"/>
    <x v="3"/>
    <s v="J"/>
    <x v="8"/>
    <x v="72"/>
    <s v="UP72J010"/>
    <s v="ATENCIÓN A GRUPOS VULNERABLES"/>
    <s v="GI00J20100003D ATENCIÓN INTEGRAL EN ADICCIONES"/>
    <s v="73 BIENES Y SERVICIOS PARA INVERSIÓN"/>
    <s v="730820 Menaje y Accesorios Descartables"/>
    <s v="002"/>
    <n v="0"/>
    <n v="16253"/>
    <n v="0"/>
    <n v="16253"/>
    <n v="0"/>
    <n v="0"/>
    <n v="0"/>
    <n v="16253"/>
    <n v="16253"/>
    <n v="16253"/>
    <s v="G/730820/2JJ201"/>
  </r>
  <r>
    <s v="2"/>
    <s v="SOCIAL - CULTURAL"/>
    <x v="3"/>
    <s v="J"/>
    <x v="8"/>
    <x v="72"/>
    <s v="UP72J010"/>
    <s v="ATENCIÓN A GRUPOS VULNERABLES"/>
    <s v="GI00J20100004D CENTRO DE ATENCIÓN DIURNA AL ADULTO MAYO"/>
    <s v="73 BIENES Y SERVICIOS PARA INVERSIÓN"/>
    <s v="730101 Agua Potable"/>
    <s v="001"/>
    <n v="540"/>
    <n v="0"/>
    <n v="0"/>
    <n v="540"/>
    <n v="479.08"/>
    <n v="60.92"/>
    <n v="60.92"/>
    <n v="479.08"/>
    <n v="479.08"/>
    <n v="0"/>
    <s v="G/730101/2JJ201"/>
  </r>
  <r>
    <s v="2"/>
    <s v="SOCIAL - CULTURAL"/>
    <x v="3"/>
    <s v="J"/>
    <x v="8"/>
    <x v="72"/>
    <s v="UP72J010"/>
    <s v="ATENCIÓN A GRUPOS VULNERABLES"/>
    <s v="GI00J20100004D CENTRO DE ATENCIÓN DIURNA AL ADULTO MAYO"/>
    <s v="73 BIENES Y SERVICIOS PARA INVERSIÓN"/>
    <s v="730104 Energía Eléctrica"/>
    <s v="001"/>
    <n v="1500"/>
    <n v="0"/>
    <n v="0"/>
    <n v="1500"/>
    <n v="630.47"/>
    <n v="869.53"/>
    <n v="869.53"/>
    <n v="630.47"/>
    <n v="630.47"/>
    <n v="0"/>
    <s v="G/730104/2JJ201"/>
  </r>
  <r>
    <s v="2"/>
    <s v="SOCIAL - CULTURAL"/>
    <x v="3"/>
    <s v="J"/>
    <x v="8"/>
    <x v="72"/>
    <s v="UP72J010"/>
    <s v="ATENCIÓN A GRUPOS VULNERABLES"/>
    <s v="GI00J20100004D CENTRO DE ATENCIÓN DIURNA AL ADULTO MAYO"/>
    <s v="73 BIENES Y SERVICIOS PARA INVERSIÓN"/>
    <s v="730105 Telecomunicaciones"/>
    <s v="001"/>
    <n v="1440"/>
    <n v="0"/>
    <n v="0"/>
    <n v="1440"/>
    <n v="320"/>
    <n v="1120"/>
    <n v="1008"/>
    <n v="320"/>
    <n v="432"/>
    <n v="0"/>
    <s v="G/730105/2JJ201"/>
  </r>
  <r>
    <s v="2"/>
    <s v="SOCIAL - CULTURAL"/>
    <x v="3"/>
    <s v="J"/>
    <x v="8"/>
    <x v="72"/>
    <s v="UP72J010"/>
    <s v="ATENCIÓN A GRUPOS VULNERABLES"/>
    <s v="GI00J20100004D CENTRO DE ATENCIÓN DIURNA AL ADULTO MAYO"/>
    <s v="73 BIENES Y SERVICIOS PARA INVERSIÓN"/>
    <s v="730204 Edición, Impresión, Reproducción, Public"/>
    <s v="001"/>
    <n v="5000"/>
    <n v="0"/>
    <n v="0"/>
    <n v="5000"/>
    <n v="0"/>
    <n v="0"/>
    <n v="0"/>
    <n v="5000"/>
    <n v="5000"/>
    <n v="5000"/>
    <s v="G/730204/2JJ201"/>
  </r>
  <r>
    <s v="2"/>
    <s v="SOCIAL - CULTURAL"/>
    <x v="3"/>
    <s v="J"/>
    <x v="8"/>
    <x v="72"/>
    <s v="UP72J010"/>
    <s v="ATENCIÓN A GRUPOS VULNERABLES"/>
    <s v="GI00J20100004D CENTRO DE ATENCIÓN DIURNA AL ADULTO MAYO"/>
    <s v="73 BIENES Y SERVICIOS PARA INVERSIÓN"/>
    <s v="730207 Difusión, Información y Publicidad"/>
    <s v="001"/>
    <n v="18640.63"/>
    <n v="-12770.51"/>
    <n v="0"/>
    <n v="5870.12"/>
    <n v="0"/>
    <n v="0"/>
    <n v="0"/>
    <n v="5870.12"/>
    <n v="5870.12"/>
    <n v="5870.12"/>
    <s v="G/730207/2JJ201"/>
  </r>
  <r>
    <s v="2"/>
    <s v="SOCIAL - CULTURAL"/>
    <x v="3"/>
    <s v="J"/>
    <x v="8"/>
    <x v="72"/>
    <s v="UP72J010"/>
    <s v="ATENCIÓN A GRUPOS VULNERABLES"/>
    <s v="GI00J20100004D CENTRO DE ATENCIÓN DIURNA AL ADULTO MAYO"/>
    <s v="73 BIENES Y SERVICIOS PARA INVERSIÓN"/>
    <s v="730235 Servicio de Alimentación"/>
    <s v="001"/>
    <n v="91059"/>
    <n v="-60527.91"/>
    <n v="0"/>
    <n v="30531.09"/>
    <n v="0"/>
    <n v="11388.3"/>
    <n v="0"/>
    <n v="19142.79"/>
    <n v="30531.09"/>
    <n v="19142.79"/>
    <s v="G/730235/2JJ201"/>
  </r>
  <r>
    <s v="2"/>
    <s v="SOCIAL - CULTURAL"/>
    <x v="3"/>
    <s v="J"/>
    <x v="8"/>
    <x v="72"/>
    <s v="UP72J010"/>
    <s v="ATENCIÓN A GRUPOS VULNERABLES"/>
    <s v="GI00J20100004D CENTRO DE ATENCIÓN DIURNA AL ADULTO MAYO"/>
    <s v="73 BIENES Y SERVICIOS PARA INVERSIÓN"/>
    <s v="730606 Honorarios por Contratos Civiles de Servici"/>
    <s v="001"/>
    <n v="20596.8"/>
    <n v="-9673.16"/>
    <n v="0"/>
    <n v="10923.64"/>
    <n v="3065"/>
    <n v="0"/>
    <n v="0"/>
    <n v="10923.64"/>
    <n v="10923.64"/>
    <n v="7858.64"/>
    <s v="G/730606/2JJ201"/>
  </r>
  <r>
    <s v="2"/>
    <s v="SOCIAL - CULTURAL"/>
    <x v="3"/>
    <s v="J"/>
    <x v="8"/>
    <x v="72"/>
    <s v="UP72J010"/>
    <s v="ATENCIÓN A GRUPOS VULNERABLES"/>
    <s v="GI00J20100004D CENTRO DE ATENCIÓN DIURNA AL ADULTO MAYO"/>
    <s v="73 BIENES Y SERVICIOS PARA INVERSIÓN"/>
    <s v="730804 Materiales de Oficina"/>
    <s v="001"/>
    <n v="1200"/>
    <n v="0"/>
    <n v="0"/>
    <n v="1200"/>
    <n v="0"/>
    <n v="0"/>
    <n v="0"/>
    <n v="1200"/>
    <n v="1200"/>
    <n v="1200"/>
    <s v="G/730804/2JJ201"/>
  </r>
  <r>
    <s v="2"/>
    <s v="SOCIAL - CULTURAL"/>
    <x v="3"/>
    <s v="J"/>
    <x v="8"/>
    <x v="72"/>
    <s v="UP72J010"/>
    <s v="ATENCIÓN A GRUPOS VULNERABLES"/>
    <s v="GI00J20100004D CENTRO DE ATENCIÓN DIURNA AL ADULTO MAYO"/>
    <s v="73 BIENES Y SERVICIOS PARA INVERSIÓN"/>
    <s v="730805 Materiales de Aseo"/>
    <s v="001"/>
    <n v="9400"/>
    <n v="0"/>
    <n v="0"/>
    <n v="9400"/>
    <n v="0"/>
    <n v="0"/>
    <n v="0"/>
    <n v="9400"/>
    <n v="9400"/>
    <n v="9400"/>
    <s v="G/730805/2JJ201"/>
  </r>
  <r>
    <s v="2"/>
    <s v="SOCIAL - CULTURAL"/>
    <x v="3"/>
    <s v="J"/>
    <x v="8"/>
    <x v="72"/>
    <s v="UP72J010"/>
    <s v="ATENCIÓN A GRUPOS VULNERABLES"/>
    <s v="GI00J20100004D CENTRO DE ATENCIÓN DIURNA AL ADULTO MAYO"/>
    <s v="73 BIENES Y SERVICIOS PARA INVERSIÓN"/>
    <s v="730811 Insumos, Materiales y Suministros para Cons"/>
    <s v="001"/>
    <n v="2000"/>
    <n v="-2000"/>
    <n v="0"/>
    <n v="0"/>
    <n v="0"/>
    <n v="0"/>
    <n v="0"/>
    <n v="0"/>
    <n v="0"/>
    <n v="0"/>
    <s v="G/730811/2JJ201"/>
  </r>
  <r>
    <s v="2"/>
    <s v="SOCIAL - CULTURAL"/>
    <x v="3"/>
    <s v="J"/>
    <x v="8"/>
    <x v="72"/>
    <s v="UP72J010"/>
    <s v="ATENCIÓN A GRUPOS VULNERABLES"/>
    <s v="GI00J20100004D CENTRO DE ATENCIÓN DIURNA AL ADULTO MAYO"/>
    <s v="73 BIENES Y SERVICIOS PARA INVERSIÓN"/>
    <s v="730812 Materiales Didácticos"/>
    <s v="001"/>
    <n v="1500"/>
    <n v="3201.8"/>
    <n v="0"/>
    <n v="4701.8"/>
    <n v="4701.8"/>
    <n v="0"/>
    <n v="0"/>
    <n v="4701.8"/>
    <n v="4701.8"/>
    <n v="0"/>
    <s v="G/730812/2JJ201"/>
  </r>
  <r>
    <s v="2"/>
    <s v="SOCIAL - CULTURAL"/>
    <x v="3"/>
    <s v="J"/>
    <x v="8"/>
    <x v="72"/>
    <s v="UP72J010"/>
    <s v="ATENCIÓN A GRUPOS VULNERABLES"/>
    <s v="GI00J20100005D CENTROS DE ATENCIÓN DE LAS DIVERSIDADES"/>
    <s v="73 BIENES Y SERVICIOS PARA INVERSIÓN"/>
    <s v="730101 Agua Potable"/>
    <s v="001"/>
    <n v="12240"/>
    <n v="-1000"/>
    <n v="0"/>
    <n v="11240"/>
    <n v="5983.67"/>
    <n v="4016.33"/>
    <n v="4016.33"/>
    <n v="7223.67"/>
    <n v="7223.67"/>
    <n v="1240"/>
    <s v="G/730101/2JJ201"/>
  </r>
  <r>
    <s v="2"/>
    <s v="SOCIAL - CULTURAL"/>
    <x v="3"/>
    <s v="J"/>
    <x v="8"/>
    <x v="72"/>
    <s v="UP72J010"/>
    <s v="ATENCIÓN A GRUPOS VULNERABLES"/>
    <s v="GI00J20100005D CENTROS DE ATENCIÓN DE LAS DIVERSIDADES"/>
    <s v="73 BIENES Y SERVICIOS PARA INVERSIÓN"/>
    <s v="730104 Energía Eléctrica"/>
    <s v="001"/>
    <n v="11684.78"/>
    <n v="-2000"/>
    <n v="0"/>
    <n v="9684.7800000000007"/>
    <n v="5466.53"/>
    <n v="3033.47"/>
    <n v="3033.47"/>
    <n v="6651.31"/>
    <n v="6651.31"/>
    <n v="1184.78"/>
    <s v="G/730104/2JJ201"/>
  </r>
  <r>
    <s v="2"/>
    <s v="SOCIAL - CULTURAL"/>
    <x v="3"/>
    <s v="J"/>
    <x v="8"/>
    <x v="72"/>
    <s v="UP72J010"/>
    <s v="ATENCIÓN A GRUPOS VULNERABLES"/>
    <s v="GI00J20100005D CENTROS DE ATENCIÓN DE LAS DIVERSIDADES"/>
    <s v="73 BIENES Y SERVICIOS PARA INVERSIÓN"/>
    <s v="730105 Telecomunicaciones"/>
    <s v="001"/>
    <n v="18887.84"/>
    <n v="0"/>
    <n v="0"/>
    <n v="18887.84"/>
    <n v="6901.65"/>
    <n v="11661.76"/>
    <n v="10534.15"/>
    <n v="7226.08"/>
    <n v="8353.69"/>
    <n v="324.43"/>
    <s v="G/730105/2JJ201"/>
  </r>
  <r>
    <s v="2"/>
    <s v="SOCIAL - CULTURAL"/>
    <x v="3"/>
    <s v="J"/>
    <x v="8"/>
    <x v="72"/>
    <s v="UP72J010"/>
    <s v="ATENCIÓN A GRUPOS VULNERABLES"/>
    <s v="GI00J20100005D CENTROS DE ATENCIÓN DE LAS DIVERSIDADES"/>
    <s v="73 BIENES Y SERVICIOS PARA INVERSIÓN"/>
    <s v="730204 Edición, Impresión, Reproducción, Public"/>
    <s v="001"/>
    <n v="2500"/>
    <n v="-2500"/>
    <n v="0"/>
    <n v="0"/>
    <n v="0"/>
    <n v="0"/>
    <n v="0"/>
    <n v="0"/>
    <n v="0"/>
    <n v="0"/>
    <s v="G/730204/2JJ201"/>
  </r>
  <r>
    <s v="2"/>
    <s v="SOCIAL - CULTURAL"/>
    <x v="3"/>
    <s v="J"/>
    <x v="8"/>
    <x v="72"/>
    <s v="UP72J010"/>
    <s v="ATENCIÓN A GRUPOS VULNERABLES"/>
    <s v="GI00J20100005D CENTROS DE ATENCIÓN DE LAS DIVERSIDADES"/>
    <s v="73 BIENES Y SERVICIOS PARA INVERSIÓN"/>
    <s v="730207 Difusión, Información y Publicidad"/>
    <s v="001"/>
    <n v="4660.1499999999996"/>
    <n v="-4660.1499999999996"/>
    <n v="0"/>
    <n v="0"/>
    <n v="0"/>
    <n v="0"/>
    <n v="0"/>
    <n v="0"/>
    <n v="0"/>
    <n v="0"/>
    <s v="G/730207/2JJ201"/>
  </r>
  <r>
    <s v="2"/>
    <s v="SOCIAL - CULTURAL"/>
    <x v="3"/>
    <s v="J"/>
    <x v="8"/>
    <x v="72"/>
    <s v="UP72J010"/>
    <s v="ATENCIÓN A GRUPOS VULNERABLES"/>
    <s v="GI00J20100005D CENTROS DE ATENCIÓN DE LAS DIVERSIDADES"/>
    <s v="73 BIENES Y SERVICIOS PARA INVERSIÓN"/>
    <s v="730235 Servicio de Alimentación"/>
    <s v="002"/>
    <n v="0"/>
    <n v="88083.36"/>
    <n v="112133"/>
    <n v="200216.36"/>
    <n v="0"/>
    <n v="0"/>
    <n v="0"/>
    <n v="200216.36"/>
    <n v="200216.36"/>
    <n v="200216.36"/>
    <s v="G/730235/2JJ201"/>
  </r>
  <r>
    <s v="2"/>
    <s v="SOCIAL - CULTURAL"/>
    <x v="3"/>
    <s v="J"/>
    <x v="8"/>
    <x v="72"/>
    <s v="UP72J010"/>
    <s v="ATENCIÓN A GRUPOS VULNERABLES"/>
    <s v="GI00J20100005D CENTROS DE ATENCIÓN DE LAS DIVERSIDADES"/>
    <s v="73 BIENES Y SERVICIOS PARA INVERSIÓN"/>
    <s v="730601 Consultoría, Asesoría e Investigación Es"/>
    <s v="002"/>
    <n v="0"/>
    <n v="42699.44"/>
    <n v="0"/>
    <n v="42699.44"/>
    <n v="0"/>
    <n v="0"/>
    <n v="0"/>
    <n v="42699.44"/>
    <n v="42699.44"/>
    <n v="42699.44"/>
    <s v="G/730601/2JJ201"/>
  </r>
  <r>
    <s v="2"/>
    <s v="SOCIAL - CULTURAL"/>
    <x v="3"/>
    <s v="J"/>
    <x v="8"/>
    <x v="72"/>
    <s v="UP72J010"/>
    <s v="ATENCIÓN A GRUPOS VULNERABLES"/>
    <s v="GI00J20100005D CENTROS DE ATENCIÓN DE LAS DIVERSIDADES"/>
    <s v="73 BIENES Y SERVICIOS PARA INVERSIÓN"/>
    <s v="730606 Honorarios por Contratos Civiles de Servici"/>
    <s v="001"/>
    <n v="870406.4"/>
    <n v="-3091.2"/>
    <n v="0"/>
    <n v="867315.19999999995"/>
    <n v="15456.78"/>
    <n v="821921.1"/>
    <n v="606727.85"/>
    <n v="45394.1"/>
    <n v="260587.35"/>
    <n v="29937.32"/>
    <s v="G/730606/2JJ201"/>
  </r>
  <r>
    <s v="2"/>
    <s v="SOCIAL - CULTURAL"/>
    <x v="3"/>
    <s v="J"/>
    <x v="8"/>
    <x v="72"/>
    <s v="UP72J010"/>
    <s v="ATENCIÓN A GRUPOS VULNERABLES"/>
    <s v="GI00J20100005D CENTROS DE ATENCIÓN DE LAS DIVERSIDADES"/>
    <s v="73 BIENES Y SERVICIOS PARA INVERSIÓN"/>
    <s v="730801 Alimentos y Bebidas"/>
    <s v="002"/>
    <n v="0"/>
    <n v="0"/>
    <n v="2000000"/>
    <n v="2000000"/>
    <n v="0"/>
    <n v="0"/>
    <n v="0"/>
    <n v="2000000"/>
    <n v="2000000"/>
    <n v="2000000"/>
    <s v="G/730801/2JJ201"/>
  </r>
  <r>
    <s v="2"/>
    <s v="SOCIAL - CULTURAL"/>
    <x v="3"/>
    <s v="J"/>
    <x v="8"/>
    <x v="72"/>
    <s v="UP72J010"/>
    <s v="ATENCIÓN A GRUPOS VULNERABLES"/>
    <s v="GI00J20100005D CENTROS DE ATENCIÓN DE LAS DIVERSIDADES"/>
    <s v="73 BIENES Y SERVICIOS PARA INVERSIÓN"/>
    <s v="730804 Materiales de Oficina"/>
    <s v="001"/>
    <n v="300"/>
    <n v="0"/>
    <n v="0"/>
    <n v="300"/>
    <n v="0"/>
    <n v="0"/>
    <n v="0"/>
    <n v="300"/>
    <n v="300"/>
    <n v="300"/>
    <s v="G/730804/2JJ201"/>
  </r>
  <r>
    <s v="2"/>
    <s v="SOCIAL - CULTURAL"/>
    <x v="3"/>
    <s v="J"/>
    <x v="8"/>
    <x v="72"/>
    <s v="UP72J010"/>
    <s v="ATENCIÓN A GRUPOS VULNERABLES"/>
    <s v="GI00J20100005D CENTROS DE ATENCIÓN DE LAS DIVERSIDADES"/>
    <s v="73 BIENES Y SERVICIOS PARA INVERSIÓN"/>
    <s v="730805 Materiales de Aseo"/>
    <s v="001"/>
    <n v="2350"/>
    <n v="0"/>
    <n v="0"/>
    <n v="2350"/>
    <n v="0"/>
    <n v="0"/>
    <n v="0"/>
    <n v="2350"/>
    <n v="2350"/>
    <n v="2350"/>
    <s v="G/730805/2JJ201"/>
  </r>
  <r>
    <s v="2"/>
    <s v="SOCIAL - CULTURAL"/>
    <x v="3"/>
    <s v="J"/>
    <x v="8"/>
    <x v="72"/>
    <s v="UP72J010"/>
    <s v="ATENCIÓN A GRUPOS VULNERABLES"/>
    <s v="GI00J20100005D CENTROS DE ATENCIÓN DE LAS DIVERSIDADES"/>
    <s v="73 BIENES Y SERVICIOS PARA INVERSIÓN"/>
    <s v="730811 Insumos, Materiales y Suministros para Cons"/>
    <s v="001"/>
    <n v="2000"/>
    <n v="-2000"/>
    <n v="0"/>
    <n v="0"/>
    <n v="0"/>
    <n v="0"/>
    <n v="0"/>
    <n v="0"/>
    <n v="0"/>
    <n v="0"/>
    <s v="G/730811/2JJ201"/>
  </r>
  <r>
    <s v="2"/>
    <s v="SOCIAL - CULTURAL"/>
    <x v="3"/>
    <s v="J"/>
    <x v="8"/>
    <x v="72"/>
    <s v="UP72J010"/>
    <s v="ATENCIÓN A GRUPOS VULNERABLES"/>
    <s v="GI00J20100005D CENTROS DE ATENCIÓN DE LAS DIVERSIDADES"/>
    <s v="73 BIENES Y SERVICIOS PARA INVERSIÓN"/>
    <s v="730812 Materiales Didácticos"/>
    <s v="001"/>
    <n v="750"/>
    <n v="5538.11"/>
    <n v="0"/>
    <n v="6288.11"/>
    <n v="6288.11"/>
    <n v="0"/>
    <n v="0"/>
    <n v="6288.11"/>
    <n v="6288.11"/>
    <n v="0"/>
    <s v="G/730812/2JJ201"/>
  </r>
  <r>
    <s v="2"/>
    <s v="SOCIAL - CULTURAL"/>
    <x v="3"/>
    <s v="J"/>
    <x v="8"/>
    <x v="72"/>
    <s v="UP72J010"/>
    <s v="ATENCIÓN A GRUPOS VULNERABLES"/>
    <s v="GI00J20100005D CENTROS DE ATENCIÓN DE LAS DIVERSIDADES"/>
    <s v="73 BIENES Y SERVICIOS PARA INVERSIÓN"/>
    <s v="731403 Mobiliarios"/>
    <s v="001"/>
    <n v="0"/>
    <n v="23028.21"/>
    <n v="0"/>
    <n v="23028.21"/>
    <n v="20560.900000000001"/>
    <n v="0"/>
    <n v="0"/>
    <n v="23028.21"/>
    <n v="23028.21"/>
    <n v="2467.31"/>
    <s v="G/731403/2JJ201"/>
  </r>
  <r>
    <s v="2"/>
    <s v="SOCIAL - CULTURAL"/>
    <x v="3"/>
    <s v="J"/>
    <x v="8"/>
    <x v="72"/>
    <s v="UP72J010"/>
    <s v="ATENCIÓN A GRUPOS VULNERABLES"/>
    <s v="GI00J20100005D CENTROS DE ATENCIÓN DE LAS DIVERSIDADES"/>
    <s v="73 BIENES Y SERVICIOS PARA INVERSIÓN"/>
    <s v="731403 Mobiliarios"/>
    <s v="002"/>
    <n v="0"/>
    <n v="25391.52"/>
    <n v="0"/>
    <n v="25391.52"/>
    <n v="0"/>
    <n v="0"/>
    <n v="0"/>
    <n v="25391.52"/>
    <n v="25391.52"/>
    <n v="25391.52"/>
    <s v="G/731403/2JJ201"/>
  </r>
  <r>
    <s v="2"/>
    <s v="SOCIAL - CULTURAL"/>
    <x v="3"/>
    <s v="J"/>
    <x v="8"/>
    <x v="72"/>
    <s v="UP72J010"/>
    <s v="ATENCIÓN A GRUPOS VULNERABLES"/>
    <s v="GI00J20100005D CENTROS DE ATENCIÓN DE LAS DIVERSIDADES"/>
    <s v="73 BIENES Y SERVICIOS PARA INVERSIÓN"/>
    <s v="731404 Maquinarias y Equipos"/>
    <s v="001"/>
    <n v="0"/>
    <n v="2861.27"/>
    <n v="0"/>
    <n v="2861.27"/>
    <n v="306.56"/>
    <n v="2554.71"/>
    <n v="2554.71"/>
    <n v="306.56"/>
    <n v="306.56"/>
    <n v="0"/>
    <s v="G/731404/2JJ201"/>
  </r>
  <r>
    <s v="2"/>
    <s v="SOCIAL - CULTURAL"/>
    <x v="3"/>
    <s v="J"/>
    <x v="8"/>
    <x v="72"/>
    <s v="UP72J010"/>
    <s v="ATENCIÓN A GRUPOS VULNERABLES"/>
    <s v="GI00J20100006D CIRCO DE LUZ QUITO"/>
    <s v="73 BIENES Y SERVICIOS PARA INVERSIÓN"/>
    <s v="730104 Energía Eléctrica"/>
    <s v="001"/>
    <n v="1140"/>
    <n v="0"/>
    <n v="0"/>
    <n v="1140"/>
    <n v="423.29"/>
    <n v="716.71"/>
    <n v="554.26"/>
    <n v="423.29"/>
    <n v="585.74"/>
    <n v="0"/>
    <s v="G/730104/2JJ201"/>
  </r>
  <r>
    <s v="2"/>
    <s v="SOCIAL - CULTURAL"/>
    <x v="3"/>
    <s v="J"/>
    <x v="8"/>
    <x v="72"/>
    <s v="UP72J010"/>
    <s v="ATENCIÓN A GRUPOS VULNERABLES"/>
    <s v="GI00J20100006D CIRCO DE LUZ QUITO"/>
    <s v="73 BIENES Y SERVICIOS PARA INVERSIÓN"/>
    <s v="730105 Telecomunicaciones"/>
    <s v="001"/>
    <n v="1440"/>
    <n v="0"/>
    <n v="0"/>
    <n v="1440"/>
    <n v="123.25"/>
    <n v="1316.75"/>
    <n v="1308.42"/>
    <n v="123.25"/>
    <n v="131.58000000000001"/>
    <n v="0"/>
    <s v="G/730105/2JJ201"/>
  </r>
  <r>
    <s v="2"/>
    <s v="SOCIAL - CULTURAL"/>
    <x v="3"/>
    <s v="J"/>
    <x v="8"/>
    <x v="72"/>
    <s v="UP72J010"/>
    <s v="ATENCIÓN A GRUPOS VULNERABLES"/>
    <s v="GI00J20100006D CIRCO DE LUZ QUITO"/>
    <s v="73 BIENES Y SERVICIOS PARA INVERSIÓN"/>
    <s v="730204 Edición, Impresión, Reproducción, Public"/>
    <s v="001"/>
    <n v="1250"/>
    <n v="0"/>
    <n v="0"/>
    <n v="1250"/>
    <n v="0"/>
    <n v="0"/>
    <n v="0"/>
    <n v="1250"/>
    <n v="1250"/>
    <n v="1250"/>
    <s v="G/730204/2JJ201"/>
  </r>
  <r>
    <s v="2"/>
    <s v="SOCIAL - CULTURAL"/>
    <x v="3"/>
    <s v="J"/>
    <x v="8"/>
    <x v="72"/>
    <s v="UP72J010"/>
    <s v="ATENCIÓN A GRUPOS VULNERABLES"/>
    <s v="GI00J20100006D CIRCO DE LUZ QUITO"/>
    <s v="73 BIENES Y SERVICIOS PARA INVERSIÓN"/>
    <s v="730207 Difusión, Información y Publicidad"/>
    <s v="001"/>
    <n v="4660.16"/>
    <n v="0"/>
    <n v="0"/>
    <n v="4660.16"/>
    <n v="0"/>
    <n v="0"/>
    <n v="0"/>
    <n v="4660.16"/>
    <n v="4660.16"/>
    <n v="4660.16"/>
    <s v="G/730207/2JJ201"/>
  </r>
  <r>
    <s v="2"/>
    <s v="SOCIAL - CULTURAL"/>
    <x v="3"/>
    <s v="J"/>
    <x v="8"/>
    <x v="72"/>
    <s v="UP72J010"/>
    <s v="ATENCIÓN A GRUPOS VULNERABLES"/>
    <s v="GI00J20100006D CIRCO DE LUZ QUITO"/>
    <s v="73 BIENES Y SERVICIOS PARA INVERSIÓN"/>
    <s v="730235 Servicio de Alimentación"/>
    <s v="001"/>
    <n v="0"/>
    <n v="19908"/>
    <n v="0"/>
    <n v="19908"/>
    <n v="0"/>
    <n v="14850"/>
    <n v="0"/>
    <n v="5058"/>
    <n v="19908"/>
    <n v="5058"/>
    <s v="G/730235/2JJ201"/>
  </r>
  <r>
    <s v="2"/>
    <s v="SOCIAL - CULTURAL"/>
    <x v="3"/>
    <s v="J"/>
    <x v="8"/>
    <x v="72"/>
    <s v="UP72J010"/>
    <s v="ATENCIÓN A GRUPOS VULNERABLES"/>
    <s v="GI00J20100006D CIRCO DE LUZ QUITO"/>
    <s v="73 BIENES Y SERVICIOS PARA INVERSIÓN"/>
    <s v="730606 Honorarios por Contratos Civiles de Servici"/>
    <s v="001"/>
    <n v="54924.800000000003"/>
    <n v="-4427.95"/>
    <n v="0"/>
    <n v="50496.85"/>
    <n v="0"/>
    <n v="47630.1"/>
    <n v="36902.6"/>
    <n v="2866.75"/>
    <n v="13594.25"/>
    <n v="2866.75"/>
    <s v="G/730606/2JJ201"/>
  </r>
  <r>
    <s v="2"/>
    <s v="SOCIAL - CULTURAL"/>
    <x v="3"/>
    <s v="J"/>
    <x v="8"/>
    <x v="72"/>
    <s v="UP72J010"/>
    <s v="ATENCIÓN A GRUPOS VULNERABLES"/>
    <s v="GI00J20100006D CIRCO DE LUZ QUITO"/>
    <s v="73 BIENES Y SERVICIOS PARA INVERSIÓN"/>
    <s v="730804 Materiales de Oficina"/>
    <s v="001"/>
    <n v="300"/>
    <n v="0"/>
    <n v="0"/>
    <n v="300"/>
    <n v="0"/>
    <n v="0"/>
    <n v="0"/>
    <n v="300"/>
    <n v="300"/>
    <n v="300"/>
    <s v="G/730804/2JJ201"/>
  </r>
  <r>
    <s v="2"/>
    <s v="SOCIAL - CULTURAL"/>
    <x v="3"/>
    <s v="J"/>
    <x v="8"/>
    <x v="72"/>
    <s v="UP72J010"/>
    <s v="ATENCIÓN A GRUPOS VULNERABLES"/>
    <s v="GI00J20100006D CIRCO DE LUZ QUITO"/>
    <s v="73 BIENES Y SERVICIOS PARA INVERSIÓN"/>
    <s v="730805 Materiales de Aseo"/>
    <s v="001"/>
    <n v="2350"/>
    <n v="0"/>
    <n v="0"/>
    <n v="2350"/>
    <n v="0"/>
    <n v="0"/>
    <n v="0"/>
    <n v="2350"/>
    <n v="2350"/>
    <n v="2350"/>
    <s v="G/730805/2JJ201"/>
  </r>
  <r>
    <s v="2"/>
    <s v="SOCIAL - CULTURAL"/>
    <x v="3"/>
    <s v="J"/>
    <x v="8"/>
    <x v="72"/>
    <s v="UP72J010"/>
    <s v="ATENCIÓN A GRUPOS VULNERABLES"/>
    <s v="GI00J20100006D CIRCO DE LUZ QUITO"/>
    <s v="73 BIENES Y SERVICIOS PARA INVERSIÓN"/>
    <s v="730811 Insumos, Materiales y Suministros para Cons"/>
    <s v="001"/>
    <n v="2000"/>
    <n v="0"/>
    <n v="0"/>
    <n v="2000"/>
    <n v="0"/>
    <n v="0"/>
    <n v="0"/>
    <n v="2000"/>
    <n v="2000"/>
    <n v="2000"/>
    <s v="G/730811/2JJ201"/>
  </r>
  <r>
    <s v="2"/>
    <s v="SOCIAL - CULTURAL"/>
    <x v="3"/>
    <s v="J"/>
    <x v="8"/>
    <x v="72"/>
    <s v="UP72J010"/>
    <s v="ATENCIÓN A GRUPOS VULNERABLES"/>
    <s v="GI00J20100006D CIRCO DE LUZ QUITO"/>
    <s v="73 BIENES Y SERVICIOS PARA INVERSIÓN"/>
    <s v="730812 Materiales Didácticos"/>
    <s v="001"/>
    <n v="375"/>
    <n v="0"/>
    <n v="0"/>
    <n v="375"/>
    <n v="0"/>
    <n v="0"/>
    <n v="0"/>
    <n v="375"/>
    <n v="375"/>
    <n v="375"/>
    <s v="G/730812/2JJ201"/>
  </r>
  <r>
    <s v="2"/>
    <s v="SOCIAL - CULTURAL"/>
    <x v="3"/>
    <s v="J"/>
    <x v="8"/>
    <x v="72"/>
    <s v="UP72J010"/>
    <s v="ATENCIÓN A GRUPOS VULNERABLES"/>
    <s v="GI00J20100006D CIRCO DE LUZ QUITO"/>
    <s v="73 BIENES Y SERVICIOS PARA INVERSIÓN"/>
    <s v="730813 Repuestos y Accesorios"/>
    <s v="001"/>
    <n v="0"/>
    <n v="172.15"/>
    <n v="0"/>
    <n v="172.15"/>
    <n v="18.45"/>
    <n v="153.69999999999999"/>
    <n v="153.69999999999999"/>
    <n v="18.45"/>
    <n v="18.45"/>
    <n v="0"/>
    <s v="G/730813/2JJ201"/>
  </r>
  <r>
    <s v="2"/>
    <s v="SOCIAL - CULTURAL"/>
    <x v="3"/>
    <s v="J"/>
    <x v="8"/>
    <x v="72"/>
    <s v="UP72J010"/>
    <s v="ATENCIÓN A GRUPOS VULNERABLES"/>
    <s v="GI00J20100006D CIRCO DE LUZ QUITO"/>
    <s v="73 BIENES Y SERVICIOS PARA INVERSIÓN"/>
    <s v="731404 Maquinarias y Equipos"/>
    <s v="001"/>
    <n v="0"/>
    <n v="58.11"/>
    <n v="0"/>
    <n v="58.11"/>
    <n v="6.23"/>
    <n v="51.88"/>
    <n v="51.88"/>
    <n v="6.23"/>
    <n v="6.23"/>
    <n v="0"/>
    <s v="G/731404/2JJ201"/>
  </r>
  <r>
    <s v="2"/>
    <s v="SOCIAL - CULTURAL"/>
    <x v="3"/>
    <s v="J"/>
    <x v="8"/>
    <x v="72"/>
    <s v="UP72J010"/>
    <s v="ATENCIÓN A GRUPOS VULNERABLES"/>
    <s v="GI00J20100007D ERRADICACIÓN DEL TRABAJO INFANTIL"/>
    <s v="73 BIENES Y SERVICIOS PARA INVERSIÓN"/>
    <s v="730101 Agua Potable"/>
    <s v="001"/>
    <n v="8554.77"/>
    <n v="0"/>
    <n v="0"/>
    <n v="8554.77"/>
    <n v="2920.48"/>
    <n v="4079.52"/>
    <n v="4079.52"/>
    <n v="4475.25"/>
    <n v="4475.25"/>
    <n v="1554.77"/>
    <s v="G/730101/2JJ201"/>
  </r>
  <r>
    <s v="2"/>
    <s v="SOCIAL - CULTURAL"/>
    <x v="3"/>
    <s v="J"/>
    <x v="8"/>
    <x v="72"/>
    <s v="UP72J010"/>
    <s v="ATENCIÓN A GRUPOS VULNERABLES"/>
    <s v="GI00J20100007D ERRADICACIÓN DEL TRABAJO INFANTIL"/>
    <s v="73 BIENES Y SERVICIOS PARA INVERSIÓN"/>
    <s v="730104 Energía Eléctrica"/>
    <s v="001"/>
    <n v="7500"/>
    <n v="0"/>
    <n v="0"/>
    <n v="7500"/>
    <n v="2321.4499999999998"/>
    <n v="5178.55"/>
    <n v="5043.01"/>
    <n v="2321.4499999999998"/>
    <n v="2456.9899999999998"/>
    <n v="0"/>
    <s v="G/730104/2JJ201"/>
  </r>
  <r>
    <s v="2"/>
    <s v="SOCIAL - CULTURAL"/>
    <x v="3"/>
    <s v="J"/>
    <x v="8"/>
    <x v="72"/>
    <s v="UP72J010"/>
    <s v="ATENCIÓN A GRUPOS VULNERABLES"/>
    <s v="GI00J20100007D ERRADICACIÓN DEL TRABAJO INFANTIL"/>
    <s v="73 BIENES Y SERVICIOS PARA INVERSIÓN"/>
    <s v="730105 Telecomunicaciones"/>
    <s v="001"/>
    <n v="6600"/>
    <n v="0"/>
    <n v="0"/>
    <n v="6600"/>
    <n v="198.66"/>
    <n v="6401.34"/>
    <n v="6337.18"/>
    <n v="198.66"/>
    <n v="262.82"/>
    <n v="0"/>
    <s v="G/730105/2JJ201"/>
  </r>
  <r>
    <s v="2"/>
    <s v="SOCIAL - CULTURAL"/>
    <x v="3"/>
    <s v="J"/>
    <x v="8"/>
    <x v="72"/>
    <s v="UP72J010"/>
    <s v="ATENCIÓN A GRUPOS VULNERABLES"/>
    <s v="GI00J20100007D ERRADICACIÓN DEL TRABAJO INFANTIL"/>
    <s v="73 BIENES Y SERVICIOS PARA INVERSIÓN"/>
    <s v="730204 Edición, Impresión, Reproducción, Public"/>
    <s v="001"/>
    <n v="1250"/>
    <n v="0"/>
    <n v="0"/>
    <n v="1250"/>
    <n v="0"/>
    <n v="0"/>
    <n v="0"/>
    <n v="1250"/>
    <n v="1250"/>
    <n v="1250"/>
    <s v="G/730204/2JJ201"/>
  </r>
  <r>
    <s v="2"/>
    <s v="SOCIAL - CULTURAL"/>
    <x v="3"/>
    <s v="J"/>
    <x v="8"/>
    <x v="72"/>
    <s v="UP72J010"/>
    <s v="ATENCIÓN A GRUPOS VULNERABLES"/>
    <s v="GI00J20100007D ERRADICACIÓN DEL TRABAJO INFANTIL"/>
    <s v="73 BIENES Y SERVICIOS PARA INVERSIÓN"/>
    <s v="730207 Difusión, Información y Publicidad"/>
    <s v="001"/>
    <n v="4660.16"/>
    <n v="0"/>
    <n v="0"/>
    <n v="4660.16"/>
    <n v="0"/>
    <n v="0"/>
    <n v="0"/>
    <n v="4660.16"/>
    <n v="4660.16"/>
    <n v="4660.16"/>
    <s v="G/730207/2JJ201"/>
  </r>
  <r>
    <s v="2"/>
    <s v="SOCIAL - CULTURAL"/>
    <x v="3"/>
    <s v="J"/>
    <x v="8"/>
    <x v="72"/>
    <s v="UP72J010"/>
    <s v="ATENCIÓN A GRUPOS VULNERABLES"/>
    <s v="GI00J20100007D ERRADICACIÓN DEL TRABAJO INFANTIL"/>
    <s v="73 BIENES Y SERVICIOS PARA INVERSIÓN"/>
    <s v="730235 Servicio de Alimentación"/>
    <s v="001"/>
    <n v="509046.16"/>
    <n v="-177113.69"/>
    <n v="0"/>
    <n v="331932.46999999997"/>
    <n v="0"/>
    <n v="165665.70000000001"/>
    <n v="103034.7"/>
    <n v="166266.76999999999"/>
    <n v="228897.77"/>
    <n v="166266.76999999999"/>
    <s v="G/730235/2JJ201"/>
  </r>
  <r>
    <s v="2"/>
    <s v="SOCIAL - CULTURAL"/>
    <x v="3"/>
    <s v="J"/>
    <x v="8"/>
    <x v="72"/>
    <s v="UP72J010"/>
    <s v="ATENCIÓN A GRUPOS VULNERABLES"/>
    <s v="GI00J20100007D ERRADICACIÓN DEL TRABAJO INFANTIL"/>
    <s v="73 BIENES Y SERVICIOS PARA INVERSIÓN"/>
    <s v="730606 Honorarios por Contratos Civiles de Servici"/>
    <s v="001"/>
    <n v="54924.800000000003"/>
    <n v="573.77"/>
    <n v="0"/>
    <n v="55498.57"/>
    <n v="16935.16"/>
    <n v="33046.410000000003"/>
    <n v="21644.61"/>
    <n v="22452.16"/>
    <n v="33853.96"/>
    <n v="5517"/>
    <s v="G/730606/2JJ201"/>
  </r>
  <r>
    <s v="2"/>
    <s v="SOCIAL - CULTURAL"/>
    <x v="3"/>
    <s v="J"/>
    <x v="8"/>
    <x v="72"/>
    <s v="UP72J010"/>
    <s v="ATENCIÓN A GRUPOS VULNERABLES"/>
    <s v="GI00J20100007D ERRADICACIÓN DEL TRABAJO INFANTIL"/>
    <s v="73 BIENES Y SERVICIOS PARA INVERSIÓN"/>
    <s v="730804 Materiales de Oficina"/>
    <s v="001"/>
    <n v="300"/>
    <n v="0"/>
    <n v="0"/>
    <n v="300"/>
    <n v="0"/>
    <n v="0"/>
    <n v="0"/>
    <n v="300"/>
    <n v="300"/>
    <n v="300"/>
    <s v="G/730804/2JJ201"/>
  </r>
  <r>
    <s v="2"/>
    <s v="SOCIAL - CULTURAL"/>
    <x v="3"/>
    <s v="J"/>
    <x v="8"/>
    <x v="72"/>
    <s v="UP72J010"/>
    <s v="ATENCIÓN A GRUPOS VULNERABLES"/>
    <s v="GI00J20100007D ERRADICACIÓN DEL TRABAJO INFANTIL"/>
    <s v="73 BIENES Y SERVICIOS PARA INVERSIÓN"/>
    <s v="730805 Materiales de Aseo"/>
    <s v="001"/>
    <n v="2350"/>
    <n v="0"/>
    <n v="0"/>
    <n v="2350"/>
    <n v="0"/>
    <n v="0"/>
    <n v="0"/>
    <n v="2350"/>
    <n v="2350"/>
    <n v="2350"/>
    <s v="G/730805/2JJ201"/>
  </r>
  <r>
    <s v="2"/>
    <s v="SOCIAL - CULTURAL"/>
    <x v="3"/>
    <s v="J"/>
    <x v="8"/>
    <x v="72"/>
    <s v="UP72J010"/>
    <s v="ATENCIÓN A GRUPOS VULNERABLES"/>
    <s v="GI00J20100007D ERRADICACIÓN DEL TRABAJO INFANTIL"/>
    <s v="73 BIENES Y SERVICIOS PARA INVERSIÓN"/>
    <s v="730811 Insumos, Materiales y Suministros para Cons"/>
    <s v="001"/>
    <n v="2000"/>
    <n v="-2000"/>
    <n v="0"/>
    <n v="0"/>
    <n v="0"/>
    <n v="0"/>
    <n v="0"/>
    <n v="0"/>
    <n v="0"/>
    <n v="0"/>
    <s v="G/730811/2JJ201"/>
  </r>
  <r>
    <s v="2"/>
    <s v="SOCIAL - CULTURAL"/>
    <x v="3"/>
    <s v="J"/>
    <x v="8"/>
    <x v="72"/>
    <s v="UP72J010"/>
    <s v="ATENCIÓN A GRUPOS VULNERABLES"/>
    <s v="GI00J20100007D ERRADICACIÓN DEL TRABAJO INFANTIL"/>
    <s v="73 BIENES Y SERVICIOS PARA INVERSIÓN"/>
    <s v="730812 Materiales Didácticos"/>
    <s v="001"/>
    <n v="0"/>
    <n v="5408.21"/>
    <n v="0"/>
    <n v="5408.21"/>
    <n v="5408.21"/>
    <n v="0"/>
    <n v="0"/>
    <n v="5408.21"/>
    <n v="5408.21"/>
    <n v="0"/>
    <s v="G/730812/2JJ201"/>
  </r>
  <r>
    <s v="2"/>
    <s v="SOCIAL - CULTURAL"/>
    <x v="3"/>
    <s v="J"/>
    <x v="8"/>
    <x v="72"/>
    <s v="UP72J010"/>
    <s v="ATENCIÓN A GRUPOS VULNERABLES"/>
    <s v="GI00J20100007D ERRADICACIÓN DEL TRABAJO INFANTIL"/>
    <s v="73 BIENES Y SERVICIOS PARA INVERSIÓN"/>
    <s v="730826 Dispositivos Médicos de Uso General"/>
    <s v="001"/>
    <n v="375"/>
    <n v="0"/>
    <n v="0"/>
    <n v="375"/>
    <n v="0"/>
    <n v="0"/>
    <n v="0"/>
    <n v="375"/>
    <n v="375"/>
    <n v="375"/>
    <s v="G/730826/2JJ201"/>
  </r>
  <r>
    <s v="2"/>
    <s v="SOCIAL - CULTURAL"/>
    <x v="3"/>
    <s v="J"/>
    <x v="8"/>
    <x v="72"/>
    <s v="UP72J010"/>
    <s v="ATENCIÓN A GRUPOS VULNERABLES"/>
    <s v="GI00J20100007D ERRADICACIÓN DEL TRABAJO INFANTIL"/>
    <s v="73 BIENES Y SERVICIOS PARA INVERSIÓN"/>
    <s v="731403 Mobiliarios"/>
    <s v="001"/>
    <n v="0"/>
    <n v="19043.64"/>
    <n v="0"/>
    <n v="19043.64"/>
    <n v="17003.25"/>
    <n v="0"/>
    <n v="0"/>
    <n v="19043.64"/>
    <n v="19043.64"/>
    <n v="2040.39"/>
    <s v="G/731403/2JJ201"/>
  </r>
  <r>
    <s v="2"/>
    <s v="SOCIAL - CULTURAL"/>
    <x v="3"/>
    <s v="J"/>
    <x v="8"/>
    <x v="72"/>
    <s v="UP72J010"/>
    <s v="ATENCIÓN A GRUPOS VULNERABLES"/>
    <s v="GI00J20100008D INCLUSIÓN Y ATENCIÓN A LAS DISCAPACIDADE"/>
    <s v="73 BIENES Y SERVICIOS PARA INVERSIÓN"/>
    <s v="730101 Agua Potable"/>
    <s v="001"/>
    <n v="5323.54"/>
    <n v="0"/>
    <n v="0"/>
    <n v="5323.54"/>
    <n v="677.53"/>
    <n v="1822.47"/>
    <n v="1822.47"/>
    <n v="3501.07"/>
    <n v="3501.07"/>
    <n v="2823.54"/>
    <s v="G/730101/2JJ201"/>
  </r>
  <r>
    <s v="2"/>
    <s v="SOCIAL - CULTURAL"/>
    <x v="3"/>
    <s v="J"/>
    <x v="8"/>
    <x v="72"/>
    <s v="UP72J010"/>
    <s v="ATENCIÓN A GRUPOS VULNERABLES"/>
    <s v="GI00J20100008D INCLUSIÓN Y ATENCIÓN A LAS DISCAPACIDADE"/>
    <s v="73 BIENES Y SERVICIOS PARA INVERSIÓN"/>
    <s v="730104 Energía Eléctrica"/>
    <s v="001"/>
    <n v="5617.26"/>
    <n v="0"/>
    <n v="0"/>
    <n v="5617.26"/>
    <n v="1972.99"/>
    <n v="1987.01"/>
    <n v="1954.38"/>
    <n v="3630.25"/>
    <n v="3662.88"/>
    <n v="1657.26"/>
    <s v="G/730104/2JJ201"/>
  </r>
  <r>
    <s v="2"/>
    <s v="SOCIAL - CULTURAL"/>
    <x v="3"/>
    <s v="J"/>
    <x v="8"/>
    <x v="72"/>
    <s v="UP72J010"/>
    <s v="ATENCIÓN A GRUPOS VULNERABLES"/>
    <s v="GI00J20100008D INCLUSIÓN Y ATENCIÓN A LAS DISCAPACIDADE"/>
    <s v="73 BIENES Y SERVICIOS PARA INVERSIÓN"/>
    <s v="730105 Telecomunicaciones"/>
    <s v="001"/>
    <n v="5617.27"/>
    <n v="0"/>
    <n v="0"/>
    <n v="5617.27"/>
    <n v="725.72"/>
    <n v="2274.2800000000002"/>
    <n v="2006.21"/>
    <n v="3342.99"/>
    <n v="3611.06"/>
    <n v="2617.27"/>
    <s v="G/730105/2JJ201"/>
  </r>
  <r>
    <s v="2"/>
    <s v="SOCIAL - CULTURAL"/>
    <x v="3"/>
    <s v="J"/>
    <x v="8"/>
    <x v="72"/>
    <s v="UP72J010"/>
    <s v="ATENCIÓN A GRUPOS VULNERABLES"/>
    <s v="GI00J20100008D INCLUSIÓN Y ATENCIÓN A LAS DISCAPACIDADE"/>
    <s v="73 BIENES Y SERVICIOS PARA INVERSIÓN"/>
    <s v="730204 Edición, Impresión, Reproducción, Public"/>
    <s v="001"/>
    <n v="1250"/>
    <n v="0"/>
    <n v="0"/>
    <n v="1250"/>
    <n v="0"/>
    <n v="0"/>
    <n v="0"/>
    <n v="1250"/>
    <n v="1250"/>
    <n v="1250"/>
    <s v="G/730204/2JJ201"/>
  </r>
  <r>
    <s v="2"/>
    <s v="SOCIAL - CULTURAL"/>
    <x v="3"/>
    <s v="J"/>
    <x v="8"/>
    <x v="72"/>
    <s v="UP72J010"/>
    <s v="ATENCIÓN A GRUPOS VULNERABLES"/>
    <s v="GI00J20100008D INCLUSIÓN Y ATENCIÓN A LAS DISCAPACIDADE"/>
    <s v="73 BIENES Y SERVICIOS PARA INVERSIÓN"/>
    <s v="730207 Difusión, Información y Publicidad"/>
    <s v="001"/>
    <n v="4660.16"/>
    <n v="-2349.0300000000002"/>
    <n v="0"/>
    <n v="2311.13"/>
    <n v="0"/>
    <n v="0"/>
    <n v="0"/>
    <n v="2311.13"/>
    <n v="2311.13"/>
    <n v="2311.13"/>
    <s v="G/730207/2JJ201"/>
  </r>
  <r>
    <s v="2"/>
    <s v="SOCIAL - CULTURAL"/>
    <x v="3"/>
    <s v="J"/>
    <x v="8"/>
    <x v="72"/>
    <s v="UP72J010"/>
    <s v="ATENCIÓN A GRUPOS VULNERABLES"/>
    <s v="GI00J20100008D INCLUSIÓN Y ATENCIÓN A LAS DISCAPACIDADE"/>
    <s v="73 BIENES Y SERVICIOS PARA INVERSIÓN"/>
    <s v="730505 Vehículos (Arrendamiento)"/>
    <s v="001"/>
    <n v="36275.24"/>
    <n v="-13871.1"/>
    <n v="0"/>
    <n v="22404.14"/>
    <n v="0"/>
    <n v="18365.810000000001"/>
    <n v="5010.42"/>
    <n v="4038.33"/>
    <n v="17393.72"/>
    <n v="4038.33"/>
    <s v="G/730505/2JJ201"/>
  </r>
  <r>
    <s v="2"/>
    <s v="SOCIAL - CULTURAL"/>
    <x v="3"/>
    <s v="J"/>
    <x v="8"/>
    <x v="72"/>
    <s v="UP72J010"/>
    <s v="ATENCIÓN A GRUPOS VULNERABLES"/>
    <s v="GI00J20100008D INCLUSIÓN Y ATENCIÓN A LAS DISCAPACIDADE"/>
    <s v="73 BIENES Y SERVICIOS PARA INVERSIÓN"/>
    <s v="730804 Materiales de Oficina"/>
    <s v="001"/>
    <n v="300"/>
    <n v="0"/>
    <n v="0"/>
    <n v="300"/>
    <n v="0"/>
    <n v="0"/>
    <n v="0"/>
    <n v="300"/>
    <n v="300"/>
    <n v="300"/>
    <s v="G/730804/2JJ201"/>
  </r>
  <r>
    <s v="2"/>
    <s v="SOCIAL - CULTURAL"/>
    <x v="3"/>
    <s v="J"/>
    <x v="8"/>
    <x v="72"/>
    <s v="UP72J010"/>
    <s v="ATENCIÓN A GRUPOS VULNERABLES"/>
    <s v="GI00J20100008D INCLUSIÓN Y ATENCIÓN A LAS DISCAPACIDADE"/>
    <s v="73 BIENES Y SERVICIOS PARA INVERSIÓN"/>
    <s v="730805 Materiales de Aseo"/>
    <s v="001"/>
    <n v="2350"/>
    <n v="0"/>
    <n v="0"/>
    <n v="2350"/>
    <n v="0"/>
    <n v="0"/>
    <n v="0"/>
    <n v="2350"/>
    <n v="2350"/>
    <n v="2350"/>
    <s v="G/730805/2JJ201"/>
  </r>
  <r>
    <s v="2"/>
    <s v="SOCIAL - CULTURAL"/>
    <x v="3"/>
    <s v="J"/>
    <x v="8"/>
    <x v="72"/>
    <s v="UP72J010"/>
    <s v="ATENCIÓN A GRUPOS VULNERABLES"/>
    <s v="GI00J20100008D INCLUSIÓN Y ATENCIÓN A LAS DISCAPACIDADE"/>
    <s v="73 BIENES Y SERVICIOS PARA INVERSIÓN"/>
    <s v="730811 Insumos, Materiales y Suministros para Cons"/>
    <s v="001"/>
    <n v="2000"/>
    <n v="-2000"/>
    <n v="0"/>
    <n v="0"/>
    <n v="0"/>
    <n v="0"/>
    <n v="0"/>
    <n v="0"/>
    <n v="0"/>
    <n v="0"/>
    <s v="G/730811/2JJ201"/>
  </r>
  <r>
    <s v="2"/>
    <s v="SOCIAL - CULTURAL"/>
    <x v="3"/>
    <s v="J"/>
    <x v="8"/>
    <x v="72"/>
    <s v="UP72J010"/>
    <s v="ATENCIÓN A GRUPOS VULNERABLES"/>
    <s v="GI00J20100008D INCLUSIÓN Y ATENCIÓN A LAS DISCAPACIDADE"/>
    <s v="73 BIENES Y SERVICIOS PARA INVERSIÓN"/>
    <s v="730812 Materiales Didácticos"/>
    <s v="001"/>
    <n v="375"/>
    <n v="2349.42"/>
    <n v="0"/>
    <n v="2724.42"/>
    <n v="2724.42"/>
    <n v="0"/>
    <n v="0"/>
    <n v="2724.42"/>
    <n v="2724.42"/>
    <n v="0"/>
    <s v="G/730812/2JJ201"/>
  </r>
  <r>
    <s v="2"/>
    <s v="SOCIAL - CULTURAL"/>
    <x v="3"/>
    <s v="J"/>
    <x v="8"/>
    <x v="72"/>
    <s v="UP72J010"/>
    <s v="ATENCIÓN A GRUPOS VULNERABLES"/>
    <s v="GI00J20100008D INCLUSIÓN Y ATENCIÓN A LAS DISCAPACIDADE"/>
    <s v="73 BIENES Y SERVICIOS PARA INVERSIÓN"/>
    <s v="730813 Repuestos y Accesorios"/>
    <s v="001"/>
    <n v="0"/>
    <n v="127.94"/>
    <n v="0"/>
    <n v="127.94"/>
    <n v="13.71"/>
    <n v="114.22"/>
    <n v="114.22"/>
    <n v="13.72"/>
    <n v="13.72"/>
    <n v="0.01"/>
    <s v="G/730813/2JJ201"/>
  </r>
  <r>
    <s v="2"/>
    <s v="SOCIAL - CULTURAL"/>
    <x v="3"/>
    <s v="J"/>
    <x v="8"/>
    <x v="72"/>
    <s v="UP72J010"/>
    <s v="ATENCIÓN A GRUPOS VULNERABLES"/>
    <s v="GI00J20100008D INCLUSIÓN Y ATENCIÓN A LAS DISCAPACIDADE"/>
    <s v="73 BIENES Y SERVICIOS PARA INVERSIÓN"/>
    <s v="730826 Dispositivos Médicos de Uso General"/>
    <s v="001"/>
    <n v="500"/>
    <n v="0"/>
    <n v="0"/>
    <n v="500"/>
    <n v="0"/>
    <n v="0"/>
    <n v="0"/>
    <n v="500"/>
    <n v="500"/>
    <n v="500"/>
    <s v="G/730826/2JJ201"/>
  </r>
  <r>
    <s v="2"/>
    <s v="SOCIAL - CULTURAL"/>
    <x v="3"/>
    <s v="J"/>
    <x v="8"/>
    <x v="72"/>
    <s v="UP72J010"/>
    <s v="ATENCIÓN A GRUPOS VULNERABLES"/>
    <s v="GI00J20100008D INCLUSIÓN Y ATENCIÓN A LAS DISCAPACIDADE"/>
    <s v="73 BIENES Y SERVICIOS PARA INVERSIÓN"/>
    <s v="731403 Mobiliarios"/>
    <s v="001"/>
    <n v="0"/>
    <n v="367.14"/>
    <n v="0"/>
    <n v="367.14"/>
    <n v="327.8"/>
    <n v="0"/>
    <n v="0"/>
    <n v="367.14"/>
    <n v="367.14"/>
    <n v="39.340000000000003"/>
    <s v="G/731403/2JJ201"/>
  </r>
  <r>
    <s v="2"/>
    <s v="SOCIAL - CULTURAL"/>
    <x v="3"/>
    <s v="J"/>
    <x v="8"/>
    <x v="72"/>
    <s v="UP72J010"/>
    <s v="ATENCIÓN A GRUPOS VULNERABLES"/>
    <s v="GI00J20100008D INCLUSIÓN Y ATENCIÓN A LAS DISCAPACIDADE"/>
    <s v="73 BIENES Y SERVICIOS PARA INVERSIÓN"/>
    <s v="731404 Maquinarias y Equipos"/>
    <s v="001"/>
    <n v="0"/>
    <n v="261.60000000000002"/>
    <n v="0"/>
    <n v="261.60000000000002"/>
    <n v="28.03"/>
    <n v="233.57"/>
    <n v="233.57"/>
    <n v="28.03"/>
    <n v="28.03"/>
    <n v="0"/>
    <s v="G/731404/2JJ201"/>
  </r>
  <r>
    <s v="2"/>
    <s v="SOCIAL - CULTURAL"/>
    <x v="3"/>
    <s v="J"/>
    <x v="8"/>
    <x v="72"/>
    <s v="UP72J010"/>
    <s v="ATENCIÓN A GRUPOS VULNERABLES"/>
    <s v="GI00J20100008D INCLUSIÓN Y ATENCIÓN A LAS DISCAPACIDADE"/>
    <s v="73 BIENES Y SERVICIOS PARA INVERSIÓN"/>
    <s v="731408 Bienes Artísticos, Culturales, Bienes De"/>
    <s v="001"/>
    <n v="0"/>
    <n v="130.44"/>
    <n v="0"/>
    <n v="130.44"/>
    <n v="13.97"/>
    <n v="116.47"/>
    <n v="116.47"/>
    <n v="13.97"/>
    <n v="13.97"/>
    <n v="0"/>
    <s v="G/731408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101 Agua Potable"/>
    <s v="001"/>
    <n v="5771.19"/>
    <n v="0"/>
    <n v="0"/>
    <n v="5771.19"/>
    <n v="2902.02"/>
    <n v="2869.17"/>
    <n v="2869.17"/>
    <n v="2902.02"/>
    <n v="2902.02"/>
    <n v="0"/>
    <s v="G/730101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104 Energía Eléctrica"/>
    <s v="001"/>
    <n v="3216.67"/>
    <n v="2507.94"/>
    <n v="0"/>
    <n v="5724.61"/>
    <n v="337.76"/>
    <n v="5263.8"/>
    <n v="5263.8"/>
    <n v="460.81"/>
    <n v="460.81"/>
    <n v="123.05"/>
    <s v="G/730104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105 Telecomunicaciones"/>
    <s v="001"/>
    <n v="12797.77"/>
    <n v="-3797.77"/>
    <n v="0"/>
    <n v="9000"/>
    <n v="3886.84"/>
    <n v="5113.16"/>
    <n v="4584.03"/>
    <n v="3886.84"/>
    <n v="4415.97"/>
    <n v="0"/>
    <s v="G/730105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202 Fletes y Maniobras"/>
    <s v="001"/>
    <n v="42"/>
    <n v="63"/>
    <n v="0"/>
    <n v="105"/>
    <n v="0"/>
    <n v="96.6"/>
    <n v="36.4"/>
    <n v="8.4"/>
    <n v="68.599999999999994"/>
    <n v="8.4"/>
    <s v="G/730202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204 Edición, Impresión, Reproducción, Public"/>
    <s v="001"/>
    <n v="20000"/>
    <n v="-20000"/>
    <n v="0"/>
    <n v="0"/>
    <n v="0"/>
    <n v="0"/>
    <n v="0"/>
    <n v="0"/>
    <n v="0"/>
    <n v="0"/>
    <s v="G/730204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207 Difusión, Información y Publicidad"/>
    <s v="001"/>
    <n v="4660.1499999999996"/>
    <n v="-4660.1499999999996"/>
    <n v="0"/>
    <n v="0"/>
    <n v="0"/>
    <n v="0"/>
    <n v="0"/>
    <n v="0"/>
    <n v="0"/>
    <n v="0"/>
    <s v="G/730207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235 Servicio de Alimentación"/>
    <s v="001"/>
    <n v="261624.86"/>
    <n v="-5303.18"/>
    <n v="0"/>
    <n v="256321.68"/>
    <n v="8413.9500000000007"/>
    <n v="200984.01"/>
    <n v="72883.33"/>
    <n v="55337.67"/>
    <n v="183438.35"/>
    <n v="46923.72"/>
    <s v="G/730235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402 Edificios, Locales, Residencias y Cablea"/>
    <s v="701"/>
    <n v="0"/>
    <n v="3500"/>
    <n v="0"/>
    <n v="3500"/>
    <n v="0"/>
    <n v="0"/>
    <n v="0"/>
    <n v="3500"/>
    <n v="3500"/>
    <n v="3500"/>
    <s v="G/730402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505 Vehículos (Arrendamiento)"/>
    <s v="001"/>
    <n v="8470"/>
    <n v="-8470"/>
    <n v="0"/>
    <n v="0"/>
    <n v="0"/>
    <n v="0"/>
    <n v="0"/>
    <n v="0"/>
    <n v="0"/>
    <n v="0"/>
    <s v="G/730505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601 Consultoría, Asesoría e Investigación Es"/>
    <s v="701"/>
    <n v="0"/>
    <n v="13700"/>
    <n v="0"/>
    <n v="13700"/>
    <n v="0"/>
    <n v="0"/>
    <n v="0"/>
    <n v="13700"/>
    <n v="13700"/>
    <n v="13700"/>
    <s v="G/730601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606 Honorarios por Contratos Civiles de Servici"/>
    <s v="001"/>
    <n v="12000"/>
    <n v="8024.31"/>
    <n v="0"/>
    <n v="20024.310000000001"/>
    <n v="228.5"/>
    <n v="17975.63"/>
    <n v="11544.41"/>
    <n v="2048.6799999999998"/>
    <n v="8479.9"/>
    <n v="1820.18"/>
    <s v="G/730606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606 Honorarios por Contratos Civiles de Servici"/>
    <s v="701"/>
    <n v="0"/>
    <n v="18055.53"/>
    <n v="0"/>
    <n v="18055.53"/>
    <n v="464"/>
    <n v="14305.26"/>
    <n v="9085.26"/>
    <n v="3750.27"/>
    <n v="8970.27"/>
    <n v="3286.27"/>
    <s v="G/730606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801 Alimentos y Bebidas"/>
    <s v="701"/>
    <n v="0"/>
    <n v="1111.5"/>
    <n v="0"/>
    <n v="1111.5"/>
    <n v="0"/>
    <n v="0"/>
    <n v="0"/>
    <n v="1111.5"/>
    <n v="1111.5"/>
    <n v="1111.5"/>
    <s v="G/730801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802 Vestuario, Lencería, Prendas de Protecci"/>
    <s v="001"/>
    <n v="0"/>
    <n v="2973.82"/>
    <n v="0"/>
    <n v="2973.82"/>
    <n v="0"/>
    <n v="2973.82"/>
    <n v="2973.82"/>
    <n v="0"/>
    <n v="0"/>
    <n v="0"/>
    <s v="G/730802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803 Combustibles y Lubricantes"/>
    <s v="001"/>
    <n v="30.03"/>
    <n v="81.99"/>
    <n v="0"/>
    <n v="112.02"/>
    <n v="0"/>
    <n v="102.42"/>
    <n v="33.630000000000003"/>
    <n v="9.6"/>
    <n v="78.39"/>
    <n v="9.6"/>
    <s v="G/730803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804 Materiales de Oficina"/>
    <s v="001"/>
    <n v="300"/>
    <n v="0"/>
    <n v="0"/>
    <n v="300"/>
    <n v="0"/>
    <n v="0"/>
    <n v="0"/>
    <n v="300"/>
    <n v="300"/>
    <n v="300"/>
    <s v="G/730804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805 Materiales de Aseo"/>
    <s v="001"/>
    <n v="2350"/>
    <n v="0"/>
    <n v="0"/>
    <n v="2350"/>
    <n v="0"/>
    <n v="0"/>
    <n v="0"/>
    <n v="2350"/>
    <n v="2350"/>
    <n v="2350"/>
    <s v="G/730805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809 Medicamentos"/>
    <s v="001"/>
    <n v="600"/>
    <n v="-80.290000000000006"/>
    <n v="0"/>
    <n v="519.71"/>
    <n v="0"/>
    <n v="0"/>
    <n v="0"/>
    <n v="519.71"/>
    <n v="519.71"/>
    <n v="519.71"/>
    <s v="G/730809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811 Insumos, Materiales y Suministros para Cons"/>
    <s v="001"/>
    <n v="2600"/>
    <n v="-2600"/>
    <n v="0"/>
    <n v="0"/>
    <n v="0"/>
    <n v="0"/>
    <n v="0"/>
    <n v="0"/>
    <n v="0"/>
    <n v="0"/>
    <s v="G/730811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812 Materiales Didácticos"/>
    <s v="001"/>
    <n v="375"/>
    <n v="20139.689999999999"/>
    <n v="0"/>
    <n v="20514.689999999999"/>
    <n v="20514.689999999999"/>
    <n v="0"/>
    <n v="0"/>
    <n v="20514.689999999999"/>
    <n v="20514.689999999999"/>
    <n v="0"/>
    <s v="G/730812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812 Materiales Didácticos"/>
    <s v="701"/>
    <n v="0"/>
    <n v="2671.03"/>
    <n v="0"/>
    <n v="2671.03"/>
    <n v="0"/>
    <n v="0"/>
    <n v="0"/>
    <n v="2671.03"/>
    <n v="2671.03"/>
    <n v="2671.03"/>
    <s v="G/730812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820 Menaje y Accesorios Descartables"/>
    <s v="001"/>
    <n v="750"/>
    <n v="0"/>
    <n v="0"/>
    <n v="750"/>
    <n v="0"/>
    <n v="0"/>
    <n v="0"/>
    <n v="750"/>
    <n v="750"/>
    <n v="750"/>
    <s v="G/730820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820 Menaje y Accesorios Descartables"/>
    <s v="002"/>
    <n v="0"/>
    <n v="5958.4"/>
    <n v="0"/>
    <n v="5958.4"/>
    <n v="0"/>
    <n v="0"/>
    <n v="0"/>
    <n v="5958.4"/>
    <n v="5958.4"/>
    <n v="5958.4"/>
    <s v="G/730820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820 Menaje y Accesorios Descartables"/>
    <s v="701"/>
    <n v="0"/>
    <n v="1268.98"/>
    <n v="0"/>
    <n v="1268.98"/>
    <n v="0"/>
    <n v="0"/>
    <n v="0"/>
    <n v="1268.98"/>
    <n v="1268.98"/>
    <n v="1268.98"/>
    <s v="G/730820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0826 Dispositivos Médicos de Uso General"/>
    <s v="001"/>
    <n v="4543.8100000000004"/>
    <n v="8793.2800000000007"/>
    <n v="0"/>
    <n v="13337.09"/>
    <n v="141.09"/>
    <n v="13106.31"/>
    <n v="0"/>
    <n v="230.78"/>
    <n v="13337.09"/>
    <n v="89.69"/>
    <s v="G/730826/2JJ201"/>
  </r>
  <r>
    <s v="2"/>
    <s v="SOCIAL - CULTURAL"/>
    <x v="3"/>
    <s v="J"/>
    <x v="8"/>
    <x v="72"/>
    <s v="UP72J010"/>
    <s v="ATENCIÓN A GRUPOS VULNERABLES"/>
    <s v="GI00J20100009D PREVENCIÓN Y ATENCIÓN DE LA VIOLENCIA DE"/>
    <s v="73 BIENES Y SERVICIOS PARA INVERSIÓN"/>
    <s v="731403 Mobiliarios"/>
    <s v="002"/>
    <n v="0"/>
    <n v="1022.06"/>
    <n v="0"/>
    <n v="1022.06"/>
    <n v="0"/>
    <n v="0"/>
    <n v="0"/>
    <n v="1022.06"/>
    <n v="1022.06"/>
    <n v="1022.06"/>
    <s v="G/731403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101 Agua Potable"/>
    <s v="001"/>
    <n v="12777.6"/>
    <n v="0"/>
    <n v="0"/>
    <n v="12777.6"/>
    <n v="9147.1299999999992"/>
    <n v="3630.47"/>
    <n v="3630.47"/>
    <n v="9147.1299999999992"/>
    <n v="9147.1299999999992"/>
    <n v="0"/>
    <s v="G/730101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104 Energía Eléctrica"/>
    <s v="001"/>
    <n v="4155.4799999999996"/>
    <n v="0"/>
    <n v="0"/>
    <n v="4155.4799999999996"/>
    <n v="1449.85"/>
    <n v="2705.63"/>
    <n v="2705.63"/>
    <n v="1449.85"/>
    <n v="1449.85"/>
    <n v="0"/>
    <s v="G/730104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105 Telecomunicaciones"/>
    <s v="001"/>
    <n v="2210.7600000000002"/>
    <n v="0"/>
    <n v="0"/>
    <n v="2210.7600000000002"/>
    <n v="490"/>
    <n v="1720.76"/>
    <n v="1547.95"/>
    <n v="490"/>
    <n v="662.81"/>
    <n v="0"/>
    <s v="G/730105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202 Fletes y Maniobras"/>
    <s v="001"/>
    <n v="2400"/>
    <n v="0"/>
    <n v="0"/>
    <n v="2400"/>
    <n v="0"/>
    <n v="1226"/>
    <n v="658.5"/>
    <n v="1174"/>
    <n v="1741.5"/>
    <n v="1174"/>
    <s v="G/730202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204 Edición, Impresión, Reproducción, Public"/>
    <s v="001"/>
    <n v="2000"/>
    <n v="0"/>
    <n v="0"/>
    <n v="2000"/>
    <n v="0"/>
    <n v="0"/>
    <n v="0"/>
    <n v="2000"/>
    <n v="2000"/>
    <n v="2000"/>
    <s v="G/730204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207 Difusión, Información y Publicidad"/>
    <s v="001"/>
    <n v="18640.63"/>
    <n v="-10769.71"/>
    <n v="0"/>
    <n v="7870.92"/>
    <n v="0"/>
    <n v="0"/>
    <n v="0"/>
    <n v="7870.92"/>
    <n v="7870.92"/>
    <n v="7870.92"/>
    <s v="G/730207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209 Servicios de Aseo, Lavado de Vestimenta de"/>
    <s v="001"/>
    <n v="0"/>
    <n v="350"/>
    <n v="0"/>
    <n v="350"/>
    <n v="0"/>
    <n v="195.08"/>
    <n v="156.79"/>
    <n v="154.91999999999999"/>
    <n v="193.21"/>
    <n v="154.91999999999999"/>
    <s v="G/730209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235 Servicio de Alimentación"/>
    <s v="001"/>
    <n v="498673.04"/>
    <n v="-3398.4"/>
    <n v="0"/>
    <n v="495274.64"/>
    <n v="5254.95"/>
    <n v="422221.46"/>
    <n v="190422.34"/>
    <n v="73053.179999999993"/>
    <n v="304852.3"/>
    <n v="67798.23"/>
    <s v="G/730235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404 Maquinarias y Equipos (Instalación, Mant"/>
    <s v="001"/>
    <n v="0"/>
    <n v="78.400000000000006"/>
    <n v="0"/>
    <n v="78.400000000000006"/>
    <n v="0"/>
    <n v="78.400000000000006"/>
    <n v="78.400000000000006"/>
    <n v="0"/>
    <n v="0"/>
    <n v="0"/>
    <s v="G/730404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606 Honorarios por Contratos Civiles de Servici"/>
    <s v="001"/>
    <n v="0"/>
    <n v="3320"/>
    <n v="0"/>
    <n v="3320"/>
    <n v="0"/>
    <n v="0"/>
    <n v="0"/>
    <n v="3320"/>
    <n v="3320"/>
    <n v="3320"/>
    <s v="G/730606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802 Vestuario, Lencería, Prendas de Protecci"/>
    <s v="001"/>
    <n v="0"/>
    <n v="1298.08"/>
    <n v="0"/>
    <n v="1298.08"/>
    <n v="0"/>
    <n v="1298.08"/>
    <n v="1298.08"/>
    <n v="0"/>
    <n v="0"/>
    <n v="0"/>
    <s v="G/730802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803 Combustibles y Lubricantes"/>
    <s v="001"/>
    <n v="8109.6"/>
    <n v="0"/>
    <n v="0"/>
    <n v="8109.6"/>
    <n v="0.01"/>
    <n v="4496.45"/>
    <n v="2244.79"/>
    <n v="3613.15"/>
    <n v="5864.81"/>
    <n v="3613.14"/>
    <s v="G/730803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804 Materiales de Oficina"/>
    <s v="001"/>
    <n v="1200"/>
    <n v="0"/>
    <n v="0"/>
    <n v="1200"/>
    <n v="0"/>
    <n v="0"/>
    <n v="0"/>
    <n v="1200"/>
    <n v="1200"/>
    <n v="1200"/>
    <s v="G/730804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805 Materiales de Aseo"/>
    <s v="001"/>
    <n v="12600"/>
    <n v="0"/>
    <n v="0"/>
    <n v="12600"/>
    <n v="0"/>
    <n v="0"/>
    <n v="0"/>
    <n v="12600"/>
    <n v="12600"/>
    <n v="12600"/>
    <s v="G/730805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809 Medicamentos"/>
    <s v="001"/>
    <n v="4800"/>
    <n v="-350"/>
    <n v="0"/>
    <n v="4450"/>
    <n v="0"/>
    <n v="1151.01"/>
    <n v="1151.01"/>
    <n v="3298.99"/>
    <n v="3298.99"/>
    <n v="3298.99"/>
    <s v="G/730809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811 Insumos, Materiales y Suministros para Cons"/>
    <s v="001"/>
    <n v="22400"/>
    <n v="-16047.25"/>
    <n v="0"/>
    <n v="6352.75"/>
    <n v="0"/>
    <n v="141.80000000000001"/>
    <n v="141.80000000000001"/>
    <n v="6210.95"/>
    <n v="6210.95"/>
    <n v="6210.95"/>
    <s v="G/730811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812 Materiales Didácticos"/>
    <s v="001"/>
    <n v="1500"/>
    <n v="0"/>
    <n v="0"/>
    <n v="1500"/>
    <n v="1051.1199999999999"/>
    <n v="0"/>
    <n v="0"/>
    <n v="1500"/>
    <n v="1500"/>
    <n v="448.88"/>
    <s v="G/730812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820 Menaje y Accesorios Descartables"/>
    <s v="001"/>
    <n v="7500"/>
    <n v="0"/>
    <n v="0"/>
    <n v="7500"/>
    <n v="0"/>
    <n v="0"/>
    <n v="0"/>
    <n v="7500"/>
    <n v="7500"/>
    <n v="7500"/>
    <s v="G/730820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820 Menaje y Accesorios Descartables"/>
    <s v="002"/>
    <n v="0"/>
    <n v="27088.32"/>
    <n v="0"/>
    <n v="27088.32"/>
    <n v="0"/>
    <n v="0"/>
    <n v="0"/>
    <n v="27088.32"/>
    <n v="27088.32"/>
    <n v="27088.32"/>
    <s v="G/730820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0826 Dispositivos Médicos de Uso General"/>
    <s v="001"/>
    <n v="28272.91"/>
    <n v="4749.17"/>
    <n v="0"/>
    <n v="33022.080000000002"/>
    <n v="2850.12"/>
    <n v="26633.88"/>
    <n v="0"/>
    <n v="6388.2"/>
    <n v="33022.080000000002"/>
    <n v="3538.08"/>
    <s v="G/730826/2JJ201"/>
  </r>
  <r>
    <s v="2"/>
    <s v="SOCIAL - CULTURAL"/>
    <x v="3"/>
    <s v="J"/>
    <x v="8"/>
    <x v="72"/>
    <s v="UP72J010"/>
    <s v="ATENCIÓN A GRUPOS VULNERABLES"/>
    <s v="GI00J20100010D RESIDENCIA PARA LA ATENCIÓN INTEGRAL DEL"/>
    <s v="73 BIENES Y SERVICIOS PARA INVERSIÓN"/>
    <s v="731403 Mobiliarios"/>
    <s v="001"/>
    <n v="0"/>
    <n v="2179.2399999999998"/>
    <n v="0"/>
    <n v="2179.2399999999998"/>
    <n v="1945.75"/>
    <n v="0"/>
    <n v="0"/>
    <n v="2179.2399999999998"/>
    <n v="2179.2399999999998"/>
    <n v="233.49"/>
    <s v="G/731403/2JJ201"/>
  </r>
  <r>
    <s v="2"/>
    <s v="SOCIAL - CULTURAL"/>
    <x v="3"/>
    <s v="J"/>
    <x v="8"/>
    <x v="72"/>
    <s v="UP72J010"/>
    <s v="ATENCIÓN A GRUPOS VULNERABLES"/>
    <s v="GI00J20100011D ATENCION A LA PRIMERA INFANCIA"/>
    <s v="73 BIENES Y SERVICIOS PARA INVERSIÓN"/>
    <s v="730101 Agua Potable"/>
    <s v="001"/>
    <n v="0"/>
    <n v="10050"/>
    <n v="0"/>
    <n v="10050"/>
    <n v="0"/>
    <n v="3367.83"/>
    <n v="3367.83"/>
    <n v="6682.17"/>
    <n v="6682.17"/>
    <n v="6682.17"/>
    <s v="G/730101/2JJ201"/>
  </r>
  <r>
    <s v="2"/>
    <s v="SOCIAL - CULTURAL"/>
    <x v="3"/>
    <s v="J"/>
    <x v="8"/>
    <x v="72"/>
    <s v="UP72J010"/>
    <s v="ATENCIÓN A GRUPOS VULNERABLES"/>
    <s v="GI00J20100011D ATENCION A LA PRIMERA INFANCIA"/>
    <s v="73 BIENES Y SERVICIOS PARA INVERSIÓN"/>
    <s v="730104 Energía Eléctrica"/>
    <s v="001"/>
    <n v="0"/>
    <n v="3950"/>
    <n v="0"/>
    <n v="3950"/>
    <n v="0"/>
    <n v="2134.73"/>
    <n v="2134.73"/>
    <n v="1815.27"/>
    <n v="1815.27"/>
    <n v="1815.27"/>
    <s v="G/730104/2JJ201"/>
  </r>
  <r>
    <s v="2"/>
    <s v="SOCIAL - CULTURAL"/>
    <x v="3"/>
    <s v="J"/>
    <x v="8"/>
    <x v="72"/>
    <s v="UP72J010"/>
    <s v="ATENCIÓN A GRUPOS VULNERABLES"/>
    <s v="GI00J20100011D ATENCION A LA PRIMERA INFANCIA"/>
    <s v="73 BIENES Y SERVICIOS PARA INVERSIÓN"/>
    <s v="730105 Telecomunicaciones"/>
    <s v="001"/>
    <n v="0"/>
    <n v="1800"/>
    <n v="0"/>
    <n v="1800"/>
    <n v="0"/>
    <n v="976.16"/>
    <n v="976.16"/>
    <n v="823.84"/>
    <n v="823.84"/>
    <n v="823.84"/>
    <s v="G/730105/2JJ201"/>
  </r>
  <r>
    <s v="2"/>
    <s v="SOCIAL - CULTURAL"/>
    <x v="3"/>
    <s v="J"/>
    <x v="8"/>
    <x v="72"/>
    <s v="UP72J010"/>
    <s v="ATENCIÓN A GRUPOS VULNERABLES"/>
    <s v="GI00J20100003D ATENCIÓN INTEGRAL EN ADICCIONES"/>
    <s v="77 OTROS GASTOS DE INVERSIÓN"/>
    <s v="770201 Seguros"/>
    <s v="001"/>
    <n v="0"/>
    <n v="1677.19"/>
    <n v="0"/>
    <n v="1677.19"/>
    <n v="0"/>
    <n v="0"/>
    <n v="0"/>
    <n v="1677.19"/>
    <n v="1677.19"/>
    <n v="1677.19"/>
    <s v="G/770201/2JJ201"/>
  </r>
  <r>
    <s v="2"/>
    <s v="SOCIAL - CULTURAL"/>
    <x v="3"/>
    <s v="J"/>
    <x v="8"/>
    <x v="72"/>
    <s v="UP72J010"/>
    <s v="ATENCIÓN A GRUPOS VULNERABLES"/>
    <s v="GI00J20100002D ATENCIÓN A HABITANTES DE CALLE"/>
    <s v="78 TRANSFERENCIAS Y DONACIONES PARA INVERSIÓN"/>
    <s v="780101 A Entidades del Presupuesto General del Est"/>
    <s v="002"/>
    <n v="0"/>
    <n v="112133"/>
    <n v="0"/>
    <n v="112133"/>
    <n v="0"/>
    <n v="112133"/>
    <n v="112133"/>
    <n v="0"/>
    <n v="0"/>
    <n v="0"/>
    <s v="G/780101/2JJ201"/>
  </r>
  <r>
    <s v="2"/>
    <s v="SOCIAL - CULTURAL"/>
    <x v="3"/>
    <s v="J"/>
    <x v="8"/>
    <x v="72"/>
    <s v="UP72J010"/>
    <s v="ATENCIÓN A GRUPOS VULNERABLES"/>
    <s v="GI00J20100005D CENTROS DE ATENCIÓN DE LAS DIVERSIDADES"/>
    <s v="78 TRANSFERENCIAS Y DONACIONES PARA INVERSIÓN"/>
    <s v="780104 A Gobiernos Autónomos Descentralizados"/>
    <s v="002"/>
    <n v="0"/>
    <n v="0"/>
    <n v="5000"/>
    <n v="5000"/>
    <n v="0"/>
    <n v="0"/>
    <n v="0"/>
    <n v="5000"/>
    <n v="5000"/>
    <n v="5000"/>
    <s v="G/780104/2JJ201"/>
  </r>
  <r>
    <s v="2"/>
    <s v="SOCIAL - CULTURAL"/>
    <x v="3"/>
    <s v="J"/>
    <x v="8"/>
    <x v="72"/>
    <s v="UP72J010"/>
    <s v="ATENCIÓN A GRUPOS VULNERABLES"/>
    <s v="GI00J20100009D PREVENCIÓN Y ATENCIÓN DE LA VIOLENCIA DE"/>
    <s v="78 TRANSFERENCIAS Y DONACIONES PARA INVERSIÓN"/>
    <s v="780204 Transferencias o Donaciones al Sector Priva"/>
    <s v="002"/>
    <n v="0"/>
    <n v="0"/>
    <n v="1154.06"/>
    <n v="1154.06"/>
    <n v="0"/>
    <n v="0"/>
    <n v="0"/>
    <n v="1154.06"/>
    <n v="1154.06"/>
    <n v="1154.06"/>
    <s v="G/780204/2JJ201"/>
  </r>
  <r>
    <s v="2"/>
    <s v="SOCIAL - CULTURAL"/>
    <x v="3"/>
    <s v="J"/>
    <x v="8"/>
    <x v="72"/>
    <s v="UP72J010"/>
    <s v="ATENCIÓN A GRUPOS VULNERABLES"/>
    <s v="GI00J20100011D ATENCION A LA PRIMERA INFANCIA"/>
    <s v="78 TRANSFERENCIAS Y DONACIONES PARA INVERSIÓN"/>
    <s v="780103 A Empresas Públicas"/>
    <s v="002"/>
    <n v="0"/>
    <n v="0"/>
    <n v="78940.2"/>
    <n v="78940.2"/>
    <n v="0"/>
    <n v="0"/>
    <n v="0"/>
    <n v="78940.2"/>
    <n v="78940.2"/>
    <n v="78940.2"/>
    <s v="G/780103/2JJ201"/>
  </r>
  <r>
    <s v="2"/>
    <s v="SOCIAL - CULTURAL"/>
    <x v="3"/>
    <s v="J"/>
    <x v="8"/>
    <x v="72"/>
    <s v="UP72J010"/>
    <s v="ATENCIÓN A GRUPOS VULNERABLES"/>
    <s v="GI00J20100011D ATENCION A LA PRIMERA INFANCIA"/>
    <s v="78 TRANSFERENCIAS Y DONACIONES PARA INVERSIÓN"/>
    <s v="780204 Transferencias o Donaciones al Sector Priva"/>
    <s v="002"/>
    <n v="0"/>
    <n v="0"/>
    <n v="159528.95999999999"/>
    <n v="159528.95999999999"/>
    <n v="0"/>
    <n v="0"/>
    <n v="0"/>
    <n v="159528.95999999999"/>
    <n v="159528.95999999999"/>
    <n v="159528.95999999999"/>
    <s v="G/780204/2JJ201"/>
  </r>
  <r>
    <s v="2"/>
    <s v="SOCIAL - CULTURAL"/>
    <x v="3"/>
    <s v="J"/>
    <x v="8"/>
    <x v="72"/>
    <s v="UP72J010"/>
    <s v="ATENCIÓN A GRUPOS VULNERABLES"/>
    <s v="GI00J20100011D ATENCION A LA PRIMERA INFANCIA"/>
    <s v="78 TRANSFERENCIAS Y DONACIONES PARA INVERSIÓN"/>
    <s v="780204 Transferencias o Donaciones al Sector Priva"/>
    <s v="001"/>
    <n v="1614922.06"/>
    <n v="-15800"/>
    <n v="0"/>
    <n v="1599122.06"/>
    <n v="874792.58"/>
    <n v="539857.30000000005"/>
    <n v="519885.5"/>
    <n v="1059264.76"/>
    <n v="1079236.56"/>
    <n v="184472.18"/>
    <s v="G/780204/2JJ201"/>
  </r>
  <r>
    <s v="1"/>
    <s v="POLITICO - TERRITORIAL"/>
    <x v="3"/>
    <s v="J"/>
    <x v="8"/>
    <x v="72"/>
    <s v="UP72J010"/>
    <s v="FORTALECIMIENTO INSTITUCIONAL"/>
    <s v="GC00A10100001D GASTOS ADMINISTRATIVOS"/>
    <s v="84 BIENES DE LARGA DURACIÓN"/>
    <s v="840104 Maquinarias y Equipos"/>
    <s v="002"/>
    <n v="0"/>
    <n v="34911.5"/>
    <n v="0"/>
    <n v="34911.5"/>
    <n v="0"/>
    <n v="0"/>
    <n v="0"/>
    <n v="34911.5"/>
    <n v="34911.5"/>
    <n v="34911.5"/>
    <s v="G/840104/1JA101"/>
  </r>
  <r>
    <s v="1"/>
    <s v="POLITICO - TERRITORIAL"/>
    <x v="3"/>
    <s v="J"/>
    <x v="8"/>
    <x v="72"/>
    <s v="UP72J010"/>
    <s v="FORTALECIMIENTO INSTITUCIONAL"/>
    <s v="GC00A10100001D GASTOS ADMINISTRATIVOS"/>
    <s v="84 BIENES DE LARGA DURACIÓN"/>
    <s v="840107 Equipos, Sistemas y Paquetes Informáticos"/>
    <s v="002"/>
    <n v="0"/>
    <n v="108281.60000000001"/>
    <n v="0"/>
    <n v="108281.60000000001"/>
    <n v="0"/>
    <n v="0"/>
    <n v="0"/>
    <n v="108281.60000000001"/>
    <n v="108281.60000000001"/>
    <n v="108281.60000000001"/>
    <s v="G/840107/1JA101"/>
  </r>
  <r>
    <s v="2"/>
    <s v="SOCIAL - CULTURAL"/>
    <x v="3"/>
    <s v="J"/>
    <x v="8"/>
    <x v="72"/>
    <s v="UP72J010"/>
    <s v="ATENCIÓN A GRUPOS VULNERABLES"/>
    <s v="GI00J20100002D ATENCIÓN A HABITANTES DE CALLE"/>
    <s v="84 BIENES DE LARGA DURACIÓN"/>
    <s v="840103 Mobiliarios"/>
    <s v="001"/>
    <n v="0"/>
    <n v="14453.64"/>
    <n v="0"/>
    <n v="14453.64"/>
    <n v="12905.04"/>
    <n v="0"/>
    <n v="0"/>
    <n v="14453.64"/>
    <n v="14453.64"/>
    <n v="1548.6"/>
    <s v="G/840103/2JJ201"/>
  </r>
  <r>
    <s v="2"/>
    <s v="SOCIAL - CULTURAL"/>
    <x v="3"/>
    <s v="J"/>
    <x v="8"/>
    <x v="72"/>
    <s v="UP72J010"/>
    <s v="ATENCIÓN A GRUPOS VULNERABLES"/>
    <s v="GI00J20100002D ATENCIÓN A HABITANTES DE CALLE"/>
    <s v="84 BIENES DE LARGA DURACIÓN"/>
    <s v="840103 Mobiliarios"/>
    <s v="002"/>
    <n v="0"/>
    <n v="11596.03"/>
    <n v="0"/>
    <n v="11596.03"/>
    <n v="0"/>
    <n v="0"/>
    <n v="0"/>
    <n v="11596.03"/>
    <n v="11596.03"/>
    <n v="11596.03"/>
    <s v="G/840103/2JJ201"/>
  </r>
  <r>
    <s v="2"/>
    <s v="SOCIAL - CULTURAL"/>
    <x v="3"/>
    <s v="J"/>
    <x v="8"/>
    <x v="72"/>
    <s v="UP72J010"/>
    <s v="ATENCIÓN A GRUPOS VULNERABLES"/>
    <s v="GI00J20100003D ATENCIÓN INTEGRAL EN ADICCIONES"/>
    <s v="84 BIENES DE LARGA DURACIÓN"/>
    <s v="840103 Mobiliarios"/>
    <s v="002"/>
    <n v="0"/>
    <n v="8697.02"/>
    <n v="0"/>
    <n v="8697.02"/>
    <n v="0"/>
    <n v="0"/>
    <n v="0"/>
    <n v="8697.02"/>
    <n v="8697.02"/>
    <n v="8697.02"/>
    <s v="G/840103/2JJ201"/>
  </r>
  <r>
    <s v="2"/>
    <s v="SOCIAL - CULTURAL"/>
    <x v="3"/>
    <s v="J"/>
    <x v="8"/>
    <x v="72"/>
    <s v="UP72J010"/>
    <s v="ATENCIÓN A GRUPOS VULNERABLES"/>
    <s v="GI00J20100004D CENTRO DE ATENCIÓN DIURNA AL ADULTO MAYO"/>
    <s v="84 BIENES DE LARGA DURACIÓN"/>
    <s v="840104 Maquinarias y Equipos"/>
    <s v="001"/>
    <n v="0"/>
    <n v="769.71"/>
    <n v="0"/>
    <n v="769.71"/>
    <n v="82.47"/>
    <n v="687.24"/>
    <n v="687.24"/>
    <n v="82.47"/>
    <n v="82.47"/>
    <n v="0"/>
    <s v="G/840104/2JJ201"/>
  </r>
  <r>
    <s v="2"/>
    <s v="SOCIAL - CULTURAL"/>
    <x v="3"/>
    <s v="J"/>
    <x v="8"/>
    <x v="72"/>
    <s v="UP72J010"/>
    <s v="ATENCIÓN A GRUPOS VULNERABLES"/>
    <s v="GI00J20100005D CENTROS DE ATENCIÓN DE LAS DIVERSIDADES"/>
    <s v="84 BIENES DE LARGA DURACIÓN"/>
    <s v="840103 Mobiliarios"/>
    <s v="002"/>
    <n v="0"/>
    <n v="9905.64"/>
    <n v="0"/>
    <n v="9905.64"/>
    <n v="0"/>
    <n v="0"/>
    <n v="0"/>
    <n v="9905.64"/>
    <n v="9905.64"/>
    <n v="9905.64"/>
    <s v="G/840103/2JJ201"/>
  </r>
  <r>
    <s v="2"/>
    <s v="SOCIAL - CULTURAL"/>
    <x v="3"/>
    <s v="J"/>
    <x v="8"/>
    <x v="72"/>
    <s v="UP72J010"/>
    <s v="ATENCIÓN A GRUPOS VULNERABLES"/>
    <s v="GI00J20100005D CENTROS DE ATENCIÓN DE LAS DIVERSIDADES"/>
    <s v="84 BIENES DE LARGA DURACIÓN"/>
    <s v="840103 Mobiliarios"/>
    <s v="001"/>
    <n v="0"/>
    <n v="14537.1"/>
    <n v="0"/>
    <n v="14537.1"/>
    <n v="12979.55"/>
    <n v="0"/>
    <n v="0"/>
    <n v="14537.1"/>
    <n v="14537.1"/>
    <n v="1557.55"/>
    <s v="G/840103/2JJ201"/>
  </r>
  <r>
    <s v="2"/>
    <s v="SOCIAL - CULTURAL"/>
    <x v="3"/>
    <s v="J"/>
    <x v="8"/>
    <x v="72"/>
    <s v="UP72J010"/>
    <s v="ATENCIÓN A GRUPOS VULNERABLES"/>
    <s v="GI00J20100005D CENTROS DE ATENCIÓN DE LAS DIVERSIDADES"/>
    <s v="84 BIENES DE LARGA DURACIÓN"/>
    <s v="840104 Maquinarias y Equipos"/>
    <s v="001"/>
    <n v="0"/>
    <n v="21903.23"/>
    <n v="0"/>
    <n v="21903.23"/>
    <n v="2346.7800000000002"/>
    <n v="19556.45"/>
    <n v="19556.45"/>
    <n v="2346.7800000000002"/>
    <n v="2346.7800000000002"/>
    <n v="0"/>
    <s v="G/840104/2JJ201"/>
  </r>
  <r>
    <s v="2"/>
    <s v="SOCIAL - CULTURAL"/>
    <x v="3"/>
    <s v="J"/>
    <x v="8"/>
    <x v="72"/>
    <s v="UP72J010"/>
    <s v="ATENCIÓN A GRUPOS VULNERABLES"/>
    <s v="GI00J20100006D CIRCO DE LUZ QUITO"/>
    <s v="84 BIENES DE LARGA DURACIÓN"/>
    <s v="840104 Maquinarias y Equipos"/>
    <s v="001"/>
    <n v="0"/>
    <n v="4197.6899999999996"/>
    <n v="0"/>
    <n v="4197.6899999999996"/>
    <n v="449.75"/>
    <n v="3747.94"/>
    <n v="3747.94"/>
    <n v="449.75"/>
    <n v="449.75"/>
    <n v="0"/>
    <s v="G/840104/2JJ201"/>
  </r>
  <r>
    <s v="2"/>
    <s v="SOCIAL - CULTURAL"/>
    <x v="3"/>
    <s v="J"/>
    <x v="8"/>
    <x v="72"/>
    <s v="UP72J010"/>
    <s v="ATENCIÓN A GRUPOS VULNERABLES"/>
    <s v="GI00J20100007D ERRADICACIÓN DEL TRABAJO INFANTIL"/>
    <s v="84 BIENES DE LARGA DURACIÓN"/>
    <s v="840103 Mobiliarios"/>
    <s v="001"/>
    <n v="0"/>
    <n v="8965.7099999999991"/>
    <n v="0"/>
    <n v="8965.7099999999991"/>
    <n v="8005.1"/>
    <n v="0"/>
    <n v="0"/>
    <n v="8965.7099999999991"/>
    <n v="8965.7099999999991"/>
    <n v="960.61"/>
    <s v="G/840103/2JJ201"/>
  </r>
  <r>
    <s v="2"/>
    <s v="SOCIAL - CULTURAL"/>
    <x v="3"/>
    <s v="J"/>
    <x v="8"/>
    <x v="72"/>
    <s v="UP72J010"/>
    <s v="ATENCIÓN A GRUPOS VULNERABLES"/>
    <s v="GI00J20100007D ERRADICACIÓN DEL TRABAJO INFANTIL"/>
    <s v="84 BIENES DE LARGA DURACIÓN"/>
    <s v="840104 Maquinarias y Equipos"/>
    <s v="001"/>
    <n v="0"/>
    <n v="6827.75"/>
    <n v="0"/>
    <n v="6827.75"/>
    <n v="731.55"/>
    <n v="6096.2"/>
    <n v="6096.2"/>
    <n v="731.55"/>
    <n v="731.55"/>
    <n v="0"/>
    <s v="G/840104/2JJ201"/>
  </r>
  <r>
    <s v="2"/>
    <s v="SOCIAL - CULTURAL"/>
    <x v="3"/>
    <s v="J"/>
    <x v="8"/>
    <x v="72"/>
    <s v="UP72J010"/>
    <s v="ATENCIÓN A GRUPOS VULNERABLES"/>
    <s v="GI00J20100008D INCLUSIÓN Y ATENCIÓN A LAS DISCAPACIDADE"/>
    <s v="84 BIENES DE LARGA DURACIÓN"/>
    <s v="840103 Mobiliarios"/>
    <s v="001"/>
    <n v="0"/>
    <n v="8662.36"/>
    <n v="0"/>
    <n v="8662.36"/>
    <n v="7734.25"/>
    <n v="0"/>
    <n v="0"/>
    <n v="8662.36"/>
    <n v="8662.36"/>
    <n v="928.11"/>
    <s v="G/840103/2JJ201"/>
  </r>
  <r>
    <s v="2"/>
    <s v="SOCIAL - CULTURAL"/>
    <x v="3"/>
    <s v="J"/>
    <x v="8"/>
    <x v="72"/>
    <s v="UP72J010"/>
    <s v="ATENCIÓN A GRUPOS VULNERABLES"/>
    <s v="GI00J20100008D INCLUSIÓN Y ATENCIÓN A LAS DISCAPACIDADE"/>
    <s v="84 BIENES DE LARGA DURACIÓN"/>
    <s v="840104 Maquinarias y Equipos"/>
    <s v="001"/>
    <n v="0"/>
    <n v="4321.2299999999996"/>
    <n v="0"/>
    <n v="4321.2299999999996"/>
    <n v="462.99"/>
    <n v="3858.24"/>
    <n v="3858.24"/>
    <n v="462.99"/>
    <n v="462.99"/>
    <n v="0"/>
    <s v="G/840104/2JJ201"/>
  </r>
  <r>
    <s v="2"/>
    <s v="SOCIAL - CULTURAL"/>
    <x v="3"/>
    <s v="J"/>
    <x v="8"/>
    <x v="72"/>
    <s v="UP72J010"/>
    <s v="ATENCIÓN A GRUPOS VULNERABLES"/>
    <s v="GI00J20100009D PREVENCIÓN Y ATENCIÓN DE LA VIOLENCIA DE"/>
    <s v="84 BIENES DE LARGA DURACIÓN"/>
    <s v="840103 Mobiliarios"/>
    <s v="002"/>
    <n v="0"/>
    <n v="1739.41"/>
    <n v="0"/>
    <n v="1739.41"/>
    <n v="0"/>
    <n v="0"/>
    <n v="0"/>
    <n v="1739.41"/>
    <n v="1739.41"/>
    <n v="1739.41"/>
    <s v="G/840103/2JJ201"/>
  </r>
  <r>
    <s v="2"/>
    <s v="SOCIAL - CULTURAL"/>
    <x v="3"/>
    <s v="J"/>
    <x v="8"/>
    <x v="72"/>
    <s v="UP72J010"/>
    <s v="ATENCIÓN A GRUPOS VULNERABLES"/>
    <s v="GI00J20100009D PREVENCIÓN Y ATENCIÓN DE LA VIOLENCIA DE"/>
    <s v="84 BIENES DE LARGA DURACIÓN"/>
    <s v="840103 Mobiliarios"/>
    <s v="701"/>
    <n v="0"/>
    <n v="4405.24"/>
    <n v="0"/>
    <n v="4405.24"/>
    <n v="0"/>
    <n v="0"/>
    <n v="0"/>
    <n v="4405.24"/>
    <n v="4405.24"/>
    <n v="4405.24"/>
    <s v="G/840103/2JJ201"/>
  </r>
  <r>
    <s v="2"/>
    <s v="SOCIAL - CULTURAL"/>
    <x v="3"/>
    <s v="J"/>
    <x v="8"/>
    <x v="72"/>
    <s v="UP72J010"/>
    <s v="ATENCIÓN A GRUPOS VULNERABLES"/>
    <s v="GI00J20100009D PREVENCIÓN Y ATENCIÓN DE LA VIOLENCIA DE"/>
    <s v="84 BIENES DE LARGA DURACIÓN"/>
    <s v="840104 Maquinarias y Equipos"/>
    <s v="701"/>
    <n v="0"/>
    <n v="6816"/>
    <n v="0"/>
    <n v="6816"/>
    <n v="0"/>
    <n v="0"/>
    <n v="0"/>
    <n v="6816"/>
    <n v="6816"/>
    <n v="6816"/>
    <s v="G/840104/2JJ201"/>
  </r>
  <r>
    <s v="2"/>
    <s v="SOCIAL - CULTURAL"/>
    <x v="3"/>
    <s v="J"/>
    <x v="8"/>
    <x v="72"/>
    <s v="UP72J010"/>
    <s v="ATENCIÓN A GRUPOS VULNERABLES"/>
    <s v="GI00J20100009D PREVENCIÓN Y ATENCIÓN DE LA VIOLENCIA DE"/>
    <s v="84 BIENES DE LARGA DURACIÓN"/>
    <s v="840104 Maquinarias y Equipos"/>
    <s v="001"/>
    <n v="0"/>
    <n v="2327.36"/>
    <n v="0"/>
    <n v="2327.36"/>
    <n v="249.36"/>
    <n v="2078"/>
    <n v="2078"/>
    <n v="249.36"/>
    <n v="249.36"/>
    <n v="0"/>
    <s v="G/840104/2JJ201"/>
  </r>
  <r>
    <s v="2"/>
    <s v="SOCIAL - CULTURAL"/>
    <x v="3"/>
    <s v="J"/>
    <x v="8"/>
    <x v="72"/>
    <s v="UP72J010"/>
    <s v="ATENCIÓN A GRUPOS VULNERABLES"/>
    <s v="GI00J20100010D RESIDENCIA PARA LA ATENCIÓN INTEGRAL DEL"/>
    <s v="84 BIENES DE LARGA DURACIÓN"/>
    <s v="840103 Mobiliarios"/>
    <s v="001"/>
    <n v="0"/>
    <n v="2750.36"/>
    <n v="0"/>
    <n v="2750.36"/>
    <n v="2455.6799999999998"/>
    <n v="0"/>
    <n v="0"/>
    <n v="2750.36"/>
    <n v="2750.36"/>
    <n v="294.68"/>
    <s v="G/840103/2JJ201"/>
  </r>
  <r>
    <s v="2"/>
    <s v="SOCIAL - CULTURAL"/>
    <x v="3"/>
    <s v="J"/>
    <x v="8"/>
    <x v="72"/>
    <s v="UP72J010"/>
    <s v="ATENCIÓN A GRUPOS VULNERABLES"/>
    <s v="GI00J20100010D RESIDENCIA PARA LA ATENCIÓN INTEGRAL DEL"/>
    <s v="84 BIENES DE LARGA DURACIÓN"/>
    <s v="840103 Mobiliarios"/>
    <s v="002"/>
    <n v="0"/>
    <n v="14495.04"/>
    <n v="0"/>
    <n v="14495.04"/>
    <n v="0"/>
    <n v="0"/>
    <n v="0"/>
    <n v="14495.04"/>
    <n v="14495.04"/>
    <n v="14495.04"/>
    <s v="G/840103/2JJ201"/>
  </r>
  <r>
    <s v="2"/>
    <s v="SOCIAL - CULTURAL"/>
    <x v="3"/>
    <s v="J"/>
    <x v="8"/>
    <x v="72"/>
    <s v="UP72J010"/>
    <s v="ATENCIÓN A GRUPOS VULNERABLES"/>
    <s v="GI00J20100010D RESIDENCIA PARA LA ATENCIÓN INTEGRAL DEL"/>
    <s v="84 BIENES DE LARGA DURACIÓN"/>
    <s v="840104 Maquinarias y Equipos"/>
    <s v="001"/>
    <n v="0"/>
    <n v="769.71"/>
    <n v="0"/>
    <n v="769.71"/>
    <n v="82.47"/>
    <n v="687.24"/>
    <n v="687.24"/>
    <n v="82.47"/>
    <n v="82.47"/>
    <n v="0"/>
    <s v="G/840104/2JJ2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7" cacheId="213" applyNumberFormats="0" applyBorderFormats="0" applyFontFormats="0" applyPatternFormats="0" applyAlignmentFormats="0" applyWidthHeightFormats="1" dataCaption="Valores" grandTotalCaption="TOTAL MDMQ" updatedVersion="6" minRefreshableVersion="3" useAutoFormatting="1" itemPrintTitles="1" createdVersion="6" indent="0" outline="1" outlineData="1" multipleFieldFilters="0" rowHeaderCaption="Areá/Sector/Centro Gestor">
  <location ref="A6:D100" firstHeaderRow="0" firstDataRow="1" firstDataCol="1"/>
  <pivotFields count="24"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17">
        <item x="1"/>
        <item x="2"/>
        <item x="4"/>
        <item x="10"/>
        <item x="14"/>
        <item x="5"/>
        <item x="0"/>
        <item x="12"/>
        <item x="7"/>
        <item x="6"/>
        <item x="8"/>
        <item x="3"/>
        <item x="13"/>
        <item x="15"/>
        <item x="9"/>
        <item x="11"/>
        <item t="default"/>
      </items>
    </pivotField>
    <pivotField axis="axisRow" showAll="0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59"/>
        <item x="52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2" showAll="0"/>
    <pivotField numFmtId="2" showAll="0"/>
    <pivotField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dataField="1" dragToRow="0" dragToCol="0" dragToPage="0" showAll="0" defaultSubtotal="0"/>
  </pivotFields>
  <rowFields count="3">
    <field x="2"/>
    <field x="4"/>
    <field x="5"/>
  </rowFields>
  <rowItems count="94">
    <i>
      <x/>
    </i>
    <i r="1">
      <x v="3"/>
    </i>
    <i r="2">
      <x v="28"/>
    </i>
    <i r="2">
      <x v="31"/>
    </i>
    <i r="2">
      <x v="46"/>
    </i>
    <i r="1">
      <x v="6"/>
    </i>
    <i r="2">
      <x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54"/>
    </i>
    <i r="2">
      <x v="68"/>
    </i>
    <i r="2">
      <x v="69"/>
    </i>
    <i r="1">
      <x v="11"/>
    </i>
    <i r="2">
      <x v="10"/>
    </i>
    <i r="2">
      <x v="33"/>
    </i>
    <i r="2">
      <x v="34"/>
    </i>
    <i r="2">
      <x v="36"/>
    </i>
    <i r="2">
      <x v="50"/>
    </i>
    <i r="1">
      <x v="14"/>
    </i>
    <i r="2">
      <x v="18"/>
    </i>
    <i r="2">
      <x v="56"/>
    </i>
    <i r="1">
      <x v="15"/>
    </i>
    <i r="2">
      <x v="29"/>
    </i>
    <i r="2">
      <x v="32"/>
    </i>
    <i r="2">
      <x v="42"/>
    </i>
    <i r="2">
      <x v="57"/>
    </i>
    <i>
      <x v="1"/>
    </i>
    <i r="1">
      <x v="1"/>
    </i>
    <i r="2">
      <x v="9"/>
    </i>
    <i r="1">
      <x v="8"/>
    </i>
    <i r="2">
      <x v="16"/>
    </i>
    <i r="2">
      <x v="30"/>
    </i>
    <i r="2">
      <x v="35"/>
    </i>
    <i r="2">
      <x v="52"/>
    </i>
    <i r="2">
      <x v="72"/>
    </i>
    <i>
      <x v="2"/>
    </i>
    <i r="1">
      <x/>
    </i>
    <i r="2">
      <x v="1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45"/>
    </i>
    <i r="1">
      <x v="2"/>
    </i>
    <i r="2">
      <x v="11"/>
    </i>
    <i r="1">
      <x v="4"/>
    </i>
    <i r="2">
      <x v="47"/>
    </i>
    <i r="1">
      <x v="5"/>
    </i>
    <i r="2">
      <x v="12"/>
    </i>
    <i r="2">
      <x v="15"/>
    </i>
    <i r="2">
      <x v="26"/>
    </i>
    <i r="2">
      <x v="39"/>
    </i>
    <i r="2">
      <x v="43"/>
    </i>
    <i r="2">
      <x v="44"/>
    </i>
    <i r="1">
      <x v="12"/>
    </i>
    <i r="2">
      <x v="40"/>
    </i>
    <i r="2">
      <x v="41"/>
    </i>
    <i r="2">
      <x v="55"/>
    </i>
    <i>
      <x v="3"/>
    </i>
    <i r="1">
      <x v="7"/>
    </i>
    <i r="2">
      <x v="37"/>
    </i>
    <i r="2">
      <x v="38"/>
    </i>
    <i r="2">
      <x v="48"/>
    </i>
    <i r="1">
      <x v="9"/>
    </i>
    <i r="2">
      <x v="13"/>
    </i>
    <i r="2">
      <x v="14"/>
    </i>
    <i r="2">
      <x v="53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1">
      <x v="10"/>
    </i>
    <i r="2">
      <x v="17"/>
    </i>
    <i r="2">
      <x v="49"/>
    </i>
    <i r="2">
      <x v="70"/>
    </i>
    <i r="1">
      <x v="13"/>
    </i>
    <i r="2">
      <x v="51"/>
    </i>
    <i r="2">
      <x v="58"/>
    </i>
    <i r="2">
      <x v="59"/>
    </i>
    <i r="2">
      <x v="60"/>
    </i>
    <i r="2">
      <x v="7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signación inicial 2021" fld="12" baseField="0" baseItem="0"/>
    <dataField name="Codificado 2021" fld="15" baseField="0" baseItem="0"/>
    <dataField name=" % Participación 2021" fld="23" baseField="0" baseItem="0" numFmtId="2"/>
  </dataFields>
  <formats count="68">
    <format dxfId="74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73">
      <pivotArea dataOnly="0" outline="0" fieldPosition="0">
        <references count="1">
          <reference field="4294967294" count="1">
            <x v="2"/>
          </reference>
        </references>
      </pivotArea>
    </format>
    <format dxfId="72">
      <pivotArea collapsedLevelsAreSubtotals="1" fieldPosition="0">
        <references count="1">
          <reference field="2" count="1">
            <x v="0"/>
          </reference>
        </references>
      </pivotArea>
    </format>
    <format dxfId="71">
      <pivotArea dataOnly="0" labelOnly="1" fieldPosition="0">
        <references count="1">
          <reference field="2" count="1">
            <x v="0"/>
          </reference>
        </references>
      </pivotArea>
    </format>
    <format dxfId="70">
      <pivotArea dataOnly="0" grandRow="1" fieldPosition="0"/>
    </format>
    <format dxfId="69">
      <pivotArea grandRow="1" outline="0" collapsedLevelsAreSubtotals="1" fieldPosition="0"/>
    </format>
    <format dxfId="68">
      <pivotArea dataOnly="0" labelOnly="1" grandRow="1" outline="0" fieldPosition="0"/>
    </format>
    <format dxfId="67">
      <pivotArea collapsedLevelsAreSubtotals="1" fieldPosition="0">
        <references count="2">
          <reference field="2" count="1" selected="0">
            <x v="3"/>
          </reference>
          <reference field="4" count="1">
            <x v="13"/>
          </reference>
        </references>
      </pivotArea>
    </format>
    <format dxfId="66">
      <pivotArea dataOnly="0" labelOnly="1" fieldPosition="0">
        <references count="2">
          <reference field="2" count="1" selected="0">
            <x v="3"/>
          </reference>
          <reference field="4" count="1">
            <x v="13"/>
          </reference>
        </references>
      </pivotArea>
    </format>
    <format dxfId="65">
      <pivotArea collapsedLevelsAreSubtotals="1" fieldPosition="0">
        <references count="2">
          <reference field="2" count="1" selected="0">
            <x v="3"/>
          </reference>
          <reference field="4" count="1">
            <x v="10"/>
          </reference>
        </references>
      </pivotArea>
    </format>
    <format dxfId="64">
      <pivotArea dataOnly="0" labelOnly="1" fieldPosition="0">
        <references count="2">
          <reference field="2" count="1" selected="0">
            <x v="3"/>
          </reference>
          <reference field="4" count="1">
            <x v="10"/>
          </reference>
        </references>
      </pivotArea>
    </format>
    <format dxfId="63">
      <pivotArea collapsedLevelsAreSubtotals="1" fieldPosition="0">
        <references count="2">
          <reference field="2" count="1" selected="0">
            <x v="3"/>
          </reference>
          <reference field="4" count="1">
            <x v="9"/>
          </reference>
        </references>
      </pivotArea>
    </format>
    <format dxfId="62">
      <pivotArea dataOnly="0" labelOnly="1" fieldPosition="0">
        <references count="2">
          <reference field="2" count="1" selected="0">
            <x v="3"/>
          </reference>
          <reference field="4" count="1">
            <x v="9"/>
          </reference>
        </references>
      </pivotArea>
    </format>
    <format dxfId="61">
      <pivotArea collapsedLevelsAreSubtotals="1" fieldPosition="0">
        <references count="1">
          <reference field="2" count="1">
            <x v="3"/>
          </reference>
        </references>
      </pivotArea>
    </format>
    <format dxfId="60">
      <pivotArea collapsedLevelsAreSubtotals="1" fieldPosition="0">
        <references count="2">
          <reference field="2" count="1" selected="0">
            <x v="3"/>
          </reference>
          <reference field="4" count="1">
            <x v="7"/>
          </reference>
        </references>
      </pivotArea>
    </format>
    <format dxfId="59">
      <pivotArea dataOnly="0" labelOnly="1" fieldPosition="0">
        <references count="1">
          <reference field="2" count="1">
            <x v="3"/>
          </reference>
        </references>
      </pivotArea>
    </format>
    <format dxfId="58">
      <pivotArea dataOnly="0" labelOnly="1" fieldPosition="0">
        <references count="2">
          <reference field="2" count="1" selected="0">
            <x v="3"/>
          </reference>
          <reference field="4" count="1">
            <x v="7"/>
          </reference>
        </references>
      </pivotArea>
    </format>
    <format dxfId="57">
      <pivotArea collapsedLevelsAreSubtotals="1" fieldPosition="0">
        <references count="2">
          <reference field="2" count="1" selected="0">
            <x v="2"/>
          </reference>
          <reference field="4" count="1">
            <x v="12"/>
          </reference>
        </references>
      </pivotArea>
    </format>
    <format dxfId="56">
      <pivotArea dataOnly="0" labelOnly="1" fieldPosition="0">
        <references count="2">
          <reference field="2" count="1" selected="0">
            <x v="2"/>
          </reference>
          <reference field="4" count="1">
            <x v="12"/>
          </reference>
        </references>
      </pivotArea>
    </format>
    <format dxfId="55">
      <pivotArea collapsedLevelsAreSubtotals="1" fieldPosition="0">
        <references count="2">
          <reference field="2" count="1" selected="0">
            <x v="2"/>
          </reference>
          <reference field="4" count="1">
            <x v="5"/>
          </reference>
        </references>
      </pivotArea>
    </format>
    <format dxfId="54">
      <pivotArea dataOnly="0" labelOnly="1" fieldPosition="0">
        <references count="2">
          <reference field="2" count="1" selected="0">
            <x v="2"/>
          </reference>
          <reference field="4" count="1">
            <x v="5"/>
          </reference>
        </references>
      </pivotArea>
    </format>
    <format dxfId="53">
      <pivotArea collapsedLevelsAreSubtotals="1" fieldPosition="0">
        <references count="2">
          <reference field="2" count="1" selected="0">
            <x v="2"/>
          </reference>
          <reference field="4" count="1">
            <x v="4"/>
          </reference>
        </references>
      </pivotArea>
    </format>
    <format dxfId="52">
      <pivotArea dataOnly="0" labelOnly="1" fieldPosition="0">
        <references count="2">
          <reference field="2" count="1" selected="0">
            <x v="2"/>
          </reference>
          <reference field="4" count="1">
            <x v="4"/>
          </reference>
        </references>
      </pivotArea>
    </format>
    <format dxfId="51">
      <pivotArea collapsedLevelsAreSubtotals="1" fieldPosition="0">
        <references count="2">
          <reference field="2" count="1" selected="0">
            <x v="2"/>
          </reference>
          <reference field="4" count="1">
            <x v="2"/>
          </reference>
        </references>
      </pivotArea>
    </format>
    <format dxfId="50">
      <pivotArea dataOnly="0" labelOnly="1" fieldPosition="0">
        <references count="2">
          <reference field="2" count="1" selected="0">
            <x v="2"/>
          </reference>
          <reference field="4" count="1">
            <x v="2"/>
          </reference>
        </references>
      </pivotArea>
    </format>
    <format dxfId="49">
      <pivotArea collapsedLevelsAreSubtotals="1" fieldPosition="0">
        <references count="1">
          <reference field="2" count="1">
            <x v="2"/>
          </reference>
        </references>
      </pivotArea>
    </format>
    <format dxfId="48">
      <pivotArea dataOnly="0" labelOnly="1" fieldPosition="0">
        <references count="1">
          <reference field="2" count="1">
            <x v="2"/>
          </reference>
        </references>
      </pivotArea>
    </format>
    <format dxfId="47">
      <pivotArea collapsedLevelsAreSubtotals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46">
      <pivotArea dataOnly="0" labelOnly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45">
      <pivotArea collapsedLevelsAreSubtotals="1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44">
      <pivotArea dataOnly="0" labelOnly="1" fieldPosition="0">
        <references count="2">
          <reference field="2" count="1" selected="0">
            <x v="1"/>
          </reference>
          <reference field="4" count="1">
            <x v="8"/>
          </reference>
        </references>
      </pivotArea>
    </format>
    <format dxfId="43">
      <pivotArea collapsedLevelsAreSubtotals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42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41">
      <pivotArea collapsedLevelsAreSubtotals="1" fieldPosition="0">
        <references count="1">
          <reference field="2" count="1">
            <x v="1"/>
          </reference>
        </references>
      </pivotArea>
    </format>
    <format dxfId="40">
      <pivotArea dataOnly="0" labelOnly="1" fieldPosition="0">
        <references count="1">
          <reference field="2" count="1">
            <x v="1"/>
          </reference>
        </references>
      </pivotArea>
    </format>
    <format dxfId="39">
      <pivotArea collapsedLevelsAreSubtotals="1" fieldPosition="0">
        <references count="2">
          <reference field="2" count="1" selected="0">
            <x v="0"/>
          </reference>
          <reference field="4" count="1">
            <x v="3"/>
          </reference>
        </references>
      </pivotArea>
    </format>
    <format dxfId="38">
      <pivotArea dataOnly="0" labelOnly="1" fieldPosition="0">
        <references count="2">
          <reference field="2" count="1" selected="0">
            <x v="0"/>
          </reference>
          <reference field="4" count="1">
            <x v="3"/>
          </reference>
        </references>
      </pivotArea>
    </format>
    <format dxfId="37">
      <pivotArea collapsedLevelsAreSubtotals="1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36">
      <pivotArea dataOnly="0" labelOnly="1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35">
      <pivotArea collapsedLevelsAreSubtotals="1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34">
      <pivotArea dataOnly="0" labelOnly="1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33">
      <pivotArea collapsedLevelsAreSubtotals="1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32">
      <pivotArea dataOnly="0" labelOnly="1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31">
      <pivotArea collapsedLevelsAreSubtotals="1" fieldPosition="0">
        <references count="1">
          <reference field="2" count="1">
            <x v="1"/>
          </reference>
        </references>
      </pivotArea>
    </format>
    <format dxfId="30">
      <pivotArea dataOnly="0" labelOnly="1" fieldPosition="0">
        <references count="1">
          <reference field="2" count="1">
            <x v="1"/>
          </reference>
        </references>
      </pivotArea>
    </format>
    <format dxfId="29">
      <pivotArea collapsedLevelsAreSubtotals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8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7">
      <pivotArea collapsedLevelsAreSubtotals="1" fieldPosition="0">
        <references count="2">
          <reference field="2" count="1" selected="0">
            <x v="0"/>
          </reference>
          <reference field="4" count="1">
            <x v="3"/>
          </reference>
        </references>
      </pivotArea>
    </format>
    <format dxfId="26">
      <pivotArea dataOnly="0" labelOnly="1" fieldPosition="0">
        <references count="2">
          <reference field="2" count="1" selected="0">
            <x v="0"/>
          </reference>
          <reference field="4" count="1">
            <x v="3"/>
          </reference>
        </references>
      </pivotArea>
    </format>
    <format dxfId="25">
      <pivotArea collapsedLevelsAreSubtotals="1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24">
      <pivotArea dataOnly="0" labelOnly="1" fieldPosition="0">
        <references count="2">
          <reference field="2" count="1" selected="0">
            <x v="0"/>
          </reference>
          <reference field="4" count="1">
            <x v="11"/>
          </reference>
        </references>
      </pivotArea>
    </format>
    <format dxfId="23">
      <pivotArea collapsedLevelsAreSubtotals="1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22">
      <pivotArea dataOnly="0" labelOnly="1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21">
      <pivotArea collapsedLevelsAreSubtotals="1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20">
      <pivotArea dataOnly="0" labelOnly="1" fieldPosition="0">
        <references count="2">
          <reference field="2" count="1" selected="0">
            <x v="0"/>
          </reference>
          <reference field="4" count="1">
            <x v="15"/>
          </reference>
        </references>
      </pivotArea>
    </format>
    <format dxfId="19">
      <pivotArea collapsedLevelsAreSubtotals="1" fieldPosition="0">
        <references count="1">
          <reference field="2" count="1">
            <x v="1"/>
          </reference>
        </references>
      </pivotArea>
    </format>
    <format dxfId="18">
      <pivotArea dataOnly="0" labelOnly="1" fieldPosition="0">
        <references count="1">
          <reference field="2" count="1">
            <x v="1"/>
          </reference>
        </references>
      </pivotArea>
    </format>
    <format dxfId="17">
      <pivotArea collapsedLevelsAreSubtotals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16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">
      <pivotArea field="2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field="2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3"/>
          </reference>
          <reference field="4" count="1" selected="0">
            <x v="7"/>
          </reference>
          <reference field="5" count="1">
            <x v="37"/>
          </reference>
        </references>
      </pivotArea>
    </format>
    <format dxfId="1">
      <pivotArea collapsedLevelsAreSubtotals="1" fieldPosition="0">
        <references count="4">
          <reference field="4294967294" count="1" selected="0">
            <x v="1"/>
          </reference>
          <reference field="2" count="1" selected="0">
            <x v="3"/>
          </reference>
          <reference field="4" count="1" selected="0">
            <x v="7"/>
          </reference>
          <reference field="5" count="1">
            <x v="38"/>
          </reference>
        </references>
      </pivotArea>
    </format>
    <format dxfId="0">
      <pivotArea dataOnly="0" labelOnly="1" fieldPosition="0">
        <references count="3">
          <reference field="2" count="1" selected="0">
            <x v="3"/>
          </reference>
          <reference field="4" count="1" selected="0">
            <x v="7"/>
          </reference>
          <reference field="5" count="2">
            <x v="37"/>
            <x v="3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21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:D9" firstHeaderRow="0" firstDataRow="1" firstDataCol="1"/>
  <pivotFields count="24">
    <pivotField showAll="0"/>
    <pivotField showAll="0"/>
    <pivotField axis="axisRow" showAll="0">
      <items count="2"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2" showAll="0"/>
    <pivotField numFmtId="2" showAll="0"/>
    <pivotField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dataField="1" dragToRow="0" dragToCol="0" dragToPage="0" showAll="0" defaultSubtotal="0"/>
  </pivotFields>
  <rowFields count="3">
    <field x="2"/>
    <field x="4"/>
    <field x="5"/>
  </rowFields>
  <rowItems count="4">
    <i>
      <x/>
    </i>
    <i r="1">
      <x/>
    </i>
    <i r="2"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signación inicial 2021" fld="12" baseField="0" baseItem="0"/>
    <dataField name="Codificado 2021" fld="15" baseField="0" baseItem="0"/>
    <dataField name=" % Participación 2021" fld="23" baseField="0" baseItem="0" numFmtId="10"/>
  </dataFields>
  <formats count="7">
    <format dxfId="9">
      <pivotArea outline="0" collapsedLevelsAreSubtotals="1" fieldPosition="0"/>
    </format>
    <format dxfId="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showGridLines="0" tabSelected="1" topLeftCell="A73" zoomScaleNormal="100" workbookViewId="0">
      <selection activeCell="D84" sqref="D84"/>
    </sheetView>
  </sheetViews>
  <sheetFormatPr baseColWidth="10" defaultRowHeight="12.75" x14ac:dyDescent="0.2"/>
  <cols>
    <col min="1" max="1" width="62.28515625" customWidth="1"/>
    <col min="2" max="2" width="19.7109375" customWidth="1"/>
    <col min="3" max="3" width="14" bestFit="1" customWidth="1"/>
    <col min="4" max="4" width="13.85546875" customWidth="1"/>
    <col min="5" max="5" width="15.5703125" customWidth="1"/>
    <col min="6" max="6" width="13.42578125" customWidth="1"/>
    <col min="7" max="7" width="16.5703125" customWidth="1"/>
    <col min="10" max="10" width="14.85546875" style="43" bestFit="1" customWidth="1"/>
    <col min="11" max="12" width="11.42578125" style="44"/>
    <col min="13" max="13" width="14.85546875" style="44" bestFit="1" customWidth="1"/>
    <col min="14" max="15" width="11.42578125" style="44"/>
  </cols>
  <sheetData>
    <row r="1" spans="1:15" x14ac:dyDescent="0.2">
      <c r="A1" s="50" t="s">
        <v>1711</v>
      </c>
      <c r="B1" s="51"/>
      <c r="C1" s="51"/>
      <c r="D1" s="51"/>
      <c r="E1" s="51"/>
      <c r="F1" s="51"/>
      <c r="G1" s="51"/>
      <c r="H1" s="52"/>
    </row>
    <row r="2" spans="1:15" x14ac:dyDescent="0.2">
      <c r="A2" s="53" t="s">
        <v>1712</v>
      </c>
      <c r="B2" s="54"/>
      <c r="C2" s="54"/>
      <c r="D2" s="54"/>
      <c r="E2" s="54"/>
      <c r="F2" s="54"/>
      <c r="G2" s="54"/>
      <c r="H2" s="55"/>
    </row>
    <row r="3" spans="1:15" x14ac:dyDescent="0.2">
      <c r="A3" s="53" t="s">
        <v>1713</v>
      </c>
      <c r="B3" s="54"/>
      <c r="C3" s="54"/>
      <c r="D3" s="54"/>
      <c r="E3" s="54"/>
      <c r="F3" s="54"/>
      <c r="G3" s="54"/>
      <c r="H3" s="55"/>
    </row>
    <row r="4" spans="1:15" x14ac:dyDescent="0.2">
      <c r="A4" s="56" t="s">
        <v>1714</v>
      </c>
      <c r="B4" s="57"/>
      <c r="C4" s="57"/>
      <c r="D4" s="57"/>
      <c r="E4" s="57"/>
      <c r="F4" s="57"/>
      <c r="G4" s="57"/>
      <c r="H4" s="58"/>
    </row>
    <row r="6" spans="1:15" ht="33.75" customHeight="1" x14ac:dyDescent="0.2">
      <c r="A6" s="23" t="s">
        <v>1700</v>
      </c>
      <c r="B6" s="24" t="s">
        <v>1701</v>
      </c>
      <c r="C6" s="24" t="s">
        <v>1702</v>
      </c>
      <c r="D6" s="25" t="s">
        <v>1703</v>
      </c>
      <c r="E6" s="26" t="s">
        <v>1698</v>
      </c>
      <c r="F6" s="27" t="s">
        <v>1704</v>
      </c>
      <c r="G6" s="26" t="s">
        <v>1699</v>
      </c>
      <c r="H6" s="27" t="s">
        <v>1705</v>
      </c>
    </row>
    <row r="7" spans="1:15" s="20" customFormat="1" x14ac:dyDescent="0.2">
      <c r="A7" s="16" t="s">
        <v>2</v>
      </c>
      <c r="B7" s="17">
        <v>237586431.43000001</v>
      </c>
      <c r="C7" s="17">
        <v>317312361.97000009</v>
      </c>
      <c r="D7" s="18">
        <v>0.30706020519139082</v>
      </c>
      <c r="E7" s="10">
        <f>+E8+E12+E24+E30+E33</f>
        <v>344202524.13999999</v>
      </c>
      <c r="F7" s="13">
        <f>+E7/830959535.41</f>
        <v>0.41422296691037858</v>
      </c>
      <c r="G7" s="10">
        <f>+E7-J7</f>
        <v>26890162.169999897</v>
      </c>
      <c r="H7" s="30">
        <f>+G7/J7</f>
        <v>8.4743506376666777E-2</v>
      </c>
      <c r="J7" s="45">
        <v>317312361.97000009</v>
      </c>
      <c r="K7" s="46"/>
      <c r="L7" s="46"/>
      <c r="M7" s="46"/>
      <c r="N7" s="46"/>
      <c r="O7" s="46"/>
    </row>
    <row r="8" spans="1:15" s="20" customFormat="1" ht="15" x14ac:dyDescent="0.25">
      <c r="A8" s="21" t="s">
        <v>916</v>
      </c>
      <c r="B8" s="17">
        <v>6685343.0800000001</v>
      </c>
      <c r="C8" s="17">
        <v>19622623.66</v>
      </c>
      <c r="D8" s="18">
        <v>1.8988629406132933E-2</v>
      </c>
      <c r="E8" s="17">
        <f>+E9+E10+E11</f>
        <v>6234526.0199999996</v>
      </c>
      <c r="F8" s="19">
        <f t="shared" ref="F8:F71" si="0">+E8/830959535.41</f>
        <v>7.5028033909302818E-3</v>
      </c>
      <c r="G8" s="17">
        <f t="shared" ref="G8:G46" si="1">+E8-J8</f>
        <v>-13388097.640000001</v>
      </c>
      <c r="H8" s="31">
        <f t="shared" ref="H8:H45" si="2">+G8/J8</f>
        <v>-0.682278673431991</v>
      </c>
      <c r="J8" s="45">
        <v>19622623.66</v>
      </c>
      <c r="K8" s="46"/>
      <c r="L8" s="46"/>
      <c r="M8" s="46"/>
      <c r="N8" s="46"/>
      <c r="O8" s="46"/>
    </row>
    <row r="9" spans="1:15" ht="15" x14ac:dyDescent="0.25">
      <c r="A9" s="8" t="s">
        <v>917</v>
      </c>
      <c r="B9" s="9">
        <v>0</v>
      </c>
      <c r="C9" s="9">
        <v>12928082.800000001</v>
      </c>
      <c r="D9" s="12">
        <v>1.2510384822872428E-2</v>
      </c>
      <c r="E9" s="9">
        <v>0</v>
      </c>
      <c r="F9" s="14">
        <f t="shared" si="0"/>
        <v>0</v>
      </c>
      <c r="G9" s="9">
        <f t="shared" si="1"/>
        <v>-12928082.800000001</v>
      </c>
      <c r="H9" s="32">
        <f t="shared" si="2"/>
        <v>-1</v>
      </c>
      <c r="J9" s="43">
        <v>12928082.800000001</v>
      </c>
    </row>
    <row r="10" spans="1:15" ht="15" x14ac:dyDescent="0.25">
      <c r="A10" s="8" t="s">
        <v>932</v>
      </c>
      <c r="B10" s="9">
        <v>4500000</v>
      </c>
      <c r="C10" s="9">
        <v>4500000</v>
      </c>
      <c r="D10" s="12">
        <v>4.3546079162585438E-3</v>
      </c>
      <c r="E10" s="9">
        <v>3130000</v>
      </c>
      <c r="F10" s="14">
        <f t="shared" si="0"/>
        <v>3.7667297462994284E-3</v>
      </c>
      <c r="G10" s="9">
        <f t="shared" si="1"/>
        <v>-1370000</v>
      </c>
      <c r="H10" s="32">
        <f t="shared" si="2"/>
        <v>-0.30444444444444446</v>
      </c>
      <c r="J10" s="43">
        <v>4500000</v>
      </c>
    </row>
    <row r="11" spans="1:15" ht="15" x14ac:dyDescent="0.25">
      <c r="A11" s="8" t="s">
        <v>1061</v>
      </c>
      <c r="B11" s="9">
        <v>2185343.08</v>
      </c>
      <c r="C11" s="9">
        <v>2194540.8600000003</v>
      </c>
      <c r="D11" s="12">
        <v>2.1236366670019631E-3</v>
      </c>
      <c r="E11" s="9">
        <v>3104526.0199999996</v>
      </c>
      <c r="F11" s="14">
        <f t="shared" si="0"/>
        <v>3.7360736446308538E-3</v>
      </c>
      <c r="G11" s="9">
        <f t="shared" si="1"/>
        <v>909985.15999999922</v>
      </c>
      <c r="H11" s="32">
        <f t="shared" si="2"/>
        <v>0.41465856324953504</v>
      </c>
      <c r="J11" s="43">
        <v>2194540.8600000003</v>
      </c>
    </row>
    <row r="12" spans="1:15" ht="15" x14ac:dyDescent="0.25">
      <c r="A12" s="7" t="s">
        <v>4</v>
      </c>
      <c r="B12" s="9">
        <v>51665395.350000001</v>
      </c>
      <c r="C12" s="9">
        <v>52106454.730000012</v>
      </c>
      <c r="D12" s="12">
        <v>5.0422928945650092E-2</v>
      </c>
      <c r="E12" s="17">
        <f>+E13+E14+E15+E16+E17+E18+E19+E20+E21+E22+E23</f>
        <v>62338542.650000006</v>
      </c>
      <c r="F12" s="19">
        <f t="shared" si="0"/>
        <v>7.5019949821313298E-2</v>
      </c>
      <c r="G12" s="17">
        <f t="shared" si="1"/>
        <v>10232087.919999994</v>
      </c>
      <c r="H12" s="31">
        <f t="shared" si="2"/>
        <v>0.19636891385183658</v>
      </c>
      <c r="J12" s="43">
        <v>52106454.730000012</v>
      </c>
    </row>
    <row r="13" spans="1:15" ht="15" x14ac:dyDescent="0.25">
      <c r="A13" s="8" t="s">
        <v>5</v>
      </c>
      <c r="B13" s="9">
        <v>6955158.8300000001</v>
      </c>
      <c r="C13" s="9">
        <v>7266842.3400000008</v>
      </c>
      <c r="D13" s="12">
        <v>7.032055373325948E-3</v>
      </c>
      <c r="E13" s="9">
        <v>7471427.5699999994</v>
      </c>
      <c r="F13" s="14">
        <f t="shared" si="0"/>
        <v>8.9913253914506875E-3</v>
      </c>
      <c r="G13" s="9">
        <f t="shared" si="1"/>
        <v>204585.22999999858</v>
      </c>
      <c r="H13" s="32">
        <f t="shared" si="2"/>
        <v>2.8153250122665872E-2</v>
      </c>
      <c r="J13" s="43">
        <v>7266842.3400000008</v>
      </c>
    </row>
    <row r="14" spans="1:15" ht="15" x14ac:dyDescent="0.25">
      <c r="A14" s="8" t="s">
        <v>256</v>
      </c>
      <c r="B14" s="9">
        <v>7443542.9900000002</v>
      </c>
      <c r="C14" s="9">
        <v>7615964.29</v>
      </c>
      <c r="D14" s="12">
        <v>7.3698974193725291E-3</v>
      </c>
      <c r="E14" s="9">
        <v>9028475.4999999981</v>
      </c>
      <c r="F14" s="14">
        <f t="shared" si="0"/>
        <v>1.0865120520634377E-2</v>
      </c>
      <c r="G14" s="9">
        <f t="shared" si="1"/>
        <v>1412511.2099999981</v>
      </c>
      <c r="H14" s="32">
        <f t="shared" si="2"/>
        <v>0.18546715244643014</v>
      </c>
      <c r="J14" s="43">
        <v>7615964.29</v>
      </c>
    </row>
    <row r="15" spans="1:15" ht="15" x14ac:dyDescent="0.25">
      <c r="A15" s="8" t="s">
        <v>290</v>
      </c>
      <c r="B15" s="9">
        <v>5085865.32</v>
      </c>
      <c r="C15" s="9">
        <v>5148709.22</v>
      </c>
      <c r="D15" s="12">
        <v>4.9823577617611895E-3</v>
      </c>
      <c r="E15" s="9">
        <v>6463627.9000000004</v>
      </c>
      <c r="F15" s="14">
        <f t="shared" si="0"/>
        <v>7.7785110159555616E-3</v>
      </c>
      <c r="G15" s="9">
        <f t="shared" si="1"/>
        <v>1314918.6800000006</v>
      </c>
      <c r="H15" s="32">
        <f t="shared" si="2"/>
        <v>0.25538802519517712</v>
      </c>
      <c r="J15" s="43">
        <v>5148709.22</v>
      </c>
    </row>
    <row r="16" spans="1:15" ht="15" x14ac:dyDescent="0.25">
      <c r="A16" s="8" t="s">
        <v>314</v>
      </c>
      <c r="B16" s="9">
        <v>7045224.75</v>
      </c>
      <c r="C16" s="9">
        <v>6356506.0499999998</v>
      </c>
      <c r="D16" s="12">
        <v>6.1511314589056286E-3</v>
      </c>
      <c r="E16" s="9">
        <v>7810028.6899999995</v>
      </c>
      <c r="F16" s="14">
        <f t="shared" si="0"/>
        <v>9.3988074715894432E-3</v>
      </c>
      <c r="G16" s="9">
        <f t="shared" si="1"/>
        <v>1453522.6399999997</v>
      </c>
      <c r="H16" s="32">
        <f t="shared" si="2"/>
        <v>0.22866691678835099</v>
      </c>
      <c r="J16" s="43">
        <v>6356506.0499999998</v>
      </c>
    </row>
    <row r="17" spans="1:15" ht="15" x14ac:dyDescent="0.25">
      <c r="A17" s="8" t="s">
        <v>337</v>
      </c>
      <c r="B17" s="9">
        <v>5777270.04</v>
      </c>
      <c r="C17" s="9">
        <v>5556189.6100000003</v>
      </c>
      <c r="D17" s="12">
        <v>5.3766727244309942E-3</v>
      </c>
      <c r="E17" s="9">
        <v>6817322.6300000045</v>
      </c>
      <c r="F17" s="14">
        <f t="shared" si="0"/>
        <v>8.2041571695020028E-3</v>
      </c>
      <c r="G17" s="9">
        <f t="shared" si="1"/>
        <v>1261133.0200000042</v>
      </c>
      <c r="H17" s="32">
        <f t="shared" si="2"/>
        <v>0.22697803864184615</v>
      </c>
      <c r="J17" s="43">
        <v>5556189.6100000003</v>
      </c>
    </row>
    <row r="18" spans="1:15" ht="15" x14ac:dyDescent="0.25">
      <c r="A18" s="8" t="s">
        <v>352</v>
      </c>
      <c r="B18" s="9">
        <v>5903838.0399999991</v>
      </c>
      <c r="C18" s="9">
        <v>6037232.7000000002</v>
      </c>
      <c r="D18" s="12">
        <v>5.8421736239366541E-3</v>
      </c>
      <c r="E18" s="9">
        <v>8388068.4800000014</v>
      </c>
      <c r="F18" s="14">
        <f t="shared" si="0"/>
        <v>1.0094436759620651E-2</v>
      </c>
      <c r="G18" s="9">
        <f t="shared" si="1"/>
        <v>2350835.7800000012</v>
      </c>
      <c r="H18" s="32">
        <f t="shared" si="2"/>
        <v>0.38938962548188694</v>
      </c>
      <c r="J18" s="43">
        <v>6037232.7000000002</v>
      </c>
    </row>
    <row r="19" spans="1:15" ht="15" x14ac:dyDescent="0.25">
      <c r="A19" s="8" t="s">
        <v>373</v>
      </c>
      <c r="B19" s="9">
        <v>4597243.43</v>
      </c>
      <c r="C19" s="9">
        <v>4728864.21</v>
      </c>
      <c r="D19" s="12">
        <v>4.5760776719506015E-3</v>
      </c>
      <c r="E19" s="9">
        <v>5727713.5500000007</v>
      </c>
      <c r="F19" s="14">
        <f t="shared" si="0"/>
        <v>6.892891056571023E-3</v>
      </c>
      <c r="G19" s="9">
        <f t="shared" si="1"/>
        <v>998849.34000000078</v>
      </c>
      <c r="H19" s="32">
        <f t="shared" si="2"/>
        <v>0.21122394208058701</v>
      </c>
      <c r="J19" s="43">
        <v>4728864.21</v>
      </c>
    </row>
    <row r="20" spans="1:15" ht="15" x14ac:dyDescent="0.25">
      <c r="A20" s="8" t="s">
        <v>379</v>
      </c>
      <c r="B20" s="9">
        <v>4548709.24</v>
      </c>
      <c r="C20" s="9">
        <v>4906035.95</v>
      </c>
      <c r="D20" s="12">
        <v>4.7475251078486682E-3</v>
      </c>
      <c r="E20" s="9">
        <v>5892408.2200000016</v>
      </c>
      <c r="F20" s="14">
        <f t="shared" si="0"/>
        <v>7.0910892394930583E-3</v>
      </c>
      <c r="G20" s="9">
        <f t="shared" si="1"/>
        <v>986372.27000000142</v>
      </c>
      <c r="H20" s="32">
        <f t="shared" si="2"/>
        <v>0.20105280109086876</v>
      </c>
      <c r="J20" s="43">
        <v>4906035.95</v>
      </c>
    </row>
    <row r="21" spans="1:15" ht="15" x14ac:dyDescent="0.25">
      <c r="A21" s="8" t="s">
        <v>1372</v>
      </c>
      <c r="B21" s="9">
        <v>2235872.58</v>
      </c>
      <c r="C21" s="9">
        <v>2397007.35</v>
      </c>
      <c r="D21" s="12">
        <v>2.3195615959199808E-3</v>
      </c>
      <c r="E21" s="9">
        <v>2533224.04</v>
      </c>
      <c r="F21" s="14">
        <f t="shared" si="0"/>
        <v>3.0485528260411543E-3</v>
      </c>
      <c r="G21" s="9">
        <f t="shared" si="1"/>
        <v>136216.68999999994</v>
      </c>
      <c r="H21" s="32">
        <f t="shared" si="2"/>
        <v>5.6827814900108645E-2</v>
      </c>
      <c r="J21" s="43">
        <v>2397007.35</v>
      </c>
    </row>
    <row r="22" spans="1:15" ht="15" x14ac:dyDescent="0.25">
      <c r="A22" s="8" t="s">
        <v>1569</v>
      </c>
      <c r="B22" s="9">
        <v>1173868.82</v>
      </c>
      <c r="C22" s="9">
        <v>1128235.8099999998</v>
      </c>
      <c r="D22" s="12">
        <v>1.0917832421405266E-3</v>
      </c>
      <c r="E22" s="9">
        <v>1161210.75</v>
      </c>
      <c r="F22" s="14">
        <f t="shared" si="0"/>
        <v>1.3974335698874341E-3</v>
      </c>
      <c r="G22" s="9">
        <f t="shared" si="1"/>
        <v>32974.940000000177</v>
      </c>
      <c r="H22" s="32">
        <f t="shared" si="2"/>
        <v>2.9226992892558677E-2</v>
      </c>
      <c r="J22" s="43">
        <v>1128235.8099999998</v>
      </c>
    </row>
    <row r="23" spans="1:15" ht="15" x14ac:dyDescent="0.25">
      <c r="A23" s="8" t="s">
        <v>1581</v>
      </c>
      <c r="B23" s="9">
        <v>898801.30999999994</v>
      </c>
      <c r="C23" s="9">
        <v>964867.2</v>
      </c>
      <c r="D23" s="12">
        <v>9.3369296605738119E-4</v>
      </c>
      <c r="E23" s="9">
        <v>1045035.3200000001</v>
      </c>
      <c r="F23" s="14">
        <f t="shared" si="0"/>
        <v>1.2576248005679049E-3</v>
      </c>
      <c r="G23" s="9">
        <f t="shared" si="1"/>
        <v>80168.120000000112</v>
      </c>
      <c r="H23" s="32">
        <f t="shared" si="2"/>
        <v>8.3087206197910046E-2</v>
      </c>
      <c r="J23" s="43">
        <v>964867.2</v>
      </c>
    </row>
    <row r="24" spans="1:15" s="20" customFormat="1" ht="15" x14ac:dyDescent="0.25">
      <c r="A24" s="21" t="s">
        <v>448</v>
      </c>
      <c r="B24" s="17">
        <v>135244947.52000001</v>
      </c>
      <c r="C24" s="17">
        <v>192661580.03000003</v>
      </c>
      <c r="D24" s="18">
        <v>0.18643680923500378</v>
      </c>
      <c r="E24" s="17">
        <f>+E25+E26+E27+E28+E29</f>
        <v>210649247.53</v>
      </c>
      <c r="F24" s="19">
        <f t="shared" si="0"/>
        <v>0.25350120981049279</v>
      </c>
      <c r="G24" s="17">
        <f t="shared" si="1"/>
        <v>17987667.49999997</v>
      </c>
      <c r="H24" s="31">
        <f t="shared" si="2"/>
        <v>9.336406094665603E-2</v>
      </c>
      <c r="J24" s="45">
        <v>192661580.03000003</v>
      </c>
      <c r="K24" s="46"/>
      <c r="L24" s="46" t="s">
        <v>448</v>
      </c>
      <c r="M24" s="45">
        <v>175286864.13</v>
      </c>
      <c r="N24" s="46"/>
      <c r="O24" s="46"/>
    </row>
    <row r="25" spans="1:15" ht="15" x14ac:dyDescent="0.25">
      <c r="A25" s="8" t="s">
        <v>449</v>
      </c>
      <c r="B25" s="9">
        <v>55290948.280000001</v>
      </c>
      <c r="C25" s="9">
        <v>54632240.74000001</v>
      </c>
      <c r="D25" s="12">
        <v>5.2867108446521462E-2</v>
      </c>
      <c r="E25" s="9">
        <v>54359331.609999985</v>
      </c>
      <c r="F25" s="14">
        <f t="shared" si="0"/>
        <v>6.5417543566882341E-2</v>
      </c>
      <c r="G25" s="9">
        <f t="shared" si="1"/>
        <v>-272909.13000002503</v>
      </c>
      <c r="H25" s="32">
        <f t="shared" si="2"/>
        <v>-4.9953859900937498E-3</v>
      </c>
      <c r="J25" s="43">
        <v>54632240.74000001</v>
      </c>
      <c r="L25" s="44" t="s">
        <v>1706</v>
      </c>
      <c r="M25" s="43">
        <v>54356150.249999985</v>
      </c>
    </row>
    <row r="26" spans="1:15" ht="15" x14ac:dyDescent="0.25">
      <c r="A26" s="8" t="s">
        <v>940</v>
      </c>
      <c r="B26" s="9">
        <v>12000000</v>
      </c>
      <c r="C26" s="9">
        <v>11244000</v>
      </c>
      <c r="D26" s="12">
        <v>1.0880713646758015E-2</v>
      </c>
      <c r="E26" s="9">
        <v>16240197.58</v>
      </c>
      <c r="F26" s="14">
        <f t="shared" si="0"/>
        <v>1.9543909044845365E-2</v>
      </c>
      <c r="G26" s="9">
        <f t="shared" si="1"/>
        <v>4996197.58</v>
      </c>
      <c r="H26" s="32">
        <f t="shared" si="2"/>
        <v>0.44434343472073995</v>
      </c>
      <c r="J26" s="43">
        <v>11244000</v>
      </c>
      <c r="L26" s="44" t="s">
        <v>940</v>
      </c>
      <c r="M26" s="43">
        <v>16240197.58</v>
      </c>
    </row>
    <row r="27" spans="1:15" ht="15" x14ac:dyDescent="0.25">
      <c r="A27" s="8" t="s">
        <v>944</v>
      </c>
      <c r="B27" s="9">
        <v>37827297.310000002</v>
      </c>
      <c r="C27" s="9">
        <v>73111060.800000012</v>
      </c>
      <c r="D27" s="12">
        <v>7.0748889805719944E-2</v>
      </c>
      <c r="E27" s="9">
        <v>97092975.180000007</v>
      </c>
      <c r="F27" s="14">
        <f t="shared" si="0"/>
        <v>0.11684440823233806</v>
      </c>
      <c r="G27" s="9">
        <f t="shared" si="1"/>
        <v>23981914.379999995</v>
      </c>
      <c r="H27" s="32">
        <f t="shared" si="2"/>
        <v>0.32802033122736457</v>
      </c>
      <c r="J27" s="43">
        <v>73111060.800000012</v>
      </c>
      <c r="L27" s="44" t="s">
        <v>1707</v>
      </c>
      <c r="M27" s="43">
        <v>61748309.119999997</v>
      </c>
    </row>
    <row r="28" spans="1:15" ht="15" x14ac:dyDescent="0.25">
      <c r="A28" s="8" t="s">
        <v>952</v>
      </c>
      <c r="B28" s="9">
        <v>28000000</v>
      </c>
      <c r="C28" s="9">
        <v>51462269.489999995</v>
      </c>
      <c r="D28" s="12">
        <v>4.9799556913285449E-2</v>
      </c>
      <c r="E28" s="9">
        <v>40154553.270000003</v>
      </c>
      <c r="F28" s="14">
        <f t="shared" si="0"/>
        <v>4.8323115096317572E-2</v>
      </c>
      <c r="G28" s="9">
        <f t="shared" si="1"/>
        <v>-11307716.219999991</v>
      </c>
      <c r="H28" s="32">
        <f t="shared" si="2"/>
        <v>-0.21972828505352401</v>
      </c>
      <c r="J28" s="43">
        <v>51462269.489999995</v>
      </c>
      <c r="L28" s="44" t="s">
        <v>1708</v>
      </c>
      <c r="M28" s="43">
        <v>40154553.270000003</v>
      </c>
    </row>
    <row r="29" spans="1:15" ht="15" x14ac:dyDescent="0.25">
      <c r="A29" s="8" t="s">
        <v>1244</v>
      </c>
      <c r="B29" s="9">
        <v>2126701.9299999997</v>
      </c>
      <c r="C29" s="9">
        <v>2212008.9999999995</v>
      </c>
      <c r="D29" s="12">
        <v>2.1405404227189209E-3</v>
      </c>
      <c r="E29" s="9">
        <v>2802189.89</v>
      </c>
      <c r="F29" s="14">
        <f t="shared" si="0"/>
        <v>3.3722338701094325E-3</v>
      </c>
      <c r="G29" s="9">
        <f t="shared" si="1"/>
        <v>590180.8900000006</v>
      </c>
      <c r="H29" s="32">
        <f t="shared" si="2"/>
        <v>0.2668076350503098</v>
      </c>
      <c r="J29" s="43">
        <v>2212008.9999999995</v>
      </c>
      <c r="L29" s="44" t="s">
        <v>1709</v>
      </c>
      <c r="M29" s="43">
        <v>2787653.91</v>
      </c>
    </row>
    <row r="30" spans="1:15" s="20" customFormat="1" ht="15" x14ac:dyDescent="0.25">
      <c r="A30" s="21" t="s">
        <v>719</v>
      </c>
      <c r="B30" s="17">
        <v>28609343.850000001</v>
      </c>
      <c r="C30" s="17">
        <v>28950337.23</v>
      </c>
      <c r="D30" s="18">
        <v>2.8014970595580536E-2</v>
      </c>
      <c r="E30" s="17">
        <f>+E31+E32</f>
        <v>32848770.019999996</v>
      </c>
      <c r="F30" s="19">
        <f t="shared" si="0"/>
        <v>3.9531130723221355E-2</v>
      </c>
      <c r="G30" s="17">
        <f t="shared" si="1"/>
        <v>3898432.7899999954</v>
      </c>
      <c r="H30" s="31">
        <f t="shared" si="2"/>
        <v>0.13465932223961163</v>
      </c>
      <c r="J30" s="45">
        <v>28950337.23</v>
      </c>
      <c r="K30" s="46"/>
      <c r="L30" s="46"/>
      <c r="M30" s="46"/>
      <c r="N30" s="46"/>
      <c r="O30" s="46"/>
    </row>
    <row r="31" spans="1:15" ht="15" x14ac:dyDescent="0.25">
      <c r="A31" s="8" t="s">
        <v>720</v>
      </c>
      <c r="B31" s="9">
        <v>23180387.720000003</v>
      </c>
      <c r="C31" s="9">
        <v>23843683.530000001</v>
      </c>
      <c r="D31" s="12">
        <v>2.3073309567222547E-2</v>
      </c>
      <c r="E31" s="9">
        <v>28557917.239999995</v>
      </c>
      <c r="F31" s="14">
        <f t="shared" si="0"/>
        <v>3.4367398198167809E-2</v>
      </c>
      <c r="G31" s="9">
        <f t="shared" si="1"/>
        <v>4714233.7099999934</v>
      </c>
      <c r="H31" s="32">
        <f t="shared" si="2"/>
        <v>0.19771415369058093</v>
      </c>
      <c r="J31" s="43">
        <v>23843683.530000001</v>
      </c>
    </row>
    <row r="32" spans="1:15" ht="15" x14ac:dyDescent="0.25">
      <c r="A32" s="8" t="s">
        <v>1401</v>
      </c>
      <c r="B32" s="9">
        <v>5428956.1300000008</v>
      </c>
      <c r="C32" s="9">
        <v>5106653.7</v>
      </c>
      <c r="D32" s="12">
        <v>4.9416610283579965E-3</v>
      </c>
      <c r="E32" s="9">
        <v>4290852.7799999993</v>
      </c>
      <c r="F32" s="14">
        <f t="shared" si="0"/>
        <v>5.1637325250535448E-3</v>
      </c>
      <c r="G32" s="9">
        <f t="shared" si="1"/>
        <v>-815800.92000000086</v>
      </c>
      <c r="H32" s="32">
        <f t="shared" si="2"/>
        <v>-0.15975254401918831</v>
      </c>
      <c r="J32" s="43">
        <v>5106653.7</v>
      </c>
    </row>
    <row r="33" spans="1:15" s="20" customFormat="1" ht="15" x14ac:dyDescent="0.25">
      <c r="A33" s="21" t="s">
        <v>922</v>
      </c>
      <c r="B33" s="17">
        <v>15381401.629999999</v>
      </c>
      <c r="C33" s="17">
        <v>23971366.32</v>
      </c>
      <c r="D33" s="18">
        <v>2.3196867009023427E-2</v>
      </c>
      <c r="E33" s="17">
        <f>+E34+E35+E36+E37</f>
        <v>32131437.919999994</v>
      </c>
      <c r="F33" s="19">
        <f t="shared" si="0"/>
        <v>3.8667873164420899E-2</v>
      </c>
      <c r="G33" s="17">
        <f t="shared" si="1"/>
        <v>8160071.599999994</v>
      </c>
      <c r="H33" s="31">
        <f t="shared" si="2"/>
        <v>0.34040911523644823</v>
      </c>
      <c r="J33" s="45">
        <v>23971366.32</v>
      </c>
      <c r="K33" s="46"/>
      <c r="L33" s="46"/>
      <c r="M33" s="46"/>
      <c r="N33" s="46"/>
      <c r="O33" s="46"/>
    </row>
    <row r="34" spans="1:15" ht="15" x14ac:dyDescent="0.25">
      <c r="A34" s="8" t="s">
        <v>923</v>
      </c>
      <c r="B34" s="9">
        <v>0</v>
      </c>
      <c r="C34" s="9">
        <v>2000000</v>
      </c>
      <c r="D34" s="12">
        <v>1.9353812961149083E-3</v>
      </c>
      <c r="E34" s="9">
        <v>0</v>
      </c>
      <c r="F34" s="14">
        <f t="shared" si="0"/>
        <v>0</v>
      </c>
      <c r="G34" s="9">
        <f t="shared" si="1"/>
        <v>-2000000</v>
      </c>
      <c r="H34" s="32">
        <f t="shared" si="2"/>
        <v>-1</v>
      </c>
      <c r="J34" s="43">
        <v>2000000</v>
      </c>
    </row>
    <row r="35" spans="1:15" ht="15" x14ac:dyDescent="0.25">
      <c r="A35" s="8" t="s">
        <v>936</v>
      </c>
      <c r="B35" s="9">
        <v>1000000</v>
      </c>
      <c r="C35" s="9">
        <v>6107205.6699999999</v>
      </c>
      <c r="D35" s="12">
        <v>5.909885812622459E-3</v>
      </c>
      <c r="E35" s="9">
        <v>3000000</v>
      </c>
      <c r="F35" s="14">
        <f t="shared" si="0"/>
        <v>3.6102841018844363E-3</v>
      </c>
      <c r="G35" s="9">
        <f t="shared" si="1"/>
        <v>-3107205.67</v>
      </c>
      <c r="H35" s="32">
        <f t="shared" si="2"/>
        <v>-0.50877698212511646</v>
      </c>
      <c r="J35" s="43">
        <v>6107205.6699999999</v>
      </c>
    </row>
    <row r="36" spans="1:15" ht="15" x14ac:dyDescent="0.25">
      <c r="A36" s="8" t="s">
        <v>977</v>
      </c>
      <c r="B36" s="9">
        <v>9717090.6899999976</v>
      </c>
      <c r="C36" s="9">
        <v>9643022.6600000001</v>
      </c>
      <c r="D36" s="12">
        <v>9.3314628470881154E-3</v>
      </c>
      <c r="E36" s="9">
        <v>21943786.609999996</v>
      </c>
      <c r="F36" s="14">
        <f t="shared" si="0"/>
        <v>2.6407767977742518E-2</v>
      </c>
      <c r="G36" s="9">
        <f t="shared" si="1"/>
        <v>12300763.949999996</v>
      </c>
      <c r="H36" s="32">
        <f t="shared" si="2"/>
        <v>1.2756128844355525</v>
      </c>
      <c r="J36" s="43">
        <v>9643022.6600000001</v>
      </c>
    </row>
    <row r="37" spans="1:15" ht="15" x14ac:dyDescent="0.25">
      <c r="A37" s="8" t="s">
        <v>1410</v>
      </c>
      <c r="B37" s="9">
        <v>4664310.9400000004</v>
      </c>
      <c r="C37" s="9">
        <v>6221137.9900000012</v>
      </c>
      <c r="D37" s="12">
        <v>6.0201370531979487E-3</v>
      </c>
      <c r="E37" s="9">
        <v>7187651.3100000005</v>
      </c>
      <c r="F37" s="14">
        <f t="shared" si="0"/>
        <v>8.6498210847939482E-3</v>
      </c>
      <c r="G37" s="9">
        <f t="shared" si="1"/>
        <v>966513.31999999937</v>
      </c>
      <c r="H37" s="32">
        <f t="shared" si="2"/>
        <v>0.15535956951181518</v>
      </c>
      <c r="J37" s="43">
        <v>6221137.9900000012</v>
      </c>
    </row>
    <row r="38" spans="1:15" s="20" customFormat="1" x14ac:dyDescent="0.2">
      <c r="A38" s="16" t="s">
        <v>392</v>
      </c>
      <c r="B38" s="17">
        <v>14600430.139999999</v>
      </c>
      <c r="C38" s="17">
        <v>14386533.68</v>
      </c>
      <c r="D38" s="18">
        <v>1.3921714100099592E-2</v>
      </c>
      <c r="E38" s="10">
        <f>+E39+E41</f>
        <v>21964627.240000002</v>
      </c>
      <c r="F38" s="13">
        <f t="shared" si="0"/>
        <v>2.6432848176129942E-2</v>
      </c>
      <c r="G38" s="10">
        <f t="shared" si="1"/>
        <v>7578093.5600000024</v>
      </c>
      <c r="H38" s="30">
        <f t="shared" si="2"/>
        <v>0.52674909248883106</v>
      </c>
      <c r="J38" s="45">
        <v>14386533.68</v>
      </c>
      <c r="K38" s="46"/>
      <c r="L38" s="46"/>
      <c r="M38" s="46"/>
      <c r="N38" s="46"/>
      <c r="O38" s="46"/>
    </row>
    <row r="39" spans="1:15" s="20" customFormat="1" ht="15" x14ac:dyDescent="0.25">
      <c r="A39" s="21" t="s">
        <v>394</v>
      </c>
      <c r="B39" s="17">
        <v>4851369.72</v>
      </c>
      <c r="C39" s="17">
        <v>4148580.8899999997</v>
      </c>
      <c r="D39" s="18">
        <v>4.01454292996287E-3</v>
      </c>
      <c r="E39" s="17">
        <v>7483788.8200000003</v>
      </c>
      <c r="F39" s="19">
        <f t="shared" si="0"/>
        <v>9.0062012662354956E-3</v>
      </c>
      <c r="G39" s="17">
        <f t="shared" si="1"/>
        <v>3335207.9300000006</v>
      </c>
      <c r="H39" s="31">
        <f t="shared" si="2"/>
        <v>0.80393947193831883</v>
      </c>
      <c r="J39" s="45">
        <v>4148580.8899999997</v>
      </c>
      <c r="K39" s="46"/>
      <c r="L39" s="46"/>
      <c r="M39" s="46"/>
      <c r="N39" s="46"/>
      <c r="O39" s="46"/>
    </row>
    <row r="40" spans="1:15" ht="15" x14ac:dyDescent="0.25">
      <c r="A40" s="8" t="s">
        <v>395</v>
      </c>
      <c r="B40" s="9">
        <v>4851369.72</v>
      </c>
      <c r="C40" s="9">
        <v>4148580.8899999997</v>
      </c>
      <c r="D40" s="12">
        <v>4.01454292996287E-3</v>
      </c>
      <c r="E40" s="9">
        <v>7483788.8200000003</v>
      </c>
      <c r="F40" s="14">
        <f t="shared" si="0"/>
        <v>9.0062012662354956E-3</v>
      </c>
      <c r="G40" s="9">
        <f t="shared" si="1"/>
        <v>3335207.9300000006</v>
      </c>
      <c r="H40" s="32">
        <f t="shared" si="2"/>
        <v>0.80393947193831883</v>
      </c>
      <c r="J40" s="43">
        <v>4148580.8899999997</v>
      </c>
    </row>
    <row r="41" spans="1:15" s="20" customFormat="1" ht="15" x14ac:dyDescent="0.25">
      <c r="A41" s="21" t="s">
        <v>705</v>
      </c>
      <c r="B41" s="17">
        <v>9749060.4199999999</v>
      </c>
      <c r="C41" s="17">
        <v>10237952.789999999</v>
      </c>
      <c r="D41" s="18">
        <v>9.90717117013672E-3</v>
      </c>
      <c r="E41" s="17">
        <f>+E42+E43+E44+E45+E46</f>
        <v>14480838.42</v>
      </c>
      <c r="F41" s="19">
        <f t="shared" si="0"/>
        <v>1.7426646909894445E-2</v>
      </c>
      <c r="G41" s="17">
        <f t="shared" si="1"/>
        <v>4242885.6300000008</v>
      </c>
      <c r="H41" s="31">
        <f t="shared" si="2"/>
        <v>0.41442715326293289</v>
      </c>
      <c r="J41" s="45">
        <v>10237952.789999999</v>
      </c>
      <c r="K41" s="46"/>
      <c r="L41" s="46"/>
      <c r="M41" s="46"/>
      <c r="N41" s="46"/>
      <c r="O41" s="46"/>
    </row>
    <row r="42" spans="1:15" ht="15" x14ac:dyDescent="0.25">
      <c r="A42" s="8" t="s">
        <v>706</v>
      </c>
      <c r="B42" s="9">
        <v>2850000</v>
      </c>
      <c r="C42" s="9">
        <v>2850000</v>
      </c>
      <c r="D42" s="12">
        <v>2.7579183469637445E-3</v>
      </c>
      <c r="E42" s="9">
        <v>5000000</v>
      </c>
      <c r="F42" s="14">
        <f t="shared" si="0"/>
        <v>6.0171401698073937E-3</v>
      </c>
      <c r="G42" s="9">
        <f t="shared" si="1"/>
        <v>2150000</v>
      </c>
      <c r="H42" s="32">
        <f t="shared" si="2"/>
        <v>0.75438596491228072</v>
      </c>
      <c r="J42" s="43">
        <v>2850000</v>
      </c>
    </row>
    <row r="43" spans="1:15" ht="15" x14ac:dyDescent="0.25">
      <c r="A43" s="8" t="s">
        <v>928</v>
      </c>
      <c r="B43" s="9">
        <v>3000000</v>
      </c>
      <c r="C43" s="9">
        <v>3000000</v>
      </c>
      <c r="D43" s="12">
        <v>2.9030719441723624E-3</v>
      </c>
      <c r="E43" s="9">
        <v>3475000</v>
      </c>
      <c r="F43" s="14">
        <f t="shared" si="0"/>
        <v>4.1819124180161385E-3</v>
      </c>
      <c r="G43" s="9">
        <f t="shared" si="1"/>
        <v>475000</v>
      </c>
      <c r="H43" s="32">
        <f t="shared" si="2"/>
        <v>0.15833333333333333</v>
      </c>
      <c r="J43" s="43">
        <v>3000000</v>
      </c>
    </row>
    <row r="44" spans="1:15" ht="15" x14ac:dyDescent="0.25">
      <c r="A44" s="8" t="s">
        <v>948</v>
      </c>
      <c r="B44" s="9">
        <v>3000000</v>
      </c>
      <c r="C44" s="9">
        <v>3000000</v>
      </c>
      <c r="D44" s="12">
        <v>2.9030719441723624E-3</v>
      </c>
      <c r="E44" s="9">
        <v>3000000</v>
      </c>
      <c r="F44" s="14">
        <f t="shared" si="0"/>
        <v>3.6102841018844363E-3</v>
      </c>
      <c r="G44" s="9">
        <f t="shared" si="1"/>
        <v>0</v>
      </c>
      <c r="H44" s="32">
        <f t="shared" si="2"/>
        <v>0</v>
      </c>
      <c r="J44" s="43">
        <v>3000000</v>
      </c>
    </row>
    <row r="45" spans="1:15" ht="15" x14ac:dyDescent="0.25">
      <c r="A45" s="8" t="s">
        <v>1314</v>
      </c>
      <c r="B45" s="9">
        <v>899060.41999999993</v>
      </c>
      <c r="C45" s="9">
        <v>1387952.79</v>
      </c>
      <c r="D45" s="12">
        <v>1.3431089348282517E-3</v>
      </c>
      <c r="E45" s="9">
        <v>1338386.42</v>
      </c>
      <c r="F45" s="14">
        <f t="shared" si="0"/>
        <v>1.6106517381013418E-3</v>
      </c>
      <c r="G45" s="9">
        <f t="shared" si="1"/>
        <v>-49566.370000000112</v>
      </c>
      <c r="H45" s="32">
        <f t="shared" si="2"/>
        <v>-3.5711855876596574E-2</v>
      </c>
      <c r="J45" s="43">
        <v>1387952.79</v>
      </c>
    </row>
    <row r="46" spans="1:15" s="20" customFormat="1" ht="15" x14ac:dyDescent="0.25">
      <c r="A46" s="8" t="s">
        <v>1717</v>
      </c>
      <c r="B46" s="9">
        <v>0</v>
      </c>
      <c r="C46" s="9">
        <v>0</v>
      </c>
      <c r="D46" s="12">
        <v>0</v>
      </c>
      <c r="E46" s="9">
        <v>1667452</v>
      </c>
      <c r="F46" s="14">
        <f t="shared" si="0"/>
        <v>2.0066584820851354E-3</v>
      </c>
      <c r="G46" s="9">
        <f t="shared" si="1"/>
        <v>1667452</v>
      </c>
      <c r="H46" s="32">
        <v>0</v>
      </c>
      <c r="I46"/>
      <c r="J46" s="43">
        <v>0</v>
      </c>
      <c r="K46" s="44"/>
      <c r="L46" s="44"/>
      <c r="M46" s="46"/>
      <c r="N46" s="46"/>
      <c r="O46" s="46"/>
    </row>
    <row r="47" spans="1:15" s="20" customFormat="1" x14ac:dyDescent="0.2">
      <c r="A47" s="16" t="s">
        <v>218</v>
      </c>
      <c r="B47" s="17">
        <v>173968282.14999998</v>
      </c>
      <c r="C47" s="17">
        <v>187063079.50999996</v>
      </c>
      <c r="D47" s="18">
        <v>0.18101919263865521</v>
      </c>
      <c r="E47" s="10">
        <f>+E48+E59+E61+E63+E70</f>
        <v>177628585.19000003</v>
      </c>
      <c r="F47" s="13">
        <f t="shared" si="0"/>
        <v>0.21376321905056075</v>
      </c>
      <c r="G47" s="10">
        <f t="shared" ref="G47:G78" si="3">+E47-J47</f>
        <v>-9434494.3199999332</v>
      </c>
      <c r="H47" s="30">
        <f t="shared" ref="H47:H56" si="4">+G47/J47</f>
        <v>-5.0434828426394997E-2</v>
      </c>
      <c r="J47" s="45">
        <v>187063079.50999996</v>
      </c>
      <c r="K47" s="46"/>
      <c r="L47" s="46"/>
      <c r="M47" s="46"/>
      <c r="N47" s="46"/>
      <c r="O47" s="46"/>
    </row>
    <row r="48" spans="1:15" ht="15" x14ac:dyDescent="0.25">
      <c r="A48" s="21" t="s">
        <v>220</v>
      </c>
      <c r="B48" s="17">
        <v>149278225.48999998</v>
      </c>
      <c r="C48" s="17">
        <v>160758621.69</v>
      </c>
      <c r="D48" s="18">
        <v>0.1555646148040192</v>
      </c>
      <c r="E48" s="17">
        <f>+E49+E50+E51+E52+E53+E54+E55+E56+E57+E58</f>
        <v>149445572.08000001</v>
      </c>
      <c r="F48" s="19">
        <f t="shared" si="0"/>
        <v>0.17984699099248286</v>
      </c>
      <c r="G48" s="17">
        <f t="shared" si="3"/>
        <v>-11313049.609999985</v>
      </c>
      <c r="H48" s="31">
        <f t="shared" si="4"/>
        <v>-7.0372895033994395E-2</v>
      </c>
      <c r="I48" s="20"/>
      <c r="J48" s="45">
        <v>160758621.69</v>
      </c>
      <c r="K48" s="46"/>
      <c r="L48" s="46"/>
    </row>
    <row r="49" spans="1:15" ht="15" x14ac:dyDescent="0.25">
      <c r="A49" s="8" t="s">
        <v>221</v>
      </c>
      <c r="B49" s="9">
        <v>10779808.59</v>
      </c>
      <c r="C49" s="9">
        <v>13055565.02</v>
      </c>
      <c r="D49" s="12">
        <v>1.2633748174960029E-2</v>
      </c>
      <c r="E49" s="9">
        <v>17966273.299999997</v>
      </c>
      <c r="F49" s="14">
        <f t="shared" si="0"/>
        <v>2.1621116955033604E-2</v>
      </c>
      <c r="G49" s="9">
        <f t="shared" si="3"/>
        <v>4910708.2799999975</v>
      </c>
      <c r="H49" s="32">
        <f t="shared" si="4"/>
        <v>0.37613908494019338</v>
      </c>
      <c r="J49" s="43">
        <v>13055565.02</v>
      </c>
    </row>
    <row r="50" spans="1:15" ht="15" x14ac:dyDescent="0.25">
      <c r="A50" s="8" t="s">
        <v>800</v>
      </c>
      <c r="B50" s="9">
        <v>10011823.16</v>
      </c>
      <c r="C50" s="9">
        <v>13014428.73</v>
      </c>
      <c r="D50" s="12">
        <v>1.2593940971831251E-2</v>
      </c>
      <c r="E50" s="9">
        <v>17008748.84</v>
      </c>
      <c r="F50" s="14">
        <f t="shared" si="0"/>
        <v>2.0468805176665782E-2</v>
      </c>
      <c r="G50" s="9">
        <f t="shared" si="3"/>
        <v>3994320.1099999994</v>
      </c>
      <c r="H50" s="32">
        <f t="shared" si="4"/>
        <v>0.30691474769019689</v>
      </c>
      <c r="J50" s="43">
        <v>13014428.73</v>
      </c>
    </row>
    <row r="51" spans="1:15" ht="15" x14ac:dyDescent="0.25">
      <c r="A51" s="8" t="s">
        <v>832</v>
      </c>
      <c r="B51" s="9">
        <v>1080000</v>
      </c>
      <c r="C51" s="9">
        <v>80000</v>
      </c>
      <c r="D51" s="12">
        <v>7.7415251844596342E-5</v>
      </c>
      <c r="E51" s="9">
        <v>366534.22</v>
      </c>
      <c r="F51" s="14">
        <f t="shared" si="0"/>
        <v>4.4109755575420405E-4</v>
      </c>
      <c r="G51" s="9">
        <f t="shared" si="3"/>
        <v>286534.21999999997</v>
      </c>
      <c r="H51" s="32">
        <f t="shared" si="4"/>
        <v>3.5816777499999994</v>
      </c>
      <c r="J51" s="43">
        <v>80000</v>
      </c>
    </row>
    <row r="52" spans="1:15" ht="15" x14ac:dyDescent="0.25">
      <c r="A52" s="8" t="s">
        <v>838</v>
      </c>
      <c r="B52" s="9">
        <v>10000</v>
      </c>
      <c r="C52" s="9">
        <v>88870.399999999994</v>
      </c>
      <c r="D52" s="12">
        <v>8.5999054969125173E-5</v>
      </c>
      <c r="E52" s="9">
        <v>338840</v>
      </c>
      <c r="F52" s="14">
        <f t="shared" si="0"/>
        <v>4.0776955502750745E-4</v>
      </c>
      <c r="G52" s="9">
        <f t="shared" si="3"/>
        <v>249969.6</v>
      </c>
      <c r="H52" s="32">
        <f t="shared" si="4"/>
        <v>2.8127430505545155</v>
      </c>
      <c r="J52" s="43">
        <v>88870.399999999994</v>
      </c>
    </row>
    <row r="53" spans="1:15" ht="15" x14ac:dyDescent="0.25">
      <c r="A53" s="8" t="s">
        <v>843</v>
      </c>
      <c r="B53" s="9">
        <v>4367652.4700000007</v>
      </c>
      <c r="C53" s="9">
        <v>3572924.29</v>
      </c>
      <c r="D53" s="12">
        <v>3.4574854216503194E-3</v>
      </c>
      <c r="E53" s="9">
        <v>4981160</v>
      </c>
      <c r="F53" s="14">
        <f t="shared" si="0"/>
        <v>5.9944675856475589E-3</v>
      </c>
      <c r="G53" s="9">
        <f t="shared" si="3"/>
        <v>1408235.71</v>
      </c>
      <c r="H53" s="32">
        <f t="shared" si="4"/>
        <v>0.39414093210466544</v>
      </c>
      <c r="J53" s="43">
        <v>3572924.29</v>
      </c>
    </row>
    <row r="54" spans="1:15" ht="15" x14ac:dyDescent="0.25">
      <c r="A54" s="8" t="s">
        <v>851</v>
      </c>
      <c r="B54" s="9">
        <v>9223000</v>
      </c>
      <c r="C54" s="9">
        <v>20036694.43</v>
      </c>
      <c r="D54" s="12">
        <v>1.9389321817895884E-2</v>
      </c>
      <c r="E54" s="9">
        <v>11354000</v>
      </c>
      <c r="F54" s="14">
        <f t="shared" si="0"/>
        <v>1.3663721897598629E-2</v>
      </c>
      <c r="G54" s="9">
        <f t="shared" si="3"/>
        <v>-8682694.4299999997</v>
      </c>
      <c r="H54" s="32">
        <f t="shared" si="4"/>
        <v>-0.43333966390183654</v>
      </c>
      <c r="J54" s="43">
        <v>20036694.43</v>
      </c>
    </row>
    <row r="55" spans="1:15" ht="15" x14ac:dyDescent="0.25">
      <c r="A55" s="8" t="s">
        <v>863</v>
      </c>
      <c r="B55" s="9">
        <v>94000</v>
      </c>
      <c r="C55" s="9">
        <v>94000</v>
      </c>
      <c r="D55" s="12">
        <v>9.0962920917400688E-5</v>
      </c>
      <c r="E55" s="9">
        <v>87999.999999999985</v>
      </c>
      <c r="F55" s="14">
        <f t="shared" si="0"/>
        <v>1.0590166698861011E-4</v>
      </c>
      <c r="G55" s="9">
        <f t="shared" si="3"/>
        <v>-6000.0000000000146</v>
      </c>
      <c r="H55" s="32">
        <f t="shared" si="4"/>
        <v>-6.3829787234042715E-2</v>
      </c>
      <c r="J55" s="43">
        <v>94000</v>
      </c>
    </row>
    <row r="56" spans="1:15" ht="15" x14ac:dyDescent="0.25">
      <c r="A56" s="8" t="s">
        <v>865</v>
      </c>
      <c r="B56" s="9">
        <v>107874807.98999999</v>
      </c>
      <c r="C56" s="9">
        <v>105441349.09</v>
      </c>
      <c r="D56" s="12">
        <v>0.10203460743295437</v>
      </c>
      <c r="E56" s="9">
        <v>88919353.170000002</v>
      </c>
      <c r="F56" s="14">
        <f t="shared" si="0"/>
        <v>0.10700804236649948</v>
      </c>
      <c r="G56" s="9">
        <f t="shared" si="3"/>
        <v>-16521995.920000002</v>
      </c>
      <c r="H56" s="32">
        <f t="shared" si="4"/>
        <v>-0.15669370756910145</v>
      </c>
      <c r="J56" s="43">
        <v>105441349.09</v>
      </c>
    </row>
    <row r="57" spans="1:15" ht="15" x14ac:dyDescent="0.25">
      <c r="A57" s="8" t="s">
        <v>912</v>
      </c>
      <c r="B57" s="9">
        <v>500500</v>
      </c>
      <c r="C57" s="9">
        <v>0</v>
      </c>
      <c r="D57" s="12">
        <v>0</v>
      </c>
      <c r="E57" s="9">
        <v>500</v>
      </c>
      <c r="F57" s="14">
        <f t="shared" si="0"/>
        <v>6.0171401698073934E-7</v>
      </c>
      <c r="G57" s="9">
        <f t="shared" si="3"/>
        <v>500</v>
      </c>
      <c r="H57" s="32">
        <v>0</v>
      </c>
      <c r="J57" s="43">
        <v>0</v>
      </c>
    </row>
    <row r="58" spans="1:15" s="20" customFormat="1" ht="15" x14ac:dyDescent="0.25">
      <c r="A58" s="8" t="s">
        <v>1047</v>
      </c>
      <c r="B58" s="9">
        <v>5336633.2799999984</v>
      </c>
      <c r="C58" s="9">
        <v>5374789.7299999995</v>
      </c>
      <c r="D58" s="12">
        <v>5.2011337569962488E-3</v>
      </c>
      <c r="E58" s="9">
        <v>8422162.5500000007</v>
      </c>
      <c r="F58" s="14">
        <f t="shared" si="0"/>
        <v>1.0135466519250494E-2</v>
      </c>
      <c r="G58" s="9">
        <f t="shared" si="3"/>
        <v>3047372.8200000012</v>
      </c>
      <c r="H58" s="32">
        <f t="shared" ref="H58:H99" si="5">+G58/J58</f>
        <v>0.56697526286298117</v>
      </c>
      <c r="I58"/>
      <c r="J58" s="43">
        <v>5374789.7299999995</v>
      </c>
      <c r="K58" s="44"/>
      <c r="L58" s="44"/>
      <c r="M58" s="46"/>
      <c r="N58" s="46"/>
      <c r="O58" s="46"/>
    </row>
    <row r="59" spans="1:15" ht="15" x14ac:dyDescent="0.25">
      <c r="A59" s="21" t="s">
        <v>552</v>
      </c>
      <c r="B59" s="17">
        <v>8541821.4900000002</v>
      </c>
      <c r="C59" s="17">
        <v>8830779.0099999998</v>
      </c>
      <c r="D59" s="18">
        <v>8.545462263039063E-3</v>
      </c>
      <c r="E59" s="17">
        <v>9599298.8100000005</v>
      </c>
      <c r="F59" s="19">
        <f t="shared" si="0"/>
        <v>1.1552065294327063E-2</v>
      </c>
      <c r="G59" s="17">
        <f t="shared" si="3"/>
        <v>768519.80000000075</v>
      </c>
      <c r="H59" s="31">
        <f t="shared" si="5"/>
        <v>8.7027407109806137E-2</v>
      </c>
      <c r="I59" s="20"/>
      <c r="J59" s="45">
        <v>8830779.0099999998</v>
      </c>
      <c r="K59" s="46"/>
      <c r="L59" s="46"/>
    </row>
    <row r="60" spans="1:15" s="20" customFormat="1" ht="15" x14ac:dyDescent="0.25">
      <c r="A60" s="8" t="s">
        <v>553</v>
      </c>
      <c r="B60" s="9">
        <v>8541821.4900000002</v>
      </c>
      <c r="C60" s="9">
        <v>8830779.0099999998</v>
      </c>
      <c r="D60" s="12">
        <v>8.545462263039063E-3</v>
      </c>
      <c r="E60" s="9">
        <v>9599298.8100000005</v>
      </c>
      <c r="F60" s="14">
        <f t="shared" si="0"/>
        <v>1.1552065294327063E-2</v>
      </c>
      <c r="G60" s="9">
        <f t="shared" si="3"/>
        <v>768519.80000000075</v>
      </c>
      <c r="H60" s="32">
        <f t="shared" si="5"/>
        <v>8.7027407109806137E-2</v>
      </c>
      <c r="I60"/>
      <c r="J60" s="43">
        <v>8830779.0099999998</v>
      </c>
      <c r="K60" s="44"/>
      <c r="L60" s="44"/>
      <c r="M60" s="46"/>
      <c r="N60" s="46"/>
      <c r="O60" s="46"/>
    </row>
    <row r="61" spans="1:15" ht="15" x14ac:dyDescent="0.25">
      <c r="A61" s="21" t="s">
        <v>1100</v>
      </c>
      <c r="B61" s="17">
        <v>4378973.8599999994</v>
      </c>
      <c r="C61" s="17">
        <v>4949576.9399999995</v>
      </c>
      <c r="D61" s="18">
        <v>4.7896593166788307E-3</v>
      </c>
      <c r="E61" s="17">
        <f>+E62</f>
        <v>4435567.05</v>
      </c>
      <c r="F61" s="19">
        <f t="shared" si="0"/>
        <v>5.3378857344858156E-3</v>
      </c>
      <c r="G61" s="17">
        <f t="shared" si="3"/>
        <v>-514009.88999999966</v>
      </c>
      <c r="H61" s="31">
        <f t="shared" si="5"/>
        <v>-0.10384925746805336</v>
      </c>
      <c r="I61" s="20"/>
      <c r="J61" s="45">
        <v>4949576.9399999995</v>
      </c>
      <c r="K61" s="46"/>
      <c r="L61" s="46"/>
    </row>
    <row r="62" spans="1:15" s="20" customFormat="1" ht="15" x14ac:dyDescent="0.25">
      <c r="A62" s="8" t="s">
        <v>1101</v>
      </c>
      <c r="B62" s="9">
        <v>4378973.8599999994</v>
      </c>
      <c r="C62" s="9">
        <v>4949576.9399999995</v>
      </c>
      <c r="D62" s="12">
        <v>4.7896593166788307E-3</v>
      </c>
      <c r="E62" s="9">
        <v>4435567.05</v>
      </c>
      <c r="F62" s="14">
        <f t="shared" si="0"/>
        <v>5.3378857344858156E-3</v>
      </c>
      <c r="G62" s="9">
        <f t="shared" si="3"/>
        <v>-514009.88999999966</v>
      </c>
      <c r="H62" s="32">
        <f t="shared" si="5"/>
        <v>-0.10384925746805336</v>
      </c>
      <c r="I62"/>
      <c r="J62" s="43">
        <v>4949576.9399999995</v>
      </c>
      <c r="K62" s="44"/>
      <c r="L62" s="44"/>
      <c r="M62" s="46"/>
      <c r="N62" s="46"/>
      <c r="O62" s="46"/>
    </row>
    <row r="63" spans="1:15" ht="15" x14ac:dyDescent="0.25">
      <c r="A63" s="21" t="s">
        <v>610</v>
      </c>
      <c r="B63" s="17">
        <v>10227817.130000001</v>
      </c>
      <c r="C63" s="17">
        <v>10953409.919999998</v>
      </c>
      <c r="D63" s="18">
        <v>1.0599512343923749E-2</v>
      </c>
      <c r="E63" s="17">
        <f>+E64+E65+E66+E67+E68+E69</f>
        <v>12133821.649999999</v>
      </c>
      <c r="F63" s="19">
        <f t="shared" si="0"/>
        <v>1.4602181132698724E-2</v>
      </c>
      <c r="G63" s="17">
        <f t="shared" si="3"/>
        <v>1180411.7300000004</v>
      </c>
      <c r="H63" s="31">
        <f t="shared" si="5"/>
        <v>0.107766598586315</v>
      </c>
      <c r="I63" s="20"/>
      <c r="J63" s="45">
        <v>10953409.919999998</v>
      </c>
      <c r="K63" s="46"/>
      <c r="L63" s="46"/>
    </row>
    <row r="64" spans="1:15" ht="15" x14ac:dyDescent="0.25">
      <c r="A64" s="8" t="s">
        <v>611</v>
      </c>
      <c r="B64" s="9">
        <v>4080078.91</v>
      </c>
      <c r="C64" s="9">
        <v>3920048.67</v>
      </c>
      <c r="D64" s="12">
        <v>3.7933944378890612E-3</v>
      </c>
      <c r="E64" s="9">
        <v>4104038.5299999993</v>
      </c>
      <c r="F64" s="14">
        <f t="shared" si="0"/>
        <v>4.9389150194600563E-3</v>
      </c>
      <c r="G64" s="9">
        <f t="shared" si="3"/>
        <v>183989.8599999994</v>
      </c>
      <c r="H64" s="32">
        <f t="shared" si="5"/>
        <v>4.6935606031646392E-2</v>
      </c>
      <c r="J64" s="43">
        <v>3920048.67</v>
      </c>
    </row>
    <row r="65" spans="1:15" ht="15" x14ac:dyDescent="0.25">
      <c r="A65" s="8" t="s">
        <v>701</v>
      </c>
      <c r="B65" s="9">
        <v>4624015.83</v>
      </c>
      <c r="C65" s="9">
        <v>5251729.62</v>
      </c>
      <c r="D65" s="12">
        <v>5.0820496394003278E-3</v>
      </c>
      <c r="E65" s="9">
        <v>5635194.1500000004</v>
      </c>
      <c r="F65" s="14">
        <f t="shared" si="0"/>
        <v>6.7815506169257266E-3</v>
      </c>
      <c r="G65" s="9">
        <f t="shared" si="3"/>
        <v>383464.53000000026</v>
      </c>
      <c r="H65" s="32">
        <f t="shared" si="5"/>
        <v>7.3016807365646572E-2</v>
      </c>
      <c r="J65" s="43">
        <v>5251729.62</v>
      </c>
    </row>
    <row r="66" spans="1:15" ht="15" x14ac:dyDescent="0.25">
      <c r="A66" s="8" t="s">
        <v>898</v>
      </c>
      <c r="B66" s="9">
        <v>353667.14</v>
      </c>
      <c r="C66" s="9">
        <v>376673.45000000007</v>
      </c>
      <c r="D66" s="12">
        <v>3.6450337493653713E-4</v>
      </c>
      <c r="E66" s="9">
        <v>362086.78</v>
      </c>
      <c r="F66" s="14">
        <f t="shared" si="0"/>
        <v>4.357453817788425E-4</v>
      </c>
      <c r="G66" s="9">
        <f t="shared" si="3"/>
        <v>-14586.670000000042</v>
      </c>
      <c r="H66" s="32">
        <f t="shared" si="5"/>
        <v>-3.8724975174119755E-2</v>
      </c>
      <c r="J66" s="43">
        <v>376673.45000000007</v>
      </c>
    </row>
    <row r="67" spans="1:15" ht="15" x14ac:dyDescent="0.25">
      <c r="A67" s="8" t="s">
        <v>964</v>
      </c>
      <c r="B67" s="9">
        <v>366055.25</v>
      </c>
      <c r="C67" s="9">
        <v>501658.18000000005</v>
      </c>
      <c r="D67" s="12">
        <v>4.8544992930752307E-4</v>
      </c>
      <c r="E67" s="9">
        <v>828502.19</v>
      </c>
      <c r="F67" s="14">
        <f t="shared" si="0"/>
        <v>9.9704276164447932E-4</v>
      </c>
      <c r="G67" s="9">
        <f t="shared" si="3"/>
        <v>326844.00999999989</v>
      </c>
      <c r="H67" s="32">
        <f t="shared" si="5"/>
        <v>0.65152732085421161</v>
      </c>
      <c r="J67" s="43">
        <v>501658.18000000005</v>
      </c>
    </row>
    <row r="68" spans="1:15" ht="15" x14ac:dyDescent="0.25">
      <c r="A68" s="8" t="s">
        <v>1040</v>
      </c>
      <c r="B68" s="9">
        <v>4000</v>
      </c>
      <c r="C68" s="9">
        <v>8000</v>
      </c>
      <c r="D68" s="12">
        <v>7.7415251844596342E-6</v>
      </c>
      <c r="E68" s="9">
        <v>4000</v>
      </c>
      <c r="F68" s="14">
        <f t="shared" si="0"/>
        <v>4.8137121358459147E-6</v>
      </c>
      <c r="G68" s="9">
        <f t="shared" si="3"/>
        <v>-4000</v>
      </c>
      <c r="H68" s="32">
        <f t="shared" si="5"/>
        <v>-0.5</v>
      </c>
      <c r="J68" s="43">
        <v>8000</v>
      </c>
    </row>
    <row r="69" spans="1:15" s="20" customFormat="1" ht="15" x14ac:dyDescent="0.25">
      <c r="A69" s="8" t="s">
        <v>1043</v>
      </c>
      <c r="B69" s="9">
        <v>800000</v>
      </c>
      <c r="C69" s="9">
        <v>895300</v>
      </c>
      <c r="D69" s="12">
        <v>8.6637343720583873E-4</v>
      </c>
      <c r="E69" s="9">
        <v>1200000</v>
      </c>
      <c r="F69" s="14">
        <f t="shared" si="0"/>
        <v>1.4441136407537744E-3</v>
      </c>
      <c r="G69" s="9">
        <f t="shared" si="3"/>
        <v>304700</v>
      </c>
      <c r="H69" s="32">
        <f t="shared" si="5"/>
        <v>0.34033284932424884</v>
      </c>
      <c r="I69"/>
      <c r="J69" s="43">
        <v>895300</v>
      </c>
      <c r="K69" s="44"/>
      <c r="L69" s="44"/>
      <c r="M69" s="46"/>
      <c r="N69" s="46"/>
      <c r="O69" s="46"/>
    </row>
    <row r="70" spans="1:15" ht="15" x14ac:dyDescent="0.25">
      <c r="A70" s="21" t="s">
        <v>968</v>
      </c>
      <c r="B70" s="17">
        <v>1541444.1799999997</v>
      </c>
      <c r="C70" s="17">
        <v>1570691.95</v>
      </c>
      <c r="D70" s="18">
        <v>1.5199439109941264E-3</v>
      </c>
      <c r="E70" s="17">
        <f>+E71+E72+E73</f>
        <v>2014325.5999999999</v>
      </c>
      <c r="F70" s="19">
        <f t="shared" si="0"/>
        <v>2.4240958965662759E-3</v>
      </c>
      <c r="G70" s="17">
        <f t="shared" si="3"/>
        <v>443633.64999999991</v>
      </c>
      <c r="H70" s="31">
        <f t="shared" si="5"/>
        <v>0.28244472125804165</v>
      </c>
      <c r="I70" s="20"/>
      <c r="J70" s="45">
        <v>1570691.95</v>
      </c>
      <c r="K70" s="46"/>
      <c r="L70" s="46"/>
    </row>
    <row r="71" spans="1:15" ht="15" x14ac:dyDescent="0.25">
      <c r="A71" s="8" t="s">
        <v>969</v>
      </c>
      <c r="B71" s="9">
        <v>180000</v>
      </c>
      <c r="C71" s="9">
        <v>180000</v>
      </c>
      <c r="D71" s="12">
        <v>1.7418431665034174E-4</v>
      </c>
      <c r="E71" s="9">
        <v>300000</v>
      </c>
      <c r="F71" s="14">
        <f t="shared" si="0"/>
        <v>3.610284101884436E-4</v>
      </c>
      <c r="G71" s="9">
        <f t="shared" si="3"/>
        <v>120000</v>
      </c>
      <c r="H71" s="32">
        <f t="shared" si="5"/>
        <v>0.66666666666666663</v>
      </c>
      <c r="J71" s="43">
        <v>180000</v>
      </c>
    </row>
    <row r="72" spans="1:15" ht="15" x14ac:dyDescent="0.25">
      <c r="A72" s="8" t="s">
        <v>973</v>
      </c>
      <c r="B72" s="9">
        <v>120000</v>
      </c>
      <c r="C72" s="9">
        <v>120000</v>
      </c>
      <c r="D72" s="12">
        <v>1.161228777668945E-4</v>
      </c>
      <c r="E72" s="9">
        <v>130000</v>
      </c>
      <c r="F72" s="14">
        <f t="shared" ref="F72:F100" si="6">+E72/830959535.41</f>
        <v>1.5644564441499222E-4</v>
      </c>
      <c r="G72" s="9">
        <f t="shared" si="3"/>
        <v>10000</v>
      </c>
      <c r="H72" s="32">
        <f t="shared" si="5"/>
        <v>8.3333333333333329E-2</v>
      </c>
      <c r="J72" s="43">
        <v>120000</v>
      </c>
    </row>
    <row r="73" spans="1:15" s="20" customFormat="1" ht="15" x14ac:dyDescent="0.25">
      <c r="A73" s="8" t="s">
        <v>1378</v>
      </c>
      <c r="B73" s="9">
        <v>1241444.1799999997</v>
      </c>
      <c r="C73" s="9">
        <v>1270691.95</v>
      </c>
      <c r="D73" s="12">
        <v>1.2296367165768902E-3</v>
      </c>
      <c r="E73" s="9">
        <v>1584325.5999999999</v>
      </c>
      <c r="F73" s="14">
        <f t="shared" si="6"/>
        <v>1.90662184196284E-3</v>
      </c>
      <c r="G73" s="9">
        <f t="shared" si="3"/>
        <v>313633.64999999991</v>
      </c>
      <c r="H73" s="32">
        <f t="shared" si="5"/>
        <v>0.24682115126329393</v>
      </c>
      <c r="I73"/>
      <c r="J73" s="43">
        <v>1270691.95</v>
      </c>
      <c r="K73" s="44"/>
      <c r="L73" s="44"/>
      <c r="M73" s="46"/>
      <c r="N73" s="46"/>
      <c r="O73" s="46"/>
    </row>
    <row r="74" spans="1:15" s="20" customFormat="1" x14ac:dyDescent="0.2">
      <c r="A74" s="16" t="s">
        <v>635</v>
      </c>
      <c r="B74" s="17">
        <v>98958995.760000005</v>
      </c>
      <c r="C74" s="17">
        <v>109155878.69000001</v>
      </c>
      <c r="D74" s="18">
        <v>0.10562912298880681</v>
      </c>
      <c r="E74" s="10">
        <f>+E75+E79+E90+E94</f>
        <v>134427615.34999999</v>
      </c>
      <c r="F74" s="13">
        <f t="shared" si="6"/>
        <v>0.16177396085078039</v>
      </c>
      <c r="G74" s="10">
        <f t="shared" si="3"/>
        <v>25271736.659999982</v>
      </c>
      <c r="H74" s="30">
        <f t="shared" si="5"/>
        <v>0.23151970341213676</v>
      </c>
      <c r="J74" s="45">
        <v>109155878.69000001</v>
      </c>
      <c r="K74" s="46"/>
      <c r="L74" s="46"/>
      <c r="M74" s="46"/>
      <c r="N74" s="46"/>
      <c r="O74" s="46"/>
    </row>
    <row r="75" spans="1:15" ht="15" x14ac:dyDescent="0.25">
      <c r="A75" s="21" t="s">
        <v>956</v>
      </c>
      <c r="B75" s="17">
        <v>12577712.199999999</v>
      </c>
      <c r="C75" s="17">
        <v>13470143.6</v>
      </c>
      <c r="D75" s="18">
        <v>1.3034931989710972E-2</v>
      </c>
      <c r="E75" s="17">
        <f>+E76+E77+E78</f>
        <v>20460504.870000001</v>
      </c>
      <c r="F75" s="19">
        <f t="shared" si="6"/>
        <v>2.4622745149563363E-2</v>
      </c>
      <c r="G75" s="17">
        <f t="shared" si="3"/>
        <v>6990361.2700000014</v>
      </c>
      <c r="H75" s="31">
        <f t="shared" si="5"/>
        <v>0.51895224561674325</v>
      </c>
      <c r="I75" s="20"/>
      <c r="J75" s="45">
        <v>13470143.6</v>
      </c>
      <c r="K75" s="46"/>
      <c r="L75" s="46"/>
    </row>
    <row r="76" spans="1:15" ht="15" x14ac:dyDescent="0.25">
      <c r="A76" s="63" t="s">
        <v>957</v>
      </c>
      <c r="B76" s="9">
        <v>2600000</v>
      </c>
      <c r="C76" s="62">
        <v>3500000</v>
      </c>
      <c r="D76" s="12">
        <v>3.3869172682010895E-3</v>
      </c>
      <c r="E76" s="62">
        <v>3500000</v>
      </c>
      <c r="F76" s="14">
        <f t="shared" si="6"/>
        <v>4.2119981188651753E-3</v>
      </c>
      <c r="G76" s="9">
        <f t="shared" si="3"/>
        <v>0</v>
      </c>
      <c r="H76" s="32">
        <f t="shared" si="5"/>
        <v>0</v>
      </c>
      <c r="J76" s="43">
        <v>3500000</v>
      </c>
    </row>
    <row r="77" spans="1:15" ht="15" x14ac:dyDescent="0.25">
      <c r="A77" s="63" t="s">
        <v>961</v>
      </c>
      <c r="B77" s="9">
        <v>2900000</v>
      </c>
      <c r="C77" s="62">
        <v>3100000</v>
      </c>
      <c r="D77" s="12">
        <v>2.9998410089781078E-3</v>
      </c>
      <c r="E77" s="62">
        <v>3100000</v>
      </c>
      <c r="F77" s="14">
        <f t="shared" si="6"/>
        <v>3.7306269052805839E-3</v>
      </c>
      <c r="G77" s="9">
        <f t="shared" si="3"/>
        <v>0</v>
      </c>
      <c r="H77" s="32">
        <f t="shared" si="5"/>
        <v>0</v>
      </c>
      <c r="J77" s="43">
        <v>3100000</v>
      </c>
    </row>
    <row r="78" spans="1:15" s="20" customFormat="1" ht="15" x14ac:dyDescent="0.25">
      <c r="A78" s="8" t="s">
        <v>1136</v>
      </c>
      <c r="B78" s="9">
        <v>7077712.2000000002</v>
      </c>
      <c r="C78" s="9">
        <v>6870143.5999999996</v>
      </c>
      <c r="D78" s="12">
        <v>6.6481737125317708E-3</v>
      </c>
      <c r="E78" s="9">
        <v>13860504.870000001</v>
      </c>
      <c r="F78" s="14">
        <f t="shared" si="6"/>
        <v>1.6680120125417603E-2</v>
      </c>
      <c r="G78" s="9">
        <f t="shared" si="3"/>
        <v>6990361.2700000014</v>
      </c>
      <c r="H78" s="32">
        <f t="shared" si="5"/>
        <v>1.0174985672788559</v>
      </c>
      <c r="I78"/>
      <c r="J78" s="43">
        <v>6870143.5999999996</v>
      </c>
      <c r="K78" s="44"/>
      <c r="L78" s="44"/>
      <c r="M78" s="46"/>
      <c r="N78" s="46"/>
      <c r="O78" s="46"/>
    </row>
    <row r="79" spans="1:15" ht="15" x14ac:dyDescent="0.25">
      <c r="A79" s="21" t="s">
        <v>637</v>
      </c>
      <c r="B79" s="17">
        <v>35405441.600000009</v>
      </c>
      <c r="C79" s="17">
        <v>37018847.990000002</v>
      </c>
      <c r="D79" s="18">
        <v>3.5822793001783489E-2</v>
      </c>
      <c r="E79" s="17">
        <f>+E80+E81+E82+E83+E84+E85+E86+E87+E88+E89</f>
        <v>39731410.579999998</v>
      </c>
      <c r="F79" s="19">
        <f t="shared" si="6"/>
        <v>4.7813893320805691E-2</v>
      </c>
      <c r="G79" s="17">
        <f t="shared" ref="G79:G99" si="7">+E79-J79</f>
        <v>2712562.5899999961</v>
      </c>
      <c r="H79" s="29">
        <f t="shared" si="5"/>
        <v>7.3275175681662155E-2</v>
      </c>
      <c r="I79" s="20"/>
      <c r="J79" s="45">
        <v>37018847.990000002</v>
      </c>
      <c r="K79" s="46"/>
      <c r="L79" s="46"/>
    </row>
    <row r="80" spans="1:15" ht="15" x14ac:dyDescent="0.25">
      <c r="A80" s="8" t="s">
        <v>638</v>
      </c>
      <c r="B80" s="9">
        <v>1887367.0000000002</v>
      </c>
      <c r="C80" s="9">
        <v>1897640.3800000001</v>
      </c>
      <c r="D80" s="12">
        <v>1.8363288491021939E-3</v>
      </c>
      <c r="E80" s="9">
        <v>1871549.6700000004</v>
      </c>
      <c r="F80" s="14">
        <f t="shared" si="6"/>
        <v>2.2522753398293545E-3</v>
      </c>
      <c r="G80" s="9">
        <f t="shared" si="7"/>
        <v>-26090.70999999973</v>
      </c>
      <c r="H80" s="32">
        <f t="shared" si="5"/>
        <v>-1.3749027621345056E-2</v>
      </c>
      <c r="J80" s="43">
        <v>1897640.3800000001</v>
      </c>
    </row>
    <row r="81" spans="1:15" ht="15" x14ac:dyDescent="0.25">
      <c r="A81" s="8" t="s">
        <v>691</v>
      </c>
      <c r="B81" s="9">
        <v>1960321.6199999999</v>
      </c>
      <c r="C81" s="9">
        <v>2081997.8299999998</v>
      </c>
      <c r="D81" s="12">
        <v>2.0147298293669131E-3</v>
      </c>
      <c r="E81" s="9">
        <v>2082033.54</v>
      </c>
      <c r="F81" s="14">
        <f t="shared" si="6"/>
        <v>2.5055775296840576E-3</v>
      </c>
      <c r="G81" s="9">
        <f t="shared" si="7"/>
        <v>35.710000000195578</v>
      </c>
      <c r="H81" s="32">
        <f t="shared" si="5"/>
        <v>1.7151795014212661E-5</v>
      </c>
      <c r="J81" s="43">
        <v>2081997.8299999998</v>
      </c>
    </row>
    <row r="82" spans="1:15" ht="15" x14ac:dyDescent="0.25">
      <c r="A82" s="8" t="s">
        <v>1337</v>
      </c>
      <c r="B82" s="9">
        <v>17407153.640000001</v>
      </c>
      <c r="C82" s="9">
        <v>18421977.84</v>
      </c>
      <c r="D82" s="12">
        <v>1.7826775674489662E-2</v>
      </c>
      <c r="E82" s="9">
        <v>21093696.959999997</v>
      </c>
      <c r="F82" s="14">
        <f t="shared" si="6"/>
        <v>2.5384746261552016E-2</v>
      </c>
      <c r="G82" s="9">
        <f t="shared" si="7"/>
        <v>2671719.1199999973</v>
      </c>
      <c r="H82" s="32">
        <f t="shared" si="5"/>
        <v>0.14502889663664895</v>
      </c>
      <c r="J82" s="43">
        <v>18421977.84</v>
      </c>
    </row>
    <row r="83" spans="1:15" ht="15" x14ac:dyDescent="0.25">
      <c r="A83" s="8" t="s">
        <v>1537</v>
      </c>
      <c r="B83" s="9">
        <v>2866425.6</v>
      </c>
      <c r="C83" s="9">
        <v>2927626.48</v>
      </c>
      <c r="D83" s="12">
        <v>2.8330367657013636E-3</v>
      </c>
      <c r="E83" s="9">
        <v>3031958.6999999997</v>
      </c>
      <c r="F83" s="14">
        <f t="shared" si="6"/>
        <v>3.6487440973934004E-3</v>
      </c>
      <c r="G83" s="9">
        <f t="shared" si="7"/>
        <v>104332.21999999974</v>
      </c>
      <c r="H83" s="32">
        <f t="shared" si="5"/>
        <v>3.5637134966752908E-2</v>
      </c>
      <c r="J83" s="43">
        <v>2927626.48</v>
      </c>
    </row>
    <row r="84" spans="1:15" ht="15" x14ac:dyDescent="0.25">
      <c r="A84" s="8" t="s">
        <v>1539</v>
      </c>
      <c r="B84" s="9">
        <v>1327639.22</v>
      </c>
      <c r="C84" s="9">
        <v>1362649.3999999997</v>
      </c>
      <c r="D84" s="12">
        <v>1.3186230809611008E-3</v>
      </c>
      <c r="E84" s="9">
        <v>1339992.5299999998</v>
      </c>
      <c r="F84" s="14">
        <f t="shared" si="6"/>
        <v>1.6125845759009676E-3</v>
      </c>
      <c r="G84" s="9">
        <f t="shared" si="7"/>
        <v>-22656.869999999879</v>
      </c>
      <c r="H84" s="32">
        <f t="shared" si="5"/>
        <v>-1.6627072231492478E-2</v>
      </c>
      <c r="J84" s="43">
        <v>1362649.3999999997</v>
      </c>
    </row>
    <row r="85" spans="1:15" ht="15" x14ac:dyDescent="0.25">
      <c r="A85" s="8" t="s">
        <v>1544</v>
      </c>
      <c r="B85" s="9">
        <v>1986722.4200000002</v>
      </c>
      <c r="C85" s="9">
        <v>2079437.84</v>
      </c>
      <c r="D85" s="12">
        <v>2.0122525509847929E-3</v>
      </c>
      <c r="E85" s="9">
        <v>2030970.54</v>
      </c>
      <c r="F85" s="14">
        <f t="shared" si="6"/>
        <v>2.4441268839858828E-3</v>
      </c>
      <c r="G85" s="9">
        <f t="shared" si="7"/>
        <v>-48467.300000000047</v>
      </c>
      <c r="H85" s="32">
        <f t="shared" si="5"/>
        <v>-2.3307885942866195E-2</v>
      </c>
      <c r="J85" s="43">
        <v>2079437.84</v>
      </c>
    </row>
    <row r="86" spans="1:15" ht="15" x14ac:dyDescent="0.25">
      <c r="A86" s="8" t="s">
        <v>1556</v>
      </c>
      <c r="B86" s="9">
        <v>1314604.7999999998</v>
      </c>
      <c r="C86" s="9">
        <v>1349031.1500000001</v>
      </c>
      <c r="D86" s="12">
        <v>1.3054448277931927E-3</v>
      </c>
      <c r="E86" s="9">
        <v>1347845.7800000005</v>
      </c>
      <c r="F86" s="14">
        <f t="shared" si="6"/>
        <v>1.6220353971086764E-3</v>
      </c>
      <c r="G86" s="9">
        <f t="shared" si="7"/>
        <v>-1185.3699999996461</v>
      </c>
      <c r="H86" s="32">
        <f t="shared" si="5"/>
        <v>-8.7868245295866297E-4</v>
      </c>
      <c r="J86" s="43">
        <v>1349031.1500000001</v>
      </c>
    </row>
    <row r="87" spans="1:15" ht="15" x14ac:dyDescent="0.25">
      <c r="A87" s="8" t="s">
        <v>1558</v>
      </c>
      <c r="B87" s="9">
        <v>1936023.1999999995</v>
      </c>
      <c r="C87" s="9">
        <v>1996893.4299999995</v>
      </c>
      <c r="D87" s="12">
        <v>1.9323750973783719E-3</v>
      </c>
      <c r="E87" s="9">
        <v>2039155.1899999997</v>
      </c>
      <c r="F87" s="14">
        <f t="shared" si="6"/>
        <v>2.4539765212440454E-3</v>
      </c>
      <c r="G87" s="9">
        <f t="shared" si="7"/>
        <v>42261.760000000242</v>
      </c>
      <c r="H87" s="32">
        <f t="shared" si="5"/>
        <v>2.1163753340607792E-2</v>
      </c>
      <c r="J87" s="43">
        <v>1996893.4299999995</v>
      </c>
    </row>
    <row r="88" spans="1:15" ht="15" x14ac:dyDescent="0.25">
      <c r="A88" s="8" t="s">
        <v>1561</v>
      </c>
      <c r="B88" s="9">
        <v>1486158.3499999999</v>
      </c>
      <c r="C88" s="9">
        <v>1549878.9000000001</v>
      </c>
      <c r="D88" s="12">
        <v>1.4998033171515744E-3</v>
      </c>
      <c r="E88" s="9">
        <v>1524144.4300000002</v>
      </c>
      <c r="F88" s="14">
        <f t="shared" si="6"/>
        <v>1.8341981348682387E-3</v>
      </c>
      <c r="G88" s="9">
        <f t="shared" si="7"/>
        <v>-25734.469999999972</v>
      </c>
      <c r="H88" s="32">
        <f t="shared" si="5"/>
        <v>-1.6604181139571596E-2</v>
      </c>
      <c r="J88" s="43">
        <v>1549878.9000000001</v>
      </c>
    </row>
    <row r="89" spans="1:15" s="20" customFormat="1" ht="15" x14ac:dyDescent="0.25">
      <c r="A89" s="8" t="s">
        <v>1563</v>
      </c>
      <c r="B89" s="9">
        <v>3233025.75</v>
      </c>
      <c r="C89" s="9">
        <v>3351714.74</v>
      </c>
      <c r="D89" s="12">
        <v>3.2434230088543218E-3</v>
      </c>
      <c r="E89" s="9">
        <v>3370063.2399999998</v>
      </c>
      <c r="F89" s="14">
        <f t="shared" si="6"/>
        <v>4.0556285792390503E-3</v>
      </c>
      <c r="G89" s="9">
        <f t="shared" si="7"/>
        <v>18348.499999999534</v>
      </c>
      <c r="H89" s="32">
        <f t="shared" si="5"/>
        <v>5.4743620574343784E-3</v>
      </c>
      <c r="I89"/>
      <c r="J89" s="43">
        <v>3351714.74</v>
      </c>
      <c r="K89" s="44"/>
      <c r="L89" s="44"/>
      <c r="M89" s="46"/>
      <c r="N89" s="46"/>
      <c r="O89" s="46"/>
    </row>
    <row r="90" spans="1:15" ht="15" x14ac:dyDescent="0.25">
      <c r="A90" s="21" t="s">
        <v>712</v>
      </c>
      <c r="B90" s="17">
        <v>15685646.220000001</v>
      </c>
      <c r="C90" s="17">
        <v>22431919.720000003</v>
      </c>
      <c r="D90" s="18">
        <v>2.1707158931019599E-2</v>
      </c>
      <c r="E90" s="17">
        <f>+E91+E92+E93</f>
        <v>28904406.16</v>
      </c>
      <c r="F90" s="19">
        <f t="shared" si="6"/>
        <v>3.4784372677952854E-2</v>
      </c>
      <c r="G90" s="17">
        <f t="shared" si="7"/>
        <v>6472486.4399999976</v>
      </c>
      <c r="H90" s="31">
        <f t="shared" si="5"/>
        <v>0.28853912285666816</v>
      </c>
      <c r="I90" s="20"/>
      <c r="J90" s="45">
        <v>22431919.720000003</v>
      </c>
      <c r="K90" s="46"/>
      <c r="L90" s="46"/>
    </row>
    <row r="91" spans="1:15" ht="15" x14ac:dyDescent="0.25">
      <c r="A91" s="8" t="s">
        <v>713</v>
      </c>
      <c r="B91" s="9">
        <v>750000</v>
      </c>
      <c r="C91" s="9">
        <v>750000</v>
      </c>
      <c r="D91" s="12">
        <v>7.2576798604309059E-4</v>
      </c>
      <c r="E91" s="9">
        <v>750000</v>
      </c>
      <c r="F91" s="14">
        <f t="shared" si="6"/>
        <v>9.0257102547110907E-4</v>
      </c>
      <c r="G91" s="9">
        <f t="shared" si="7"/>
        <v>0</v>
      </c>
      <c r="H91" s="32">
        <f t="shared" si="5"/>
        <v>0</v>
      </c>
      <c r="J91" s="43">
        <v>750000</v>
      </c>
    </row>
    <row r="92" spans="1:15" ht="15" x14ac:dyDescent="0.25">
      <c r="A92" s="8" t="s">
        <v>1184</v>
      </c>
      <c r="B92" s="9">
        <v>2142457.14</v>
      </c>
      <c r="C92" s="9">
        <v>4323292.4899999993</v>
      </c>
      <c r="D92" s="12">
        <v>4.1836097113900237E-3</v>
      </c>
      <c r="E92" s="9">
        <v>4324125.9600000009</v>
      </c>
      <c r="F92" s="14">
        <f t="shared" si="6"/>
        <v>5.2037744026445926E-3</v>
      </c>
      <c r="G92" s="9">
        <f t="shared" si="7"/>
        <v>833.47000000160187</v>
      </c>
      <c r="H92" s="32">
        <f t="shared" si="5"/>
        <v>1.9278593847847709E-4</v>
      </c>
      <c r="J92" s="43">
        <v>4323292.4899999993</v>
      </c>
    </row>
    <row r="93" spans="1:15" s="20" customFormat="1" ht="15" x14ac:dyDescent="0.25">
      <c r="A93" s="8" t="s">
        <v>1585</v>
      </c>
      <c r="B93" s="9">
        <v>12793189.08</v>
      </c>
      <c r="C93" s="9">
        <v>17358627.230000004</v>
      </c>
      <c r="D93" s="12">
        <v>1.6797781233586474E-2</v>
      </c>
      <c r="E93" s="9">
        <v>23830280.199999999</v>
      </c>
      <c r="F93" s="14">
        <f t="shared" si="6"/>
        <v>2.8678027249837153E-2</v>
      </c>
      <c r="G93" s="9">
        <f t="shared" si="7"/>
        <v>6471652.9699999951</v>
      </c>
      <c r="H93" s="32">
        <f t="shared" si="5"/>
        <v>0.37282055108686113</v>
      </c>
      <c r="I93"/>
      <c r="J93" s="43">
        <v>17358627.230000004</v>
      </c>
      <c r="K93" s="44"/>
      <c r="L93" s="44"/>
      <c r="M93" s="46"/>
      <c r="N93" s="46"/>
      <c r="O93" s="46"/>
    </row>
    <row r="94" spans="1:15" ht="15" x14ac:dyDescent="0.25">
      <c r="A94" s="21" t="s">
        <v>1260</v>
      </c>
      <c r="B94" s="17">
        <v>35290195.740000002</v>
      </c>
      <c r="C94" s="17">
        <v>36234967.380000003</v>
      </c>
      <c r="D94" s="18">
        <v>3.5064239066292913E-2</v>
      </c>
      <c r="E94" s="17">
        <f>+E95+E96+E97+E98+E99</f>
        <v>45331293.739999995</v>
      </c>
      <c r="F94" s="19">
        <f t="shared" si="6"/>
        <v>5.4552949702458484E-2</v>
      </c>
      <c r="G94" s="17">
        <f t="shared" si="7"/>
        <v>9096326.359999992</v>
      </c>
      <c r="H94" s="31">
        <f t="shared" si="5"/>
        <v>0.25103724434482966</v>
      </c>
      <c r="I94" s="20"/>
      <c r="J94" s="45">
        <v>36234967.380000003</v>
      </c>
      <c r="K94" s="46"/>
      <c r="L94" s="46"/>
    </row>
    <row r="95" spans="1:15" ht="15" x14ac:dyDescent="0.25">
      <c r="A95" s="8" t="s">
        <v>1261</v>
      </c>
      <c r="B95" s="9">
        <v>9974147.4900000002</v>
      </c>
      <c r="C95" s="9">
        <v>9340326.5099999998</v>
      </c>
      <c r="D95" s="12">
        <v>9.0385466135301188E-3</v>
      </c>
      <c r="E95" s="9">
        <v>7862187.2400000002</v>
      </c>
      <c r="F95" s="14">
        <f t="shared" si="6"/>
        <v>9.4615765328702247E-3</v>
      </c>
      <c r="G95" s="9">
        <f t="shared" si="7"/>
        <v>-1478139.2699999996</v>
      </c>
      <c r="H95" s="32">
        <f t="shared" si="5"/>
        <v>-0.15825349021979743</v>
      </c>
      <c r="J95" s="43">
        <v>9340326.5099999998</v>
      </c>
    </row>
    <row r="96" spans="1:15" ht="15" x14ac:dyDescent="0.25">
      <c r="A96" s="8" t="s">
        <v>1446</v>
      </c>
      <c r="B96" s="9">
        <v>4241434.78</v>
      </c>
      <c r="C96" s="9">
        <v>4056766.4999999995</v>
      </c>
      <c r="D96" s="12">
        <v>3.9256950034027701E-3</v>
      </c>
      <c r="E96" s="9">
        <v>6000567.2699999986</v>
      </c>
      <c r="F96" s="14">
        <f t="shared" si="6"/>
        <v>7.2212508723896954E-3</v>
      </c>
      <c r="G96" s="9">
        <f t="shared" si="7"/>
        <v>1943800.7699999991</v>
      </c>
      <c r="H96" s="32">
        <f t="shared" si="5"/>
        <v>0.47915027152782869</v>
      </c>
      <c r="J96" s="43">
        <v>4056766.4999999995</v>
      </c>
    </row>
    <row r="97" spans="1:15" ht="15" x14ac:dyDescent="0.25">
      <c r="A97" s="8" t="s">
        <v>1480</v>
      </c>
      <c r="B97" s="9">
        <v>6629692.7200000007</v>
      </c>
      <c r="C97" s="9">
        <v>6271495.0199999996</v>
      </c>
      <c r="D97" s="12">
        <v>6.0688670801928961E-3</v>
      </c>
      <c r="E97" s="9">
        <v>10894887.179999998</v>
      </c>
      <c r="F97" s="14">
        <f t="shared" si="6"/>
        <v>1.3111212659259516E-2</v>
      </c>
      <c r="G97" s="9">
        <f t="shared" si="7"/>
        <v>4623392.1599999983</v>
      </c>
      <c r="H97" s="32">
        <f t="shared" si="5"/>
        <v>0.73720733975804043</v>
      </c>
      <c r="J97" s="43">
        <v>6271495.0199999996</v>
      </c>
    </row>
    <row r="98" spans="1:15" ht="15" x14ac:dyDescent="0.25">
      <c r="A98" s="8" t="s">
        <v>1521</v>
      </c>
      <c r="B98" s="9">
        <v>14444920.750000002</v>
      </c>
      <c r="C98" s="9">
        <v>16477234.199999999</v>
      </c>
      <c r="D98" s="12">
        <v>1.5944865441192446E-2</v>
      </c>
      <c r="E98" s="9">
        <v>18030227.369999997</v>
      </c>
      <c r="F98" s="14">
        <f t="shared" si="6"/>
        <v>2.169808107575754E-2</v>
      </c>
      <c r="G98" s="9">
        <f t="shared" si="7"/>
        <v>1552993.1699999981</v>
      </c>
      <c r="H98" s="32">
        <f t="shared" si="5"/>
        <v>9.425084035037859E-2</v>
      </c>
      <c r="J98" s="43">
        <v>16477234.199999999</v>
      </c>
    </row>
    <row r="99" spans="1:15" s="20" customFormat="1" ht="15" x14ac:dyDescent="0.25">
      <c r="A99" s="8" t="s">
        <v>1430</v>
      </c>
      <c r="B99" s="9">
        <v>0</v>
      </c>
      <c r="C99" s="9">
        <v>89145.15</v>
      </c>
      <c r="D99" s="12">
        <v>8.6264927974678951E-5</v>
      </c>
      <c r="E99" s="9">
        <v>2543424.6799999997</v>
      </c>
      <c r="F99" s="14">
        <f t="shared" si="6"/>
        <v>3.0608285621815026E-3</v>
      </c>
      <c r="G99" s="9">
        <f t="shared" si="7"/>
        <v>2454279.5299999998</v>
      </c>
      <c r="H99" s="32">
        <f t="shared" si="5"/>
        <v>27.53127377092304</v>
      </c>
      <c r="I99"/>
      <c r="J99" s="43">
        <v>89145.15</v>
      </c>
      <c r="K99" s="44"/>
      <c r="L99" s="44"/>
      <c r="M99" s="46"/>
      <c r="N99" s="46"/>
      <c r="O99" s="46"/>
    </row>
    <row r="100" spans="1:15" x14ac:dyDescent="0.2">
      <c r="A100" s="16" t="s">
        <v>1710</v>
      </c>
      <c r="B100" s="17">
        <v>525114139.48000008</v>
      </c>
      <c r="C100" s="17">
        <v>627917853.85000014</v>
      </c>
      <c r="D100" s="18">
        <v>0.60763023491895174</v>
      </c>
      <c r="E100" s="11">
        <f>+E7+E38+E47+E74</f>
        <v>678223351.92000008</v>
      </c>
      <c r="F100" s="15">
        <f t="shared" si="6"/>
        <v>0.81619299498784981</v>
      </c>
      <c r="G100" s="11">
        <f>+E100-GETPIVOTDATA("Codificado 2021",$A$6)</f>
        <v>50305498.069999933</v>
      </c>
      <c r="H100" s="11"/>
      <c r="I100" s="20"/>
      <c r="J100" s="45">
        <v>627917853.85000014</v>
      </c>
      <c r="K100" s="46"/>
      <c r="L100" s="46"/>
    </row>
    <row r="102" spans="1:15" s="44" customFormat="1" x14ac:dyDescent="0.2">
      <c r="J102" s="43"/>
    </row>
    <row r="103" spans="1:15" s="44" customFormat="1" x14ac:dyDescent="0.2">
      <c r="E103" s="47">
        <v>152736183.49000001</v>
      </c>
      <c r="F103" s="48">
        <f t="shared" ref="F103:F104" si="8">+E103/830959535.41</f>
        <v>0.18380700501215036</v>
      </c>
      <c r="J103" s="43"/>
    </row>
    <row r="104" spans="1:15" s="44" customFormat="1" x14ac:dyDescent="0.2">
      <c r="E104" s="49">
        <f>+E100+E103</f>
        <v>830959535.41000009</v>
      </c>
      <c r="F104" s="44">
        <f t="shared" si="8"/>
        <v>1.0000000000000002</v>
      </c>
      <c r="J104" s="43"/>
    </row>
    <row r="105" spans="1:15" s="44" customFormat="1" x14ac:dyDescent="0.2">
      <c r="F105" s="44">
        <f t="shared" ref="F105:F106" si="9">+E105/734684028.28</f>
        <v>0</v>
      </c>
      <c r="J105" s="43"/>
    </row>
    <row r="106" spans="1:15" s="44" customFormat="1" x14ac:dyDescent="0.2">
      <c r="E106" s="49">
        <f>+E102+E105</f>
        <v>0</v>
      </c>
      <c r="F106" s="44">
        <f t="shared" si="9"/>
        <v>0</v>
      </c>
      <c r="J106" s="43"/>
    </row>
    <row r="107" spans="1:15" s="44" customFormat="1" x14ac:dyDescent="0.2">
      <c r="J107" s="43"/>
    </row>
    <row r="108" spans="1:15" s="44" customFormat="1" x14ac:dyDescent="0.2">
      <c r="J108" s="43"/>
    </row>
    <row r="109" spans="1:15" s="44" customFormat="1" x14ac:dyDescent="0.2">
      <c r="J109" s="4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2671"/>
  <sheetViews>
    <sheetView topLeftCell="I1" workbookViewId="0">
      <selection activeCell="Q1712" sqref="Q1712"/>
    </sheetView>
  </sheetViews>
  <sheetFormatPr baseColWidth="10" defaultColWidth="9.140625" defaultRowHeight="12.75" x14ac:dyDescent="0.2"/>
  <cols>
    <col min="1" max="1" width="16" bestFit="1" customWidth="1"/>
    <col min="2" max="2" width="24" bestFit="1" customWidth="1"/>
    <col min="3" max="3" width="12" bestFit="1" customWidth="1"/>
    <col min="4" max="4" width="11" bestFit="1" customWidth="1"/>
    <col min="5" max="5" width="52" bestFit="1" customWidth="1"/>
    <col min="6" max="6" width="42" bestFit="1" customWidth="1"/>
    <col min="7" max="7" width="15" bestFit="1" customWidth="1"/>
    <col min="8" max="8" width="64" bestFit="1" customWidth="1"/>
    <col min="9" max="9" width="57" bestFit="1" customWidth="1"/>
    <col min="10" max="10" width="47" bestFit="1" customWidth="1"/>
    <col min="11" max="11" width="52" bestFit="1" customWidth="1"/>
    <col min="12" max="12" width="7" bestFit="1" customWidth="1"/>
    <col min="13" max="13" width="20.140625" style="34" bestFit="1" customWidth="1"/>
    <col min="14" max="14" width="14.42578125" style="34" bestFit="1" customWidth="1"/>
    <col min="15" max="15" width="14.85546875" style="34" bestFit="1" customWidth="1"/>
    <col min="16" max="16" width="16.5703125" style="34" bestFit="1" customWidth="1"/>
    <col min="17" max="17" width="13.85546875" style="34" bestFit="1" customWidth="1"/>
    <col min="18" max="19" width="14.85546875" style="34" bestFit="1" customWidth="1"/>
    <col min="20" max="20" width="23.140625" style="34" bestFit="1" customWidth="1"/>
    <col min="21" max="21" width="20.140625" style="34" bestFit="1" customWidth="1"/>
    <col min="22" max="22" width="14.85546875" style="34" bestFit="1" customWidth="1"/>
    <col min="23" max="23" width="25" style="34" bestFit="1" customWidth="1"/>
  </cols>
  <sheetData>
    <row r="1" spans="1:23" ht="25.5" x14ac:dyDescent="0.2">
      <c r="A1" s="5" t="s">
        <v>1673</v>
      </c>
      <c r="B1" s="1" t="s">
        <v>1674</v>
      </c>
      <c r="C1" s="1" t="s">
        <v>1675</v>
      </c>
      <c r="D1" s="5" t="s">
        <v>1676</v>
      </c>
      <c r="E1" s="1" t="s">
        <v>1677</v>
      </c>
      <c r="F1" s="1" t="s">
        <v>1678</v>
      </c>
      <c r="G1" s="1" t="s">
        <v>1679</v>
      </c>
      <c r="H1" s="1" t="s">
        <v>1680</v>
      </c>
      <c r="I1" s="1" t="s">
        <v>1681</v>
      </c>
      <c r="J1" s="1" t="s">
        <v>1682</v>
      </c>
      <c r="K1" s="1" t="s">
        <v>1683</v>
      </c>
      <c r="L1" s="1" t="s">
        <v>1684</v>
      </c>
      <c r="M1" s="39" t="s">
        <v>1685</v>
      </c>
      <c r="N1" s="39" t="s">
        <v>1686</v>
      </c>
      <c r="O1" s="39" t="s">
        <v>1687</v>
      </c>
      <c r="P1" s="39" t="s">
        <v>1688</v>
      </c>
      <c r="Q1" s="39" t="s">
        <v>1689</v>
      </c>
      <c r="R1" s="39" t="s">
        <v>1690</v>
      </c>
      <c r="S1" s="39" t="s">
        <v>1691</v>
      </c>
      <c r="T1" s="39" t="s">
        <v>1692</v>
      </c>
      <c r="U1" s="39" t="s">
        <v>1693</v>
      </c>
      <c r="V1" s="39" t="s">
        <v>1694</v>
      </c>
      <c r="W1" s="39" t="s">
        <v>1695</v>
      </c>
    </row>
    <row r="2" spans="1:23" hidden="1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s="40">
        <v>1264152</v>
      </c>
      <c r="N2" s="40">
        <v>89316</v>
      </c>
      <c r="O2" s="40">
        <v>-42510.91</v>
      </c>
      <c r="P2" s="40">
        <v>1310957.0900000001</v>
      </c>
      <c r="Q2" s="40">
        <v>0</v>
      </c>
      <c r="R2" s="40">
        <v>901517.08</v>
      </c>
      <c r="S2" s="40">
        <v>900667.08</v>
      </c>
      <c r="T2" s="40">
        <v>409440.01</v>
      </c>
      <c r="U2" s="40">
        <v>410290.01</v>
      </c>
      <c r="V2" s="40">
        <v>409440.01</v>
      </c>
      <c r="W2" s="34" t="s">
        <v>12</v>
      </c>
    </row>
    <row r="3" spans="1:23" hidden="1" x14ac:dyDescent="0.2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13</v>
      </c>
      <c r="L3" t="s">
        <v>11</v>
      </c>
      <c r="M3" s="40">
        <v>74158.559999999998</v>
      </c>
      <c r="N3" s="40">
        <v>-3387.99</v>
      </c>
      <c r="O3" s="40">
        <v>0</v>
      </c>
      <c r="P3" s="40">
        <v>70770.570000000007</v>
      </c>
      <c r="Q3" s="40">
        <v>0</v>
      </c>
      <c r="R3" s="40">
        <v>50131.34</v>
      </c>
      <c r="S3" s="40">
        <v>50131.34</v>
      </c>
      <c r="T3" s="40">
        <v>20639.23</v>
      </c>
      <c r="U3" s="40">
        <v>20639.23</v>
      </c>
      <c r="V3" s="40">
        <v>20639.23</v>
      </c>
      <c r="W3" s="34" t="s">
        <v>14</v>
      </c>
    </row>
    <row r="4" spans="1:23" hidden="1" x14ac:dyDescent="0.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15</v>
      </c>
      <c r="L4" t="s">
        <v>11</v>
      </c>
      <c r="M4" s="40">
        <v>124669.88</v>
      </c>
      <c r="N4" s="40">
        <v>10104.620000000001</v>
      </c>
      <c r="O4" s="40">
        <v>0</v>
      </c>
      <c r="P4" s="40">
        <v>134774.5</v>
      </c>
      <c r="Q4" s="40">
        <v>11750.66</v>
      </c>
      <c r="R4" s="40">
        <v>18589.41</v>
      </c>
      <c r="S4" s="40">
        <v>18518.580000000002</v>
      </c>
      <c r="T4" s="40">
        <v>116185.09</v>
      </c>
      <c r="U4" s="40">
        <v>116255.92</v>
      </c>
      <c r="V4" s="40">
        <v>104434.43</v>
      </c>
      <c r="W4" s="34" t="s">
        <v>16</v>
      </c>
    </row>
    <row r="5" spans="1:23" hidden="1" x14ac:dyDescent="0.2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17</v>
      </c>
      <c r="L5" t="s">
        <v>11</v>
      </c>
      <c r="M5" s="40">
        <v>46144</v>
      </c>
      <c r="N5" s="40">
        <v>2816.66</v>
      </c>
      <c r="O5" s="40">
        <v>0</v>
      </c>
      <c r="P5" s="40">
        <v>48960.66</v>
      </c>
      <c r="Q5" s="40">
        <v>1037.9000000000001</v>
      </c>
      <c r="R5" s="40">
        <v>43505.279999999999</v>
      </c>
      <c r="S5" s="40">
        <v>43486.39</v>
      </c>
      <c r="T5" s="40">
        <v>5455.38</v>
      </c>
      <c r="U5" s="40">
        <v>5474.27</v>
      </c>
      <c r="V5" s="40">
        <v>4417.4799999999996</v>
      </c>
      <c r="W5" s="34" t="s">
        <v>18</v>
      </c>
    </row>
    <row r="6" spans="1:23" hidden="1" x14ac:dyDescent="0.2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19</v>
      </c>
      <c r="L6" t="s">
        <v>11</v>
      </c>
      <c r="M6" s="40">
        <v>1320</v>
      </c>
      <c r="N6" s="40">
        <v>0</v>
      </c>
      <c r="O6" s="40">
        <v>0</v>
      </c>
      <c r="P6" s="40">
        <v>1320</v>
      </c>
      <c r="Q6" s="40">
        <v>0</v>
      </c>
      <c r="R6" s="40">
        <v>470</v>
      </c>
      <c r="S6" s="40">
        <v>470</v>
      </c>
      <c r="T6" s="40">
        <v>850</v>
      </c>
      <c r="U6" s="40">
        <v>850</v>
      </c>
      <c r="V6" s="40">
        <v>850</v>
      </c>
      <c r="W6" s="34" t="s">
        <v>20</v>
      </c>
    </row>
    <row r="7" spans="1:23" hidden="1" x14ac:dyDescent="0.2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21</v>
      </c>
      <c r="L7" t="s">
        <v>11</v>
      </c>
      <c r="M7" s="40">
        <v>10560</v>
      </c>
      <c r="N7" s="40">
        <v>0</v>
      </c>
      <c r="O7" s="40">
        <v>0</v>
      </c>
      <c r="P7" s="40">
        <v>10560</v>
      </c>
      <c r="Q7" s="40">
        <v>0</v>
      </c>
      <c r="R7" s="40">
        <v>6768</v>
      </c>
      <c r="S7" s="40">
        <v>6768</v>
      </c>
      <c r="T7" s="40">
        <v>3792</v>
      </c>
      <c r="U7" s="40">
        <v>3792</v>
      </c>
      <c r="V7" s="40">
        <v>3792</v>
      </c>
      <c r="W7" s="34" t="s">
        <v>22</v>
      </c>
    </row>
    <row r="8" spans="1:23" hidden="1" x14ac:dyDescent="0.2">
      <c r="A8" t="s">
        <v>0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7</v>
      </c>
      <c r="I8" t="s">
        <v>8</v>
      </c>
      <c r="J8" t="s">
        <v>9</v>
      </c>
      <c r="K8" t="s">
        <v>23</v>
      </c>
      <c r="L8" t="s">
        <v>11</v>
      </c>
      <c r="M8" s="40">
        <v>370.79</v>
      </c>
      <c r="N8" s="40">
        <v>0</v>
      </c>
      <c r="O8" s="40">
        <v>138.25</v>
      </c>
      <c r="P8" s="40">
        <v>509.04</v>
      </c>
      <c r="Q8" s="40">
        <v>0</v>
      </c>
      <c r="R8" s="40">
        <v>216</v>
      </c>
      <c r="S8" s="40">
        <v>216</v>
      </c>
      <c r="T8" s="40">
        <v>293.04000000000002</v>
      </c>
      <c r="U8" s="40">
        <v>293.04000000000002</v>
      </c>
      <c r="V8" s="40">
        <v>293.04000000000002</v>
      </c>
      <c r="W8" s="34" t="s">
        <v>24</v>
      </c>
    </row>
    <row r="9" spans="1:23" hidden="1" x14ac:dyDescent="0.2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K9" t="s">
        <v>25</v>
      </c>
      <c r="L9" t="s">
        <v>11</v>
      </c>
      <c r="M9" s="40">
        <v>3707.93</v>
      </c>
      <c r="N9" s="40">
        <v>0</v>
      </c>
      <c r="O9" s="40">
        <v>0</v>
      </c>
      <c r="P9" s="40">
        <v>3707.93</v>
      </c>
      <c r="Q9" s="40">
        <v>0</v>
      </c>
      <c r="R9" s="40">
        <v>1806.66</v>
      </c>
      <c r="S9" s="40">
        <v>1806.66</v>
      </c>
      <c r="T9" s="40">
        <v>1901.27</v>
      </c>
      <c r="U9" s="40">
        <v>1901.27</v>
      </c>
      <c r="V9" s="40">
        <v>1901.27</v>
      </c>
      <c r="W9" s="34" t="s">
        <v>26</v>
      </c>
    </row>
    <row r="10" spans="1:23" hidden="1" x14ac:dyDescent="0.2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K10" t="s">
        <v>27</v>
      </c>
      <c r="L10" t="s">
        <v>11</v>
      </c>
      <c r="M10" s="40">
        <v>10035.540000000001</v>
      </c>
      <c r="N10" s="40">
        <v>0</v>
      </c>
      <c r="O10" s="40">
        <v>-9935.5400000000009</v>
      </c>
      <c r="P10" s="40">
        <v>100</v>
      </c>
      <c r="Q10" s="40">
        <v>0</v>
      </c>
      <c r="R10" s="40">
        <v>0</v>
      </c>
      <c r="S10" s="40">
        <v>0</v>
      </c>
      <c r="T10" s="40">
        <v>100</v>
      </c>
      <c r="U10" s="40">
        <v>100</v>
      </c>
      <c r="V10" s="40">
        <v>100</v>
      </c>
      <c r="W10" s="34" t="s">
        <v>28</v>
      </c>
    </row>
    <row r="11" spans="1:23" hidden="1" x14ac:dyDescent="0.2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9</v>
      </c>
      <c r="K11" t="s">
        <v>29</v>
      </c>
      <c r="L11" t="s">
        <v>11</v>
      </c>
      <c r="M11" s="40">
        <v>8831</v>
      </c>
      <c r="N11" s="40">
        <v>0</v>
      </c>
      <c r="O11" s="40">
        <v>0</v>
      </c>
      <c r="P11" s="40">
        <v>8831</v>
      </c>
      <c r="Q11" s="40">
        <v>0</v>
      </c>
      <c r="R11" s="40">
        <v>6095.52</v>
      </c>
      <c r="S11" s="40">
        <v>6095.52</v>
      </c>
      <c r="T11" s="40">
        <v>2735.48</v>
      </c>
      <c r="U11" s="40">
        <v>2735.48</v>
      </c>
      <c r="V11" s="40">
        <v>2735.48</v>
      </c>
      <c r="W11" s="34" t="s">
        <v>30</v>
      </c>
    </row>
    <row r="12" spans="1:23" hidden="1" x14ac:dyDescent="0.2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  <c r="J12" t="s">
        <v>9</v>
      </c>
      <c r="K12" t="s">
        <v>31</v>
      </c>
      <c r="L12" t="s">
        <v>11</v>
      </c>
      <c r="M12" s="40">
        <v>157728</v>
      </c>
      <c r="N12" s="40">
        <v>35332</v>
      </c>
      <c r="O12" s="40">
        <v>44461.57</v>
      </c>
      <c r="P12" s="40">
        <v>237521.57</v>
      </c>
      <c r="Q12" s="40">
        <v>47792.23</v>
      </c>
      <c r="R12" s="40">
        <v>145267.76999999999</v>
      </c>
      <c r="S12" s="40">
        <v>145267.76999999999</v>
      </c>
      <c r="T12" s="40">
        <v>92253.8</v>
      </c>
      <c r="U12" s="40">
        <v>92253.8</v>
      </c>
      <c r="V12" s="40">
        <v>44461.57</v>
      </c>
      <c r="W12" s="34" t="s">
        <v>32</v>
      </c>
    </row>
    <row r="13" spans="1:23" hidden="1" x14ac:dyDescent="0.2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33</v>
      </c>
      <c r="L13" t="s">
        <v>11</v>
      </c>
      <c r="M13" s="40">
        <v>6108.14</v>
      </c>
      <c r="N13" s="40">
        <v>0</v>
      </c>
      <c r="O13" s="40">
        <v>0</v>
      </c>
      <c r="P13" s="40">
        <v>6108.14</v>
      </c>
      <c r="Q13" s="40">
        <v>0</v>
      </c>
      <c r="R13" s="40">
        <v>270</v>
      </c>
      <c r="S13" s="40">
        <v>270</v>
      </c>
      <c r="T13" s="40">
        <v>5838.14</v>
      </c>
      <c r="U13" s="40">
        <v>5838.14</v>
      </c>
      <c r="V13" s="40">
        <v>5838.14</v>
      </c>
      <c r="W13" s="34" t="s">
        <v>34</v>
      </c>
    </row>
    <row r="14" spans="1:23" hidden="1" x14ac:dyDescent="0.2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  <c r="J14" t="s">
        <v>9</v>
      </c>
      <c r="K14" t="s">
        <v>35</v>
      </c>
      <c r="L14" t="s">
        <v>11</v>
      </c>
      <c r="M14" s="40">
        <v>5216.28</v>
      </c>
      <c r="N14" s="40">
        <v>0</v>
      </c>
      <c r="O14" s="40">
        <v>0</v>
      </c>
      <c r="P14" s="40">
        <v>5216.28</v>
      </c>
      <c r="Q14" s="40">
        <v>0</v>
      </c>
      <c r="R14" s="40">
        <v>4016.87</v>
      </c>
      <c r="S14" s="40">
        <v>4016.87</v>
      </c>
      <c r="T14" s="40">
        <v>1199.4100000000001</v>
      </c>
      <c r="U14" s="40">
        <v>1199.4100000000001</v>
      </c>
      <c r="V14" s="40">
        <v>1199.4100000000001</v>
      </c>
      <c r="W14" s="34" t="s">
        <v>36</v>
      </c>
    </row>
    <row r="15" spans="1:23" hidden="1" x14ac:dyDescent="0.2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  <c r="I15" t="s">
        <v>8</v>
      </c>
      <c r="J15" t="s">
        <v>9</v>
      </c>
      <c r="K15" t="s">
        <v>37</v>
      </c>
      <c r="L15" t="s">
        <v>11</v>
      </c>
      <c r="M15" s="40">
        <v>189248.88</v>
      </c>
      <c r="N15" s="40">
        <v>15338.88</v>
      </c>
      <c r="O15" s="40">
        <v>0</v>
      </c>
      <c r="P15" s="40">
        <v>204587.76</v>
      </c>
      <c r="Q15" s="40">
        <v>6045.63</v>
      </c>
      <c r="R15" s="40">
        <v>138663.66</v>
      </c>
      <c r="S15" s="40">
        <v>138556.13</v>
      </c>
      <c r="T15" s="40">
        <v>65924.100000000006</v>
      </c>
      <c r="U15" s="40">
        <v>66031.63</v>
      </c>
      <c r="V15" s="40">
        <v>59878.47</v>
      </c>
      <c r="W15" s="34" t="s">
        <v>38</v>
      </c>
    </row>
    <row r="16" spans="1:23" hidden="1" x14ac:dyDescent="0.2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7</v>
      </c>
      <c r="I16" t="s">
        <v>8</v>
      </c>
      <c r="J16" t="s">
        <v>9</v>
      </c>
      <c r="K16" t="s">
        <v>39</v>
      </c>
      <c r="L16" t="s">
        <v>11</v>
      </c>
      <c r="M16" s="40">
        <v>124669.88</v>
      </c>
      <c r="N16" s="40">
        <v>10105</v>
      </c>
      <c r="O16" s="40">
        <v>0</v>
      </c>
      <c r="P16" s="40">
        <v>134774.88</v>
      </c>
      <c r="Q16" s="40">
        <v>7655.22</v>
      </c>
      <c r="R16" s="40">
        <v>84530.3</v>
      </c>
      <c r="S16" s="40">
        <v>84459.49</v>
      </c>
      <c r="T16" s="40">
        <v>50244.58</v>
      </c>
      <c r="U16" s="40">
        <v>50315.39</v>
      </c>
      <c r="V16" s="40">
        <v>42589.36</v>
      </c>
      <c r="W16" s="34" t="s">
        <v>40</v>
      </c>
    </row>
    <row r="17" spans="1:23" hidden="1" x14ac:dyDescent="0.2">
      <c r="A17" t="s">
        <v>0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6</v>
      </c>
      <c r="H17" t="s">
        <v>7</v>
      </c>
      <c r="I17" t="s">
        <v>8</v>
      </c>
      <c r="J17" t="s">
        <v>9</v>
      </c>
      <c r="K17" t="s">
        <v>41</v>
      </c>
      <c r="L17" t="s">
        <v>11</v>
      </c>
      <c r="M17" s="40">
        <v>16952.91</v>
      </c>
      <c r="N17" s="40">
        <v>0</v>
      </c>
      <c r="O17" s="40">
        <v>3617.73</v>
      </c>
      <c r="P17" s="40">
        <v>20570.64</v>
      </c>
      <c r="Q17" s="40">
        <v>0</v>
      </c>
      <c r="R17" s="40">
        <v>18817.41</v>
      </c>
      <c r="S17" s="40">
        <v>18817.41</v>
      </c>
      <c r="T17" s="40">
        <v>1753.23</v>
      </c>
      <c r="U17" s="40">
        <v>1753.23</v>
      </c>
      <c r="V17" s="40">
        <v>1753.23</v>
      </c>
      <c r="W17" s="34" t="s">
        <v>42</v>
      </c>
    </row>
    <row r="18" spans="1:23" hidden="1" x14ac:dyDescent="0.2">
      <c r="A18" t="s">
        <v>0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7</v>
      </c>
      <c r="I18" t="s">
        <v>43</v>
      </c>
      <c r="J18" t="s">
        <v>44</v>
      </c>
      <c r="K18" t="s">
        <v>45</v>
      </c>
      <c r="L18" t="s">
        <v>11</v>
      </c>
      <c r="M18" s="40">
        <v>12000</v>
      </c>
      <c r="N18" s="40">
        <v>2000</v>
      </c>
      <c r="O18" s="40">
        <v>0</v>
      </c>
      <c r="P18" s="40">
        <v>14000</v>
      </c>
      <c r="Q18" s="40">
        <v>0</v>
      </c>
      <c r="R18" s="40">
        <v>8551.73</v>
      </c>
      <c r="S18" s="40">
        <v>8551.43</v>
      </c>
      <c r="T18" s="40">
        <v>5448.27</v>
      </c>
      <c r="U18" s="40">
        <v>5448.57</v>
      </c>
      <c r="V18" s="40">
        <v>5448.27</v>
      </c>
      <c r="W18" s="34" t="s">
        <v>46</v>
      </c>
    </row>
    <row r="19" spans="1:23" hidden="1" x14ac:dyDescent="0.2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43</v>
      </c>
      <c r="J19" t="s">
        <v>44</v>
      </c>
      <c r="K19" t="s">
        <v>47</v>
      </c>
      <c r="L19" t="s">
        <v>11</v>
      </c>
      <c r="M19" s="40">
        <v>15000</v>
      </c>
      <c r="N19" s="40">
        <v>5000</v>
      </c>
      <c r="O19" s="40">
        <v>0</v>
      </c>
      <c r="P19" s="40">
        <v>20000</v>
      </c>
      <c r="Q19" s="40">
        <v>0</v>
      </c>
      <c r="R19" s="40">
        <v>15530.01</v>
      </c>
      <c r="S19" s="40">
        <v>15530</v>
      </c>
      <c r="T19" s="40">
        <v>4469.99</v>
      </c>
      <c r="U19" s="40">
        <v>4470</v>
      </c>
      <c r="V19" s="40">
        <v>4469.99</v>
      </c>
      <c r="W19" s="34" t="s">
        <v>48</v>
      </c>
    </row>
    <row r="20" spans="1:23" hidden="1" x14ac:dyDescent="0.2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H20" t="s">
        <v>7</v>
      </c>
      <c r="I20" t="s">
        <v>43</v>
      </c>
      <c r="J20" t="s">
        <v>44</v>
      </c>
      <c r="K20" t="s">
        <v>49</v>
      </c>
      <c r="L20" t="s">
        <v>11</v>
      </c>
      <c r="M20" s="40">
        <v>7000</v>
      </c>
      <c r="N20" s="40">
        <v>0</v>
      </c>
      <c r="O20" s="40">
        <v>0</v>
      </c>
      <c r="P20" s="40">
        <v>7000</v>
      </c>
      <c r="Q20" s="40">
        <v>0</v>
      </c>
      <c r="R20" s="40">
        <v>2960.78</v>
      </c>
      <c r="S20" s="40">
        <v>2960.78</v>
      </c>
      <c r="T20" s="40">
        <v>4039.22</v>
      </c>
      <c r="U20" s="40">
        <v>4039.22</v>
      </c>
      <c r="V20" s="40">
        <v>4039.22</v>
      </c>
      <c r="W20" s="34" t="s">
        <v>50</v>
      </c>
    </row>
    <row r="21" spans="1:23" hidden="1" x14ac:dyDescent="0.2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H21" t="s">
        <v>7</v>
      </c>
      <c r="I21" t="s">
        <v>43</v>
      </c>
      <c r="J21" t="s">
        <v>44</v>
      </c>
      <c r="K21" t="s">
        <v>51</v>
      </c>
      <c r="L21" t="s">
        <v>11</v>
      </c>
      <c r="M21" s="40">
        <v>30000</v>
      </c>
      <c r="N21" s="40">
        <v>-7440</v>
      </c>
      <c r="O21" s="40">
        <v>0</v>
      </c>
      <c r="P21" s="40">
        <v>22560</v>
      </c>
      <c r="Q21" s="40">
        <v>0</v>
      </c>
      <c r="R21" s="40">
        <v>18800</v>
      </c>
      <c r="S21" s="40">
        <v>16920</v>
      </c>
      <c r="T21" s="40">
        <v>3760</v>
      </c>
      <c r="U21" s="40">
        <v>5640</v>
      </c>
      <c r="V21" s="40">
        <v>3760</v>
      </c>
      <c r="W21" s="34" t="s">
        <v>52</v>
      </c>
    </row>
    <row r="22" spans="1:23" hidden="1" x14ac:dyDescent="0.2">
      <c r="A22" t="s">
        <v>0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7</v>
      </c>
      <c r="I22" t="s">
        <v>43</v>
      </c>
      <c r="J22" t="s">
        <v>44</v>
      </c>
      <c r="K22" t="s">
        <v>53</v>
      </c>
      <c r="L22" t="s">
        <v>11</v>
      </c>
      <c r="M22" s="40">
        <v>500</v>
      </c>
      <c r="N22" s="40">
        <v>0</v>
      </c>
      <c r="O22" s="40">
        <v>0</v>
      </c>
      <c r="P22" s="40">
        <v>500</v>
      </c>
      <c r="Q22" s="40">
        <v>0</v>
      </c>
      <c r="R22" s="40">
        <v>0</v>
      </c>
      <c r="S22" s="40">
        <v>0</v>
      </c>
      <c r="T22" s="40">
        <v>500</v>
      </c>
      <c r="U22" s="40">
        <v>500</v>
      </c>
      <c r="V22" s="40">
        <v>500</v>
      </c>
      <c r="W22" s="34" t="s">
        <v>54</v>
      </c>
    </row>
    <row r="23" spans="1:23" hidden="1" x14ac:dyDescent="0.2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7</v>
      </c>
      <c r="I23" t="s">
        <v>43</v>
      </c>
      <c r="J23" t="s">
        <v>44</v>
      </c>
      <c r="K23" t="s">
        <v>55</v>
      </c>
      <c r="L23" t="s">
        <v>11</v>
      </c>
      <c r="M23" s="40">
        <v>2000</v>
      </c>
      <c r="N23" s="40">
        <v>0</v>
      </c>
      <c r="O23" s="40">
        <v>0</v>
      </c>
      <c r="P23" s="40">
        <v>2000</v>
      </c>
      <c r="Q23" s="40">
        <v>48.8</v>
      </c>
      <c r="R23" s="40">
        <v>220</v>
      </c>
      <c r="S23" s="40">
        <v>220</v>
      </c>
      <c r="T23" s="40">
        <v>1780</v>
      </c>
      <c r="U23" s="40">
        <v>1780</v>
      </c>
      <c r="V23" s="40">
        <v>1731.2</v>
      </c>
      <c r="W23" s="34" t="s">
        <v>56</v>
      </c>
    </row>
    <row r="24" spans="1:23" hidden="1" x14ac:dyDescent="0.2">
      <c r="A24" t="s">
        <v>0</v>
      </c>
      <c r="B24" t="s">
        <v>1</v>
      </c>
      <c r="C24" t="s">
        <v>2</v>
      </c>
      <c r="D24" t="s">
        <v>3</v>
      </c>
      <c r="E24" t="s">
        <v>4</v>
      </c>
      <c r="F24" t="s">
        <v>5</v>
      </c>
      <c r="G24" t="s">
        <v>6</v>
      </c>
      <c r="H24" t="s">
        <v>7</v>
      </c>
      <c r="I24" t="s">
        <v>43</v>
      </c>
      <c r="J24" t="s">
        <v>44</v>
      </c>
      <c r="K24" t="s">
        <v>57</v>
      </c>
      <c r="L24" t="s">
        <v>11</v>
      </c>
      <c r="M24" s="40">
        <v>346300</v>
      </c>
      <c r="N24" s="40">
        <v>28771.279999999999</v>
      </c>
      <c r="O24" s="40">
        <v>59859.6</v>
      </c>
      <c r="P24" s="40">
        <v>434930.88</v>
      </c>
      <c r="Q24" s="40">
        <v>64746.43</v>
      </c>
      <c r="R24" s="40">
        <v>308069.05</v>
      </c>
      <c r="S24" s="40">
        <v>293331.08</v>
      </c>
      <c r="T24" s="40">
        <v>126861.83</v>
      </c>
      <c r="U24" s="40">
        <v>141599.79999999999</v>
      </c>
      <c r="V24" s="40">
        <v>62115.4</v>
      </c>
      <c r="W24" s="34" t="s">
        <v>58</v>
      </c>
    </row>
    <row r="25" spans="1:23" hidden="1" x14ac:dyDescent="0.2">
      <c r="A25" t="s">
        <v>0</v>
      </c>
      <c r="B25" t="s">
        <v>1</v>
      </c>
      <c r="C25" t="s">
        <v>2</v>
      </c>
      <c r="D25" t="s">
        <v>3</v>
      </c>
      <c r="E25" t="s">
        <v>4</v>
      </c>
      <c r="F25" t="s">
        <v>5</v>
      </c>
      <c r="G25" t="s">
        <v>6</v>
      </c>
      <c r="H25" t="s">
        <v>7</v>
      </c>
      <c r="I25" t="s">
        <v>43</v>
      </c>
      <c r="J25" t="s">
        <v>44</v>
      </c>
      <c r="K25" t="s">
        <v>59</v>
      </c>
      <c r="L25" t="s">
        <v>11</v>
      </c>
      <c r="M25" s="40">
        <v>110000</v>
      </c>
      <c r="N25" s="40">
        <v>-21331.279999999999</v>
      </c>
      <c r="O25" s="40">
        <v>0</v>
      </c>
      <c r="P25" s="40">
        <v>88668.72</v>
      </c>
      <c r="Q25" s="40">
        <v>0</v>
      </c>
      <c r="R25" s="40">
        <v>88668.72</v>
      </c>
      <c r="S25" s="40">
        <v>67756.289999999994</v>
      </c>
      <c r="T25" s="40">
        <v>0</v>
      </c>
      <c r="U25" s="40">
        <v>20912.43</v>
      </c>
      <c r="V25" s="40">
        <v>0</v>
      </c>
      <c r="W25" s="34" t="s">
        <v>60</v>
      </c>
    </row>
    <row r="26" spans="1:23" hidden="1" x14ac:dyDescent="0.2">
      <c r="A26" t="s">
        <v>0</v>
      </c>
      <c r="B26" t="s">
        <v>1</v>
      </c>
      <c r="C26" t="s">
        <v>2</v>
      </c>
      <c r="D26" t="s">
        <v>3</v>
      </c>
      <c r="E26" t="s">
        <v>4</v>
      </c>
      <c r="F26" t="s">
        <v>5</v>
      </c>
      <c r="G26" t="s">
        <v>6</v>
      </c>
      <c r="H26" t="s">
        <v>7</v>
      </c>
      <c r="I26" t="s">
        <v>43</v>
      </c>
      <c r="J26" t="s">
        <v>44</v>
      </c>
      <c r="K26" t="s">
        <v>61</v>
      </c>
      <c r="L26" t="s">
        <v>11</v>
      </c>
      <c r="M26" s="40">
        <v>29200</v>
      </c>
      <c r="N26" s="40">
        <v>-13400</v>
      </c>
      <c r="O26" s="40">
        <v>0</v>
      </c>
      <c r="P26" s="40">
        <v>15800</v>
      </c>
      <c r="Q26" s="40">
        <v>0</v>
      </c>
      <c r="R26" s="40">
        <v>15013.22</v>
      </c>
      <c r="S26" s="40">
        <v>10423.870000000001</v>
      </c>
      <c r="T26" s="40">
        <v>786.78</v>
      </c>
      <c r="U26" s="40">
        <v>5376.13</v>
      </c>
      <c r="V26" s="40">
        <v>786.78</v>
      </c>
      <c r="W26" s="34" t="s">
        <v>62</v>
      </c>
    </row>
    <row r="27" spans="1:23" hidden="1" x14ac:dyDescent="0.2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H27" t="s">
        <v>7</v>
      </c>
      <c r="I27" t="s">
        <v>43</v>
      </c>
      <c r="J27" t="s">
        <v>44</v>
      </c>
      <c r="K27" t="s">
        <v>63</v>
      </c>
      <c r="L27" t="s">
        <v>11</v>
      </c>
      <c r="M27" s="40">
        <v>1000</v>
      </c>
      <c r="N27" s="40">
        <v>0</v>
      </c>
      <c r="O27" s="40">
        <v>0</v>
      </c>
      <c r="P27" s="40">
        <v>1000</v>
      </c>
      <c r="Q27" s="40">
        <v>0</v>
      </c>
      <c r="R27" s="40">
        <v>44.8</v>
      </c>
      <c r="S27" s="40">
        <v>0</v>
      </c>
      <c r="T27" s="40">
        <v>955.2</v>
      </c>
      <c r="U27" s="40">
        <v>1000</v>
      </c>
      <c r="V27" s="40">
        <v>955.2</v>
      </c>
      <c r="W27" s="34" t="s">
        <v>64</v>
      </c>
    </row>
    <row r="28" spans="1:23" hidden="1" x14ac:dyDescent="0.2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  <c r="H28" t="s">
        <v>7</v>
      </c>
      <c r="I28" t="s">
        <v>43</v>
      </c>
      <c r="J28" t="s">
        <v>44</v>
      </c>
      <c r="K28" t="s">
        <v>65</v>
      </c>
      <c r="L28" t="s">
        <v>11</v>
      </c>
      <c r="M28" s="40">
        <v>5000</v>
      </c>
      <c r="N28" s="40">
        <v>6400</v>
      </c>
      <c r="O28" s="40">
        <v>0</v>
      </c>
      <c r="P28" s="40">
        <v>11400</v>
      </c>
      <c r="Q28" s="40">
        <v>0</v>
      </c>
      <c r="R28" s="40">
        <v>4919.74</v>
      </c>
      <c r="S28" s="40">
        <v>3755.29</v>
      </c>
      <c r="T28" s="40">
        <v>6480.26</v>
      </c>
      <c r="U28" s="40">
        <v>7644.71</v>
      </c>
      <c r="V28" s="40">
        <v>6480.26</v>
      </c>
      <c r="W28" s="34" t="s">
        <v>66</v>
      </c>
    </row>
    <row r="29" spans="1:23" hidden="1" x14ac:dyDescent="0.2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t="s">
        <v>6</v>
      </c>
      <c r="H29" t="s">
        <v>7</v>
      </c>
      <c r="I29" t="s">
        <v>43</v>
      </c>
      <c r="J29" t="s">
        <v>44</v>
      </c>
      <c r="K29" t="s">
        <v>67</v>
      </c>
      <c r="L29" t="s">
        <v>11</v>
      </c>
      <c r="M29" s="40">
        <v>85000</v>
      </c>
      <c r="N29" s="40">
        <v>0</v>
      </c>
      <c r="O29" s="40">
        <v>0</v>
      </c>
      <c r="P29" s="40">
        <v>85000</v>
      </c>
      <c r="Q29" s="40">
        <v>0</v>
      </c>
      <c r="R29" s="40">
        <v>78266.59</v>
      </c>
      <c r="S29" s="40">
        <v>57141.88</v>
      </c>
      <c r="T29" s="40">
        <v>6733.41</v>
      </c>
      <c r="U29" s="40">
        <v>27858.12</v>
      </c>
      <c r="V29" s="40">
        <v>6733.41</v>
      </c>
      <c r="W29" s="34" t="s">
        <v>68</v>
      </c>
    </row>
    <row r="30" spans="1:23" hidden="1" x14ac:dyDescent="0.2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43</v>
      </c>
      <c r="J30" t="s">
        <v>44</v>
      </c>
      <c r="K30" t="s">
        <v>69</v>
      </c>
      <c r="L30" t="s">
        <v>11</v>
      </c>
      <c r="M30" s="40">
        <v>7600</v>
      </c>
      <c r="N30" s="40">
        <v>0</v>
      </c>
      <c r="O30" s="40">
        <v>0</v>
      </c>
      <c r="P30" s="40">
        <v>7600</v>
      </c>
      <c r="Q30" s="40">
        <v>0</v>
      </c>
      <c r="R30" s="40">
        <v>7095.2</v>
      </c>
      <c r="S30" s="40">
        <v>7095.2</v>
      </c>
      <c r="T30" s="40">
        <v>504.8</v>
      </c>
      <c r="U30" s="40">
        <v>504.8</v>
      </c>
      <c r="V30" s="40">
        <v>504.8</v>
      </c>
      <c r="W30" s="34" t="s">
        <v>70</v>
      </c>
    </row>
    <row r="31" spans="1:23" hidden="1" x14ac:dyDescent="0.2">
      <c r="A31" t="s">
        <v>0</v>
      </c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H31" t="s">
        <v>7</v>
      </c>
      <c r="I31" t="s">
        <v>43</v>
      </c>
      <c r="J31" t="s">
        <v>44</v>
      </c>
      <c r="K31" t="s">
        <v>71</v>
      </c>
      <c r="L31" t="s">
        <v>11</v>
      </c>
      <c r="M31" s="40">
        <v>3700</v>
      </c>
      <c r="N31" s="40">
        <v>0</v>
      </c>
      <c r="O31" s="40">
        <v>0</v>
      </c>
      <c r="P31" s="40">
        <v>3700</v>
      </c>
      <c r="Q31" s="40">
        <v>3303.57</v>
      </c>
      <c r="R31" s="40">
        <v>0</v>
      </c>
      <c r="S31" s="40">
        <v>0</v>
      </c>
      <c r="T31" s="40">
        <v>3700</v>
      </c>
      <c r="U31" s="40">
        <v>3700</v>
      </c>
      <c r="V31" s="40">
        <v>396.43</v>
      </c>
      <c r="W31" s="34" t="s">
        <v>72</v>
      </c>
    </row>
    <row r="32" spans="1:23" hidden="1" x14ac:dyDescent="0.2">
      <c r="A32" t="s">
        <v>0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H32" t="s">
        <v>7</v>
      </c>
      <c r="I32" t="s">
        <v>43</v>
      </c>
      <c r="J32" t="s">
        <v>44</v>
      </c>
      <c r="K32" t="s">
        <v>73</v>
      </c>
      <c r="L32" t="s">
        <v>11</v>
      </c>
      <c r="M32" s="40">
        <v>6000</v>
      </c>
      <c r="N32" s="40">
        <v>0</v>
      </c>
      <c r="O32" s="40">
        <v>0</v>
      </c>
      <c r="P32" s="40">
        <v>6000</v>
      </c>
      <c r="Q32" s="40">
        <v>0</v>
      </c>
      <c r="R32" s="40">
        <v>3494.73</v>
      </c>
      <c r="S32" s="40">
        <v>2428.79</v>
      </c>
      <c r="T32" s="40">
        <v>2505.27</v>
      </c>
      <c r="U32" s="40">
        <v>3571.21</v>
      </c>
      <c r="V32" s="40">
        <v>2505.27</v>
      </c>
      <c r="W32" s="34" t="s">
        <v>74</v>
      </c>
    </row>
    <row r="33" spans="1:23" hidden="1" x14ac:dyDescent="0.2">
      <c r="A33" t="s">
        <v>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43</v>
      </c>
      <c r="J33" t="s">
        <v>44</v>
      </c>
      <c r="K33" t="s">
        <v>75</v>
      </c>
      <c r="L33" t="s">
        <v>11</v>
      </c>
      <c r="M33" s="40">
        <v>6500</v>
      </c>
      <c r="N33" s="40">
        <v>0</v>
      </c>
      <c r="O33" s="40">
        <v>0</v>
      </c>
      <c r="P33" s="40">
        <v>6500</v>
      </c>
      <c r="Q33" s="40">
        <v>782.22</v>
      </c>
      <c r="R33" s="40">
        <v>1999.24</v>
      </c>
      <c r="S33" s="40">
        <v>1999.24</v>
      </c>
      <c r="T33" s="40">
        <v>4500.76</v>
      </c>
      <c r="U33" s="40">
        <v>4500.76</v>
      </c>
      <c r="V33" s="40">
        <v>3718.54</v>
      </c>
      <c r="W33" s="34" t="s">
        <v>76</v>
      </c>
    </row>
    <row r="34" spans="1:23" hidden="1" x14ac:dyDescent="0.2">
      <c r="A34" t="s">
        <v>0</v>
      </c>
      <c r="B34" t="s">
        <v>1</v>
      </c>
      <c r="C34" t="s">
        <v>2</v>
      </c>
      <c r="D34" t="s">
        <v>3</v>
      </c>
      <c r="E34" t="s">
        <v>4</v>
      </c>
      <c r="F34" t="s">
        <v>5</v>
      </c>
      <c r="G34" t="s">
        <v>6</v>
      </c>
      <c r="H34" t="s">
        <v>7</v>
      </c>
      <c r="I34" t="s">
        <v>43</v>
      </c>
      <c r="J34" t="s">
        <v>44</v>
      </c>
      <c r="K34" t="s">
        <v>77</v>
      </c>
      <c r="L34" t="s">
        <v>11</v>
      </c>
      <c r="M34" s="40">
        <v>2000</v>
      </c>
      <c r="N34" s="40">
        <v>0</v>
      </c>
      <c r="O34" s="40">
        <v>0</v>
      </c>
      <c r="P34" s="40">
        <v>2000</v>
      </c>
      <c r="Q34" s="40">
        <v>487.47</v>
      </c>
      <c r="R34" s="40">
        <v>717.65</v>
      </c>
      <c r="S34" s="40">
        <v>717.65</v>
      </c>
      <c r="T34" s="40">
        <v>1282.3499999999999</v>
      </c>
      <c r="U34" s="40">
        <v>1282.3499999999999</v>
      </c>
      <c r="V34" s="40">
        <v>794.88</v>
      </c>
      <c r="W34" s="34" t="s">
        <v>78</v>
      </c>
    </row>
    <row r="35" spans="1:23" hidden="1" x14ac:dyDescent="0.2">
      <c r="A35" t="s">
        <v>0</v>
      </c>
      <c r="B35" t="s">
        <v>1</v>
      </c>
      <c r="C35" t="s">
        <v>2</v>
      </c>
      <c r="D35" t="s">
        <v>3</v>
      </c>
      <c r="E35" t="s">
        <v>4</v>
      </c>
      <c r="F35" t="s">
        <v>5</v>
      </c>
      <c r="G35" t="s">
        <v>6</v>
      </c>
      <c r="H35" t="s">
        <v>7</v>
      </c>
      <c r="I35" t="s">
        <v>43</v>
      </c>
      <c r="J35" t="s">
        <v>44</v>
      </c>
      <c r="K35" t="s">
        <v>79</v>
      </c>
      <c r="L35" t="s">
        <v>11</v>
      </c>
      <c r="M35" s="40">
        <v>10000</v>
      </c>
      <c r="N35" s="40">
        <v>0</v>
      </c>
      <c r="O35" s="40">
        <v>0</v>
      </c>
      <c r="P35" s="40">
        <v>10000</v>
      </c>
      <c r="Q35" s="40">
        <v>6976.83</v>
      </c>
      <c r="R35" s="40">
        <v>0</v>
      </c>
      <c r="S35" s="40">
        <v>0</v>
      </c>
      <c r="T35" s="40">
        <v>10000</v>
      </c>
      <c r="U35" s="40">
        <v>10000</v>
      </c>
      <c r="V35" s="40">
        <v>3023.17</v>
      </c>
      <c r="W35" s="34" t="s">
        <v>80</v>
      </c>
    </row>
    <row r="36" spans="1:23" hidden="1" x14ac:dyDescent="0.2">
      <c r="A36" t="s">
        <v>0</v>
      </c>
      <c r="B36" t="s">
        <v>1</v>
      </c>
      <c r="C36" t="s">
        <v>2</v>
      </c>
      <c r="D36" t="s">
        <v>3</v>
      </c>
      <c r="E36" t="s">
        <v>4</v>
      </c>
      <c r="F36" t="s">
        <v>5</v>
      </c>
      <c r="G36" t="s">
        <v>6</v>
      </c>
      <c r="H36" t="s">
        <v>7</v>
      </c>
      <c r="I36" t="s">
        <v>43</v>
      </c>
      <c r="J36" t="s">
        <v>44</v>
      </c>
      <c r="K36" t="s">
        <v>81</v>
      </c>
      <c r="L36" t="s">
        <v>11</v>
      </c>
      <c r="M36" s="40">
        <v>500</v>
      </c>
      <c r="N36" s="40">
        <v>0</v>
      </c>
      <c r="O36" s="40">
        <v>0</v>
      </c>
      <c r="P36" s="40">
        <v>500</v>
      </c>
      <c r="Q36" s="40">
        <v>0</v>
      </c>
      <c r="R36" s="40">
        <v>0</v>
      </c>
      <c r="S36" s="40">
        <v>0</v>
      </c>
      <c r="T36" s="40">
        <v>500</v>
      </c>
      <c r="U36" s="40">
        <v>500</v>
      </c>
      <c r="V36" s="40">
        <v>500</v>
      </c>
      <c r="W36" s="34" t="s">
        <v>82</v>
      </c>
    </row>
    <row r="37" spans="1:23" hidden="1" x14ac:dyDescent="0.2">
      <c r="A37" t="s">
        <v>0</v>
      </c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 t="s">
        <v>43</v>
      </c>
      <c r="J37" t="s">
        <v>44</v>
      </c>
      <c r="K37" t="s">
        <v>83</v>
      </c>
      <c r="L37" t="s">
        <v>11</v>
      </c>
      <c r="M37" s="40">
        <v>3500</v>
      </c>
      <c r="N37" s="40">
        <v>0</v>
      </c>
      <c r="O37" s="40">
        <v>0</v>
      </c>
      <c r="P37" s="40">
        <v>3500</v>
      </c>
      <c r="Q37" s="40">
        <v>0</v>
      </c>
      <c r="R37" s="40">
        <v>0</v>
      </c>
      <c r="S37" s="40">
        <v>0</v>
      </c>
      <c r="T37" s="40">
        <v>3500</v>
      </c>
      <c r="U37" s="40">
        <v>3500</v>
      </c>
      <c r="V37" s="40">
        <v>3500</v>
      </c>
      <c r="W37" s="34" t="s">
        <v>84</v>
      </c>
    </row>
    <row r="38" spans="1:23" hidden="1" x14ac:dyDescent="0.2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6</v>
      </c>
      <c r="H38" t="s">
        <v>7</v>
      </c>
      <c r="I38" t="s">
        <v>43</v>
      </c>
      <c r="J38" t="s">
        <v>44</v>
      </c>
      <c r="K38" t="s">
        <v>85</v>
      </c>
      <c r="L38" t="s">
        <v>11</v>
      </c>
      <c r="M38" s="40">
        <v>4200</v>
      </c>
      <c r="N38" s="40">
        <v>0</v>
      </c>
      <c r="O38" s="40">
        <v>0</v>
      </c>
      <c r="P38" s="40">
        <v>4200</v>
      </c>
      <c r="Q38" s="40">
        <v>1320.07</v>
      </c>
      <c r="R38" s="40">
        <v>1568.99</v>
      </c>
      <c r="S38" s="40">
        <v>1568.99</v>
      </c>
      <c r="T38" s="40">
        <v>2631.01</v>
      </c>
      <c r="U38" s="40">
        <v>2631.01</v>
      </c>
      <c r="V38" s="40">
        <v>1310.94</v>
      </c>
      <c r="W38" s="34" t="s">
        <v>86</v>
      </c>
    </row>
    <row r="39" spans="1:23" hidden="1" x14ac:dyDescent="0.2">
      <c r="A39" t="s">
        <v>0</v>
      </c>
      <c r="B39" t="s">
        <v>1</v>
      </c>
      <c r="C39" t="s">
        <v>2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43</v>
      </c>
      <c r="J39" t="s">
        <v>87</v>
      </c>
      <c r="K39" t="s">
        <v>88</v>
      </c>
      <c r="L39" t="s">
        <v>11</v>
      </c>
      <c r="M39" s="40">
        <v>3000</v>
      </c>
      <c r="N39" s="40">
        <v>0</v>
      </c>
      <c r="O39" s="40">
        <v>0</v>
      </c>
      <c r="P39" s="40">
        <v>3000</v>
      </c>
      <c r="Q39" s="40">
        <v>0</v>
      </c>
      <c r="R39" s="40">
        <v>1386.1</v>
      </c>
      <c r="S39" s="40">
        <v>1359.8</v>
      </c>
      <c r="T39" s="40">
        <v>1613.9</v>
      </c>
      <c r="U39" s="40">
        <v>1640.2</v>
      </c>
      <c r="V39" s="40">
        <v>1613.9</v>
      </c>
      <c r="W39" s="34" t="s">
        <v>89</v>
      </c>
    </row>
    <row r="40" spans="1:23" hidden="1" x14ac:dyDescent="0.2">
      <c r="A40" t="s">
        <v>0</v>
      </c>
      <c r="B40" t="s">
        <v>1</v>
      </c>
      <c r="C40" t="s">
        <v>2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43</v>
      </c>
      <c r="J40" t="s">
        <v>87</v>
      </c>
      <c r="K40" t="s">
        <v>90</v>
      </c>
      <c r="L40" t="s">
        <v>11</v>
      </c>
      <c r="M40" s="40">
        <v>400</v>
      </c>
      <c r="N40" s="40">
        <v>0</v>
      </c>
      <c r="O40" s="40">
        <v>0</v>
      </c>
      <c r="P40" s="40">
        <v>400</v>
      </c>
      <c r="Q40" s="40">
        <v>0</v>
      </c>
      <c r="R40" s="40">
        <v>0</v>
      </c>
      <c r="S40" s="40">
        <v>0</v>
      </c>
      <c r="T40" s="40">
        <v>400</v>
      </c>
      <c r="U40" s="40">
        <v>400</v>
      </c>
      <c r="V40" s="40">
        <v>400</v>
      </c>
      <c r="W40" s="34" t="s">
        <v>91</v>
      </c>
    </row>
    <row r="41" spans="1:23" hidden="1" x14ac:dyDescent="0.2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  <c r="H41" t="s">
        <v>92</v>
      </c>
      <c r="I41" t="s">
        <v>93</v>
      </c>
      <c r="J41" t="s">
        <v>94</v>
      </c>
      <c r="K41" t="s">
        <v>95</v>
      </c>
      <c r="L41" t="s">
        <v>96</v>
      </c>
      <c r="M41" s="40">
        <v>500</v>
      </c>
      <c r="N41" s="40">
        <v>0</v>
      </c>
      <c r="O41" s="40">
        <v>0</v>
      </c>
      <c r="P41" s="40">
        <v>500</v>
      </c>
      <c r="Q41" s="40">
        <v>26.24</v>
      </c>
      <c r="R41" s="40">
        <v>424.17</v>
      </c>
      <c r="S41" s="40">
        <v>424.17</v>
      </c>
      <c r="T41" s="40">
        <v>75.83</v>
      </c>
      <c r="U41" s="40">
        <v>75.83</v>
      </c>
      <c r="V41" s="40">
        <v>49.59</v>
      </c>
      <c r="W41" s="34" t="s">
        <v>97</v>
      </c>
    </row>
    <row r="42" spans="1:23" hidden="1" x14ac:dyDescent="0.2">
      <c r="A42" t="s">
        <v>0</v>
      </c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6</v>
      </c>
      <c r="H42" t="s">
        <v>92</v>
      </c>
      <c r="I42" t="s">
        <v>93</v>
      </c>
      <c r="J42" t="s">
        <v>94</v>
      </c>
      <c r="K42" t="s">
        <v>98</v>
      </c>
      <c r="L42" t="s">
        <v>96</v>
      </c>
      <c r="M42" s="40">
        <v>390</v>
      </c>
      <c r="N42" s="40">
        <v>0</v>
      </c>
      <c r="O42" s="40">
        <v>0</v>
      </c>
      <c r="P42" s="40">
        <v>390</v>
      </c>
      <c r="Q42" s="40">
        <v>0</v>
      </c>
      <c r="R42" s="40">
        <v>299.88</v>
      </c>
      <c r="S42" s="40">
        <v>299.88</v>
      </c>
      <c r="T42" s="40">
        <v>90.12</v>
      </c>
      <c r="U42" s="40">
        <v>90.12</v>
      </c>
      <c r="V42" s="40">
        <v>90.12</v>
      </c>
      <c r="W42" s="34" t="s">
        <v>99</v>
      </c>
    </row>
    <row r="43" spans="1:23" hidden="1" x14ac:dyDescent="0.2">
      <c r="A4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H43" t="s">
        <v>92</v>
      </c>
      <c r="I43" t="s">
        <v>93</v>
      </c>
      <c r="J43" t="s">
        <v>94</v>
      </c>
      <c r="K43" t="s">
        <v>100</v>
      </c>
      <c r="L43" t="s">
        <v>96</v>
      </c>
      <c r="M43" s="40">
        <v>700</v>
      </c>
      <c r="N43" s="40">
        <v>0</v>
      </c>
      <c r="O43" s="40">
        <v>0</v>
      </c>
      <c r="P43" s="40">
        <v>700</v>
      </c>
      <c r="Q43" s="40">
        <v>0</v>
      </c>
      <c r="R43" s="40">
        <v>685.5</v>
      </c>
      <c r="S43" s="40">
        <v>685.5</v>
      </c>
      <c r="T43" s="40">
        <v>14.5</v>
      </c>
      <c r="U43" s="40">
        <v>14.5</v>
      </c>
      <c r="V43" s="40">
        <v>14.5</v>
      </c>
      <c r="W43" s="34" t="s">
        <v>101</v>
      </c>
    </row>
    <row r="44" spans="1:23" hidden="1" x14ac:dyDescent="0.2">
      <c r="A44" t="s">
        <v>0</v>
      </c>
      <c r="B44" t="s">
        <v>1</v>
      </c>
      <c r="C44" t="s">
        <v>2</v>
      </c>
      <c r="D44" t="s">
        <v>3</v>
      </c>
      <c r="E44" t="s">
        <v>4</v>
      </c>
      <c r="F44" t="s">
        <v>5</v>
      </c>
      <c r="G44" t="s">
        <v>6</v>
      </c>
      <c r="H44" t="s">
        <v>92</v>
      </c>
      <c r="I44" t="s">
        <v>93</v>
      </c>
      <c r="J44" t="s">
        <v>94</v>
      </c>
      <c r="K44" t="s">
        <v>102</v>
      </c>
      <c r="L44" t="s">
        <v>96</v>
      </c>
      <c r="M44" s="40">
        <v>100</v>
      </c>
      <c r="N44" s="40">
        <v>0</v>
      </c>
      <c r="O44" s="40">
        <v>0</v>
      </c>
      <c r="P44" s="40">
        <v>100</v>
      </c>
      <c r="Q44" s="40">
        <v>0</v>
      </c>
      <c r="R44" s="40">
        <v>55.88</v>
      </c>
      <c r="S44" s="40">
        <v>55.88</v>
      </c>
      <c r="T44" s="40">
        <v>44.12</v>
      </c>
      <c r="U44" s="40">
        <v>44.12</v>
      </c>
      <c r="V44" s="40">
        <v>44.12</v>
      </c>
      <c r="W44" s="34" t="s">
        <v>103</v>
      </c>
    </row>
    <row r="45" spans="1:23" hidden="1" x14ac:dyDescent="0.2">
      <c r="A45" t="s">
        <v>0</v>
      </c>
      <c r="B45" t="s">
        <v>1</v>
      </c>
      <c r="C45" t="s">
        <v>2</v>
      </c>
      <c r="D45" t="s">
        <v>3</v>
      </c>
      <c r="E45" t="s">
        <v>4</v>
      </c>
      <c r="F45" t="s">
        <v>5</v>
      </c>
      <c r="G45" t="s">
        <v>6</v>
      </c>
      <c r="H45" t="s">
        <v>92</v>
      </c>
      <c r="I45" t="s">
        <v>93</v>
      </c>
      <c r="J45" t="s">
        <v>94</v>
      </c>
      <c r="K45" t="s">
        <v>104</v>
      </c>
      <c r="L45" t="s">
        <v>96</v>
      </c>
      <c r="M45" s="40">
        <v>300</v>
      </c>
      <c r="N45" s="40">
        <v>0</v>
      </c>
      <c r="O45" s="40">
        <v>0</v>
      </c>
      <c r="P45" s="40">
        <v>300</v>
      </c>
      <c r="Q45" s="40">
        <v>0</v>
      </c>
      <c r="R45" s="40">
        <v>299.95999999999998</v>
      </c>
      <c r="S45" s="40">
        <v>299.95999999999998</v>
      </c>
      <c r="T45" s="40">
        <v>0.04</v>
      </c>
      <c r="U45" s="40">
        <v>0.04</v>
      </c>
      <c r="V45" s="40">
        <v>0.04</v>
      </c>
      <c r="W45" s="34" t="s">
        <v>105</v>
      </c>
    </row>
    <row r="46" spans="1:23" hidden="1" x14ac:dyDescent="0.2">
      <c r="A46" t="s">
        <v>106</v>
      </c>
      <c r="B46" t="s">
        <v>107</v>
      </c>
      <c r="C46" t="s">
        <v>2</v>
      </c>
      <c r="D46" t="s">
        <v>3</v>
      </c>
      <c r="E46" t="s">
        <v>4</v>
      </c>
      <c r="F46" t="s">
        <v>5</v>
      </c>
      <c r="G46" t="s">
        <v>6</v>
      </c>
      <c r="H46" t="s">
        <v>108</v>
      </c>
      <c r="I46" t="s">
        <v>109</v>
      </c>
      <c r="J46" t="s">
        <v>94</v>
      </c>
      <c r="K46" t="s">
        <v>110</v>
      </c>
      <c r="L46" t="s">
        <v>96</v>
      </c>
      <c r="M46" s="40">
        <v>0</v>
      </c>
      <c r="N46" s="40">
        <v>25000</v>
      </c>
      <c r="O46" s="40">
        <v>0</v>
      </c>
      <c r="P46" s="40">
        <v>25000</v>
      </c>
      <c r="Q46" s="40">
        <v>6668.98</v>
      </c>
      <c r="R46" s="40">
        <v>18210</v>
      </c>
      <c r="S46" s="40">
        <v>0</v>
      </c>
      <c r="T46" s="40">
        <v>6790</v>
      </c>
      <c r="U46" s="40">
        <v>25000</v>
      </c>
      <c r="V46" s="40">
        <v>121.02</v>
      </c>
      <c r="W46" s="34" t="s">
        <v>111</v>
      </c>
    </row>
    <row r="47" spans="1:23" hidden="1" x14ac:dyDescent="0.2">
      <c r="A47" t="s">
        <v>106</v>
      </c>
      <c r="B47" t="s">
        <v>107</v>
      </c>
      <c r="C47" t="s">
        <v>2</v>
      </c>
      <c r="D47" t="s">
        <v>3</v>
      </c>
      <c r="E47" t="s">
        <v>4</v>
      </c>
      <c r="F47" t="s">
        <v>5</v>
      </c>
      <c r="G47" t="s">
        <v>6</v>
      </c>
      <c r="H47" t="s">
        <v>108</v>
      </c>
      <c r="I47" t="s">
        <v>109</v>
      </c>
      <c r="J47" t="s">
        <v>94</v>
      </c>
      <c r="K47" t="s">
        <v>112</v>
      </c>
      <c r="L47" t="s">
        <v>96</v>
      </c>
      <c r="M47" s="40">
        <v>80000</v>
      </c>
      <c r="N47" s="40">
        <v>15000</v>
      </c>
      <c r="O47" s="40">
        <v>0</v>
      </c>
      <c r="P47" s="40">
        <v>95000</v>
      </c>
      <c r="Q47" s="40">
        <v>12289.79</v>
      </c>
      <c r="R47" s="40">
        <v>81128.03</v>
      </c>
      <c r="S47" s="40">
        <v>12060.8</v>
      </c>
      <c r="T47" s="40">
        <v>13871.97</v>
      </c>
      <c r="U47" s="40">
        <v>82939.199999999997</v>
      </c>
      <c r="V47" s="40">
        <v>1582.18</v>
      </c>
      <c r="W47" s="34" t="s">
        <v>113</v>
      </c>
    </row>
    <row r="48" spans="1:23" hidden="1" x14ac:dyDescent="0.2">
      <c r="A48" t="s">
        <v>106</v>
      </c>
      <c r="B48" t="s">
        <v>107</v>
      </c>
      <c r="C48" t="s">
        <v>2</v>
      </c>
      <c r="D48" t="s">
        <v>3</v>
      </c>
      <c r="E48" t="s">
        <v>4</v>
      </c>
      <c r="F48" t="s">
        <v>5</v>
      </c>
      <c r="G48" t="s">
        <v>6</v>
      </c>
      <c r="H48" t="s">
        <v>108</v>
      </c>
      <c r="I48" t="s">
        <v>109</v>
      </c>
      <c r="J48" t="s">
        <v>94</v>
      </c>
      <c r="K48" t="s">
        <v>114</v>
      </c>
      <c r="L48" t="s">
        <v>96</v>
      </c>
      <c r="M48" s="40">
        <v>0</v>
      </c>
      <c r="N48" s="40">
        <v>20000</v>
      </c>
      <c r="O48" s="40">
        <v>-20000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34" t="s">
        <v>115</v>
      </c>
    </row>
    <row r="49" spans="1:23" hidden="1" x14ac:dyDescent="0.2">
      <c r="A49" t="s">
        <v>106</v>
      </c>
      <c r="B49" t="s">
        <v>107</v>
      </c>
      <c r="C49" t="s">
        <v>2</v>
      </c>
      <c r="D49" t="s">
        <v>3</v>
      </c>
      <c r="E49" t="s">
        <v>4</v>
      </c>
      <c r="F49" t="s">
        <v>5</v>
      </c>
      <c r="G49" t="s">
        <v>6</v>
      </c>
      <c r="H49" t="s">
        <v>108</v>
      </c>
      <c r="I49" t="s">
        <v>109</v>
      </c>
      <c r="J49" t="s">
        <v>94</v>
      </c>
      <c r="K49" t="s">
        <v>98</v>
      </c>
      <c r="L49" t="s">
        <v>96</v>
      </c>
      <c r="M49" s="40">
        <v>0</v>
      </c>
      <c r="N49" s="40">
        <v>7000</v>
      </c>
      <c r="O49" s="40">
        <v>0</v>
      </c>
      <c r="P49" s="40">
        <v>7000</v>
      </c>
      <c r="Q49" s="40">
        <v>0</v>
      </c>
      <c r="R49" s="40">
        <v>6889.96</v>
      </c>
      <c r="S49" s="40">
        <v>6889.96</v>
      </c>
      <c r="T49" s="40">
        <v>110.04</v>
      </c>
      <c r="U49" s="40">
        <v>110.04</v>
      </c>
      <c r="V49" s="40">
        <v>110.04</v>
      </c>
      <c r="W49" s="34" t="s">
        <v>116</v>
      </c>
    </row>
    <row r="50" spans="1:23" hidden="1" x14ac:dyDescent="0.2">
      <c r="A50" t="s">
        <v>106</v>
      </c>
      <c r="B50" t="s">
        <v>107</v>
      </c>
      <c r="C50" t="s">
        <v>2</v>
      </c>
      <c r="D50" t="s">
        <v>3</v>
      </c>
      <c r="E50" t="s">
        <v>4</v>
      </c>
      <c r="F50" t="s">
        <v>5</v>
      </c>
      <c r="G50" t="s">
        <v>6</v>
      </c>
      <c r="H50" t="s">
        <v>108</v>
      </c>
      <c r="I50" t="s">
        <v>109</v>
      </c>
      <c r="J50" t="s">
        <v>94</v>
      </c>
      <c r="K50" t="s">
        <v>100</v>
      </c>
      <c r="L50" t="s">
        <v>96</v>
      </c>
      <c r="M50" s="40">
        <v>0</v>
      </c>
      <c r="N50" s="40">
        <v>1000</v>
      </c>
      <c r="O50" s="40">
        <v>0</v>
      </c>
      <c r="P50" s="40">
        <v>1000</v>
      </c>
      <c r="Q50" s="40">
        <v>0</v>
      </c>
      <c r="R50" s="40">
        <v>1000</v>
      </c>
      <c r="S50" s="40">
        <v>1000</v>
      </c>
      <c r="T50" s="40">
        <v>0</v>
      </c>
      <c r="U50" s="40">
        <v>0</v>
      </c>
      <c r="V50" s="40">
        <v>0</v>
      </c>
      <c r="W50" s="34" t="s">
        <v>117</v>
      </c>
    </row>
    <row r="51" spans="1:23" hidden="1" x14ac:dyDescent="0.2">
      <c r="A51" t="s">
        <v>106</v>
      </c>
      <c r="B51" t="s">
        <v>107</v>
      </c>
      <c r="C51" t="s">
        <v>2</v>
      </c>
      <c r="D51" t="s">
        <v>3</v>
      </c>
      <c r="E51" t="s">
        <v>4</v>
      </c>
      <c r="F51" t="s">
        <v>5</v>
      </c>
      <c r="G51" t="s">
        <v>6</v>
      </c>
      <c r="H51" t="s">
        <v>108</v>
      </c>
      <c r="I51" t="s">
        <v>118</v>
      </c>
      <c r="J51" t="s">
        <v>94</v>
      </c>
      <c r="K51" t="s">
        <v>119</v>
      </c>
      <c r="L51" t="s">
        <v>96</v>
      </c>
      <c r="M51" s="40">
        <v>130978.45</v>
      </c>
      <c r="N51" s="40">
        <v>38799.49</v>
      </c>
      <c r="O51" s="40">
        <v>0</v>
      </c>
      <c r="P51" s="40">
        <v>169777.94</v>
      </c>
      <c r="Q51" s="40">
        <v>30100</v>
      </c>
      <c r="R51" s="40">
        <v>97480</v>
      </c>
      <c r="S51" s="40">
        <v>0</v>
      </c>
      <c r="T51" s="40">
        <v>72297.94</v>
      </c>
      <c r="U51" s="40">
        <v>169777.94</v>
      </c>
      <c r="V51" s="40">
        <v>42197.94</v>
      </c>
      <c r="W51" s="34" t="s">
        <v>120</v>
      </c>
    </row>
    <row r="52" spans="1:23" hidden="1" x14ac:dyDescent="0.2">
      <c r="A52" t="s">
        <v>106</v>
      </c>
      <c r="B52" t="s">
        <v>107</v>
      </c>
      <c r="C52" t="s">
        <v>2</v>
      </c>
      <c r="D52" t="s">
        <v>3</v>
      </c>
      <c r="E52" t="s">
        <v>4</v>
      </c>
      <c r="F52" t="s">
        <v>5</v>
      </c>
      <c r="G52" t="s">
        <v>6</v>
      </c>
      <c r="H52" t="s">
        <v>108</v>
      </c>
      <c r="I52" t="s">
        <v>118</v>
      </c>
      <c r="J52" t="s">
        <v>94</v>
      </c>
      <c r="K52" t="s">
        <v>121</v>
      </c>
      <c r="L52" t="s">
        <v>96</v>
      </c>
      <c r="M52" s="40">
        <v>0</v>
      </c>
      <c r="N52" s="40">
        <v>11000</v>
      </c>
      <c r="O52" s="40">
        <v>0</v>
      </c>
      <c r="P52" s="40">
        <v>11000</v>
      </c>
      <c r="Q52" s="40">
        <v>0</v>
      </c>
      <c r="R52" s="40">
        <v>9602.5</v>
      </c>
      <c r="S52" s="40">
        <v>1514.96</v>
      </c>
      <c r="T52" s="40">
        <v>1397.5</v>
      </c>
      <c r="U52" s="40">
        <v>9485.0400000000009</v>
      </c>
      <c r="V52" s="40">
        <v>1397.5</v>
      </c>
      <c r="W52" s="34" t="s">
        <v>122</v>
      </c>
    </row>
    <row r="53" spans="1:23" hidden="1" x14ac:dyDescent="0.2">
      <c r="A53" t="s">
        <v>106</v>
      </c>
      <c r="B53" t="s">
        <v>107</v>
      </c>
      <c r="C53" t="s">
        <v>2</v>
      </c>
      <c r="D53" t="s">
        <v>3</v>
      </c>
      <c r="E53" t="s">
        <v>4</v>
      </c>
      <c r="F53" t="s">
        <v>5</v>
      </c>
      <c r="G53" t="s">
        <v>6</v>
      </c>
      <c r="H53" t="s">
        <v>108</v>
      </c>
      <c r="I53" t="s">
        <v>118</v>
      </c>
      <c r="J53" t="s">
        <v>94</v>
      </c>
      <c r="K53" t="s">
        <v>123</v>
      </c>
      <c r="L53" t="s">
        <v>96</v>
      </c>
      <c r="M53" s="40">
        <v>7653.2</v>
      </c>
      <c r="N53" s="40">
        <v>-2500</v>
      </c>
      <c r="O53" s="40">
        <v>0</v>
      </c>
      <c r="P53" s="40">
        <v>5153.2</v>
      </c>
      <c r="Q53" s="40">
        <v>4745.75</v>
      </c>
      <c r="R53" s="40">
        <v>0</v>
      </c>
      <c r="S53" s="40">
        <v>0</v>
      </c>
      <c r="T53" s="40">
        <v>5153.2</v>
      </c>
      <c r="U53" s="40">
        <v>5153.2</v>
      </c>
      <c r="V53" s="40">
        <v>407.45</v>
      </c>
      <c r="W53" s="34" t="s">
        <v>124</v>
      </c>
    </row>
    <row r="54" spans="1:23" hidden="1" x14ac:dyDescent="0.2">
      <c r="A54" t="s">
        <v>106</v>
      </c>
      <c r="B54" t="s">
        <v>107</v>
      </c>
      <c r="C54" t="s">
        <v>2</v>
      </c>
      <c r="D54" t="s">
        <v>3</v>
      </c>
      <c r="E54" t="s">
        <v>4</v>
      </c>
      <c r="F54" t="s">
        <v>5</v>
      </c>
      <c r="G54" t="s">
        <v>6</v>
      </c>
      <c r="H54" t="s">
        <v>108</v>
      </c>
      <c r="I54" t="s">
        <v>118</v>
      </c>
      <c r="J54" t="s">
        <v>94</v>
      </c>
      <c r="K54" t="s">
        <v>112</v>
      </c>
      <c r="L54" t="s">
        <v>96</v>
      </c>
      <c r="M54" s="40">
        <v>32000</v>
      </c>
      <c r="N54" s="40">
        <v>-26500</v>
      </c>
      <c r="O54" s="40">
        <v>0</v>
      </c>
      <c r="P54" s="40">
        <v>5500</v>
      </c>
      <c r="Q54" s="40">
        <v>0</v>
      </c>
      <c r="R54" s="40">
        <v>3855</v>
      </c>
      <c r="S54" s="40">
        <v>0</v>
      </c>
      <c r="T54" s="40">
        <v>1645</v>
      </c>
      <c r="U54" s="40">
        <v>5500</v>
      </c>
      <c r="V54" s="40">
        <v>1645</v>
      </c>
      <c r="W54" s="34" t="s">
        <v>113</v>
      </c>
    </row>
    <row r="55" spans="1:23" hidden="1" x14ac:dyDescent="0.2">
      <c r="A55" t="s">
        <v>106</v>
      </c>
      <c r="B55" t="s">
        <v>107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  <c r="H55" t="s">
        <v>108</v>
      </c>
      <c r="I55" t="s">
        <v>118</v>
      </c>
      <c r="J55" t="s">
        <v>94</v>
      </c>
      <c r="K55" t="s">
        <v>114</v>
      </c>
      <c r="L55" t="s">
        <v>96</v>
      </c>
      <c r="M55" s="40">
        <v>0</v>
      </c>
      <c r="N55" s="40">
        <v>25800</v>
      </c>
      <c r="O55" s="40">
        <v>0</v>
      </c>
      <c r="P55" s="40">
        <v>25800</v>
      </c>
      <c r="Q55" s="40">
        <v>2255.4299999999998</v>
      </c>
      <c r="R55" s="40">
        <v>23351.63</v>
      </c>
      <c r="S55" s="40">
        <v>21745.97</v>
      </c>
      <c r="T55" s="40">
        <v>2448.37</v>
      </c>
      <c r="U55" s="40">
        <v>4054.03</v>
      </c>
      <c r="V55" s="40">
        <v>192.94</v>
      </c>
      <c r="W55" s="34" t="s">
        <v>115</v>
      </c>
    </row>
    <row r="56" spans="1:23" hidden="1" x14ac:dyDescent="0.2">
      <c r="A56" t="s">
        <v>106</v>
      </c>
      <c r="B56" t="s">
        <v>107</v>
      </c>
      <c r="C56" t="s">
        <v>2</v>
      </c>
      <c r="D56" t="s">
        <v>3</v>
      </c>
      <c r="E56" t="s">
        <v>4</v>
      </c>
      <c r="F56" t="s">
        <v>5</v>
      </c>
      <c r="G56" t="s">
        <v>6</v>
      </c>
      <c r="H56" t="s">
        <v>108</v>
      </c>
      <c r="I56" t="s">
        <v>118</v>
      </c>
      <c r="J56" t="s">
        <v>94</v>
      </c>
      <c r="K56" t="s">
        <v>98</v>
      </c>
      <c r="L56" t="s">
        <v>96</v>
      </c>
      <c r="M56" s="40">
        <v>18500</v>
      </c>
      <c r="N56" s="40">
        <v>-3000</v>
      </c>
      <c r="O56" s="40">
        <v>0</v>
      </c>
      <c r="P56" s="40">
        <v>15500</v>
      </c>
      <c r="Q56" s="40">
        <v>0</v>
      </c>
      <c r="R56" s="40">
        <v>11680</v>
      </c>
      <c r="S56" s="40">
        <v>11680</v>
      </c>
      <c r="T56" s="40">
        <v>3820</v>
      </c>
      <c r="U56" s="40">
        <v>3820</v>
      </c>
      <c r="V56" s="40">
        <v>3820</v>
      </c>
      <c r="W56" s="34" t="s">
        <v>116</v>
      </c>
    </row>
    <row r="57" spans="1:23" hidden="1" x14ac:dyDescent="0.2">
      <c r="A57" t="s">
        <v>106</v>
      </c>
      <c r="B57" t="s">
        <v>107</v>
      </c>
      <c r="C57" t="s">
        <v>2</v>
      </c>
      <c r="D57" t="s">
        <v>3</v>
      </c>
      <c r="E57" t="s">
        <v>4</v>
      </c>
      <c r="F57" t="s">
        <v>5</v>
      </c>
      <c r="G57" t="s">
        <v>6</v>
      </c>
      <c r="H57" t="s">
        <v>108</v>
      </c>
      <c r="I57" t="s">
        <v>118</v>
      </c>
      <c r="J57" t="s">
        <v>94</v>
      </c>
      <c r="K57" t="s">
        <v>125</v>
      </c>
      <c r="L57" t="s">
        <v>96</v>
      </c>
      <c r="M57" s="40">
        <v>1500</v>
      </c>
      <c r="N57" s="40">
        <v>0</v>
      </c>
      <c r="O57" s="40">
        <v>0</v>
      </c>
      <c r="P57" s="40">
        <v>1500</v>
      </c>
      <c r="Q57" s="40">
        <v>0</v>
      </c>
      <c r="R57" s="40">
        <v>1012.75</v>
      </c>
      <c r="S57" s="40">
        <v>1012.75</v>
      </c>
      <c r="T57" s="40">
        <v>487.25</v>
      </c>
      <c r="U57" s="40">
        <v>487.25</v>
      </c>
      <c r="V57" s="40">
        <v>487.25</v>
      </c>
      <c r="W57" s="34" t="s">
        <v>126</v>
      </c>
    </row>
    <row r="58" spans="1:23" hidden="1" x14ac:dyDescent="0.2">
      <c r="A58" t="s">
        <v>106</v>
      </c>
      <c r="B58" t="s">
        <v>107</v>
      </c>
      <c r="C58" t="s">
        <v>2</v>
      </c>
      <c r="D58" t="s">
        <v>3</v>
      </c>
      <c r="E58" t="s">
        <v>4</v>
      </c>
      <c r="F58" t="s">
        <v>5</v>
      </c>
      <c r="G58" t="s">
        <v>6</v>
      </c>
      <c r="H58" t="s">
        <v>108</v>
      </c>
      <c r="I58" t="s">
        <v>118</v>
      </c>
      <c r="J58" t="s">
        <v>94</v>
      </c>
      <c r="K58" t="s">
        <v>100</v>
      </c>
      <c r="L58" t="s">
        <v>96</v>
      </c>
      <c r="M58" s="40">
        <v>18000</v>
      </c>
      <c r="N58" s="40">
        <v>-3000</v>
      </c>
      <c r="O58" s="40">
        <v>0</v>
      </c>
      <c r="P58" s="40">
        <v>15000</v>
      </c>
      <c r="Q58" s="40">
        <v>0</v>
      </c>
      <c r="R58" s="40">
        <v>13904.08</v>
      </c>
      <c r="S58" s="40">
        <v>4201.9399999999996</v>
      </c>
      <c r="T58" s="40">
        <v>1095.92</v>
      </c>
      <c r="U58" s="40">
        <v>10798.06</v>
      </c>
      <c r="V58" s="40">
        <v>1095.92</v>
      </c>
      <c r="W58" s="34" t="s">
        <v>117</v>
      </c>
    </row>
    <row r="59" spans="1:23" hidden="1" x14ac:dyDescent="0.2">
      <c r="A59" t="s">
        <v>106</v>
      </c>
      <c r="B59" t="s">
        <v>107</v>
      </c>
      <c r="C59" t="s">
        <v>2</v>
      </c>
      <c r="D59" t="s">
        <v>3</v>
      </c>
      <c r="E59" t="s">
        <v>4</v>
      </c>
      <c r="F59" t="s">
        <v>5</v>
      </c>
      <c r="G59" t="s">
        <v>6</v>
      </c>
      <c r="H59" t="s">
        <v>127</v>
      </c>
      <c r="I59" t="s">
        <v>128</v>
      </c>
      <c r="J59" t="s">
        <v>94</v>
      </c>
      <c r="K59" t="s">
        <v>129</v>
      </c>
      <c r="L59" t="s">
        <v>96</v>
      </c>
      <c r="M59" s="40">
        <v>1500</v>
      </c>
      <c r="N59" s="40">
        <v>-1000</v>
      </c>
      <c r="O59" s="40">
        <v>0</v>
      </c>
      <c r="P59" s="40">
        <v>500</v>
      </c>
      <c r="Q59" s="40">
        <v>0</v>
      </c>
      <c r="R59" s="40">
        <v>0</v>
      </c>
      <c r="S59" s="40">
        <v>0</v>
      </c>
      <c r="T59" s="40">
        <v>500</v>
      </c>
      <c r="U59" s="40">
        <v>500</v>
      </c>
      <c r="V59" s="40">
        <v>500</v>
      </c>
      <c r="W59" s="34" t="s">
        <v>130</v>
      </c>
    </row>
    <row r="60" spans="1:23" hidden="1" x14ac:dyDescent="0.2">
      <c r="A60" t="s">
        <v>106</v>
      </c>
      <c r="B60" t="s">
        <v>107</v>
      </c>
      <c r="C60" t="s">
        <v>2</v>
      </c>
      <c r="D60" t="s">
        <v>3</v>
      </c>
      <c r="E60" t="s">
        <v>4</v>
      </c>
      <c r="F60" t="s">
        <v>5</v>
      </c>
      <c r="G60" t="s">
        <v>6</v>
      </c>
      <c r="H60" t="s">
        <v>127</v>
      </c>
      <c r="I60" t="s">
        <v>128</v>
      </c>
      <c r="J60" t="s">
        <v>94</v>
      </c>
      <c r="K60" t="s">
        <v>131</v>
      </c>
      <c r="L60" t="s">
        <v>96</v>
      </c>
      <c r="M60" s="40">
        <v>0</v>
      </c>
      <c r="N60" s="40">
        <v>110683.75</v>
      </c>
      <c r="O60" s="40">
        <v>0</v>
      </c>
      <c r="P60" s="40">
        <v>110683.75</v>
      </c>
      <c r="Q60" s="40">
        <v>83.74</v>
      </c>
      <c r="R60" s="40">
        <v>100800</v>
      </c>
      <c r="S60" s="40">
        <v>75600</v>
      </c>
      <c r="T60" s="40">
        <v>9883.75</v>
      </c>
      <c r="U60" s="40">
        <v>35083.75</v>
      </c>
      <c r="V60" s="40">
        <v>9800.01</v>
      </c>
      <c r="W60" s="34" t="s">
        <v>132</v>
      </c>
    </row>
    <row r="61" spans="1:23" hidden="1" x14ac:dyDescent="0.2">
      <c r="A61" t="s">
        <v>106</v>
      </c>
      <c r="B61" t="s">
        <v>107</v>
      </c>
      <c r="C61" t="s">
        <v>2</v>
      </c>
      <c r="D61" t="s">
        <v>3</v>
      </c>
      <c r="E61" t="s">
        <v>4</v>
      </c>
      <c r="F61" t="s">
        <v>5</v>
      </c>
      <c r="G61" t="s">
        <v>6</v>
      </c>
      <c r="H61" t="s">
        <v>127</v>
      </c>
      <c r="I61" t="s">
        <v>128</v>
      </c>
      <c r="J61" t="s">
        <v>94</v>
      </c>
      <c r="K61" t="s">
        <v>133</v>
      </c>
      <c r="L61" t="s">
        <v>96</v>
      </c>
      <c r="M61" s="40">
        <v>13000</v>
      </c>
      <c r="N61" s="40">
        <v>0</v>
      </c>
      <c r="O61" s="40">
        <v>0</v>
      </c>
      <c r="P61" s="40">
        <v>13000</v>
      </c>
      <c r="Q61" s="40">
        <v>0</v>
      </c>
      <c r="R61" s="40">
        <v>11607.14</v>
      </c>
      <c r="S61" s="40">
        <v>6588.76</v>
      </c>
      <c r="T61" s="40">
        <v>1392.86</v>
      </c>
      <c r="U61" s="40">
        <v>6411.24</v>
      </c>
      <c r="V61" s="40">
        <v>1392.86</v>
      </c>
      <c r="W61" s="34" t="s">
        <v>134</v>
      </c>
    </row>
    <row r="62" spans="1:23" hidden="1" x14ac:dyDescent="0.2">
      <c r="A62" t="s">
        <v>106</v>
      </c>
      <c r="B62" t="s">
        <v>107</v>
      </c>
      <c r="C62" t="s">
        <v>2</v>
      </c>
      <c r="D62" t="s">
        <v>3</v>
      </c>
      <c r="E62" t="s">
        <v>4</v>
      </c>
      <c r="F62" t="s">
        <v>5</v>
      </c>
      <c r="G62" t="s">
        <v>6</v>
      </c>
      <c r="H62" t="s">
        <v>127</v>
      </c>
      <c r="I62" t="s">
        <v>128</v>
      </c>
      <c r="J62" t="s">
        <v>94</v>
      </c>
      <c r="K62" t="s">
        <v>135</v>
      </c>
      <c r="L62" t="s">
        <v>96</v>
      </c>
      <c r="M62" s="40">
        <v>1000</v>
      </c>
      <c r="N62" s="40">
        <v>0</v>
      </c>
      <c r="O62" s="40">
        <v>0</v>
      </c>
      <c r="P62" s="40">
        <v>1000</v>
      </c>
      <c r="Q62" s="40">
        <v>0</v>
      </c>
      <c r="R62" s="40">
        <v>797.23</v>
      </c>
      <c r="S62" s="40">
        <v>797.23</v>
      </c>
      <c r="T62" s="40">
        <v>202.77</v>
      </c>
      <c r="U62" s="40">
        <v>202.77</v>
      </c>
      <c r="V62" s="40">
        <v>202.77</v>
      </c>
      <c r="W62" s="34" t="s">
        <v>136</v>
      </c>
    </row>
    <row r="63" spans="1:23" hidden="1" x14ac:dyDescent="0.2">
      <c r="A63" t="s">
        <v>106</v>
      </c>
      <c r="B63" t="s">
        <v>107</v>
      </c>
      <c r="C63" t="s">
        <v>2</v>
      </c>
      <c r="D63" t="s">
        <v>3</v>
      </c>
      <c r="E63" t="s">
        <v>4</v>
      </c>
      <c r="F63" t="s">
        <v>5</v>
      </c>
      <c r="G63" t="s">
        <v>6</v>
      </c>
      <c r="H63" t="s">
        <v>127</v>
      </c>
      <c r="I63" t="s">
        <v>128</v>
      </c>
      <c r="J63" t="s">
        <v>94</v>
      </c>
      <c r="K63" t="s">
        <v>137</v>
      </c>
      <c r="L63" t="s">
        <v>96</v>
      </c>
      <c r="M63" s="40">
        <v>3500</v>
      </c>
      <c r="N63" s="40">
        <v>0</v>
      </c>
      <c r="O63" s="40">
        <v>0</v>
      </c>
      <c r="P63" s="40">
        <v>3500</v>
      </c>
      <c r="Q63" s="40">
        <v>0</v>
      </c>
      <c r="R63" s="40">
        <v>1579</v>
      </c>
      <c r="S63" s="40">
        <v>1579</v>
      </c>
      <c r="T63" s="40">
        <v>1921</v>
      </c>
      <c r="U63" s="40">
        <v>1921</v>
      </c>
      <c r="V63" s="40">
        <v>1921</v>
      </c>
      <c r="W63" s="34" t="s">
        <v>138</v>
      </c>
    </row>
    <row r="64" spans="1:23" hidden="1" x14ac:dyDescent="0.2">
      <c r="A64" t="s">
        <v>106</v>
      </c>
      <c r="B64" t="s">
        <v>107</v>
      </c>
      <c r="C64" t="s">
        <v>2</v>
      </c>
      <c r="D64" t="s">
        <v>3</v>
      </c>
      <c r="E64" t="s">
        <v>4</v>
      </c>
      <c r="F64" t="s">
        <v>5</v>
      </c>
      <c r="G64" t="s">
        <v>6</v>
      </c>
      <c r="H64" t="s">
        <v>127</v>
      </c>
      <c r="I64" t="s">
        <v>128</v>
      </c>
      <c r="J64" t="s">
        <v>94</v>
      </c>
      <c r="K64" t="s">
        <v>125</v>
      </c>
      <c r="L64" t="s">
        <v>96</v>
      </c>
      <c r="M64" s="40">
        <v>2500</v>
      </c>
      <c r="N64" s="40">
        <v>0</v>
      </c>
      <c r="O64" s="40">
        <v>0</v>
      </c>
      <c r="P64" s="40">
        <v>2500</v>
      </c>
      <c r="Q64" s="40">
        <v>0</v>
      </c>
      <c r="R64" s="40">
        <v>2232</v>
      </c>
      <c r="S64" s="40">
        <v>2232</v>
      </c>
      <c r="T64" s="40">
        <v>268</v>
      </c>
      <c r="U64" s="40">
        <v>268</v>
      </c>
      <c r="V64" s="40">
        <v>268</v>
      </c>
      <c r="W64" s="34" t="s">
        <v>139</v>
      </c>
    </row>
    <row r="65" spans="1:23" hidden="1" x14ac:dyDescent="0.2">
      <c r="A65" t="s">
        <v>106</v>
      </c>
      <c r="B65" t="s">
        <v>107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  <c r="H65" t="s">
        <v>127</v>
      </c>
      <c r="I65" t="s">
        <v>128</v>
      </c>
      <c r="J65" t="s">
        <v>94</v>
      </c>
      <c r="K65" t="s">
        <v>140</v>
      </c>
      <c r="L65" t="s">
        <v>96</v>
      </c>
      <c r="M65" s="40">
        <v>2500</v>
      </c>
      <c r="N65" s="40">
        <v>0</v>
      </c>
      <c r="O65" s="40">
        <v>0</v>
      </c>
      <c r="P65" s="40">
        <v>2500</v>
      </c>
      <c r="Q65" s="40">
        <v>0</v>
      </c>
      <c r="R65" s="40">
        <v>1985.1</v>
      </c>
      <c r="S65" s="40">
        <v>1985.1</v>
      </c>
      <c r="T65" s="40">
        <v>514.9</v>
      </c>
      <c r="U65" s="40">
        <v>514.9</v>
      </c>
      <c r="V65" s="40">
        <v>514.9</v>
      </c>
      <c r="W65" s="34" t="s">
        <v>141</v>
      </c>
    </row>
    <row r="66" spans="1:23" hidden="1" x14ac:dyDescent="0.2">
      <c r="A66" t="s">
        <v>106</v>
      </c>
      <c r="B66" t="s">
        <v>107</v>
      </c>
      <c r="C66" t="s">
        <v>2</v>
      </c>
      <c r="D66" t="s">
        <v>3</v>
      </c>
      <c r="E66" t="s">
        <v>4</v>
      </c>
      <c r="F66" t="s">
        <v>5</v>
      </c>
      <c r="G66" t="s">
        <v>6</v>
      </c>
      <c r="H66" t="s">
        <v>127</v>
      </c>
      <c r="I66" t="s">
        <v>142</v>
      </c>
      <c r="J66" t="s">
        <v>94</v>
      </c>
      <c r="K66" t="s">
        <v>143</v>
      </c>
      <c r="L66" t="s">
        <v>96</v>
      </c>
      <c r="M66" s="40">
        <v>4200</v>
      </c>
      <c r="N66" s="40">
        <v>-3200</v>
      </c>
      <c r="O66" s="40">
        <v>0</v>
      </c>
      <c r="P66" s="40">
        <v>1000</v>
      </c>
      <c r="Q66" s="40">
        <v>0</v>
      </c>
      <c r="R66" s="40">
        <v>0</v>
      </c>
      <c r="S66" s="40">
        <v>0</v>
      </c>
      <c r="T66" s="40">
        <v>1000</v>
      </c>
      <c r="U66" s="40">
        <v>1000</v>
      </c>
      <c r="V66" s="40">
        <v>1000</v>
      </c>
      <c r="W66" s="34" t="s">
        <v>144</v>
      </c>
    </row>
    <row r="67" spans="1:23" hidden="1" x14ac:dyDescent="0.2">
      <c r="A67" t="s">
        <v>106</v>
      </c>
      <c r="B67" t="s">
        <v>107</v>
      </c>
      <c r="C67" t="s">
        <v>2</v>
      </c>
      <c r="D67" t="s">
        <v>3</v>
      </c>
      <c r="E67" t="s">
        <v>4</v>
      </c>
      <c r="F67" t="s">
        <v>5</v>
      </c>
      <c r="G67" t="s">
        <v>6</v>
      </c>
      <c r="H67" t="s">
        <v>127</v>
      </c>
      <c r="I67" t="s">
        <v>142</v>
      </c>
      <c r="J67" t="s">
        <v>94</v>
      </c>
      <c r="K67" t="s">
        <v>121</v>
      </c>
      <c r="L67" t="s">
        <v>96</v>
      </c>
      <c r="M67" s="40">
        <v>0</v>
      </c>
      <c r="N67" s="40">
        <v>5200</v>
      </c>
      <c r="O67" s="40">
        <v>0</v>
      </c>
      <c r="P67" s="40">
        <v>5200</v>
      </c>
      <c r="Q67" s="40">
        <v>0</v>
      </c>
      <c r="R67" s="40">
        <v>4642.8599999999997</v>
      </c>
      <c r="S67" s="40">
        <v>1071.42</v>
      </c>
      <c r="T67" s="40">
        <v>557.14</v>
      </c>
      <c r="U67" s="40">
        <v>4128.58</v>
      </c>
      <c r="V67" s="40">
        <v>557.14</v>
      </c>
      <c r="W67" s="34" t="s">
        <v>145</v>
      </c>
    </row>
    <row r="68" spans="1:23" hidden="1" x14ac:dyDescent="0.2">
      <c r="A68" t="s">
        <v>106</v>
      </c>
      <c r="B68" t="s">
        <v>107</v>
      </c>
      <c r="C68" t="s">
        <v>2</v>
      </c>
      <c r="D68" t="s">
        <v>3</v>
      </c>
      <c r="E68" t="s">
        <v>4</v>
      </c>
      <c r="F68" t="s">
        <v>5</v>
      </c>
      <c r="G68" t="s">
        <v>6</v>
      </c>
      <c r="H68" t="s">
        <v>127</v>
      </c>
      <c r="I68" t="s">
        <v>142</v>
      </c>
      <c r="J68" t="s">
        <v>94</v>
      </c>
      <c r="K68" t="s">
        <v>123</v>
      </c>
      <c r="L68" t="s">
        <v>96</v>
      </c>
      <c r="M68" s="40">
        <v>2700</v>
      </c>
      <c r="N68" s="40">
        <v>0</v>
      </c>
      <c r="O68" s="40">
        <v>0</v>
      </c>
      <c r="P68" s="40">
        <v>2700</v>
      </c>
      <c r="Q68" s="40">
        <v>0</v>
      </c>
      <c r="R68" s="40">
        <v>2396.1999999999998</v>
      </c>
      <c r="S68" s="40">
        <v>0</v>
      </c>
      <c r="T68" s="40">
        <v>303.8</v>
      </c>
      <c r="U68" s="40">
        <v>2700</v>
      </c>
      <c r="V68" s="40">
        <v>303.8</v>
      </c>
      <c r="W68" s="34" t="s">
        <v>146</v>
      </c>
    </row>
    <row r="69" spans="1:23" hidden="1" x14ac:dyDescent="0.2">
      <c r="A69" t="s">
        <v>106</v>
      </c>
      <c r="B69" t="s">
        <v>107</v>
      </c>
      <c r="C69" t="s">
        <v>2</v>
      </c>
      <c r="D69" t="s">
        <v>3</v>
      </c>
      <c r="E69" t="s">
        <v>4</v>
      </c>
      <c r="F69" t="s">
        <v>5</v>
      </c>
      <c r="G69" t="s">
        <v>6</v>
      </c>
      <c r="H69" t="s">
        <v>127</v>
      </c>
      <c r="I69" t="s">
        <v>142</v>
      </c>
      <c r="J69" t="s">
        <v>94</v>
      </c>
      <c r="K69" t="s">
        <v>112</v>
      </c>
      <c r="L69" t="s">
        <v>96</v>
      </c>
      <c r="M69" s="40">
        <v>2000</v>
      </c>
      <c r="N69" s="40">
        <v>-2000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34" t="s">
        <v>147</v>
      </c>
    </row>
    <row r="70" spans="1:23" hidden="1" x14ac:dyDescent="0.2">
      <c r="A70" t="s">
        <v>106</v>
      </c>
      <c r="B70" t="s">
        <v>107</v>
      </c>
      <c r="C70" t="s">
        <v>2</v>
      </c>
      <c r="D70" t="s">
        <v>3</v>
      </c>
      <c r="E70" t="s">
        <v>4</v>
      </c>
      <c r="F70" t="s">
        <v>5</v>
      </c>
      <c r="G70" t="s">
        <v>6</v>
      </c>
      <c r="H70" t="s">
        <v>127</v>
      </c>
      <c r="I70" t="s">
        <v>142</v>
      </c>
      <c r="J70" t="s">
        <v>94</v>
      </c>
      <c r="K70" t="s">
        <v>148</v>
      </c>
      <c r="L70" t="s">
        <v>96</v>
      </c>
      <c r="M70" s="40">
        <v>7400</v>
      </c>
      <c r="N70" s="40">
        <v>0</v>
      </c>
      <c r="O70" s="40">
        <v>0</v>
      </c>
      <c r="P70" s="40">
        <v>7400</v>
      </c>
      <c r="Q70" s="40">
        <v>0</v>
      </c>
      <c r="R70" s="40">
        <v>6815</v>
      </c>
      <c r="S70" s="40">
        <v>3267.67</v>
      </c>
      <c r="T70" s="40">
        <v>585</v>
      </c>
      <c r="U70" s="40">
        <v>4132.33</v>
      </c>
      <c r="V70" s="40">
        <v>585</v>
      </c>
      <c r="W70" s="34" t="s">
        <v>149</v>
      </c>
    </row>
    <row r="71" spans="1:23" hidden="1" x14ac:dyDescent="0.2">
      <c r="A71" t="s">
        <v>106</v>
      </c>
      <c r="B71" t="s">
        <v>107</v>
      </c>
      <c r="C71" t="s">
        <v>2</v>
      </c>
      <c r="D71" t="s">
        <v>3</v>
      </c>
      <c r="E71" t="s">
        <v>4</v>
      </c>
      <c r="F71" t="s">
        <v>5</v>
      </c>
      <c r="G71" t="s">
        <v>6</v>
      </c>
      <c r="H71" t="s">
        <v>127</v>
      </c>
      <c r="I71" t="s">
        <v>142</v>
      </c>
      <c r="J71" t="s">
        <v>94</v>
      </c>
      <c r="K71" t="s">
        <v>150</v>
      </c>
      <c r="L71" t="s">
        <v>96</v>
      </c>
      <c r="M71" s="40">
        <v>3000</v>
      </c>
      <c r="N71" s="40">
        <v>0</v>
      </c>
      <c r="O71" s="40">
        <v>0</v>
      </c>
      <c r="P71" s="40">
        <v>3000</v>
      </c>
      <c r="Q71" s="40">
        <v>0</v>
      </c>
      <c r="R71" s="40">
        <v>2601</v>
      </c>
      <c r="S71" s="40">
        <v>0</v>
      </c>
      <c r="T71" s="40">
        <v>399</v>
      </c>
      <c r="U71" s="40">
        <v>3000</v>
      </c>
      <c r="V71" s="40">
        <v>399</v>
      </c>
      <c r="W71" s="34" t="s">
        <v>151</v>
      </c>
    </row>
    <row r="72" spans="1:23" hidden="1" x14ac:dyDescent="0.2">
      <c r="A72" t="s">
        <v>106</v>
      </c>
      <c r="B72" t="s">
        <v>107</v>
      </c>
      <c r="C72" t="s">
        <v>2</v>
      </c>
      <c r="D72" t="s">
        <v>3</v>
      </c>
      <c r="E72" t="s">
        <v>4</v>
      </c>
      <c r="F72" t="s">
        <v>5</v>
      </c>
      <c r="G72" t="s">
        <v>6</v>
      </c>
      <c r="H72" t="s">
        <v>127</v>
      </c>
      <c r="I72" t="s">
        <v>142</v>
      </c>
      <c r="J72" t="s">
        <v>94</v>
      </c>
      <c r="K72" t="s">
        <v>135</v>
      </c>
      <c r="L72" t="s">
        <v>96</v>
      </c>
      <c r="M72" s="40">
        <v>600</v>
      </c>
      <c r="N72" s="40">
        <v>0</v>
      </c>
      <c r="O72" s="40">
        <v>0</v>
      </c>
      <c r="P72" s="40">
        <v>600</v>
      </c>
      <c r="Q72" s="40">
        <v>0</v>
      </c>
      <c r="R72" s="40">
        <v>438.28</v>
      </c>
      <c r="S72" s="40">
        <v>438.28</v>
      </c>
      <c r="T72" s="40">
        <v>161.72</v>
      </c>
      <c r="U72" s="40">
        <v>161.72</v>
      </c>
      <c r="V72" s="40">
        <v>161.72</v>
      </c>
      <c r="W72" s="34" t="s">
        <v>136</v>
      </c>
    </row>
    <row r="73" spans="1:23" hidden="1" x14ac:dyDescent="0.2">
      <c r="A73" t="s">
        <v>106</v>
      </c>
      <c r="B73" t="s">
        <v>107</v>
      </c>
      <c r="C73" t="s">
        <v>2</v>
      </c>
      <c r="D73" t="s">
        <v>3</v>
      </c>
      <c r="E73" t="s">
        <v>4</v>
      </c>
      <c r="F73" t="s">
        <v>5</v>
      </c>
      <c r="G73" t="s">
        <v>6</v>
      </c>
      <c r="H73" t="s">
        <v>127</v>
      </c>
      <c r="I73" t="s">
        <v>142</v>
      </c>
      <c r="J73" t="s">
        <v>94</v>
      </c>
      <c r="K73" t="s">
        <v>98</v>
      </c>
      <c r="L73" t="s">
        <v>96</v>
      </c>
      <c r="M73" s="40">
        <v>2400</v>
      </c>
      <c r="N73" s="40">
        <v>0</v>
      </c>
      <c r="O73" s="40">
        <v>0</v>
      </c>
      <c r="P73" s="40">
        <v>2400</v>
      </c>
      <c r="Q73" s="40">
        <v>0</v>
      </c>
      <c r="R73" s="40">
        <v>2398.44</v>
      </c>
      <c r="S73" s="40">
        <v>2398.44</v>
      </c>
      <c r="T73" s="40">
        <v>1.56</v>
      </c>
      <c r="U73" s="40">
        <v>1.56</v>
      </c>
      <c r="V73" s="40">
        <v>1.56</v>
      </c>
      <c r="W73" s="34" t="s">
        <v>152</v>
      </c>
    </row>
    <row r="74" spans="1:23" hidden="1" x14ac:dyDescent="0.2">
      <c r="A74" t="s">
        <v>106</v>
      </c>
      <c r="B74" t="s">
        <v>107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  <c r="H74" t="s">
        <v>127</v>
      </c>
      <c r="I74" t="s">
        <v>142</v>
      </c>
      <c r="J74" t="s">
        <v>94</v>
      </c>
      <c r="K74" t="s">
        <v>125</v>
      </c>
      <c r="L74" t="s">
        <v>96</v>
      </c>
      <c r="M74" s="40">
        <v>1700</v>
      </c>
      <c r="N74" s="40">
        <v>-1000</v>
      </c>
      <c r="O74" s="40">
        <v>0</v>
      </c>
      <c r="P74" s="40">
        <v>700</v>
      </c>
      <c r="Q74" s="40">
        <v>0</v>
      </c>
      <c r="R74" s="40">
        <v>696.15</v>
      </c>
      <c r="S74" s="40">
        <v>696.15</v>
      </c>
      <c r="T74" s="40">
        <v>3.85</v>
      </c>
      <c r="U74" s="40">
        <v>3.85</v>
      </c>
      <c r="V74" s="40">
        <v>3.85</v>
      </c>
      <c r="W74" s="34" t="s">
        <v>139</v>
      </c>
    </row>
    <row r="75" spans="1:23" hidden="1" x14ac:dyDescent="0.2">
      <c r="A75" t="s">
        <v>106</v>
      </c>
      <c r="B75" t="s">
        <v>107</v>
      </c>
      <c r="C75" t="s">
        <v>2</v>
      </c>
      <c r="D75" t="s">
        <v>3</v>
      </c>
      <c r="E75" t="s">
        <v>4</v>
      </c>
      <c r="F75" t="s">
        <v>5</v>
      </c>
      <c r="G75" t="s">
        <v>6</v>
      </c>
      <c r="H75" t="s">
        <v>127</v>
      </c>
      <c r="I75" t="s">
        <v>142</v>
      </c>
      <c r="J75" t="s">
        <v>94</v>
      </c>
      <c r="K75" t="s">
        <v>100</v>
      </c>
      <c r="L75" t="s">
        <v>96</v>
      </c>
      <c r="M75" s="40">
        <v>1000</v>
      </c>
      <c r="N75" s="40">
        <v>1000</v>
      </c>
      <c r="O75" s="40">
        <v>0</v>
      </c>
      <c r="P75" s="40">
        <v>2000</v>
      </c>
      <c r="Q75" s="40">
        <v>0</v>
      </c>
      <c r="R75" s="40">
        <v>1999.5</v>
      </c>
      <c r="S75" s="40">
        <v>1999.5</v>
      </c>
      <c r="T75" s="40">
        <v>0.5</v>
      </c>
      <c r="U75" s="40">
        <v>0.5</v>
      </c>
      <c r="V75" s="40">
        <v>0.5</v>
      </c>
      <c r="W75" s="34" t="s">
        <v>153</v>
      </c>
    </row>
    <row r="76" spans="1:23" hidden="1" x14ac:dyDescent="0.2">
      <c r="A76" t="s">
        <v>106</v>
      </c>
      <c r="B76" t="s">
        <v>107</v>
      </c>
      <c r="C76" t="s">
        <v>2</v>
      </c>
      <c r="D76" t="s">
        <v>3</v>
      </c>
      <c r="E76" t="s">
        <v>4</v>
      </c>
      <c r="F76" t="s">
        <v>5</v>
      </c>
      <c r="G76" t="s">
        <v>6</v>
      </c>
      <c r="H76" t="s">
        <v>127</v>
      </c>
      <c r="I76" t="s">
        <v>154</v>
      </c>
      <c r="J76" t="s">
        <v>94</v>
      </c>
      <c r="K76" t="s">
        <v>143</v>
      </c>
      <c r="L76" t="s">
        <v>96</v>
      </c>
      <c r="M76" s="40">
        <v>2575</v>
      </c>
      <c r="N76" s="40">
        <v>0</v>
      </c>
      <c r="O76" s="40">
        <v>0</v>
      </c>
      <c r="P76" s="40">
        <v>2575</v>
      </c>
      <c r="Q76" s="40">
        <v>0</v>
      </c>
      <c r="R76" s="40">
        <v>2351.25</v>
      </c>
      <c r="S76" s="40">
        <v>2351.25</v>
      </c>
      <c r="T76" s="40">
        <v>223.75</v>
      </c>
      <c r="U76" s="40">
        <v>223.75</v>
      </c>
      <c r="V76" s="40">
        <v>223.75</v>
      </c>
      <c r="W76" s="34" t="s">
        <v>144</v>
      </c>
    </row>
    <row r="77" spans="1:23" hidden="1" x14ac:dyDescent="0.2">
      <c r="A77" t="s">
        <v>106</v>
      </c>
      <c r="B77" t="s">
        <v>107</v>
      </c>
      <c r="C77" t="s">
        <v>2</v>
      </c>
      <c r="D77" t="s">
        <v>3</v>
      </c>
      <c r="E77" t="s">
        <v>4</v>
      </c>
      <c r="F77" t="s">
        <v>5</v>
      </c>
      <c r="G77" t="s">
        <v>6</v>
      </c>
      <c r="H77" t="s">
        <v>127</v>
      </c>
      <c r="I77" t="s">
        <v>154</v>
      </c>
      <c r="J77" t="s">
        <v>94</v>
      </c>
      <c r="K77" t="s">
        <v>121</v>
      </c>
      <c r="L77" t="s">
        <v>96</v>
      </c>
      <c r="M77" s="40">
        <v>0</v>
      </c>
      <c r="N77" s="40">
        <v>6400</v>
      </c>
      <c r="O77" s="40">
        <v>0</v>
      </c>
      <c r="P77" s="40">
        <v>6400</v>
      </c>
      <c r="Q77" s="40">
        <v>0</v>
      </c>
      <c r="R77" s="40">
        <v>6140</v>
      </c>
      <c r="S77" s="40">
        <v>0</v>
      </c>
      <c r="T77" s="40">
        <v>260</v>
      </c>
      <c r="U77" s="40">
        <v>6400</v>
      </c>
      <c r="V77" s="40">
        <v>260</v>
      </c>
      <c r="W77" s="34" t="s">
        <v>145</v>
      </c>
    </row>
    <row r="78" spans="1:23" hidden="1" x14ac:dyDescent="0.2">
      <c r="A78" t="s">
        <v>106</v>
      </c>
      <c r="B78" t="s">
        <v>107</v>
      </c>
      <c r="C78" t="s">
        <v>2</v>
      </c>
      <c r="D78" t="s">
        <v>3</v>
      </c>
      <c r="E78" t="s">
        <v>4</v>
      </c>
      <c r="F78" t="s">
        <v>5</v>
      </c>
      <c r="G78" t="s">
        <v>6</v>
      </c>
      <c r="H78" t="s">
        <v>127</v>
      </c>
      <c r="I78" t="s">
        <v>154</v>
      </c>
      <c r="J78" t="s">
        <v>94</v>
      </c>
      <c r="K78" t="s">
        <v>112</v>
      </c>
      <c r="L78" t="s">
        <v>96</v>
      </c>
      <c r="M78" s="40">
        <v>1525</v>
      </c>
      <c r="N78" s="40">
        <v>0</v>
      </c>
      <c r="O78" s="40">
        <v>0</v>
      </c>
      <c r="P78" s="40">
        <v>1525</v>
      </c>
      <c r="Q78" s="40">
        <v>0</v>
      </c>
      <c r="R78" s="40">
        <v>1300</v>
      </c>
      <c r="S78" s="40">
        <v>433.33</v>
      </c>
      <c r="T78" s="40">
        <v>225</v>
      </c>
      <c r="U78" s="40">
        <v>1091.67</v>
      </c>
      <c r="V78" s="40">
        <v>225</v>
      </c>
      <c r="W78" s="34" t="s">
        <v>147</v>
      </c>
    </row>
    <row r="79" spans="1:23" hidden="1" x14ac:dyDescent="0.2">
      <c r="A79" t="s">
        <v>106</v>
      </c>
      <c r="B79" t="s">
        <v>107</v>
      </c>
      <c r="C79" t="s">
        <v>2</v>
      </c>
      <c r="D79" t="s">
        <v>3</v>
      </c>
      <c r="E79" t="s">
        <v>4</v>
      </c>
      <c r="F79" t="s">
        <v>5</v>
      </c>
      <c r="G79" t="s">
        <v>6</v>
      </c>
      <c r="H79" t="s">
        <v>127</v>
      </c>
      <c r="I79" t="s">
        <v>154</v>
      </c>
      <c r="J79" t="s">
        <v>94</v>
      </c>
      <c r="K79" t="s">
        <v>148</v>
      </c>
      <c r="L79" t="s">
        <v>96</v>
      </c>
      <c r="M79" s="40">
        <v>850</v>
      </c>
      <c r="N79" s="40">
        <v>0</v>
      </c>
      <c r="O79" s="40">
        <v>0</v>
      </c>
      <c r="P79" s="40">
        <v>850</v>
      </c>
      <c r="Q79" s="40">
        <v>0</v>
      </c>
      <c r="R79" s="40">
        <v>836</v>
      </c>
      <c r="S79" s="40">
        <v>836</v>
      </c>
      <c r="T79" s="40">
        <v>14</v>
      </c>
      <c r="U79" s="40">
        <v>14</v>
      </c>
      <c r="V79" s="40">
        <v>14</v>
      </c>
      <c r="W79" s="34" t="s">
        <v>149</v>
      </c>
    </row>
    <row r="80" spans="1:23" hidden="1" x14ac:dyDescent="0.2">
      <c r="A80" t="s">
        <v>106</v>
      </c>
      <c r="B80" t="s">
        <v>107</v>
      </c>
      <c r="C80" t="s">
        <v>2</v>
      </c>
      <c r="D80" t="s">
        <v>3</v>
      </c>
      <c r="E80" t="s">
        <v>4</v>
      </c>
      <c r="F80" t="s">
        <v>5</v>
      </c>
      <c r="G80" t="s">
        <v>6</v>
      </c>
      <c r="H80" t="s">
        <v>127</v>
      </c>
      <c r="I80" t="s">
        <v>154</v>
      </c>
      <c r="J80" t="s">
        <v>94</v>
      </c>
      <c r="K80" t="s">
        <v>150</v>
      </c>
      <c r="L80" t="s">
        <v>96</v>
      </c>
      <c r="M80" s="40">
        <v>2000</v>
      </c>
      <c r="N80" s="40">
        <v>0</v>
      </c>
      <c r="O80" s="40">
        <v>0</v>
      </c>
      <c r="P80" s="40">
        <v>2000</v>
      </c>
      <c r="Q80" s="40">
        <v>0</v>
      </c>
      <c r="R80" s="40">
        <v>1944.27</v>
      </c>
      <c r="S80" s="40">
        <v>1335.6</v>
      </c>
      <c r="T80" s="40">
        <v>55.73</v>
      </c>
      <c r="U80" s="40">
        <v>664.4</v>
      </c>
      <c r="V80" s="40">
        <v>55.73</v>
      </c>
      <c r="W80" s="34" t="s">
        <v>151</v>
      </c>
    </row>
    <row r="81" spans="1:23" hidden="1" x14ac:dyDescent="0.2">
      <c r="A81" t="s">
        <v>106</v>
      </c>
      <c r="B81" t="s">
        <v>107</v>
      </c>
      <c r="C81" t="s">
        <v>2</v>
      </c>
      <c r="D81" t="s">
        <v>3</v>
      </c>
      <c r="E81" t="s">
        <v>4</v>
      </c>
      <c r="F81" t="s">
        <v>5</v>
      </c>
      <c r="G81" t="s">
        <v>6</v>
      </c>
      <c r="H81" t="s">
        <v>127</v>
      </c>
      <c r="I81" t="s">
        <v>154</v>
      </c>
      <c r="J81" t="s">
        <v>94</v>
      </c>
      <c r="K81" t="s">
        <v>135</v>
      </c>
      <c r="L81" t="s">
        <v>96</v>
      </c>
      <c r="M81" s="40">
        <v>150</v>
      </c>
      <c r="N81" s="40">
        <v>0</v>
      </c>
      <c r="O81" s="40">
        <v>0</v>
      </c>
      <c r="P81" s="40">
        <v>150</v>
      </c>
      <c r="Q81" s="40">
        <v>28.49</v>
      </c>
      <c r="R81" s="40">
        <v>119.05</v>
      </c>
      <c r="S81" s="40">
        <v>119.05</v>
      </c>
      <c r="T81" s="40">
        <v>30.95</v>
      </c>
      <c r="U81" s="40">
        <v>30.95</v>
      </c>
      <c r="V81" s="40">
        <v>2.46</v>
      </c>
      <c r="W81" s="34" t="s">
        <v>136</v>
      </c>
    </row>
    <row r="82" spans="1:23" hidden="1" x14ac:dyDescent="0.2">
      <c r="A82" t="s">
        <v>106</v>
      </c>
      <c r="B82" t="s">
        <v>107</v>
      </c>
      <c r="C82" t="s">
        <v>2</v>
      </c>
      <c r="D82" t="s">
        <v>3</v>
      </c>
      <c r="E82" t="s">
        <v>4</v>
      </c>
      <c r="F82" t="s">
        <v>5</v>
      </c>
      <c r="G82" t="s">
        <v>6</v>
      </c>
      <c r="H82" t="s">
        <v>127</v>
      </c>
      <c r="I82" t="s">
        <v>154</v>
      </c>
      <c r="J82" t="s">
        <v>94</v>
      </c>
      <c r="K82" t="s">
        <v>98</v>
      </c>
      <c r="L82" t="s">
        <v>96</v>
      </c>
      <c r="M82" s="40">
        <v>2100</v>
      </c>
      <c r="N82" s="40">
        <v>0</v>
      </c>
      <c r="O82" s="40">
        <v>0</v>
      </c>
      <c r="P82" s="40">
        <v>2100</v>
      </c>
      <c r="Q82" s="40">
        <v>221.16</v>
      </c>
      <c r="R82" s="40">
        <v>1843</v>
      </c>
      <c r="S82" s="40">
        <v>1843</v>
      </c>
      <c r="T82" s="40">
        <v>257</v>
      </c>
      <c r="U82" s="40">
        <v>257</v>
      </c>
      <c r="V82" s="40">
        <v>35.840000000000003</v>
      </c>
      <c r="W82" s="34" t="s">
        <v>152</v>
      </c>
    </row>
    <row r="83" spans="1:23" hidden="1" x14ac:dyDescent="0.2">
      <c r="A83" t="s">
        <v>106</v>
      </c>
      <c r="B83" t="s">
        <v>107</v>
      </c>
      <c r="C83" t="s">
        <v>2</v>
      </c>
      <c r="D83" t="s">
        <v>3</v>
      </c>
      <c r="E83" t="s">
        <v>4</v>
      </c>
      <c r="F83" t="s">
        <v>5</v>
      </c>
      <c r="G83" t="s">
        <v>6</v>
      </c>
      <c r="H83" t="s">
        <v>127</v>
      </c>
      <c r="I83" t="s">
        <v>154</v>
      </c>
      <c r="J83" t="s">
        <v>94</v>
      </c>
      <c r="K83" t="s">
        <v>100</v>
      </c>
      <c r="L83" t="s">
        <v>96</v>
      </c>
      <c r="M83" s="40">
        <v>500</v>
      </c>
      <c r="N83" s="40">
        <v>0</v>
      </c>
      <c r="O83" s="40">
        <v>0</v>
      </c>
      <c r="P83" s="40">
        <v>500</v>
      </c>
      <c r="Q83" s="40">
        <v>0</v>
      </c>
      <c r="R83" s="40">
        <v>500</v>
      </c>
      <c r="S83" s="40">
        <v>500</v>
      </c>
      <c r="T83" s="40">
        <v>0</v>
      </c>
      <c r="U83" s="40">
        <v>0</v>
      </c>
      <c r="V83" s="40">
        <v>0</v>
      </c>
      <c r="W83" s="34" t="s">
        <v>153</v>
      </c>
    </row>
    <row r="84" spans="1:23" hidden="1" x14ac:dyDescent="0.2">
      <c r="A84" t="s">
        <v>106</v>
      </c>
      <c r="B84" t="s">
        <v>107</v>
      </c>
      <c r="C84" t="s">
        <v>2</v>
      </c>
      <c r="D84" t="s">
        <v>3</v>
      </c>
      <c r="E84" t="s">
        <v>4</v>
      </c>
      <c r="F84" t="s">
        <v>5</v>
      </c>
      <c r="G84" t="s">
        <v>6</v>
      </c>
      <c r="H84" t="s">
        <v>127</v>
      </c>
      <c r="I84" t="s">
        <v>154</v>
      </c>
      <c r="J84" t="s">
        <v>94</v>
      </c>
      <c r="K84" t="s">
        <v>104</v>
      </c>
      <c r="L84" t="s">
        <v>96</v>
      </c>
      <c r="M84" s="40">
        <v>300</v>
      </c>
      <c r="N84" s="40">
        <v>0</v>
      </c>
      <c r="O84" s="40">
        <v>0</v>
      </c>
      <c r="P84" s="40">
        <v>300</v>
      </c>
      <c r="Q84" s="40">
        <v>0</v>
      </c>
      <c r="R84" s="40">
        <v>0</v>
      </c>
      <c r="S84" s="40">
        <v>0</v>
      </c>
      <c r="T84" s="40">
        <v>300</v>
      </c>
      <c r="U84" s="40">
        <v>300</v>
      </c>
      <c r="V84" s="40">
        <v>300</v>
      </c>
      <c r="W84" s="34" t="s">
        <v>155</v>
      </c>
    </row>
    <row r="85" spans="1:23" hidden="1" x14ac:dyDescent="0.2">
      <c r="A85" t="s">
        <v>106</v>
      </c>
      <c r="B85" t="s">
        <v>107</v>
      </c>
      <c r="C85" t="s">
        <v>2</v>
      </c>
      <c r="D85" t="s">
        <v>3</v>
      </c>
      <c r="E85" t="s">
        <v>4</v>
      </c>
      <c r="F85" t="s">
        <v>5</v>
      </c>
      <c r="G85" t="s">
        <v>6</v>
      </c>
      <c r="H85" t="s">
        <v>127</v>
      </c>
      <c r="I85" t="s">
        <v>156</v>
      </c>
      <c r="J85" t="s">
        <v>94</v>
      </c>
      <c r="K85" t="s">
        <v>121</v>
      </c>
      <c r="L85" t="s">
        <v>96</v>
      </c>
      <c r="M85" s="40">
        <v>0</v>
      </c>
      <c r="N85" s="40">
        <v>4000</v>
      </c>
      <c r="O85" s="40">
        <v>0</v>
      </c>
      <c r="P85" s="40">
        <v>4000</v>
      </c>
      <c r="Q85" s="40">
        <v>0</v>
      </c>
      <c r="R85" s="40">
        <v>3170</v>
      </c>
      <c r="S85" s="40">
        <v>3170</v>
      </c>
      <c r="T85" s="40">
        <v>830</v>
      </c>
      <c r="U85" s="40">
        <v>830</v>
      </c>
      <c r="V85" s="40">
        <v>830</v>
      </c>
      <c r="W85" s="34" t="s">
        <v>145</v>
      </c>
    </row>
    <row r="86" spans="1:23" hidden="1" x14ac:dyDescent="0.2">
      <c r="A86" t="s">
        <v>106</v>
      </c>
      <c r="B86" t="s">
        <v>107</v>
      </c>
      <c r="C86" t="s">
        <v>2</v>
      </c>
      <c r="D86" t="s">
        <v>3</v>
      </c>
      <c r="E86" t="s">
        <v>4</v>
      </c>
      <c r="F86" t="s">
        <v>5</v>
      </c>
      <c r="G86" t="s">
        <v>6</v>
      </c>
      <c r="H86" t="s">
        <v>127</v>
      </c>
      <c r="I86" t="s">
        <v>156</v>
      </c>
      <c r="J86" t="s">
        <v>94</v>
      </c>
      <c r="K86" t="s">
        <v>112</v>
      </c>
      <c r="L86" t="s">
        <v>96</v>
      </c>
      <c r="M86" s="40">
        <v>4000</v>
      </c>
      <c r="N86" s="40">
        <v>-4000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34" t="s">
        <v>147</v>
      </c>
    </row>
    <row r="87" spans="1:23" hidden="1" x14ac:dyDescent="0.2">
      <c r="A87" t="s">
        <v>106</v>
      </c>
      <c r="B87" t="s">
        <v>107</v>
      </c>
      <c r="C87" t="s">
        <v>2</v>
      </c>
      <c r="D87" t="s">
        <v>3</v>
      </c>
      <c r="E87" t="s">
        <v>4</v>
      </c>
      <c r="F87" t="s">
        <v>5</v>
      </c>
      <c r="G87" t="s">
        <v>6</v>
      </c>
      <c r="H87" t="s">
        <v>127</v>
      </c>
      <c r="I87" t="s">
        <v>156</v>
      </c>
      <c r="J87" t="s">
        <v>94</v>
      </c>
      <c r="K87" t="s">
        <v>148</v>
      </c>
      <c r="L87" t="s">
        <v>96</v>
      </c>
      <c r="M87" s="40">
        <v>0</v>
      </c>
      <c r="N87" s="40">
        <v>1000</v>
      </c>
      <c r="O87" s="40">
        <v>0</v>
      </c>
      <c r="P87" s="40">
        <v>1000</v>
      </c>
      <c r="Q87" s="40">
        <v>0</v>
      </c>
      <c r="R87" s="40">
        <v>986</v>
      </c>
      <c r="S87" s="40">
        <v>0</v>
      </c>
      <c r="T87" s="40">
        <v>14</v>
      </c>
      <c r="U87" s="40">
        <v>1000</v>
      </c>
      <c r="V87" s="40">
        <v>14</v>
      </c>
      <c r="W87" s="34" t="s">
        <v>149</v>
      </c>
    </row>
    <row r="88" spans="1:23" hidden="1" x14ac:dyDescent="0.2">
      <c r="A88" t="s">
        <v>106</v>
      </c>
      <c r="B88" t="s">
        <v>107</v>
      </c>
      <c r="C88" t="s">
        <v>2</v>
      </c>
      <c r="D88" t="s">
        <v>3</v>
      </c>
      <c r="E88" t="s">
        <v>4</v>
      </c>
      <c r="F88" t="s">
        <v>5</v>
      </c>
      <c r="G88" t="s">
        <v>6</v>
      </c>
      <c r="H88" t="s">
        <v>127</v>
      </c>
      <c r="I88" t="s">
        <v>156</v>
      </c>
      <c r="J88" t="s">
        <v>94</v>
      </c>
      <c r="K88" t="s">
        <v>150</v>
      </c>
      <c r="L88" t="s">
        <v>96</v>
      </c>
      <c r="M88" s="40">
        <v>7000</v>
      </c>
      <c r="N88" s="40">
        <v>-600</v>
      </c>
      <c r="O88" s="40">
        <v>0</v>
      </c>
      <c r="P88" s="40">
        <v>6400</v>
      </c>
      <c r="Q88" s="40">
        <v>0</v>
      </c>
      <c r="R88" s="40">
        <v>5250</v>
      </c>
      <c r="S88" s="40">
        <v>5250</v>
      </c>
      <c r="T88" s="40">
        <v>1150</v>
      </c>
      <c r="U88" s="40">
        <v>1150</v>
      </c>
      <c r="V88" s="40">
        <v>1150</v>
      </c>
      <c r="W88" s="34" t="s">
        <v>151</v>
      </c>
    </row>
    <row r="89" spans="1:23" hidden="1" x14ac:dyDescent="0.2">
      <c r="A89" t="s">
        <v>106</v>
      </c>
      <c r="B89" t="s">
        <v>107</v>
      </c>
      <c r="C89" t="s">
        <v>2</v>
      </c>
      <c r="D89" t="s">
        <v>3</v>
      </c>
      <c r="E89" t="s">
        <v>4</v>
      </c>
      <c r="F89" t="s">
        <v>5</v>
      </c>
      <c r="G89" t="s">
        <v>6</v>
      </c>
      <c r="H89" t="s">
        <v>127</v>
      </c>
      <c r="I89" t="s">
        <v>156</v>
      </c>
      <c r="J89" t="s">
        <v>94</v>
      </c>
      <c r="K89" t="s">
        <v>135</v>
      </c>
      <c r="L89" t="s">
        <v>96</v>
      </c>
      <c r="M89" s="40">
        <v>2000</v>
      </c>
      <c r="N89" s="40">
        <v>500</v>
      </c>
      <c r="O89" s="40">
        <v>0</v>
      </c>
      <c r="P89" s="40">
        <v>2500</v>
      </c>
      <c r="Q89" s="40">
        <v>0</v>
      </c>
      <c r="R89" s="40">
        <v>416.15</v>
      </c>
      <c r="S89" s="40">
        <v>416.15</v>
      </c>
      <c r="T89" s="40">
        <v>2083.85</v>
      </c>
      <c r="U89" s="40">
        <v>2083.85</v>
      </c>
      <c r="V89" s="40">
        <v>2083.85</v>
      </c>
      <c r="W89" s="34" t="s">
        <v>136</v>
      </c>
    </row>
    <row r="90" spans="1:23" hidden="1" x14ac:dyDescent="0.2">
      <c r="A90" t="s">
        <v>106</v>
      </c>
      <c r="B90" t="s">
        <v>107</v>
      </c>
      <c r="C90" t="s">
        <v>2</v>
      </c>
      <c r="D90" t="s">
        <v>3</v>
      </c>
      <c r="E90" t="s">
        <v>4</v>
      </c>
      <c r="F90" t="s">
        <v>5</v>
      </c>
      <c r="G90" t="s">
        <v>6</v>
      </c>
      <c r="H90" t="s">
        <v>127</v>
      </c>
      <c r="I90" t="s">
        <v>156</v>
      </c>
      <c r="J90" t="s">
        <v>94</v>
      </c>
      <c r="K90" t="s">
        <v>98</v>
      </c>
      <c r="L90" t="s">
        <v>96</v>
      </c>
      <c r="M90" s="40">
        <v>0</v>
      </c>
      <c r="N90" s="40">
        <v>1000</v>
      </c>
      <c r="O90" s="40">
        <v>0</v>
      </c>
      <c r="P90" s="40">
        <v>1000</v>
      </c>
      <c r="Q90" s="40">
        <v>0</v>
      </c>
      <c r="R90" s="40">
        <v>0</v>
      </c>
      <c r="S90" s="40">
        <v>0</v>
      </c>
      <c r="T90" s="40">
        <v>1000</v>
      </c>
      <c r="U90" s="40">
        <v>1000</v>
      </c>
      <c r="V90" s="40">
        <v>1000</v>
      </c>
      <c r="W90" s="34" t="s">
        <v>152</v>
      </c>
    </row>
    <row r="91" spans="1:23" hidden="1" x14ac:dyDescent="0.2">
      <c r="A91" t="s">
        <v>106</v>
      </c>
      <c r="B91" t="s">
        <v>107</v>
      </c>
      <c r="C91" t="s">
        <v>2</v>
      </c>
      <c r="D91" t="s">
        <v>3</v>
      </c>
      <c r="E91" t="s">
        <v>4</v>
      </c>
      <c r="F91" t="s">
        <v>5</v>
      </c>
      <c r="G91" t="s">
        <v>6</v>
      </c>
      <c r="H91" t="s">
        <v>127</v>
      </c>
      <c r="I91" t="s">
        <v>156</v>
      </c>
      <c r="J91" t="s">
        <v>94</v>
      </c>
      <c r="K91" t="s">
        <v>125</v>
      </c>
      <c r="L91" t="s">
        <v>96</v>
      </c>
      <c r="M91" s="40">
        <v>29000</v>
      </c>
      <c r="N91" s="40">
        <v>-28300</v>
      </c>
      <c r="O91" s="40">
        <v>0</v>
      </c>
      <c r="P91" s="40">
        <v>700</v>
      </c>
      <c r="Q91" s="40">
        <v>0</v>
      </c>
      <c r="R91" s="40">
        <v>504.58</v>
      </c>
      <c r="S91" s="40">
        <v>504.58</v>
      </c>
      <c r="T91" s="40">
        <v>195.42</v>
      </c>
      <c r="U91" s="40">
        <v>195.42</v>
      </c>
      <c r="V91" s="40">
        <v>195.42</v>
      </c>
      <c r="W91" s="34" t="s">
        <v>139</v>
      </c>
    </row>
    <row r="92" spans="1:23" hidden="1" x14ac:dyDescent="0.2">
      <c r="A92" t="s">
        <v>106</v>
      </c>
      <c r="B92" t="s">
        <v>107</v>
      </c>
      <c r="C92" t="s">
        <v>2</v>
      </c>
      <c r="D92" t="s">
        <v>3</v>
      </c>
      <c r="E92" t="s">
        <v>4</v>
      </c>
      <c r="F92" t="s">
        <v>5</v>
      </c>
      <c r="G92" t="s">
        <v>6</v>
      </c>
      <c r="H92" t="s">
        <v>157</v>
      </c>
      <c r="I92" t="s">
        <v>158</v>
      </c>
      <c r="J92" t="s">
        <v>94</v>
      </c>
      <c r="K92" t="s">
        <v>121</v>
      </c>
      <c r="L92" t="s">
        <v>96</v>
      </c>
      <c r="M92" s="40">
        <v>8000</v>
      </c>
      <c r="N92" s="40">
        <v>0</v>
      </c>
      <c r="O92" s="40">
        <v>0</v>
      </c>
      <c r="P92" s="40">
        <v>8000</v>
      </c>
      <c r="Q92" s="40">
        <v>0</v>
      </c>
      <c r="R92" s="40">
        <v>7991.43</v>
      </c>
      <c r="S92" s="40">
        <v>3261.42</v>
      </c>
      <c r="T92" s="40">
        <v>8.57</v>
      </c>
      <c r="U92" s="40">
        <v>4738.58</v>
      </c>
      <c r="V92" s="40">
        <v>8.57</v>
      </c>
      <c r="W92" s="34" t="s">
        <v>159</v>
      </c>
    </row>
    <row r="93" spans="1:23" hidden="1" x14ac:dyDescent="0.2">
      <c r="A93" t="s">
        <v>106</v>
      </c>
      <c r="B93" t="s">
        <v>107</v>
      </c>
      <c r="C93" t="s">
        <v>2</v>
      </c>
      <c r="D93" t="s">
        <v>3</v>
      </c>
      <c r="E93" t="s">
        <v>4</v>
      </c>
      <c r="F93" t="s">
        <v>5</v>
      </c>
      <c r="G93" t="s">
        <v>6</v>
      </c>
      <c r="H93" t="s">
        <v>157</v>
      </c>
      <c r="I93" t="s">
        <v>160</v>
      </c>
      <c r="J93" t="s">
        <v>94</v>
      </c>
      <c r="K93" t="s">
        <v>121</v>
      </c>
      <c r="L93" t="s">
        <v>96</v>
      </c>
      <c r="M93" s="40">
        <v>6000</v>
      </c>
      <c r="N93" s="40">
        <v>0</v>
      </c>
      <c r="O93" s="40">
        <v>0</v>
      </c>
      <c r="P93" s="40">
        <v>6000</v>
      </c>
      <c r="Q93" s="40">
        <v>0</v>
      </c>
      <c r="R93" s="40">
        <v>5993.57</v>
      </c>
      <c r="S93" s="40">
        <v>2559.0700000000002</v>
      </c>
      <c r="T93" s="40">
        <v>6.43</v>
      </c>
      <c r="U93" s="40">
        <v>3440.93</v>
      </c>
      <c r="V93" s="40">
        <v>6.43</v>
      </c>
      <c r="W93" s="34" t="s">
        <v>159</v>
      </c>
    </row>
    <row r="94" spans="1:23" hidden="1" x14ac:dyDescent="0.2">
      <c r="A94" t="s">
        <v>106</v>
      </c>
      <c r="B94" t="s">
        <v>107</v>
      </c>
      <c r="C94" t="s">
        <v>2</v>
      </c>
      <c r="D94" t="s">
        <v>3</v>
      </c>
      <c r="E94" t="s">
        <v>4</v>
      </c>
      <c r="F94" t="s">
        <v>5</v>
      </c>
      <c r="G94" t="s">
        <v>6</v>
      </c>
      <c r="H94" t="s">
        <v>161</v>
      </c>
      <c r="I94" t="s">
        <v>162</v>
      </c>
      <c r="J94" t="s">
        <v>94</v>
      </c>
      <c r="K94" t="s">
        <v>121</v>
      </c>
      <c r="L94" t="s">
        <v>96</v>
      </c>
      <c r="M94" s="40">
        <v>11250</v>
      </c>
      <c r="N94" s="40">
        <v>0</v>
      </c>
      <c r="O94" s="40">
        <v>0</v>
      </c>
      <c r="P94" s="40">
        <v>11250</v>
      </c>
      <c r="Q94" s="40">
        <v>0</v>
      </c>
      <c r="R94" s="40">
        <v>8900</v>
      </c>
      <c r="S94" s="40">
        <v>4000</v>
      </c>
      <c r="T94" s="40">
        <v>2350</v>
      </c>
      <c r="U94" s="40">
        <v>7250</v>
      </c>
      <c r="V94" s="40">
        <v>2350</v>
      </c>
      <c r="W94" s="34" t="s">
        <v>163</v>
      </c>
    </row>
    <row r="95" spans="1:23" hidden="1" x14ac:dyDescent="0.2">
      <c r="A95" t="s">
        <v>106</v>
      </c>
      <c r="B95" t="s">
        <v>107</v>
      </c>
      <c r="C95" t="s">
        <v>2</v>
      </c>
      <c r="D95" t="s">
        <v>3</v>
      </c>
      <c r="E95" t="s">
        <v>4</v>
      </c>
      <c r="F95" t="s">
        <v>5</v>
      </c>
      <c r="G95" t="s">
        <v>6</v>
      </c>
      <c r="H95" t="s">
        <v>164</v>
      </c>
      <c r="I95" t="s">
        <v>165</v>
      </c>
      <c r="J95" t="s">
        <v>94</v>
      </c>
      <c r="K95" t="s">
        <v>166</v>
      </c>
      <c r="L95" t="s">
        <v>96</v>
      </c>
      <c r="M95" s="40">
        <v>0</v>
      </c>
      <c r="N95" s="40">
        <v>12096</v>
      </c>
      <c r="O95" s="40">
        <v>0</v>
      </c>
      <c r="P95" s="40">
        <v>12096</v>
      </c>
      <c r="Q95" s="40">
        <v>0</v>
      </c>
      <c r="R95" s="40">
        <v>7334.4</v>
      </c>
      <c r="S95" s="40">
        <v>3734.4</v>
      </c>
      <c r="T95" s="40">
        <v>4761.6000000000004</v>
      </c>
      <c r="U95" s="40">
        <v>8361.6</v>
      </c>
      <c r="V95" s="40">
        <v>4761.6000000000004</v>
      </c>
      <c r="W95" s="34" t="s">
        <v>167</v>
      </c>
    </row>
    <row r="96" spans="1:23" hidden="1" x14ac:dyDescent="0.2">
      <c r="A96" t="s">
        <v>106</v>
      </c>
      <c r="B96" t="s">
        <v>107</v>
      </c>
      <c r="C96" t="s">
        <v>2</v>
      </c>
      <c r="D96" t="s">
        <v>3</v>
      </c>
      <c r="E96" t="s">
        <v>4</v>
      </c>
      <c r="F96" t="s">
        <v>5</v>
      </c>
      <c r="G96" t="s">
        <v>6</v>
      </c>
      <c r="H96" t="s">
        <v>164</v>
      </c>
      <c r="I96" t="s">
        <v>165</v>
      </c>
      <c r="J96" t="s">
        <v>94</v>
      </c>
      <c r="K96" t="s">
        <v>135</v>
      </c>
      <c r="L96" t="s">
        <v>96</v>
      </c>
      <c r="M96" s="40">
        <v>15048</v>
      </c>
      <c r="N96" s="40">
        <v>-15048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34" t="s">
        <v>168</v>
      </c>
    </row>
    <row r="97" spans="1:23" hidden="1" x14ac:dyDescent="0.2">
      <c r="A97" t="s">
        <v>106</v>
      </c>
      <c r="B97" t="s">
        <v>107</v>
      </c>
      <c r="C97" t="s">
        <v>2</v>
      </c>
      <c r="D97" t="s">
        <v>3</v>
      </c>
      <c r="E97" t="s">
        <v>4</v>
      </c>
      <c r="F97" t="s">
        <v>5</v>
      </c>
      <c r="G97" t="s">
        <v>6</v>
      </c>
      <c r="H97" t="s">
        <v>164</v>
      </c>
      <c r="I97" t="s">
        <v>169</v>
      </c>
      <c r="J97" t="s">
        <v>94</v>
      </c>
      <c r="K97" t="s">
        <v>166</v>
      </c>
      <c r="L97" t="s">
        <v>96</v>
      </c>
      <c r="M97" s="40">
        <v>0</v>
      </c>
      <c r="N97" s="40">
        <v>12096</v>
      </c>
      <c r="O97" s="40">
        <v>0</v>
      </c>
      <c r="P97" s="40">
        <v>12096</v>
      </c>
      <c r="Q97" s="40">
        <v>0</v>
      </c>
      <c r="R97" s="40">
        <v>7468.8</v>
      </c>
      <c r="S97" s="40">
        <v>3868.8</v>
      </c>
      <c r="T97" s="40">
        <v>4627.2</v>
      </c>
      <c r="U97" s="40">
        <v>8227.2000000000007</v>
      </c>
      <c r="V97" s="40">
        <v>4627.2</v>
      </c>
      <c r="W97" s="34" t="s">
        <v>167</v>
      </c>
    </row>
    <row r="98" spans="1:23" hidden="1" x14ac:dyDescent="0.2">
      <c r="A98" t="s">
        <v>106</v>
      </c>
      <c r="B98" t="s">
        <v>107</v>
      </c>
      <c r="C98" t="s">
        <v>2</v>
      </c>
      <c r="D98" t="s">
        <v>3</v>
      </c>
      <c r="E98" t="s">
        <v>4</v>
      </c>
      <c r="F98" t="s">
        <v>5</v>
      </c>
      <c r="G98" t="s">
        <v>6</v>
      </c>
      <c r="H98" t="s">
        <v>164</v>
      </c>
      <c r="I98" t="s">
        <v>169</v>
      </c>
      <c r="J98" t="s">
        <v>94</v>
      </c>
      <c r="K98" t="s">
        <v>135</v>
      </c>
      <c r="L98" t="s">
        <v>96</v>
      </c>
      <c r="M98" s="40">
        <v>15048</v>
      </c>
      <c r="N98" s="40">
        <v>-12096</v>
      </c>
      <c r="O98" s="40">
        <v>0</v>
      </c>
      <c r="P98" s="40">
        <v>2952</v>
      </c>
      <c r="Q98" s="40">
        <v>0</v>
      </c>
      <c r="R98" s="40">
        <v>0</v>
      </c>
      <c r="S98" s="40">
        <v>0</v>
      </c>
      <c r="T98" s="40">
        <v>2952</v>
      </c>
      <c r="U98" s="40">
        <v>2952</v>
      </c>
      <c r="V98" s="40">
        <v>2952</v>
      </c>
      <c r="W98" s="34" t="s">
        <v>168</v>
      </c>
    </row>
    <row r="99" spans="1:23" hidden="1" x14ac:dyDescent="0.2">
      <c r="A99" t="s">
        <v>170</v>
      </c>
      <c r="B99" t="s">
        <v>171</v>
      </c>
      <c r="C99" t="s">
        <v>2</v>
      </c>
      <c r="D99" t="s">
        <v>3</v>
      </c>
      <c r="E99" t="s">
        <v>4</v>
      </c>
      <c r="F99" t="s">
        <v>5</v>
      </c>
      <c r="G99" t="s">
        <v>6</v>
      </c>
      <c r="H99" t="s">
        <v>172</v>
      </c>
      <c r="I99" t="s">
        <v>173</v>
      </c>
      <c r="J99" t="s">
        <v>94</v>
      </c>
      <c r="K99" t="s">
        <v>148</v>
      </c>
      <c r="L99" t="s">
        <v>96</v>
      </c>
      <c r="M99" s="40">
        <v>0</v>
      </c>
      <c r="N99" s="40">
        <v>18528</v>
      </c>
      <c r="O99" s="40">
        <v>0</v>
      </c>
      <c r="P99" s="40">
        <v>18528</v>
      </c>
      <c r="Q99" s="40">
        <v>0</v>
      </c>
      <c r="R99" s="40">
        <v>13633.33</v>
      </c>
      <c r="S99" s="40">
        <v>0</v>
      </c>
      <c r="T99" s="40">
        <v>4894.67</v>
      </c>
      <c r="U99" s="40">
        <v>18528</v>
      </c>
      <c r="V99" s="40">
        <v>4894.67</v>
      </c>
      <c r="W99" s="34" t="s">
        <v>174</v>
      </c>
    </row>
    <row r="100" spans="1:23" hidden="1" x14ac:dyDescent="0.2">
      <c r="A100" t="s">
        <v>170</v>
      </c>
      <c r="B100" t="s">
        <v>171</v>
      </c>
      <c r="C100" t="s">
        <v>2</v>
      </c>
      <c r="D100" t="s">
        <v>3</v>
      </c>
      <c r="E100" t="s">
        <v>4</v>
      </c>
      <c r="F100" t="s">
        <v>5</v>
      </c>
      <c r="G100" t="s">
        <v>6</v>
      </c>
      <c r="H100" t="s">
        <v>172</v>
      </c>
      <c r="I100" t="s">
        <v>173</v>
      </c>
      <c r="J100" t="s">
        <v>94</v>
      </c>
      <c r="K100" t="s">
        <v>135</v>
      </c>
      <c r="L100" t="s">
        <v>96</v>
      </c>
      <c r="M100" s="40">
        <v>16416</v>
      </c>
      <c r="N100" s="40">
        <v>-16416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0</v>
      </c>
      <c r="W100" s="34" t="s">
        <v>175</v>
      </c>
    </row>
    <row r="101" spans="1:23" hidden="1" x14ac:dyDescent="0.2">
      <c r="A101" t="s">
        <v>106</v>
      </c>
      <c r="B101" t="s">
        <v>107</v>
      </c>
      <c r="C101" t="s">
        <v>2</v>
      </c>
      <c r="D101" t="s">
        <v>3</v>
      </c>
      <c r="E101" t="s">
        <v>4</v>
      </c>
      <c r="F101" t="s">
        <v>5</v>
      </c>
      <c r="G101" t="s">
        <v>6</v>
      </c>
      <c r="H101" t="s">
        <v>176</v>
      </c>
      <c r="I101" t="s">
        <v>177</v>
      </c>
      <c r="J101" t="s">
        <v>94</v>
      </c>
      <c r="K101" t="s">
        <v>98</v>
      </c>
      <c r="L101" t="s">
        <v>96</v>
      </c>
      <c r="M101" s="40">
        <v>4500</v>
      </c>
      <c r="N101" s="40">
        <v>0</v>
      </c>
      <c r="O101" s="40">
        <v>0</v>
      </c>
      <c r="P101" s="40">
        <v>4500</v>
      </c>
      <c r="Q101" s="40">
        <v>0.01</v>
      </c>
      <c r="R101" s="40">
        <v>4494.7700000000004</v>
      </c>
      <c r="S101" s="40">
        <v>4494.7700000000004</v>
      </c>
      <c r="T101" s="40">
        <v>5.23</v>
      </c>
      <c r="U101" s="40">
        <v>5.23</v>
      </c>
      <c r="V101" s="40">
        <v>5.22</v>
      </c>
      <c r="W101" s="34" t="s">
        <v>178</v>
      </c>
    </row>
    <row r="102" spans="1:23" hidden="1" x14ac:dyDescent="0.2">
      <c r="A102" t="s">
        <v>106</v>
      </c>
      <c r="B102" t="s">
        <v>107</v>
      </c>
      <c r="C102" t="s">
        <v>2</v>
      </c>
      <c r="D102" t="s">
        <v>3</v>
      </c>
      <c r="E102" t="s">
        <v>4</v>
      </c>
      <c r="F102" t="s">
        <v>5</v>
      </c>
      <c r="G102" t="s">
        <v>6</v>
      </c>
      <c r="H102" t="s">
        <v>176</v>
      </c>
      <c r="I102" t="s">
        <v>177</v>
      </c>
      <c r="J102" t="s">
        <v>94</v>
      </c>
      <c r="K102" t="s">
        <v>104</v>
      </c>
      <c r="L102" t="s">
        <v>96</v>
      </c>
      <c r="M102" s="40">
        <v>1000</v>
      </c>
      <c r="N102" s="40">
        <v>0</v>
      </c>
      <c r="O102" s="40">
        <v>0</v>
      </c>
      <c r="P102" s="40">
        <v>1000</v>
      </c>
      <c r="Q102" s="40">
        <v>0</v>
      </c>
      <c r="R102" s="40">
        <v>819.62</v>
      </c>
      <c r="S102" s="40">
        <v>819.62</v>
      </c>
      <c r="T102" s="40">
        <v>180.38</v>
      </c>
      <c r="U102" s="40">
        <v>180.38</v>
      </c>
      <c r="V102" s="40">
        <v>180.38</v>
      </c>
      <c r="W102" s="34" t="s">
        <v>179</v>
      </c>
    </row>
    <row r="103" spans="1:23" hidden="1" x14ac:dyDescent="0.2">
      <c r="A103" t="s">
        <v>170</v>
      </c>
      <c r="B103" t="s">
        <v>171</v>
      </c>
      <c r="C103" t="s">
        <v>2</v>
      </c>
      <c r="D103" t="s">
        <v>3</v>
      </c>
      <c r="E103" t="s">
        <v>4</v>
      </c>
      <c r="F103" t="s">
        <v>5</v>
      </c>
      <c r="G103" t="s">
        <v>6</v>
      </c>
      <c r="H103" t="s">
        <v>180</v>
      </c>
      <c r="I103" t="s">
        <v>181</v>
      </c>
      <c r="J103" t="s">
        <v>94</v>
      </c>
      <c r="K103" t="s">
        <v>129</v>
      </c>
      <c r="L103" t="s">
        <v>96</v>
      </c>
      <c r="M103" s="40">
        <v>1000</v>
      </c>
      <c r="N103" s="40">
        <v>0</v>
      </c>
      <c r="O103" s="40">
        <v>0</v>
      </c>
      <c r="P103" s="40">
        <v>1000</v>
      </c>
      <c r="Q103" s="40">
        <v>0</v>
      </c>
      <c r="R103" s="40">
        <v>0</v>
      </c>
      <c r="S103" s="40">
        <v>0</v>
      </c>
      <c r="T103" s="40">
        <v>1000</v>
      </c>
      <c r="U103" s="40">
        <v>1000</v>
      </c>
      <c r="V103" s="40">
        <v>1000</v>
      </c>
      <c r="W103" s="34" t="s">
        <v>182</v>
      </c>
    </row>
    <row r="104" spans="1:23" hidden="1" x14ac:dyDescent="0.2">
      <c r="A104" t="s">
        <v>170</v>
      </c>
      <c r="B104" t="s">
        <v>171</v>
      </c>
      <c r="C104" t="s">
        <v>2</v>
      </c>
      <c r="D104" t="s">
        <v>3</v>
      </c>
      <c r="E104" t="s">
        <v>4</v>
      </c>
      <c r="F104" t="s">
        <v>5</v>
      </c>
      <c r="G104" t="s">
        <v>6</v>
      </c>
      <c r="H104" t="s">
        <v>180</v>
      </c>
      <c r="I104" t="s">
        <v>181</v>
      </c>
      <c r="J104" t="s">
        <v>94</v>
      </c>
      <c r="K104" t="s">
        <v>183</v>
      </c>
      <c r="L104" t="s">
        <v>96</v>
      </c>
      <c r="M104" s="40">
        <v>1109.33</v>
      </c>
      <c r="N104" s="40">
        <v>0</v>
      </c>
      <c r="O104" s="40">
        <v>0</v>
      </c>
      <c r="P104" s="40">
        <v>1109.33</v>
      </c>
      <c r="Q104" s="40">
        <v>0</v>
      </c>
      <c r="R104" s="40">
        <v>558.29</v>
      </c>
      <c r="S104" s="40">
        <v>279.14</v>
      </c>
      <c r="T104" s="40">
        <v>551.04</v>
      </c>
      <c r="U104" s="40">
        <v>830.19</v>
      </c>
      <c r="V104" s="40">
        <v>551.04</v>
      </c>
      <c r="W104" s="34" t="s">
        <v>184</v>
      </c>
    </row>
    <row r="105" spans="1:23" hidden="1" x14ac:dyDescent="0.2">
      <c r="A105" t="s">
        <v>170</v>
      </c>
      <c r="B105" t="s">
        <v>171</v>
      </c>
      <c r="C105" t="s">
        <v>2</v>
      </c>
      <c r="D105" t="s">
        <v>3</v>
      </c>
      <c r="E105" t="s">
        <v>4</v>
      </c>
      <c r="F105" t="s">
        <v>5</v>
      </c>
      <c r="G105" t="s">
        <v>6</v>
      </c>
      <c r="H105" t="s">
        <v>180</v>
      </c>
      <c r="I105" t="s">
        <v>181</v>
      </c>
      <c r="J105" t="s">
        <v>94</v>
      </c>
      <c r="K105" t="s">
        <v>112</v>
      </c>
      <c r="L105" t="s">
        <v>96</v>
      </c>
      <c r="M105" s="40">
        <v>7800</v>
      </c>
      <c r="N105" s="40">
        <v>0</v>
      </c>
      <c r="O105" s="40">
        <v>0</v>
      </c>
      <c r="P105" s="40">
        <v>7800</v>
      </c>
      <c r="Q105" s="40">
        <v>0</v>
      </c>
      <c r="R105" s="40">
        <v>7094.53</v>
      </c>
      <c r="S105" s="40">
        <v>7094.53</v>
      </c>
      <c r="T105" s="40">
        <v>705.47</v>
      </c>
      <c r="U105" s="40">
        <v>705.47</v>
      </c>
      <c r="V105" s="40">
        <v>705.47</v>
      </c>
      <c r="W105" s="34" t="s">
        <v>185</v>
      </c>
    </row>
    <row r="106" spans="1:23" hidden="1" x14ac:dyDescent="0.2">
      <c r="A106" t="s">
        <v>170</v>
      </c>
      <c r="B106" t="s">
        <v>171</v>
      </c>
      <c r="C106" t="s">
        <v>2</v>
      </c>
      <c r="D106" t="s">
        <v>3</v>
      </c>
      <c r="E106" t="s">
        <v>4</v>
      </c>
      <c r="F106" t="s">
        <v>5</v>
      </c>
      <c r="G106" t="s">
        <v>6</v>
      </c>
      <c r="H106" t="s">
        <v>180</v>
      </c>
      <c r="I106" t="s">
        <v>181</v>
      </c>
      <c r="J106" t="s">
        <v>94</v>
      </c>
      <c r="K106" t="s">
        <v>135</v>
      </c>
      <c r="L106" t="s">
        <v>96</v>
      </c>
      <c r="M106" s="40">
        <v>5000</v>
      </c>
      <c r="N106" s="40">
        <v>0</v>
      </c>
      <c r="O106" s="40">
        <v>0</v>
      </c>
      <c r="P106" s="40">
        <v>5000</v>
      </c>
      <c r="Q106" s="40">
        <v>0</v>
      </c>
      <c r="R106" s="40">
        <v>0</v>
      </c>
      <c r="S106" s="40">
        <v>0</v>
      </c>
      <c r="T106" s="40">
        <v>5000</v>
      </c>
      <c r="U106" s="40">
        <v>5000</v>
      </c>
      <c r="V106" s="40">
        <v>5000</v>
      </c>
      <c r="W106" s="34" t="s">
        <v>186</v>
      </c>
    </row>
    <row r="107" spans="1:23" hidden="1" x14ac:dyDescent="0.2">
      <c r="A107" t="s">
        <v>170</v>
      </c>
      <c r="B107" t="s">
        <v>171</v>
      </c>
      <c r="C107" t="s">
        <v>2</v>
      </c>
      <c r="D107" t="s">
        <v>3</v>
      </c>
      <c r="E107" t="s">
        <v>4</v>
      </c>
      <c r="F107" t="s">
        <v>5</v>
      </c>
      <c r="G107" t="s">
        <v>6</v>
      </c>
      <c r="H107" t="s">
        <v>187</v>
      </c>
      <c r="I107" t="s">
        <v>188</v>
      </c>
      <c r="J107" t="s">
        <v>94</v>
      </c>
      <c r="K107" t="s">
        <v>121</v>
      </c>
      <c r="L107" t="s">
        <v>96</v>
      </c>
      <c r="M107" s="40">
        <v>11800</v>
      </c>
      <c r="N107" s="40">
        <v>0</v>
      </c>
      <c r="O107" s="40">
        <v>0</v>
      </c>
      <c r="P107" s="40">
        <v>11800</v>
      </c>
      <c r="Q107" s="40">
        <v>0</v>
      </c>
      <c r="R107" s="40">
        <v>9780</v>
      </c>
      <c r="S107" s="40">
        <v>350</v>
      </c>
      <c r="T107" s="40">
        <v>2020</v>
      </c>
      <c r="U107" s="40">
        <v>11450</v>
      </c>
      <c r="V107" s="40">
        <v>2020</v>
      </c>
      <c r="W107" s="34" t="s">
        <v>189</v>
      </c>
    </row>
    <row r="108" spans="1:23" hidden="1" x14ac:dyDescent="0.2">
      <c r="A108" t="s">
        <v>170</v>
      </c>
      <c r="B108" t="s">
        <v>171</v>
      </c>
      <c r="C108" t="s">
        <v>2</v>
      </c>
      <c r="D108" t="s">
        <v>3</v>
      </c>
      <c r="E108" t="s">
        <v>4</v>
      </c>
      <c r="F108" t="s">
        <v>5</v>
      </c>
      <c r="G108" t="s">
        <v>6</v>
      </c>
      <c r="H108" t="s">
        <v>187</v>
      </c>
      <c r="I108" t="s">
        <v>188</v>
      </c>
      <c r="J108" t="s">
        <v>94</v>
      </c>
      <c r="K108" t="s">
        <v>98</v>
      </c>
      <c r="L108" t="s">
        <v>96</v>
      </c>
      <c r="M108" s="40">
        <v>2500</v>
      </c>
      <c r="N108" s="40">
        <v>0</v>
      </c>
      <c r="O108" s="40">
        <v>0</v>
      </c>
      <c r="P108" s="40">
        <v>2500</v>
      </c>
      <c r="Q108" s="40">
        <v>0</v>
      </c>
      <c r="R108" s="40">
        <v>2180.8000000000002</v>
      </c>
      <c r="S108" s="40">
        <v>2180.8000000000002</v>
      </c>
      <c r="T108" s="40">
        <v>319.2</v>
      </c>
      <c r="U108" s="40">
        <v>319.2</v>
      </c>
      <c r="V108" s="40">
        <v>319.2</v>
      </c>
      <c r="W108" s="34" t="s">
        <v>190</v>
      </c>
    </row>
    <row r="109" spans="1:23" hidden="1" x14ac:dyDescent="0.2">
      <c r="A109" t="s">
        <v>170</v>
      </c>
      <c r="B109" t="s">
        <v>171</v>
      </c>
      <c r="C109" t="s">
        <v>2</v>
      </c>
      <c r="D109" t="s">
        <v>3</v>
      </c>
      <c r="E109" t="s">
        <v>4</v>
      </c>
      <c r="F109" t="s">
        <v>5</v>
      </c>
      <c r="G109" t="s">
        <v>6</v>
      </c>
      <c r="H109" t="s">
        <v>187</v>
      </c>
      <c r="I109" t="s">
        <v>188</v>
      </c>
      <c r="J109" t="s">
        <v>94</v>
      </c>
      <c r="K109" t="s">
        <v>100</v>
      </c>
      <c r="L109" t="s">
        <v>96</v>
      </c>
      <c r="M109" s="40">
        <v>5000</v>
      </c>
      <c r="N109" s="40">
        <v>0</v>
      </c>
      <c r="O109" s="40">
        <v>0</v>
      </c>
      <c r="P109" s="40">
        <v>5000</v>
      </c>
      <c r="Q109" s="40">
        <v>0</v>
      </c>
      <c r="R109" s="40">
        <v>4999.75</v>
      </c>
      <c r="S109" s="40">
        <v>4999.75</v>
      </c>
      <c r="T109" s="40">
        <v>0.25</v>
      </c>
      <c r="U109" s="40">
        <v>0.25</v>
      </c>
      <c r="V109" s="40">
        <v>0.25</v>
      </c>
      <c r="W109" s="34" t="s">
        <v>191</v>
      </c>
    </row>
    <row r="110" spans="1:23" hidden="1" x14ac:dyDescent="0.2">
      <c r="A110" t="s">
        <v>0</v>
      </c>
      <c r="B110" t="s">
        <v>1</v>
      </c>
      <c r="C110" t="s">
        <v>2</v>
      </c>
      <c r="D110" t="s">
        <v>3</v>
      </c>
      <c r="E110" t="s">
        <v>4</v>
      </c>
      <c r="F110" t="s">
        <v>5</v>
      </c>
      <c r="G110" t="s">
        <v>6</v>
      </c>
      <c r="H110" t="s">
        <v>92</v>
      </c>
      <c r="I110" t="s">
        <v>93</v>
      </c>
      <c r="J110" t="s">
        <v>192</v>
      </c>
      <c r="K110" t="s">
        <v>193</v>
      </c>
      <c r="L110" t="s">
        <v>96</v>
      </c>
      <c r="M110" s="40">
        <v>11000</v>
      </c>
      <c r="N110" s="40">
        <v>0</v>
      </c>
      <c r="O110" s="40">
        <v>0</v>
      </c>
      <c r="P110" s="40">
        <v>11000</v>
      </c>
      <c r="Q110" s="40">
        <v>0</v>
      </c>
      <c r="R110" s="40">
        <v>0</v>
      </c>
      <c r="S110" s="40">
        <v>0</v>
      </c>
      <c r="T110" s="40">
        <v>11000</v>
      </c>
      <c r="U110" s="40">
        <v>11000</v>
      </c>
      <c r="V110" s="40">
        <v>11000</v>
      </c>
      <c r="W110" s="34" t="s">
        <v>194</v>
      </c>
    </row>
    <row r="111" spans="1:23" hidden="1" x14ac:dyDescent="0.2">
      <c r="A111" t="s">
        <v>106</v>
      </c>
      <c r="B111" t="s">
        <v>107</v>
      </c>
      <c r="C111" t="s">
        <v>2</v>
      </c>
      <c r="D111" t="s">
        <v>3</v>
      </c>
      <c r="E111" t="s">
        <v>4</v>
      </c>
      <c r="F111" t="s">
        <v>5</v>
      </c>
      <c r="G111" t="s">
        <v>6</v>
      </c>
      <c r="H111" t="s">
        <v>108</v>
      </c>
      <c r="I111" t="s">
        <v>109</v>
      </c>
      <c r="J111" t="s">
        <v>192</v>
      </c>
      <c r="K111" t="s">
        <v>193</v>
      </c>
      <c r="L111" t="s">
        <v>96</v>
      </c>
      <c r="M111" s="40">
        <v>473683.75</v>
      </c>
      <c r="N111" s="40">
        <v>-160683.75</v>
      </c>
      <c r="O111" s="40">
        <v>0</v>
      </c>
      <c r="P111" s="40">
        <v>313000</v>
      </c>
      <c r="Q111" s="40">
        <v>239997.57</v>
      </c>
      <c r="R111" s="40">
        <v>51782.92</v>
      </c>
      <c r="S111" s="40">
        <v>0</v>
      </c>
      <c r="T111" s="40">
        <v>261217.08</v>
      </c>
      <c r="U111" s="40">
        <v>313000</v>
      </c>
      <c r="V111" s="40">
        <v>21219.51</v>
      </c>
      <c r="W111" s="34" t="s">
        <v>195</v>
      </c>
    </row>
    <row r="112" spans="1:23" hidden="1" x14ac:dyDescent="0.2">
      <c r="A112" t="s">
        <v>106</v>
      </c>
      <c r="B112" t="s">
        <v>107</v>
      </c>
      <c r="C112" t="s">
        <v>2</v>
      </c>
      <c r="D112" t="s">
        <v>3</v>
      </c>
      <c r="E112" t="s">
        <v>4</v>
      </c>
      <c r="F112" t="s">
        <v>5</v>
      </c>
      <c r="G112" t="s">
        <v>6</v>
      </c>
      <c r="H112" t="s">
        <v>108</v>
      </c>
      <c r="I112" t="s">
        <v>109</v>
      </c>
      <c r="J112" t="s">
        <v>192</v>
      </c>
      <c r="K112" t="s">
        <v>196</v>
      </c>
      <c r="L112" t="s">
        <v>96</v>
      </c>
      <c r="M112" s="40">
        <v>808015.76</v>
      </c>
      <c r="N112" s="40">
        <v>0</v>
      </c>
      <c r="O112" s="40">
        <v>20000</v>
      </c>
      <c r="P112" s="40">
        <v>828015.76</v>
      </c>
      <c r="Q112" s="40">
        <v>593018.74</v>
      </c>
      <c r="R112" s="40">
        <v>121397.28</v>
      </c>
      <c r="S112" s="40">
        <v>0</v>
      </c>
      <c r="T112" s="40">
        <v>706618.48</v>
      </c>
      <c r="U112" s="40">
        <v>828015.76</v>
      </c>
      <c r="V112" s="40">
        <v>113599.74</v>
      </c>
      <c r="W112" s="34" t="s">
        <v>197</v>
      </c>
    </row>
    <row r="113" spans="1:23" hidden="1" x14ac:dyDescent="0.2">
      <c r="A113" t="s">
        <v>106</v>
      </c>
      <c r="B113" t="s">
        <v>107</v>
      </c>
      <c r="C113" t="s">
        <v>2</v>
      </c>
      <c r="D113" t="s">
        <v>3</v>
      </c>
      <c r="E113" t="s">
        <v>4</v>
      </c>
      <c r="F113" t="s">
        <v>5</v>
      </c>
      <c r="G113" t="s">
        <v>6</v>
      </c>
      <c r="H113" t="s">
        <v>108</v>
      </c>
      <c r="I113" t="s">
        <v>118</v>
      </c>
      <c r="J113" t="s">
        <v>192</v>
      </c>
      <c r="K113" t="s">
        <v>193</v>
      </c>
      <c r="L113" t="s">
        <v>96</v>
      </c>
      <c r="M113" s="40">
        <v>1548199.62</v>
      </c>
      <c r="N113" s="40">
        <v>-1800</v>
      </c>
      <c r="O113" s="40">
        <v>0</v>
      </c>
      <c r="P113" s="40">
        <v>1546399.62</v>
      </c>
      <c r="Q113" s="40">
        <v>534562.78</v>
      </c>
      <c r="R113" s="40">
        <v>867980.58</v>
      </c>
      <c r="S113" s="40">
        <v>242980.32</v>
      </c>
      <c r="T113" s="40">
        <v>678419.04</v>
      </c>
      <c r="U113" s="40">
        <v>1303419.3</v>
      </c>
      <c r="V113" s="40">
        <v>143856.26</v>
      </c>
      <c r="W113" s="34" t="s">
        <v>195</v>
      </c>
    </row>
    <row r="114" spans="1:23" hidden="1" x14ac:dyDescent="0.2">
      <c r="A114" t="s">
        <v>106</v>
      </c>
      <c r="B114" t="s">
        <v>107</v>
      </c>
      <c r="C114" t="s">
        <v>2</v>
      </c>
      <c r="D114" t="s">
        <v>3</v>
      </c>
      <c r="E114" t="s">
        <v>4</v>
      </c>
      <c r="F114" t="s">
        <v>5</v>
      </c>
      <c r="G114" t="s">
        <v>6</v>
      </c>
      <c r="H114" t="s">
        <v>108</v>
      </c>
      <c r="I114" t="s">
        <v>118</v>
      </c>
      <c r="J114" t="s">
        <v>192</v>
      </c>
      <c r="K114" t="s">
        <v>196</v>
      </c>
      <c r="L114" t="s">
        <v>96</v>
      </c>
      <c r="M114" s="40">
        <v>558934.68000000005</v>
      </c>
      <c r="N114" s="40">
        <v>73427.64</v>
      </c>
      <c r="O114" s="40">
        <v>0</v>
      </c>
      <c r="P114" s="40">
        <v>632362.31999999995</v>
      </c>
      <c r="Q114" s="40">
        <v>17856.919999999998</v>
      </c>
      <c r="R114" s="40">
        <v>537212.76</v>
      </c>
      <c r="S114" s="40">
        <v>343311.64</v>
      </c>
      <c r="T114" s="40">
        <v>95149.56</v>
      </c>
      <c r="U114" s="40">
        <v>289050.68</v>
      </c>
      <c r="V114" s="40">
        <v>77292.639999999999</v>
      </c>
      <c r="W114" s="34" t="s">
        <v>197</v>
      </c>
    </row>
    <row r="115" spans="1:23" hidden="1" x14ac:dyDescent="0.2">
      <c r="A115" t="s">
        <v>106</v>
      </c>
      <c r="B115" t="s">
        <v>107</v>
      </c>
      <c r="C115" t="s">
        <v>2</v>
      </c>
      <c r="D115" t="s">
        <v>3</v>
      </c>
      <c r="E115" t="s">
        <v>4</v>
      </c>
      <c r="F115" t="s">
        <v>5</v>
      </c>
      <c r="G115" t="s">
        <v>6</v>
      </c>
      <c r="H115" t="s">
        <v>108</v>
      </c>
      <c r="I115" t="s">
        <v>118</v>
      </c>
      <c r="J115" t="s">
        <v>192</v>
      </c>
      <c r="K115" t="s">
        <v>198</v>
      </c>
      <c r="L115" t="s">
        <v>96</v>
      </c>
      <c r="M115" s="40">
        <v>174448.76</v>
      </c>
      <c r="N115" s="40">
        <v>0</v>
      </c>
      <c r="O115" s="40">
        <v>0</v>
      </c>
      <c r="P115" s="40">
        <v>174448.76</v>
      </c>
      <c r="Q115" s="40">
        <v>0</v>
      </c>
      <c r="R115" s="40">
        <v>155752.17000000001</v>
      </c>
      <c r="S115" s="40">
        <v>0</v>
      </c>
      <c r="T115" s="40">
        <v>18696.59</v>
      </c>
      <c r="U115" s="40">
        <v>174448.76</v>
      </c>
      <c r="V115" s="40">
        <v>18696.59</v>
      </c>
      <c r="W115" s="34" t="s">
        <v>199</v>
      </c>
    </row>
    <row r="116" spans="1:23" hidden="1" x14ac:dyDescent="0.2">
      <c r="A116" t="s">
        <v>106</v>
      </c>
      <c r="B116" t="s">
        <v>107</v>
      </c>
      <c r="C116" t="s">
        <v>2</v>
      </c>
      <c r="D116" t="s">
        <v>3</v>
      </c>
      <c r="E116" t="s">
        <v>4</v>
      </c>
      <c r="F116" t="s">
        <v>5</v>
      </c>
      <c r="G116" t="s">
        <v>6</v>
      </c>
      <c r="H116" t="s">
        <v>108</v>
      </c>
      <c r="I116" t="s">
        <v>118</v>
      </c>
      <c r="J116" t="s">
        <v>192</v>
      </c>
      <c r="K116" t="s">
        <v>200</v>
      </c>
      <c r="L116" t="s">
        <v>96</v>
      </c>
      <c r="M116" s="40">
        <v>108799.49</v>
      </c>
      <c r="N116" s="40">
        <v>-38799.49</v>
      </c>
      <c r="O116" s="40">
        <v>0</v>
      </c>
      <c r="P116" s="40">
        <v>70000</v>
      </c>
      <c r="Q116" s="40">
        <v>7499.87</v>
      </c>
      <c r="R116" s="40">
        <v>62498.94</v>
      </c>
      <c r="S116" s="40">
        <v>62474.41</v>
      </c>
      <c r="T116" s="40">
        <v>7501.06</v>
      </c>
      <c r="U116" s="40">
        <v>7525.59</v>
      </c>
      <c r="V116" s="40">
        <v>1.19</v>
      </c>
      <c r="W116" s="34" t="s">
        <v>201</v>
      </c>
    </row>
    <row r="117" spans="1:23" hidden="1" x14ac:dyDescent="0.2">
      <c r="A117" t="s">
        <v>0</v>
      </c>
      <c r="B117" t="s">
        <v>1</v>
      </c>
      <c r="C117" t="s">
        <v>2</v>
      </c>
      <c r="D117" t="s">
        <v>3</v>
      </c>
      <c r="E117" t="s">
        <v>4</v>
      </c>
      <c r="F117" t="s">
        <v>5</v>
      </c>
      <c r="G117" t="s">
        <v>6</v>
      </c>
      <c r="H117" t="s">
        <v>92</v>
      </c>
      <c r="I117" t="s">
        <v>93</v>
      </c>
      <c r="J117" t="s">
        <v>202</v>
      </c>
      <c r="K117" t="s">
        <v>203</v>
      </c>
      <c r="L117" t="s">
        <v>96</v>
      </c>
      <c r="M117" s="40">
        <v>25510</v>
      </c>
      <c r="N117" s="40">
        <v>0</v>
      </c>
      <c r="O117" s="40">
        <v>0</v>
      </c>
      <c r="P117" s="40">
        <v>25510</v>
      </c>
      <c r="Q117" s="40">
        <v>18676.990000000002</v>
      </c>
      <c r="R117" s="40">
        <v>993.27</v>
      </c>
      <c r="S117" s="40">
        <v>993.27</v>
      </c>
      <c r="T117" s="40">
        <v>24516.73</v>
      </c>
      <c r="U117" s="40">
        <v>24516.73</v>
      </c>
      <c r="V117" s="40">
        <v>5839.74</v>
      </c>
      <c r="W117" s="34" t="s">
        <v>204</v>
      </c>
    </row>
    <row r="118" spans="1:23" hidden="1" x14ac:dyDescent="0.2">
      <c r="A118" t="s">
        <v>0</v>
      </c>
      <c r="B118" t="s">
        <v>1</v>
      </c>
      <c r="C118" t="s">
        <v>2</v>
      </c>
      <c r="D118" t="s">
        <v>3</v>
      </c>
      <c r="E118" t="s">
        <v>4</v>
      </c>
      <c r="F118" t="s">
        <v>5</v>
      </c>
      <c r="G118" t="s">
        <v>6</v>
      </c>
      <c r="H118" t="s">
        <v>92</v>
      </c>
      <c r="I118" t="s">
        <v>93</v>
      </c>
      <c r="J118" t="s">
        <v>202</v>
      </c>
      <c r="K118" t="s">
        <v>205</v>
      </c>
      <c r="L118" t="s">
        <v>96</v>
      </c>
      <c r="M118" s="40">
        <v>1500</v>
      </c>
      <c r="N118" s="40">
        <v>0</v>
      </c>
      <c r="O118" s="40">
        <v>0</v>
      </c>
      <c r="P118" s="40">
        <v>1500</v>
      </c>
      <c r="Q118" s="40">
        <v>0</v>
      </c>
      <c r="R118" s="40">
        <v>0</v>
      </c>
      <c r="S118" s="40">
        <v>0</v>
      </c>
      <c r="T118" s="40">
        <v>1500</v>
      </c>
      <c r="U118" s="40">
        <v>1500</v>
      </c>
      <c r="V118" s="40">
        <v>1500</v>
      </c>
      <c r="W118" s="34" t="s">
        <v>206</v>
      </c>
    </row>
    <row r="119" spans="1:23" hidden="1" x14ac:dyDescent="0.2">
      <c r="A119" t="s">
        <v>106</v>
      </c>
      <c r="B119" t="s">
        <v>107</v>
      </c>
      <c r="C119" t="s">
        <v>2</v>
      </c>
      <c r="D119" t="s">
        <v>3</v>
      </c>
      <c r="E119" t="s">
        <v>4</v>
      </c>
      <c r="F119" t="s">
        <v>5</v>
      </c>
      <c r="G119" t="s">
        <v>6</v>
      </c>
      <c r="H119" t="s">
        <v>108</v>
      </c>
      <c r="I119" t="s">
        <v>109</v>
      </c>
      <c r="J119" t="s">
        <v>202</v>
      </c>
      <c r="K119" t="s">
        <v>203</v>
      </c>
      <c r="L119" t="s">
        <v>96</v>
      </c>
      <c r="M119" s="40">
        <v>0</v>
      </c>
      <c r="N119" s="40">
        <v>2000</v>
      </c>
      <c r="O119" s="40">
        <v>0</v>
      </c>
      <c r="P119" s="40">
        <v>2000</v>
      </c>
      <c r="Q119" s="40">
        <v>0</v>
      </c>
      <c r="R119" s="40">
        <v>1915.2</v>
      </c>
      <c r="S119" s="40">
        <v>1915.2</v>
      </c>
      <c r="T119" s="40">
        <v>84.8</v>
      </c>
      <c r="U119" s="40">
        <v>84.8</v>
      </c>
      <c r="V119" s="40">
        <v>84.8</v>
      </c>
      <c r="W119" s="34" t="s">
        <v>207</v>
      </c>
    </row>
    <row r="120" spans="1:23" hidden="1" x14ac:dyDescent="0.2">
      <c r="A120" t="s">
        <v>106</v>
      </c>
      <c r="B120" t="s">
        <v>107</v>
      </c>
      <c r="C120" t="s">
        <v>2</v>
      </c>
      <c r="D120" t="s">
        <v>3</v>
      </c>
      <c r="E120" t="s">
        <v>4</v>
      </c>
      <c r="F120" t="s">
        <v>5</v>
      </c>
      <c r="G120" t="s">
        <v>6</v>
      </c>
      <c r="H120" t="s">
        <v>127</v>
      </c>
      <c r="I120" t="s">
        <v>128</v>
      </c>
      <c r="J120" t="s">
        <v>202</v>
      </c>
      <c r="K120" t="s">
        <v>203</v>
      </c>
      <c r="L120" t="s">
        <v>96</v>
      </c>
      <c r="M120" s="40">
        <v>3000</v>
      </c>
      <c r="N120" s="40">
        <v>0</v>
      </c>
      <c r="O120" s="40">
        <v>0</v>
      </c>
      <c r="P120" s="40">
        <v>3000</v>
      </c>
      <c r="Q120" s="40">
        <v>357.14</v>
      </c>
      <c r="R120" s="40">
        <v>2294.8200000000002</v>
      </c>
      <c r="S120" s="40">
        <v>2294.8200000000002</v>
      </c>
      <c r="T120" s="40">
        <v>705.18</v>
      </c>
      <c r="U120" s="40">
        <v>705.18</v>
      </c>
      <c r="V120" s="40">
        <v>348.04</v>
      </c>
      <c r="W120" s="34" t="s">
        <v>208</v>
      </c>
    </row>
    <row r="121" spans="1:23" hidden="1" x14ac:dyDescent="0.2">
      <c r="A121" t="s">
        <v>106</v>
      </c>
      <c r="B121" t="s">
        <v>107</v>
      </c>
      <c r="C121" t="s">
        <v>2</v>
      </c>
      <c r="D121" t="s">
        <v>3</v>
      </c>
      <c r="E121" t="s">
        <v>4</v>
      </c>
      <c r="F121" t="s">
        <v>5</v>
      </c>
      <c r="G121" t="s">
        <v>6</v>
      </c>
      <c r="H121" t="s">
        <v>127</v>
      </c>
      <c r="I121" t="s">
        <v>128</v>
      </c>
      <c r="J121" t="s">
        <v>202</v>
      </c>
      <c r="K121" t="s">
        <v>209</v>
      </c>
      <c r="L121" t="s">
        <v>96</v>
      </c>
      <c r="M121" s="40">
        <v>3000</v>
      </c>
      <c r="N121" s="40">
        <v>1000</v>
      </c>
      <c r="O121" s="40">
        <v>0</v>
      </c>
      <c r="P121" s="40">
        <v>4000</v>
      </c>
      <c r="Q121" s="40">
        <v>0</v>
      </c>
      <c r="R121" s="40">
        <v>1159.48</v>
      </c>
      <c r="S121" s="40">
        <v>1159.48</v>
      </c>
      <c r="T121" s="40">
        <v>2840.52</v>
      </c>
      <c r="U121" s="40">
        <v>2840.52</v>
      </c>
      <c r="V121" s="40">
        <v>2840.52</v>
      </c>
      <c r="W121" s="34" t="s">
        <v>210</v>
      </c>
    </row>
    <row r="122" spans="1:23" hidden="1" x14ac:dyDescent="0.2">
      <c r="A122" t="s">
        <v>170</v>
      </c>
      <c r="B122" t="s">
        <v>171</v>
      </c>
      <c r="C122" t="s">
        <v>2</v>
      </c>
      <c r="D122" t="s">
        <v>3</v>
      </c>
      <c r="E122" t="s">
        <v>4</v>
      </c>
      <c r="F122" t="s">
        <v>5</v>
      </c>
      <c r="G122" t="s">
        <v>6</v>
      </c>
      <c r="H122" t="s">
        <v>172</v>
      </c>
      <c r="I122" t="s">
        <v>173</v>
      </c>
      <c r="J122" t="s">
        <v>202</v>
      </c>
      <c r="K122" t="s">
        <v>203</v>
      </c>
      <c r="L122" t="s">
        <v>96</v>
      </c>
      <c r="M122" s="40">
        <v>0</v>
      </c>
      <c r="N122" s="40">
        <v>620</v>
      </c>
      <c r="O122" s="40">
        <v>0</v>
      </c>
      <c r="P122" s="40">
        <v>620</v>
      </c>
      <c r="Q122" s="40">
        <v>66</v>
      </c>
      <c r="R122" s="40">
        <v>550</v>
      </c>
      <c r="S122" s="40">
        <v>550</v>
      </c>
      <c r="T122" s="40">
        <v>70</v>
      </c>
      <c r="U122" s="40">
        <v>70</v>
      </c>
      <c r="V122" s="40">
        <v>4</v>
      </c>
      <c r="W122" s="34" t="s">
        <v>211</v>
      </c>
    </row>
    <row r="123" spans="1:23" hidden="1" x14ac:dyDescent="0.2">
      <c r="A123" t="s">
        <v>170</v>
      </c>
      <c r="B123" t="s">
        <v>171</v>
      </c>
      <c r="C123" t="s">
        <v>2</v>
      </c>
      <c r="D123" t="s">
        <v>3</v>
      </c>
      <c r="E123" t="s">
        <v>4</v>
      </c>
      <c r="F123" t="s">
        <v>5</v>
      </c>
      <c r="G123" t="s">
        <v>6</v>
      </c>
      <c r="H123" t="s">
        <v>172</v>
      </c>
      <c r="I123" t="s">
        <v>173</v>
      </c>
      <c r="J123" t="s">
        <v>202</v>
      </c>
      <c r="K123" t="s">
        <v>212</v>
      </c>
      <c r="L123" t="s">
        <v>96</v>
      </c>
      <c r="M123" s="40">
        <v>0</v>
      </c>
      <c r="N123" s="40">
        <v>220</v>
      </c>
      <c r="O123" s="40">
        <v>0</v>
      </c>
      <c r="P123" s="40">
        <v>220</v>
      </c>
      <c r="Q123" s="40">
        <v>0</v>
      </c>
      <c r="R123" s="40">
        <v>218.4</v>
      </c>
      <c r="S123" s="40">
        <v>218.4</v>
      </c>
      <c r="T123" s="40">
        <v>1.6</v>
      </c>
      <c r="U123" s="40">
        <v>1.6</v>
      </c>
      <c r="V123" s="40">
        <v>1.6</v>
      </c>
      <c r="W123" s="34" t="s">
        <v>213</v>
      </c>
    </row>
    <row r="124" spans="1:23" hidden="1" x14ac:dyDescent="0.2">
      <c r="A124" t="s">
        <v>170</v>
      </c>
      <c r="B124" t="s">
        <v>171</v>
      </c>
      <c r="C124" t="s">
        <v>2</v>
      </c>
      <c r="D124" t="s">
        <v>3</v>
      </c>
      <c r="E124" t="s">
        <v>4</v>
      </c>
      <c r="F124" t="s">
        <v>5</v>
      </c>
      <c r="G124" t="s">
        <v>6</v>
      </c>
      <c r="H124" t="s">
        <v>187</v>
      </c>
      <c r="I124" t="s">
        <v>188</v>
      </c>
      <c r="J124" t="s">
        <v>202</v>
      </c>
      <c r="K124" t="s">
        <v>209</v>
      </c>
      <c r="L124" t="s">
        <v>96</v>
      </c>
      <c r="M124" s="40">
        <v>1700</v>
      </c>
      <c r="N124" s="40">
        <v>0</v>
      </c>
      <c r="O124" s="40">
        <v>0</v>
      </c>
      <c r="P124" s="40">
        <v>1700</v>
      </c>
      <c r="Q124" s="40">
        <v>0.18</v>
      </c>
      <c r="R124" s="40">
        <v>1699.82</v>
      </c>
      <c r="S124" s="40">
        <v>1699.82</v>
      </c>
      <c r="T124" s="40">
        <v>0.18</v>
      </c>
      <c r="U124" s="40">
        <v>0.18</v>
      </c>
      <c r="V124" s="40">
        <v>0</v>
      </c>
      <c r="W124" s="34" t="s">
        <v>214</v>
      </c>
    </row>
    <row r="125" spans="1:23" hidden="1" x14ac:dyDescent="0.2">
      <c r="A125" t="s">
        <v>0</v>
      </c>
      <c r="B125" t="s">
        <v>1</v>
      </c>
      <c r="C125" t="s">
        <v>2</v>
      </c>
      <c r="D125" t="s">
        <v>3</v>
      </c>
      <c r="E125" t="s">
        <v>4</v>
      </c>
      <c r="F125" t="s">
        <v>5</v>
      </c>
      <c r="G125" t="s">
        <v>6</v>
      </c>
      <c r="H125" t="s">
        <v>7</v>
      </c>
      <c r="I125" t="s">
        <v>8</v>
      </c>
      <c r="J125" t="s">
        <v>215</v>
      </c>
      <c r="K125" t="s">
        <v>216</v>
      </c>
      <c r="L125" t="s">
        <v>11</v>
      </c>
      <c r="M125" s="40">
        <v>0</v>
      </c>
      <c r="N125" s="40">
        <v>23000</v>
      </c>
      <c r="O125" s="40">
        <v>0</v>
      </c>
      <c r="P125" s="40">
        <v>23000</v>
      </c>
      <c r="Q125" s="40">
        <v>0</v>
      </c>
      <c r="R125" s="40">
        <v>21815.9</v>
      </c>
      <c r="S125" s="40">
        <v>19861.900000000001</v>
      </c>
      <c r="T125" s="40">
        <v>1184.0999999999999</v>
      </c>
      <c r="U125" s="40">
        <v>3138.1</v>
      </c>
      <c r="V125" s="40">
        <v>1184.0999999999999</v>
      </c>
      <c r="W125" s="34" t="s">
        <v>217</v>
      </c>
    </row>
    <row r="126" spans="1:23" hidden="1" x14ac:dyDescent="0.2">
      <c r="A126" t="s">
        <v>0</v>
      </c>
      <c r="B126" t="s">
        <v>1</v>
      </c>
      <c r="C126" t="s">
        <v>218</v>
      </c>
      <c r="D126" t="s">
        <v>219</v>
      </c>
      <c r="E126" t="s">
        <v>220</v>
      </c>
      <c r="F126" t="s">
        <v>221</v>
      </c>
      <c r="G126" t="s">
        <v>222</v>
      </c>
      <c r="H126" t="s">
        <v>7</v>
      </c>
      <c r="I126" t="s">
        <v>43</v>
      </c>
      <c r="J126" t="s">
        <v>9</v>
      </c>
      <c r="K126" t="s">
        <v>223</v>
      </c>
      <c r="L126" t="s">
        <v>11</v>
      </c>
      <c r="M126" s="40">
        <v>10000</v>
      </c>
      <c r="N126" s="40">
        <v>0</v>
      </c>
      <c r="O126" s="40">
        <v>-10000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34" t="s">
        <v>224</v>
      </c>
    </row>
    <row r="127" spans="1:23" hidden="1" x14ac:dyDescent="0.2">
      <c r="A127" t="s">
        <v>0</v>
      </c>
      <c r="B127" t="s">
        <v>1</v>
      </c>
      <c r="C127" t="s">
        <v>218</v>
      </c>
      <c r="D127" t="s">
        <v>219</v>
      </c>
      <c r="E127" t="s">
        <v>220</v>
      </c>
      <c r="F127" t="s">
        <v>221</v>
      </c>
      <c r="G127" t="s">
        <v>222</v>
      </c>
      <c r="H127" t="s">
        <v>7</v>
      </c>
      <c r="I127" t="s">
        <v>43</v>
      </c>
      <c r="J127" t="s">
        <v>9</v>
      </c>
      <c r="K127" t="s">
        <v>37</v>
      </c>
      <c r="L127" t="s">
        <v>11</v>
      </c>
      <c r="M127" s="40">
        <v>6000</v>
      </c>
      <c r="N127" s="40">
        <v>0</v>
      </c>
      <c r="O127" s="40">
        <v>-6000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34" t="s">
        <v>225</v>
      </c>
    </row>
    <row r="128" spans="1:23" hidden="1" x14ac:dyDescent="0.2">
      <c r="A128" t="s">
        <v>0</v>
      </c>
      <c r="B128" t="s">
        <v>1</v>
      </c>
      <c r="C128" t="s">
        <v>218</v>
      </c>
      <c r="D128" t="s">
        <v>219</v>
      </c>
      <c r="E128" t="s">
        <v>220</v>
      </c>
      <c r="F128" t="s">
        <v>221</v>
      </c>
      <c r="G128" t="s">
        <v>222</v>
      </c>
      <c r="H128" t="s">
        <v>7</v>
      </c>
      <c r="I128" t="s">
        <v>8</v>
      </c>
      <c r="J128" t="s">
        <v>9</v>
      </c>
      <c r="K128" t="s">
        <v>10</v>
      </c>
      <c r="L128" t="s">
        <v>11</v>
      </c>
      <c r="M128" s="40">
        <v>6153164</v>
      </c>
      <c r="N128" s="40">
        <v>706815</v>
      </c>
      <c r="O128" s="40">
        <v>-225000</v>
      </c>
      <c r="P128" s="40">
        <v>6634979</v>
      </c>
      <c r="Q128" s="40">
        <v>0</v>
      </c>
      <c r="R128" s="40">
        <v>4545880.0999999996</v>
      </c>
      <c r="S128" s="40">
        <v>4545880.0999999996</v>
      </c>
      <c r="T128" s="40">
        <v>2089098.9</v>
      </c>
      <c r="U128" s="40">
        <v>2089098.9</v>
      </c>
      <c r="V128" s="40">
        <v>2089098.9</v>
      </c>
      <c r="W128" s="34" t="s">
        <v>226</v>
      </c>
    </row>
    <row r="129" spans="1:23" hidden="1" x14ac:dyDescent="0.2">
      <c r="A129" t="s">
        <v>0</v>
      </c>
      <c r="B129" t="s">
        <v>1</v>
      </c>
      <c r="C129" t="s">
        <v>218</v>
      </c>
      <c r="D129" t="s">
        <v>219</v>
      </c>
      <c r="E129" t="s">
        <v>220</v>
      </c>
      <c r="F129" t="s">
        <v>221</v>
      </c>
      <c r="G129" t="s">
        <v>222</v>
      </c>
      <c r="H129" t="s">
        <v>7</v>
      </c>
      <c r="I129" t="s">
        <v>8</v>
      </c>
      <c r="J129" t="s">
        <v>9</v>
      </c>
      <c r="K129" t="s">
        <v>13</v>
      </c>
      <c r="L129" t="s">
        <v>11</v>
      </c>
      <c r="M129" s="40">
        <v>756476.28</v>
      </c>
      <c r="N129" s="40">
        <v>13952.75</v>
      </c>
      <c r="O129" s="40">
        <v>-24648.16</v>
      </c>
      <c r="P129" s="40">
        <v>745780.87</v>
      </c>
      <c r="Q129" s="40">
        <v>0</v>
      </c>
      <c r="R129" s="40">
        <v>516355.61</v>
      </c>
      <c r="S129" s="40">
        <v>516246.08</v>
      </c>
      <c r="T129" s="40">
        <v>229425.26</v>
      </c>
      <c r="U129" s="40">
        <v>229534.79</v>
      </c>
      <c r="V129" s="40">
        <v>229425.26</v>
      </c>
      <c r="W129" s="34" t="s">
        <v>227</v>
      </c>
    </row>
    <row r="130" spans="1:23" hidden="1" x14ac:dyDescent="0.2">
      <c r="A130" t="s">
        <v>0</v>
      </c>
      <c r="B130" t="s">
        <v>1</v>
      </c>
      <c r="C130" t="s">
        <v>218</v>
      </c>
      <c r="D130" t="s">
        <v>219</v>
      </c>
      <c r="E130" t="s">
        <v>220</v>
      </c>
      <c r="F130" t="s">
        <v>221</v>
      </c>
      <c r="G130" t="s">
        <v>222</v>
      </c>
      <c r="H130" t="s">
        <v>7</v>
      </c>
      <c r="I130" t="s">
        <v>8</v>
      </c>
      <c r="J130" t="s">
        <v>9</v>
      </c>
      <c r="K130" t="s">
        <v>15</v>
      </c>
      <c r="L130" t="s">
        <v>11</v>
      </c>
      <c r="M130" s="40">
        <v>628375.13</v>
      </c>
      <c r="N130" s="40">
        <v>99083.35</v>
      </c>
      <c r="O130" s="40">
        <v>0</v>
      </c>
      <c r="P130" s="40">
        <v>727458.48</v>
      </c>
      <c r="Q130" s="40">
        <v>78849.87</v>
      </c>
      <c r="R130" s="40">
        <v>100933.32</v>
      </c>
      <c r="S130" s="40">
        <v>100851.97</v>
      </c>
      <c r="T130" s="40">
        <v>626525.16</v>
      </c>
      <c r="U130" s="40">
        <v>626606.51</v>
      </c>
      <c r="V130" s="40">
        <v>547675.29</v>
      </c>
      <c r="W130" s="34" t="s">
        <v>228</v>
      </c>
    </row>
    <row r="131" spans="1:23" hidden="1" x14ac:dyDescent="0.2">
      <c r="A131" t="s">
        <v>0</v>
      </c>
      <c r="B131" t="s">
        <v>1</v>
      </c>
      <c r="C131" t="s">
        <v>218</v>
      </c>
      <c r="D131" t="s">
        <v>219</v>
      </c>
      <c r="E131" t="s">
        <v>220</v>
      </c>
      <c r="F131" t="s">
        <v>221</v>
      </c>
      <c r="G131" t="s">
        <v>222</v>
      </c>
      <c r="H131" t="s">
        <v>7</v>
      </c>
      <c r="I131" t="s">
        <v>8</v>
      </c>
      <c r="J131" t="s">
        <v>9</v>
      </c>
      <c r="K131" t="s">
        <v>17</v>
      </c>
      <c r="L131" t="s">
        <v>11</v>
      </c>
      <c r="M131" s="40">
        <v>234428</v>
      </c>
      <c r="N131" s="40">
        <v>28399.99</v>
      </c>
      <c r="O131" s="40">
        <v>0</v>
      </c>
      <c r="P131" s="40">
        <v>262827.99</v>
      </c>
      <c r="Q131" s="40">
        <v>11748.38</v>
      </c>
      <c r="R131" s="40">
        <v>217207.73</v>
      </c>
      <c r="S131" s="40">
        <v>217035.51</v>
      </c>
      <c r="T131" s="40">
        <v>45620.26</v>
      </c>
      <c r="U131" s="40">
        <v>45792.480000000003</v>
      </c>
      <c r="V131" s="40">
        <v>33871.879999999997</v>
      </c>
      <c r="W131" s="34" t="s">
        <v>229</v>
      </c>
    </row>
    <row r="132" spans="1:23" hidden="1" x14ac:dyDescent="0.2">
      <c r="A132" t="s">
        <v>0</v>
      </c>
      <c r="B132" t="s">
        <v>1</v>
      </c>
      <c r="C132" t="s">
        <v>218</v>
      </c>
      <c r="D132" t="s">
        <v>219</v>
      </c>
      <c r="E132" t="s">
        <v>220</v>
      </c>
      <c r="F132" t="s">
        <v>221</v>
      </c>
      <c r="G132" t="s">
        <v>222</v>
      </c>
      <c r="H132" t="s">
        <v>7</v>
      </c>
      <c r="I132" t="s">
        <v>8</v>
      </c>
      <c r="J132" t="s">
        <v>9</v>
      </c>
      <c r="K132" t="s">
        <v>19</v>
      </c>
      <c r="L132" t="s">
        <v>11</v>
      </c>
      <c r="M132" s="40">
        <v>13200</v>
      </c>
      <c r="N132" s="40">
        <v>172</v>
      </c>
      <c r="O132" s="40">
        <v>0</v>
      </c>
      <c r="P132" s="40">
        <v>13372</v>
      </c>
      <c r="Q132" s="40">
        <v>0</v>
      </c>
      <c r="R132" s="40">
        <v>6020</v>
      </c>
      <c r="S132" s="40">
        <v>6020</v>
      </c>
      <c r="T132" s="40">
        <v>7352</v>
      </c>
      <c r="U132" s="40">
        <v>7352</v>
      </c>
      <c r="V132" s="40">
        <v>7352</v>
      </c>
      <c r="W132" s="34" t="s">
        <v>230</v>
      </c>
    </row>
    <row r="133" spans="1:23" hidden="1" x14ac:dyDescent="0.2">
      <c r="A133" t="s">
        <v>0</v>
      </c>
      <c r="B133" t="s">
        <v>1</v>
      </c>
      <c r="C133" t="s">
        <v>218</v>
      </c>
      <c r="D133" t="s">
        <v>219</v>
      </c>
      <c r="E133" t="s">
        <v>220</v>
      </c>
      <c r="F133" t="s">
        <v>221</v>
      </c>
      <c r="G133" t="s">
        <v>222</v>
      </c>
      <c r="H133" t="s">
        <v>7</v>
      </c>
      <c r="I133" t="s">
        <v>8</v>
      </c>
      <c r="J133" t="s">
        <v>9</v>
      </c>
      <c r="K133" t="s">
        <v>21</v>
      </c>
      <c r="L133" t="s">
        <v>11</v>
      </c>
      <c r="M133" s="40">
        <v>105600</v>
      </c>
      <c r="N133" s="40">
        <v>2432</v>
      </c>
      <c r="O133" s="40">
        <v>0</v>
      </c>
      <c r="P133" s="40">
        <v>108032</v>
      </c>
      <c r="Q133" s="40">
        <v>0</v>
      </c>
      <c r="R133" s="40">
        <v>72800</v>
      </c>
      <c r="S133" s="40">
        <v>72800</v>
      </c>
      <c r="T133" s="40">
        <v>35232</v>
      </c>
      <c r="U133" s="40">
        <v>35232</v>
      </c>
      <c r="V133" s="40">
        <v>35232</v>
      </c>
      <c r="W133" s="34" t="s">
        <v>231</v>
      </c>
    </row>
    <row r="134" spans="1:23" hidden="1" x14ac:dyDescent="0.2">
      <c r="A134" t="s">
        <v>0</v>
      </c>
      <c r="B134" t="s">
        <v>1</v>
      </c>
      <c r="C134" t="s">
        <v>218</v>
      </c>
      <c r="D134" t="s">
        <v>219</v>
      </c>
      <c r="E134" t="s">
        <v>220</v>
      </c>
      <c r="F134" t="s">
        <v>221</v>
      </c>
      <c r="G134" t="s">
        <v>222</v>
      </c>
      <c r="H134" t="s">
        <v>7</v>
      </c>
      <c r="I134" t="s">
        <v>8</v>
      </c>
      <c r="J134" t="s">
        <v>9</v>
      </c>
      <c r="K134" t="s">
        <v>23</v>
      </c>
      <c r="L134" t="s">
        <v>11</v>
      </c>
      <c r="M134" s="40">
        <v>3720.21</v>
      </c>
      <c r="N134" s="40">
        <v>87.04</v>
      </c>
      <c r="O134" s="40">
        <v>1311.28</v>
      </c>
      <c r="P134" s="40">
        <v>5118.53</v>
      </c>
      <c r="Q134" s="40">
        <v>0</v>
      </c>
      <c r="R134" s="40">
        <v>973.74</v>
      </c>
      <c r="S134" s="40">
        <v>973.74</v>
      </c>
      <c r="T134" s="40">
        <v>4144.79</v>
      </c>
      <c r="U134" s="40">
        <v>4144.79</v>
      </c>
      <c r="V134" s="40">
        <v>4144.79</v>
      </c>
      <c r="W134" s="34" t="s">
        <v>232</v>
      </c>
    </row>
    <row r="135" spans="1:23" hidden="1" x14ac:dyDescent="0.2">
      <c r="A135" t="s">
        <v>0</v>
      </c>
      <c r="B135" t="s">
        <v>1</v>
      </c>
      <c r="C135" t="s">
        <v>218</v>
      </c>
      <c r="D135" t="s">
        <v>219</v>
      </c>
      <c r="E135" t="s">
        <v>220</v>
      </c>
      <c r="F135" t="s">
        <v>221</v>
      </c>
      <c r="G135" t="s">
        <v>222</v>
      </c>
      <c r="H135" t="s">
        <v>7</v>
      </c>
      <c r="I135" t="s">
        <v>8</v>
      </c>
      <c r="J135" t="s">
        <v>9</v>
      </c>
      <c r="K135" t="s">
        <v>25</v>
      </c>
      <c r="L135" t="s">
        <v>11</v>
      </c>
      <c r="M135" s="40">
        <v>37202.07</v>
      </c>
      <c r="N135" s="40">
        <v>469.34</v>
      </c>
      <c r="O135" s="40">
        <v>0</v>
      </c>
      <c r="P135" s="40">
        <v>37671.410000000003</v>
      </c>
      <c r="Q135" s="40">
        <v>0</v>
      </c>
      <c r="R135" s="40">
        <v>19938.13</v>
      </c>
      <c r="S135" s="40">
        <v>19938.13</v>
      </c>
      <c r="T135" s="40">
        <v>17733.28</v>
      </c>
      <c r="U135" s="40">
        <v>17733.28</v>
      </c>
      <c r="V135" s="40">
        <v>17733.28</v>
      </c>
      <c r="W135" s="34" t="s">
        <v>233</v>
      </c>
    </row>
    <row r="136" spans="1:23" hidden="1" x14ac:dyDescent="0.2">
      <c r="A136" t="s">
        <v>0</v>
      </c>
      <c r="B136" t="s">
        <v>1</v>
      </c>
      <c r="C136" t="s">
        <v>218</v>
      </c>
      <c r="D136" t="s">
        <v>219</v>
      </c>
      <c r="E136" t="s">
        <v>220</v>
      </c>
      <c r="F136" t="s">
        <v>221</v>
      </c>
      <c r="G136" t="s">
        <v>222</v>
      </c>
      <c r="H136" t="s">
        <v>7</v>
      </c>
      <c r="I136" t="s">
        <v>8</v>
      </c>
      <c r="J136" t="s">
        <v>9</v>
      </c>
      <c r="K136" t="s">
        <v>234</v>
      </c>
      <c r="L136" t="s">
        <v>11</v>
      </c>
      <c r="M136" s="40">
        <v>0</v>
      </c>
      <c r="N136" s="40">
        <v>0</v>
      </c>
      <c r="O136" s="40">
        <v>140946</v>
      </c>
      <c r="P136" s="40">
        <v>140946</v>
      </c>
      <c r="Q136" s="40">
        <v>0</v>
      </c>
      <c r="R136" s="40">
        <v>0</v>
      </c>
      <c r="S136" s="40">
        <v>0</v>
      </c>
      <c r="T136" s="40">
        <v>140946</v>
      </c>
      <c r="U136" s="40">
        <v>140946</v>
      </c>
      <c r="V136" s="40">
        <v>140946</v>
      </c>
      <c r="W136" s="34" t="s">
        <v>235</v>
      </c>
    </row>
    <row r="137" spans="1:23" hidden="1" x14ac:dyDescent="0.2">
      <c r="A137" t="s">
        <v>0</v>
      </c>
      <c r="B137" t="s">
        <v>1</v>
      </c>
      <c r="C137" t="s">
        <v>218</v>
      </c>
      <c r="D137" t="s">
        <v>219</v>
      </c>
      <c r="E137" t="s">
        <v>220</v>
      </c>
      <c r="F137" t="s">
        <v>221</v>
      </c>
      <c r="G137" t="s">
        <v>222</v>
      </c>
      <c r="H137" t="s">
        <v>7</v>
      </c>
      <c r="I137" t="s">
        <v>8</v>
      </c>
      <c r="J137" t="s">
        <v>9</v>
      </c>
      <c r="K137" t="s">
        <v>27</v>
      </c>
      <c r="L137" t="s">
        <v>11</v>
      </c>
      <c r="M137" s="40">
        <v>44364.78</v>
      </c>
      <c r="N137" s="40">
        <v>-34141.050000000003</v>
      </c>
      <c r="O137" s="40">
        <v>-10223.73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34" t="s">
        <v>236</v>
      </c>
    </row>
    <row r="138" spans="1:23" hidden="1" x14ac:dyDescent="0.2">
      <c r="A138" t="s">
        <v>0</v>
      </c>
      <c r="B138" t="s">
        <v>1</v>
      </c>
      <c r="C138" t="s">
        <v>218</v>
      </c>
      <c r="D138" t="s">
        <v>219</v>
      </c>
      <c r="E138" t="s">
        <v>220</v>
      </c>
      <c r="F138" t="s">
        <v>221</v>
      </c>
      <c r="G138" t="s">
        <v>222</v>
      </c>
      <c r="H138" t="s">
        <v>7</v>
      </c>
      <c r="I138" t="s">
        <v>8</v>
      </c>
      <c r="J138" t="s">
        <v>9</v>
      </c>
      <c r="K138" t="s">
        <v>29</v>
      </c>
      <c r="L138" t="s">
        <v>11</v>
      </c>
      <c r="M138" s="40">
        <v>216182.93</v>
      </c>
      <c r="N138" s="40">
        <v>-59131</v>
      </c>
      <c r="O138" s="40">
        <v>0</v>
      </c>
      <c r="P138" s="40">
        <v>157051.93</v>
      </c>
      <c r="Q138" s="40">
        <v>0</v>
      </c>
      <c r="R138" s="40">
        <v>117085.19</v>
      </c>
      <c r="S138" s="40">
        <v>117085.19</v>
      </c>
      <c r="T138" s="40">
        <v>39966.74</v>
      </c>
      <c r="U138" s="40">
        <v>39966.74</v>
      </c>
      <c r="V138" s="40">
        <v>39966.74</v>
      </c>
      <c r="W138" s="34" t="s">
        <v>237</v>
      </c>
    </row>
    <row r="139" spans="1:23" hidden="1" x14ac:dyDescent="0.2">
      <c r="A139" t="s">
        <v>0</v>
      </c>
      <c r="B139" t="s">
        <v>1</v>
      </c>
      <c r="C139" t="s">
        <v>218</v>
      </c>
      <c r="D139" t="s">
        <v>219</v>
      </c>
      <c r="E139" t="s">
        <v>220</v>
      </c>
      <c r="F139" t="s">
        <v>221</v>
      </c>
      <c r="G139" t="s">
        <v>222</v>
      </c>
      <c r="H139" t="s">
        <v>7</v>
      </c>
      <c r="I139" t="s">
        <v>8</v>
      </c>
      <c r="J139" t="s">
        <v>9</v>
      </c>
      <c r="K139" t="s">
        <v>31</v>
      </c>
      <c r="L139" t="s">
        <v>11</v>
      </c>
      <c r="M139" s="40">
        <v>756744</v>
      </c>
      <c r="N139" s="40">
        <v>464879</v>
      </c>
      <c r="O139" s="40">
        <v>0</v>
      </c>
      <c r="P139" s="40">
        <v>1221623</v>
      </c>
      <c r="Q139" s="40">
        <v>522502.5</v>
      </c>
      <c r="R139" s="40">
        <v>699120.5</v>
      </c>
      <c r="S139" s="40">
        <v>699120.5</v>
      </c>
      <c r="T139" s="40">
        <v>522502.5</v>
      </c>
      <c r="U139" s="40">
        <v>522502.5</v>
      </c>
      <c r="V139" s="40">
        <v>0</v>
      </c>
      <c r="W139" s="34" t="s">
        <v>238</v>
      </c>
    </row>
    <row r="140" spans="1:23" hidden="1" x14ac:dyDescent="0.2">
      <c r="A140" t="s">
        <v>0</v>
      </c>
      <c r="B140" t="s">
        <v>1</v>
      </c>
      <c r="C140" t="s">
        <v>218</v>
      </c>
      <c r="D140" t="s">
        <v>219</v>
      </c>
      <c r="E140" t="s">
        <v>220</v>
      </c>
      <c r="F140" t="s">
        <v>221</v>
      </c>
      <c r="G140" t="s">
        <v>222</v>
      </c>
      <c r="H140" t="s">
        <v>7</v>
      </c>
      <c r="I140" t="s">
        <v>8</v>
      </c>
      <c r="J140" t="s">
        <v>9</v>
      </c>
      <c r="K140" t="s">
        <v>33</v>
      </c>
      <c r="L140" t="s">
        <v>11</v>
      </c>
      <c r="M140" s="40">
        <v>22647.1</v>
      </c>
      <c r="N140" s="40">
        <v>17455.77</v>
      </c>
      <c r="O140" s="40">
        <v>33497.71</v>
      </c>
      <c r="P140" s="40">
        <v>73600.58</v>
      </c>
      <c r="Q140" s="40">
        <v>0</v>
      </c>
      <c r="R140" s="40">
        <v>33618.910000000003</v>
      </c>
      <c r="S140" s="40">
        <v>33618.910000000003</v>
      </c>
      <c r="T140" s="40">
        <v>39981.67</v>
      </c>
      <c r="U140" s="40">
        <v>39981.67</v>
      </c>
      <c r="V140" s="40">
        <v>39981.67</v>
      </c>
      <c r="W140" s="34" t="s">
        <v>239</v>
      </c>
    </row>
    <row r="141" spans="1:23" hidden="1" x14ac:dyDescent="0.2">
      <c r="A141" t="s">
        <v>0</v>
      </c>
      <c r="B141" t="s">
        <v>1</v>
      </c>
      <c r="C141" t="s">
        <v>218</v>
      </c>
      <c r="D141" t="s">
        <v>219</v>
      </c>
      <c r="E141" t="s">
        <v>220</v>
      </c>
      <c r="F141" t="s">
        <v>221</v>
      </c>
      <c r="G141" t="s">
        <v>222</v>
      </c>
      <c r="H141" t="s">
        <v>7</v>
      </c>
      <c r="I141" t="s">
        <v>8</v>
      </c>
      <c r="J141" t="s">
        <v>9</v>
      </c>
      <c r="K141" t="s">
        <v>35</v>
      </c>
      <c r="L141" t="s">
        <v>11</v>
      </c>
      <c r="M141" s="40">
        <v>21294.2</v>
      </c>
      <c r="N141" s="40">
        <v>20028.61</v>
      </c>
      <c r="O141" s="40">
        <v>33255.129999999997</v>
      </c>
      <c r="P141" s="40">
        <v>74577.94</v>
      </c>
      <c r="Q141" s="40">
        <v>0</v>
      </c>
      <c r="R141" s="40">
        <v>38336.620000000003</v>
      </c>
      <c r="S141" s="40">
        <v>38336.620000000003</v>
      </c>
      <c r="T141" s="40">
        <v>36241.32</v>
      </c>
      <c r="U141" s="40">
        <v>36241.32</v>
      </c>
      <c r="V141" s="40">
        <v>36241.32</v>
      </c>
      <c r="W141" s="34" t="s">
        <v>240</v>
      </c>
    </row>
    <row r="142" spans="1:23" hidden="1" x14ac:dyDescent="0.2">
      <c r="A142" t="s">
        <v>0</v>
      </c>
      <c r="B142" t="s">
        <v>1</v>
      </c>
      <c r="C142" t="s">
        <v>218</v>
      </c>
      <c r="D142" t="s">
        <v>219</v>
      </c>
      <c r="E142" t="s">
        <v>220</v>
      </c>
      <c r="F142" t="s">
        <v>221</v>
      </c>
      <c r="G142" t="s">
        <v>222</v>
      </c>
      <c r="H142" t="s">
        <v>7</v>
      </c>
      <c r="I142" t="s">
        <v>8</v>
      </c>
      <c r="J142" t="s">
        <v>9</v>
      </c>
      <c r="K142" t="s">
        <v>37</v>
      </c>
      <c r="L142" t="s">
        <v>11</v>
      </c>
      <c r="M142" s="40">
        <v>968224.61</v>
      </c>
      <c r="N142" s="40">
        <v>150425.69</v>
      </c>
      <c r="O142" s="40">
        <v>0</v>
      </c>
      <c r="P142" s="40">
        <v>1118650.3</v>
      </c>
      <c r="Q142" s="40">
        <v>63791.62</v>
      </c>
      <c r="R142" s="40">
        <v>743481.75</v>
      </c>
      <c r="S142" s="40">
        <v>743468.44</v>
      </c>
      <c r="T142" s="40">
        <v>375168.55</v>
      </c>
      <c r="U142" s="40">
        <v>375181.86</v>
      </c>
      <c r="V142" s="40">
        <v>311376.93</v>
      </c>
      <c r="W142" s="34" t="s">
        <v>225</v>
      </c>
    </row>
    <row r="143" spans="1:23" hidden="1" x14ac:dyDescent="0.2">
      <c r="A143" t="s">
        <v>0</v>
      </c>
      <c r="B143" t="s">
        <v>1</v>
      </c>
      <c r="C143" t="s">
        <v>218</v>
      </c>
      <c r="D143" t="s">
        <v>219</v>
      </c>
      <c r="E143" t="s">
        <v>220</v>
      </c>
      <c r="F143" t="s">
        <v>221</v>
      </c>
      <c r="G143" t="s">
        <v>222</v>
      </c>
      <c r="H143" t="s">
        <v>7</v>
      </c>
      <c r="I143" t="s">
        <v>8</v>
      </c>
      <c r="J143" t="s">
        <v>9</v>
      </c>
      <c r="K143" t="s">
        <v>39</v>
      </c>
      <c r="L143" t="s">
        <v>11</v>
      </c>
      <c r="M143" s="40">
        <v>637829.13</v>
      </c>
      <c r="N143" s="40">
        <v>99083.25</v>
      </c>
      <c r="O143" s="40">
        <v>0</v>
      </c>
      <c r="P143" s="40">
        <v>736912.38</v>
      </c>
      <c r="Q143" s="40">
        <v>62458.19</v>
      </c>
      <c r="R143" s="40">
        <v>453045.58</v>
      </c>
      <c r="S143" s="40">
        <v>453036.46</v>
      </c>
      <c r="T143" s="40">
        <v>283866.8</v>
      </c>
      <c r="U143" s="40">
        <v>283875.92</v>
      </c>
      <c r="V143" s="40">
        <v>221408.61</v>
      </c>
      <c r="W143" s="34" t="s">
        <v>241</v>
      </c>
    </row>
    <row r="144" spans="1:23" hidden="1" x14ac:dyDescent="0.2">
      <c r="A144" t="s">
        <v>0</v>
      </c>
      <c r="B144" t="s">
        <v>1</v>
      </c>
      <c r="C144" t="s">
        <v>218</v>
      </c>
      <c r="D144" t="s">
        <v>219</v>
      </c>
      <c r="E144" t="s">
        <v>220</v>
      </c>
      <c r="F144" t="s">
        <v>221</v>
      </c>
      <c r="G144" t="s">
        <v>222</v>
      </c>
      <c r="H144" t="s">
        <v>7</v>
      </c>
      <c r="I144" t="s">
        <v>8</v>
      </c>
      <c r="J144" t="s">
        <v>9</v>
      </c>
      <c r="K144" t="s">
        <v>41</v>
      </c>
      <c r="L144" t="s">
        <v>11</v>
      </c>
      <c r="M144" s="40">
        <v>115206.15</v>
      </c>
      <c r="N144" s="40">
        <v>0</v>
      </c>
      <c r="O144" s="40">
        <v>0</v>
      </c>
      <c r="P144" s="40">
        <v>115206.15</v>
      </c>
      <c r="Q144" s="40">
        <v>0</v>
      </c>
      <c r="R144" s="40">
        <v>31530.03</v>
      </c>
      <c r="S144" s="40">
        <v>30756.94</v>
      </c>
      <c r="T144" s="40">
        <v>83676.12</v>
      </c>
      <c r="U144" s="40">
        <v>84449.21</v>
      </c>
      <c r="V144" s="40">
        <v>83676.12</v>
      </c>
      <c r="W144" s="34" t="s">
        <v>242</v>
      </c>
    </row>
    <row r="145" spans="1:23" hidden="1" x14ac:dyDescent="0.2">
      <c r="A145" t="s">
        <v>0</v>
      </c>
      <c r="B145" t="s">
        <v>1</v>
      </c>
      <c r="C145" t="s">
        <v>218</v>
      </c>
      <c r="D145" t="s">
        <v>219</v>
      </c>
      <c r="E145" t="s">
        <v>220</v>
      </c>
      <c r="F145" t="s">
        <v>221</v>
      </c>
      <c r="G145" t="s">
        <v>222</v>
      </c>
      <c r="H145" t="s">
        <v>7</v>
      </c>
      <c r="I145" t="s">
        <v>43</v>
      </c>
      <c r="J145" t="s">
        <v>44</v>
      </c>
      <c r="K145" t="s">
        <v>243</v>
      </c>
      <c r="L145" t="s">
        <v>11</v>
      </c>
      <c r="M145" s="40">
        <v>0</v>
      </c>
      <c r="N145" s="40">
        <v>1000</v>
      </c>
      <c r="O145" s="40">
        <v>0</v>
      </c>
      <c r="P145" s="40">
        <v>1000</v>
      </c>
      <c r="Q145" s="40">
        <v>0.09</v>
      </c>
      <c r="R145" s="40">
        <v>339.16</v>
      </c>
      <c r="S145" s="40">
        <v>339.16</v>
      </c>
      <c r="T145" s="40">
        <v>660.84</v>
      </c>
      <c r="U145" s="40">
        <v>660.84</v>
      </c>
      <c r="V145" s="40">
        <v>660.75</v>
      </c>
      <c r="W145" s="34" t="s">
        <v>244</v>
      </c>
    </row>
    <row r="146" spans="1:23" hidden="1" x14ac:dyDescent="0.2">
      <c r="A146" t="s">
        <v>0</v>
      </c>
      <c r="B146" t="s">
        <v>1</v>
      </c>
      <c r="C146" t="s">
        <v>218</v>
      </c>
      <c r="D146" t="s">
        <v>219</v>
      </c>
      <c r="E146" t="s">
        <v>220</v>
      </c>
      <c r="F146" t="s">
        <v>221</v>
      </c>
      <c r="G146" t="s">
        <v>222</v>
      </c>
      <c r="H146" t="s">
        <v>7</v>
      </c>
      <c r="I146" t="s">
        <v>43</v>
      </c>
      <c r="J146" t="s">
        <v>44</v>
      </c>
      <c r="K146" t="s">
        <v>245</v>
      </c>
      <c r="L146" t="s">
        <v>11</v>
      </c>
      <c r="M146" s="40">
        <v>1000</v>
      </c>
      <c r="N146" s="40">
        <v>0</v>
      </c>
      <c r="O146" s="40">
        <v>0</v>
      </c>
      <c r="P146" s="40">
        <v>1000</v>
      </c>
      <c r="Q146" s="40">
        <v>0</v>
      </c>
      <c r="R146" s="40">
        <v>0</v>
      </c>
      <c r="S146" s="40">
        <v>0</v>
      </c>
      <c r="T146" s="40">
        <v>1000</v>
      </c>
      <c r="U146" s="40">
        <v>1000</v>
      </c>
      <c r="V146" s="40">
        <v>1000</v>
      </c>
      <c r="W146" s="34" t="s">
        <v>246</v>
      </c>
    </row>
    <row r="147" spans="1:23" hidden="1" x14ac:dyDescent="0.2">
      <c r="A147" t="s">
        <v>0</v>
      </c>
      <c r="B147" t="s">
        <v>1</v>
      </c>
      <c r="C147" t="s">
        <v>218</v>
      </c>
      <c r="D147" t="s">
        <v>219</v>
      </c>
      <c r="E147" t="s">
        <v>220</v>
      </c>
      <c r="F147" t="s">
        <v>221</v>
      </c>
      <c r="G147" t="s">
        <v>222</v>
      </c>
      <c r="H147" t="s">
        <v>7</v>
      </c>
      <c r="I147" t="s">
        <v>43</v>
      </c>
      <c r="J147" t="s">
        <v>44</v>
      </c>
      <c r="K147" t="s">
        <v>247</v>
      </c>
      <c r="L147" t="s">
        <v>11</v>
      </c>
      <c r="M147" s="40">
        <v>500</v>
      </c>
      <c r="N147" s="40">
        <v>0</v>
      </c>
      <c r="O147" s="40">
        <v>0</v>
      </c>
      <c r="P147" s="40">
        <v>500</v>
      </c>
      <c r="Q147" s="40">
        <v>0</v>
      </c>
      <c r="R147" s="40">
        <v>0</v>
      </c>
      <c r="S147" s="40">
        <v>0</v>
      </c>
      <c r="T147" s="40">
        <v>500</v>
      </c>
      <c r="U147" s="40">
        <v>500</v>
      </c>
      <c r="V147" s="40">
        <v>500</v>
      </c>
      <c r="W147" s="34" t="s">
        <v>248</v>
      </c>
    </row>
    <row r="148" spans="1:23" hidden="1" x14ac:dyDescent="0.2">
      <c r="A148" t="s">
        <v>0</v>
      </c>
      <c r="B148" t="s">
        <v>1</v>
      </c>
      <c r="C148" t="s">
        <v>218</v>
      </c>
      <c r="D148" t="s">
        <v>219</v>
      </c>
      <c r="E148" t="s">
        <v>220</v>
      </c>
      <c r="F148" t="s">
        <v>221</v>
      </c>
      <c r="G148" t="s">
        <v>222</v>
      </c>
      <c r="H148" t="s">
        <v>7</v>
      </c>
      <c r="I148" t="s">
        <v>43</v>
      </c>
      <c r="J148" t="s">
        <v>44</v>
      </c>
      <c r="K148" t="s">
        <v>249</v>
      </c>
      <c r="L148" t="s">
        <v>11</v>
      </c>
      <c r="M148" s="40">
        <v>500</v>
      </c>
      <c r="N148" s="40">
        <v>0</v>
      </c>
      <c r="O148" s="40">
        <v>0</v>
      </c>
      <c r="P148" s="40">
        <v>500</v>
      </c>
      <c r="Q148" s="40">
        <v>0</v>
      </c>
      <c r="R148" s="40">
        <v>0</v>
      </c>
      <c r="S148" s="40">
        <v>0</v>
      </c>
      <c r="T148" s="40">
        <v>500</v>
      </c>
      <c r="U148" s="40">
        <v>500</v>
      </c>
      <c r="V148" s="40">
        <v>500</v>
      </c>
      <c r="W148" s="34" t="s">
        <v>250</v>
      </c>
    </row>
    <row r="149" spans="1:23" hidden="1" x14ac:dyDescent="0.2">
      <c r="A149" t="s">
        <v>0</v>
      </c>
      <c r="B149" t="s">
        <v>1</v>
      </c>
      <c r="C149" t="s">
        <v>218</v>
      </c>
      <c r="D149" t="s">
        <v>219</v>
      </c>
      <c r="E149" t="s">
        <v>220</v>
      </c>
      <c r="F149" t="s">
        <v>221</v>
      </c>
      <c r="G149" t="s">
        <v>222</v>
      </c>
      <c r="H149" t="s">
        <v>7</v>
      </c>
      <c r="I149" t="s">
        <v>43</v>
      </c>
      <c r="J149" t="s">
        <v>87</v>
      </c>
      <c r="K149" t="s">
        <v>251</v>
      </c>
      <c r="L149" t="s">
        <v>11</v>
      </c>
      <c r="M149" s="40">
        <v>2150</v>
      </c>
      <c r="N149" s="40">
        <v>0</v>
      </c>
      <c r="O149" s="40">
        <v>-1000</v>
      </c>
      <c r="P149" s="40">
        <v>1150</v>
      </c>
      <c r="Q149" s="40">
        <v>39.42</v>
      </c>
      <c r="R149" s="40">
        <v>600</v>
      </c>
      <c r="S149" s="40">
        <v>600</v>
      </c>
      <c r="T149" s="40">
        <v>550</v>
      </c>
      <c r="U149" s="40">
        <v>550</v>
      </c>
      <c r="V149" s="40">
        <v>510.58</v>
      </c>
      <c r="W149" s="34" t="s">
        <v>252</v>
      </c>
    </row>
    <row r="150" spans="1:23" hidden="1" x14ac:dyDescent="0.2">
      <c r="A150" t="s">
        <v>0</v>
      </c>
      <c r="B150" t="s">
        <v>1</v>
      </c>
      <c r="C150" t="s">
        <v>218</v>
      </c>
      <c r="D150" t="s">
        <v>219</v>
      </c>
      <c r="E150" t="s">
        <v>220</v>
      </c>
      <c r="F150" t="s">
        <v>221</v>
      </c>
      <c r="G150" t="s">
        <v>222</v>
      </c>
      <c r="H150" t="s">
        <v>7</v>
      </c>
      <c r="I150" t="s">
        <v>43</v>
      </c>
      <c r="J150" t="s">
        <v>87</v>
      </c>
      <c r="K150" t="s">
        <v>253</v>
      </c>
      <c r="L150" t="s">
        <v>11</v>
      </c>
      <c r="M150" s="40">
        <v>45000</v>
      </c>
      <c r="N150" s="40">
        <v>0</v>
      </c>
      <c r="O150" s="40">
        <v>-20000</v>
      </c>
      <c r="P150" s="40">
        <v>25000</v>
      </c>
      <c r="Q150" s="40">
        <v>0</v>
      </c>
      <c r="R150" s="40">
        <v>0</v>
      </c>
      <c r="S150" s="40">
        <v>0</v>
      </c>
      <c r="T150" s="40">
        <v>25000</v>
      </c>
      <c r="U150" s="40">
        <v>25000</v>
      </c>
      <c r="V150" s="40">
        <v>25000</v>
      </c>
      <c r="W150" s="34" t="s">
        <v>254</v>
      </c>
    </row>
    <row r="151" spans="1:23" hidden="1" x14ac:dyDescent="0.2">
      <c r="A151" t="s">
        <v>0</v>
      </c>
      <c r="B151" t="s">
        <v>1</v>
      </c>
      <c r="C151" t="s">
        <v>218</v>
      </c>
      <c r="D151" t="s">
        <v>219</v>
      </c>
      <c r="E151" t="s">
        <v>220</v>
      </c>
      <c r="F151" t="s">
        <v>221</v>
      </c>
      <c r="G151" t="s">
        <v>222</v>
      </c>
      <c r="H151" t="s">
        <v>7</v>
      </c>
      <c r="I151" t="s">
        <v>8</v>
      </c>
      <c r="J151" t="s">
        <v>215</v>
      </c>
      <c r="K151" t="s">
        <v>216</v>
      </c>
      <c r="L151" t="s">
        <v>11</v>
      </c>
      <c r="M151" s="40">
        <v>0</v>
      </c>
      <c r="N151" s="40">
        <v>852606.46</v>
      </c>
      <c r="O151" s="40">
        <v>0</v>
      </c>
      <c r="P151" s="40">
        <v>852606.46</v>
      </c>
      <c r="Q151" s="40">
        <v>0</v>
      </c>
      <c r="R151" s="40">
        <v>599131.06999999995</v>
      </c>
      <c r="S151" s="40">
        <v>563080.23</v>
      </c>
      <c r="T151" s="40">
        <v>253475.39</v>
      </c>
      <c r="U151" s="40">
        <v>289526.23</v>
      </c>
      <c r="V151" s="40">
        <v>253475.39</v>
      </c>
      <c r="W151" s="34" t="s">
        <v>255</v>
      </c>
    </row>
    <row r="152" spans="1:23" hidden="1" x14ac:dyDescent="0.2">
      <c r="A152" t="s">
        <v>0</v>
      </c>
      <c r="B152" t="s">
        <v>1</v>
      </c>
      <c r="C152" t="s">
        <v>2</v>
      </c>
      <c r="D152" t="s">
        <v>3</v>
      </c>
      <c r="E152" t="s">
        <v>4</v>
      </c>
      <c r="F152" t="s">
        <v>256</v>
      </c>
      <c r="G152" t="s">
        <v>257</v>
      </c>
      <c r="H152" t="s">
        <v>7</v>
      </c>
      <c r="I152" t="s">
        <v>8</v>
      </c>
      <c r="J152" t="s">
        <v>9</v>
      </c>
      <c r="K152" t="s">
        <v>10</v>
      </c>
      <c r="L152" t="s">
        <v>11</v>
      </c>
      <c r="M152" s="40">
        <v>1333872</v>
      </c>
      <c r="N152" s="40">
        <v>33181</v>
      </c>
      <c r="O152" s="40">
        <v>0</v>
      </c>
      <c r="P152" s="40">
        <v>1367053</v>
      </c>
      <c r="Q152" s="40">
        <v>0</v>
      </c>
      <c r="R152" s="40">
        <v>974358.22</v>
      </c>
      <c r="S152" s="40">
        <v>974358.22</v>
      </c>
      <c r="T152" s="40">
        <v>392694.78</v>
      </c>
      <c r="U152" s="40">
        <v>392694.78</v>
      </c>
      <c r="V152" s="40">
        <v>392694.78</v>
      </c>
      <c r="W152" s="34" t="s">
        <v>12</v>
      </c>
    </row>
    <row r="153" spans="1:23" hidden="1" x14ac:dyDescent="0.2">
      <c r="A153" t="s">
        <v>0</v>
      </c>
      <c r="B153" t="s">
        <v>1</v>
      </c>
      <c r="C153" t="s">
        <v>2</v>
      </c>
      <c r="D153" t="s">
        <v>3</v>
      </c>
      <c r="E153" t="s">
        <v>4</v>
      </c>
      <c r="F153" t="s">
        <v>256</v>
      </c>
      <c r="G153" t="s">
        <v>257</v>
      </c>
      <c r="H153" t="s">
        <v>7</v>
      </c>
      <c r="I153" t="s">
        <v>8</v>
      </c>
      <c r="J153" t="s">
        <v>9</v>
      </c>
      <c r="K153" t="s">
        <v>13</v>
      </c>
      <c r="L153" t="s">
        <v>11</v>
      </c>
      <c r="M153" s="40">
        <v>375389.04</v>
      </c>
      <c r="N153" s="40">
        <v>0</v>
      </c>
      <c r="O153" s="40">
        <v>0</v>
      </c>
      <c r="P153" s="40">
        <v>375389.04</v>
      </c>
      <c r="Q153" s="40">
        <v>0</v>
      </c>
      <c r="R153" s="40">
        <v>274852.63</v>
      </c>
      <c r="S153" s="40">
        <v>274852.63</v>
      </c>
      <c r="T153" s="40">
        <v>100536.41</v>
      </c>
      <c r="U153" s="40">
        <v>100536.41</v>
      </c>
      <c r="V153" s="40">
        <v>100536.41</v>
      </c>
      <c r="W153" s="34" t="s">
        <v>14</v>
      </c>
    </row>
    <row r="154" spans="1:23" hidden="1" x14ac:dyDescent="0.2">
      <c r="A154" t="s">
        <v>0</v>
      </c>
      <c r="B154" t="s">
        <v>1</v>
      </c>
      <c r="C154" t="s">
        <v>2</v>
      </c>
      <c r="D154" t="s">
        <v>3</v>
      </c>
      <c r="E154" t="s">
        <v>4</v>
      </c>
      <c r="F154" t="s">
        <v>256</v>
      </c>
      <c r="G154" t="s">
        <v>257</v>
      </c>
      <c r="H154" t="s">
        <v>7</v>
      </c>
      <c r="I154" t="s">
        <v>8</v>
      </c>
      <c r="J154" t="s">
        <v>9</v>
      </c>
      <c r="K154" t="s">
        <v>15</v>
      </c>
      <c r="L154" t="s">
        <v>11</v>
      </c>
      <c r="M154" s="40">
        <v>153131.42000000001</v>
      </c>
      <c r="N154" s="40">
        <v>11817</v>
      </c>
      <c r="O154" s="40">
        <v>0</v>
      </c>
      <c r="P154" s="40">
        <v>164948.42000000001</v>
      </c>
      <c r="Q154" s="40">
        <v>17969.599999999999</v>
      </c>
      <c r="R154" s="40">
        <v>23360.22</v>
      </c>
      <c r="S154" s="40">
        <v>23360.22</v>
      </c>
      <c r="T154" s="40">
        <v>141588.20000000001</v>
      </c>
      <c r="U154" s="40">
        <v>141588.20000000001</v>
      </c>
      <c r="V154" s="40">
        <v>123618.6</v>
      </c>
      <c r="W154" s="34" t="s">
        <v>16</v>
      </c>
    </row>
    <row r="155" spans="1:23" hidden="1" x14ac:dyDescent="0.2">
      <c r="A155" t="s">
        <v>0</v>
      </c>
      <c r="B155" t="s">
        <v>1</v>
      </c>
      <c r="C155" t="s">
        <v>2</v>
      </c>
      <c r="D155" t="s">
        <v>3</v>
      </c>
      <c r="E155" t="s">
        <v>4</v>
      </c>
      <c r="F155" t="s">
        <v>256</v>
      </c>
      <c r="G155" t="s">
        <v>257</v>
      </c>
      <c r="H155" t="s">
        <v>7</v>
      </c>
      <c r="I155" t="s">
        <v>8</v>
      </c>
      <c r="J155" t="s">
        <v>9</v>
      </c>
      <c r="K155" t="s">
        <v>17</v>
      </c>
      <c r="L155" t="s">
        <v>11</v>
      </c>
      <c r="M155" s="40">
        <v>65920</v>
      </c>
      <c r="N155" s="40">
        <v>4000</v>
      </c>
      <c r="O155" s="40">
        <v>0</v>
      </c>
      <c r="P155" s="40">
        <v>69920</v>
      </c>
      <c r="Q155" s="40">
        <v>3055.93</v>
      </c>
      <c r="R155" s="40">
        <v>60284.74</v>
      </c>
      <c r="S155" s="40">
        <v>60284.74</v>
      </c>
      <c r="T155" s="40">
        <v>9635.26</v>
      </c>
      <c r="U155" s="40">
        <v>9635.26</v>
      </c>
      <c r="V155" s="40">
        <v>6579.33</v>
      </c>
      <c r="W155" s="34" t="s">
        <v>18</v>
      </c>
    </row>
    <row r="156" spans="1:23" hidden="1" x14ac:dyDescent="0.2">
      <c r="A156" t="s">
        <v>0</v>
      </c>
      <c r="B156" t="s">
        <v>1</v>
      </c>
      <c r="C156" t="s">
        <v>2</v>
      </c>
      <c r="D156" t="s">
        <v>3</v>
      </c>
      <c r="E156" t="s">
        <v>4</v>
      </c>
      <c r="F156" t="s">
        <v>256</v>
      </c>
      <c r="G156" t="s">
        <v>257</v>
      </c>
      <c r="H156" t="s">
        <v>7</v>
      </c>
      <c r="I156" t="s">
        <v>8</v>
      </c>
      <c r="J156" t="s">
        <v>9</v>
      </c>
      <c r="K156" t="s">
        <v>19</v>
      </c>
      <c r="L156" t="s">
        <v>11</v>
      </c>
      <c r="M156" s="40">
        <v>7128</v>
      </c>
      <c r="N156" s="40">
        <v>0</v>
      </c>
      <c r="O156" s="40">
        <v>0</v>
      </c>
      <c r="P156" s="40">
        <v>7128</v>
      </c>
      <c r="Q156" s="40">
        <v>0</v>
      </c>
      <c r="R156" s="40">
        <v>3140</v>
      </c>
      <c r="S156" s="40">
        <v>3140</v>
      </c>
      <c r="T156" s="40">
        <v>3988</v>
      </c>
      <c r="U156" s="40">
        <v>3988</v>
      </c>
      <c r="V156" s="40">
        <v>3988</v>
      </c>
      <c r="W156" s="34" t="s">
        <v>20</v>
      </c>
    </row>
    <row r="157" spans="1:23" hidden="1" x14ac:dyDescent="0.2">
      <c r="A157" t="s">
        <v>0</v>
      </c>
      <c r="B157" t="s">
        <v>1</v>
      </c>
      <c r="C157" t="s">
        <v>2</v>
      </c>
      <c r="D157" t="s">
        <v>3</v>
      </c>
      <c r="E157" t="s">
        <v>4</v>
      </c>
      <c r="F157" t="s">
        <v>256</v>
      </c>
      <c r="G157" t="s">
        <v>257</v>
      </c>
      <c r="H157" t="s">
        <v>7</v>
      </c>
      <c r="I157" t="s">
        <v>8</v>
      </c>
      <c r="J157" t="s">
        <v>9</v>
      </c>
      <c r="K157" t="s">
        <v>21</v>
      </c>
      <c r="L157" t="s">
        <v>11</v>
      </c>
      <c r="M157" s="40">
        <v>57024</v>
      </c>
      <c r="N157" s="40">
        <v>0</v>
      </c>
      <c r="O157" s="40">
        <v>0</v>
      </c>
      <c r="P157" s="40">
        <v>57024</v>
      </c>
      <c r="Q157" s="40">
        <v>0</v>
      </c>
      <c r="R157" s="40">
        <v>39484</v>
      </c>
      <c r="S157" s="40">
        <v>39484</v>
      </c>
      <c r="T157" s="40">
        <v>17540</v>
      </c>
      <c r="U157" s="40">
        <v>17540</v>
      </c>
      <c r="V157" s="40">
        <v>17540</v>
      </c>
      <c r="W157" s="34" t="s">
        <v>22</v>
      </c>
    </row>
    <row r="158" spans="1:23" hidden="1" x14ac:dyDescent="0.2">
      <c r="A158" t="s">
        <v>0</v>
      </c>
      <c r="B158" t="s">
        <v>1</v>
      </c>
      <c r="C158" t="s">
        <v>2</v>
      </c>
      <c r="D158" t="s">
        <v>3</v>
      </c>
      <c r="E158" t="s">
        <v>4</v>
      </c>
      <c r="F158" t="s">
        <v>256</v>
      </c>
      <c r="G158" t="s">
        <v>257</v>
      </c>
      <c r="H158" t="s">
        <v>7</v>
      </c>
      <c r="I158" t="s">
        <v>8</v>
      </c>
      <c r="J158" t="s">
        <v>9</v>
      </c>
      <c r="K158" t="s">
        <v>23</v>
      </c>
      <c r="L158" t="s">
        <v>11</v>
      </c>
      <c r="M158" s="40">
        <v>1876.95</v>
      </c>
      <c r="N158" s="40">
        <v>0</v>
      </c>
      <c r="O158" s="40">
        <v>1144.82</v>
      </c>
      <c r="P158" s="40">
        <v>3021.77</v>
      </c>
      <c r="Q158" s="40">
        <v>0</v>
      </c>
      <c r="R158" s="40">
        <v>1488</v>
      </c>
      <c r="S158" s="40">
        <v>1488</v>
      </c>
      <c r="T158" s="40">
        <v>1533.77</v>
      </c>
      <c r="U158" s="40">
        <v>1533.77</v>
      </c>
      <c r="V158" s="40">
        <v>1533.77</v>
      </c>
      <c r="W158" s="34" t="s">
        <v>24</v>
      </c>
    </row>
    <row r="159" spans="1:23" hidden="1" x14ac:dyDescent="0.2">
      <c r="A159" t="s">
        <v>0</v>
      </c>
      <c r="B159" t="s">
        <v>1</v>
      </c>
      <c r="C159" t="s">
        <v>2</v>
      </c>
      <c r="D159" t="s">
        <v>3</v>
      </c>
      <c r="E159" t="s">
        <v>4</v>
      </c>
      <c r="F159" t="s">
        <v>256</v>
      </c>
      <c r="G159" t="s">
        <v>257</v>
      </c>
      <c r="H159" t="s">
        <v>7</v>
      </c>
      <c r="I159" t="s">
        <v>8</v>
      </c>
      <c r="J159" t="s">
        <v>9</v>
      </c>
      <c r="K159" t="s">
        <v>25</v>
      </c>
      <c r="L159" t="s">
        <v>11</v>
      </c>
      <c r="M159" s="40">
        <v>18769.45</v>
      </c>
      <c r="N159" s="40">
        <v>0</v>
      </c>
      <c r="O159" s="40">
        <v>0</v>
      </c>
      <c r="P159" s="40">
        <v>18769.45</v>
      </c>
      <c r="Q159" s="40">
        <v>0</v>
      </c>
      <c r="R159" s="40">
        <v>7748.96</v>
      </c>
      <c r="S159" s="40">
        <v>7748.96</v>
      </c>
      <c r="T159" s="40">
        <v>11020.49</v>
      </c>
      <c r="U159" s="40">
        <v>11020.49</v>
      </c>
      <c r="V159" s="40">
        <v>11020.49</v>
      </c>
      <c r="W159" s="34" t="s">
        <v>26</v>
      </c>
    </row>
    <row r="160" spans="1:23" hidden="1" x14ac:dyDescent="0.2">
      <c r="A160" t="s">
        <v>0</v>
      </c>
      <c r="B160" t="s">
        <v>1</v>
      </c>
      <c r="C160" t="s">
        <v>2</v>
      </c>
      <c r="D160" t="s">
        <v>3</v>
      </c>
      <c r="E160" t="s">
        <v>4</v>
      </c>
      <c r="F160" t="s">
        <v>256</v>
      </c>
      <c r="G160" t="s">
        <v>257</v>
      </c>
      <c r="H160" t="s">
        <v>7</v>
      </c>
      <c r="I160" t="s">
        <v>8</v>
      </c>
      <c r="J160" t="s">
        <v>9</v>
      </c>
      <c r="K160" t="s">
        <v>27</v>
      </c>
      <c r="L160" t="s">
        <v>11</v>
      </c>
      <c r="M160" s="40">
        <v>5618.63</v>
      </c>
      <c r="N160" s="40">
        <v>0</v>
      </c>
      <c r="O160" s="40">
        <v>0</v>
      </c>
      <c r="P160" s="40">
        <v>5618.63</v>
      </c>
      <c r="Q160" s="40">
        <v>0</v>
      </c>
      <c r="R160" s="40">
        <v>0</v>
      </c>
      <c r="S160" s="40">
        <v>0</v>
      </c>
      <c r="T160" s="40">
        <v>5618.63</v>
      </c>
      <c r="U160" s="40">
        <v>5618.63</v>
      </c>
      <c r="V160" s="40">
        <v>5618.63</v>
      </c>
      <c r="W160" s="34" t="s">
        <v>28</v>
      </c>
    </row>
    <row r="161" spans="1:23" hidden="1" x14ac:dyDescent="0.2">
      <c r="A161" t="s">
        <v>0</v>
      </c>
      <c r="B161" t="s">
        <v>1</v>
      </c>
      <c r="C161" t="s">
        <v>2</v>
      </c>
      <c r="D161" t="s">
        <v>3</v>
      </c>
      <c r="E161" t="s">
        <v>4</v>
      </c>
      <c r="F161" t="s">
        <v>256</v>
      </c>
      <c r="G161" t="s">
        <v>257</v>
      </c>
      <c r="H161" t="s">
        <v>7</v>
      </c>
      <c r="I161" t="s">
        <v>8</v>
      </c>
      <c r="J161" t="s">
        <v>9</v>
      </c>
      <c r="K161" t="s">
        <v>29</v>
      </c>
      <c r="L161" t="s">
        <v>11</v>
      </c>
      <c r="M161" s="40">
        <v>18437.34</v>
      </c>
      <c r="N161" s="40">
        <v>0</v>
      </c>
      <c r="O161" s="40">
        <v>0</v>
      </c>
      <c r="P161" s="40">
        <v>18437.34</v>
      </c>
      <c r="Q161" s="40">
        <v>0</v>
      </c>
      <c r="R161" s="40">
        <v>5689.62</v>
      </c>
      <c r="S161" s="40">
        <v>5689.62</v>
      </c>
      <c r="T161" s="40">
        <v>12747.72</v>
      </c>
      <c r="U161" s="40">
        <v>12747.72</v>
      </c>
      <c r="V161" s="40">
        <v>12747.72</v>
      </c>
      <c r="W161" s="34" t="s">
        <v>30</v>
      </c>
    </row>
    <row r="162" spans="1:23" hidden="1" x14ac:dyDescent="0.2">
      <c r="A162" t="s">
        <v>0</v>
      </c>
      <c r="B162" t="s">
        <v>1</v>
      </c>
      <c r="C162" t="s">
        <v>2</v>
      </c>
      <c r="D162" t="s">
        <v>3</v>
      </c>
      <c r="E162" t="s">
        <v>4</v>
      </c>
      <c r="F162" t="s">
        <v>256</v>
      </c>
      <c r="G162" t="s">
        <v>257</v>
      </c>
      <c r="H162" t="s">
        <v>7</v>
      </c>
      <c r="I162" t="s">
        <v>8</v>
      </c>
      <c r="J162" t="s">
        <v>9</v>
      </c>
      <c r="K162" t="s">
        <v>31</v>
      </c>
      <c r="L162" t="s">
        <v>11</v>
      </c>
      <c r="M162" s="40">
        <v>128316</v>
      </c>
      <c r="N162" s="40">
        <v>108623</v>
      </c>
      <c r="O162" s="40">
        <v>39580.089999999997</v>
      </c>
      <c r="P162" s="40">
        <v>276519.09000000003</v>
      </c>
      <c r="Q162" s="40">
        <v>85314.91</v>
      </c>
      <c r="R162" s="40">
        <v>151624.09</v>
      </c>
      <c r="S162" s="40">
        <v>151624.09</v>
      </c>
      <c r="T162" s="40">
        <v>124895</v>
      </c>
      <c r="U162" s="40">
        <v>124895</v>
      </c>
      <c r="V162" s="40">
        <v>39580.089999999997</v>
      </c>
      <c r="W162" s="34" t="s">
        <v>32</v>
      </c>
    </row>
    <row r="163" spans="1:23" hidden="1" x14ac:dyDescent="0.2">
      <c r="A163" t="s">
        <v>0</v>
      </c>
      <c r="B163" t="s">
        <v>1</v>
      </c>
      <c r="C163" t="s">
        <v>2</v>
      </c>
      <c r="D163" t="s">
        <v>3</v>
      </c>
      <c r="E163" t="s">
        <v>4</v>
      </c>
      <c r="F163" t="s">
        <v>256</v>
      </c>
      <c r="G163" t="s">
        <v>257</v>
      </c>
      <c r="H163" t="s">
        <v>7</v>
      </c>
      <c r="I163" t="s">
        <v>8</v>
      </c>
      <c r="J163" t="s">
        <v>9</v>
      </c>
      <c r="K163" t="s">
        <v>33</v>
      </c>
      <c r="L163" t="s">
        <v>11</v>
      </c>
      <c r="M163" s="40">
        <v>4121.46</v>
      </c>
      <c r="N163" s="40">
        <v>0</v>
      </c>
      <c r="O163" s="40">
        <v>0</v>
      </c>
      <c r="P163" s="40">
        <v>4121.46</v>
      </c>
      <c r="Q163" s="40">
        <v>0</v>
      </c>
      <c r="R163" s="40">
        <v>2678.13</v>
      </c>
      <c r="S163" s="40">
        <v>2678.13</v>
      </c>
      <c r="T163" s="40">
        <v>1443.33</v>
      </c>
      <c r="U163" s="40">
        <v>1443.33</v>
      </c>
      <c r="V163" s="40">
        <v>1443.33</v>
      </c>
      <c r="W163" s="34" t="s">
        <v>34</v>
      </c>
    </row>
    <row r="164" spans="1:23" hidden="1" x14ac:dyDescent="0.2">
      <c r="A164" t="s">
        <v>0</v>
      </c>
      <c r="B164" t="s">
        <v>1</v>
      </c>
      <c r="C164" t="s">
        <v>2</v>
      </c>
      <c r="D164" t="s">
        <v>3</v>
      </c>
      <c r="E164" t="s">
        <v>4</v>
      </c>
      <c r="F164" t="s">
        <v>256</v>
      </c>
      <c r="G164" t="s">
        <v>257</v>
      </c>
      <c r="H164" t="s">
        <v>7</v>
      </c>
      <c r="I164" t="s">
        <v>8</v>
      </c>
      <c r="J164" t="s">
        <v>9</v>
      </c>
      <c r="K164" t="s">
        <v>35</v>
      </c>
      <c r="L164" t="s">
        <v>11</v>
      </c>
      <c r="M164" s="40">
        <v>9242.93</v>
      </c>
      <c r="N164" s="40">
        <v>0</v>
      </c>
      <c r="O164" s="40">
        <v>0</v>
      </c>
      <c r="P164" s="40">
        <v>9242.93</v>
      </c>
      <c r="Q164" s="40">
        <v>0</v>
      </c>
      <c r="R164" s="40">
        <v>4924.3</v>
      </c>
      <c r="S164" s="40">
        <v>4924.3</v>
      </c>
      <c r="T164" s="40">
        <v>4318.63</v>
      </c>
      <c r="U164" s="40">
        <v>4318.63</v>
      </c>
      <c r="V164" s="40">
        <v>4318.63</v>
      </c>
      <c r="W164" s="34" t="s">
        <v>36</v>
      </c>
    </row>
    <row r="165" spans="1:23" hidden="1" x14ac:dyDescent="0.2">
      <c r="A165" t="s">
        <v>0</v>
      </c>
      <c r="B165" t="s">
        <v>1</v>
      </c>
      <c r="C165" t="s">
        <v>2</v>
      </c>
      <c r="D165" t="s">
        <v>3</v>
      </c>
      <c r="E165" t="s">
        <v>4</v>
      </c>
      <c r="F165" t="s">
        <v>256</v>
      </c>
      <c r="G165" t="s">
        <v>257</v>
      </c>
      <c r="H165" t="s">
        <v>7</v>
      </c>
      <c r="I165" t="s">
        <v>8</v>
      </c>
      <c r="J165" t="s">
        <v>9</v>
      </c>
      <c r="K165" t="s">
        <v>37</v>
      </c>
      <c r="L165" t="s">
        <v>11</v>
      </c>
      <c r="M165" s="40">
        <v>232453.5</v>
      </c>
      <c r="N165" s="40">
        <v>17938.21</v>
      </c>
      <c r="O165" s="40">
        <v>2205.29</v>
      </c>
      <c r="P165" s="40">
        <v>252597</v>
      </c>
      <c r="Q165" s="40">
        <v>10792.2</v>
      </c>
      <c r="R165" s="40">
        <v>176625.68</v>
      </c>
      <c r="S165" s="40">
        <v>176625.68</v>
      </c>
      <c r="T165" s="40">
        <v>75971.320000000007</v>
      </c>
      <c r="U165" s="40">
        <v>75971.320000000007</v>
      </c>
      <c r="V165" s="40">
        <v>65179.12</v>
      </c>
      <c r="W165" s="34" t="s">
        <v>38</v>
      </c>
    </row>
    <row r="166" spans="1:23" hidden="1" x14ac:dyDescent="0.2">
      <c r="A166" t="s">
        <v>0</v>
      </c>
      <c r="B166" t="s">
        <v>1</v>
      </c>
      <c r="C166" t="s">
        <v>2</v>
      </c>
      <c r="D166" t="s">
        <v>3</v>
      </c>
      <c r="E166" t="s">
        <v>4</v>
      </c>
      <c r="F166" t="s">
        <v>256</v>
      </c>
      <c r="G166" t="s">
        <v>257</v>
      </c>
      <c r="H166" t="s">
        <v>7</v>
      </c>
      <c r="I166" t="s">
        <v>8</v>
      </c>
      <c r="J166" t="s">
        <v>9</v>
      </c>
      <c r="K166" t="s">
        <v>39</v>
      </c>
      <c r="L166" t="s">
        <v>11</v>
      </c>
      <c r="M166" s="40">
        <v>153131.42000000001</v>
      </c>
      <c r="N166" s="40">
        <v>11817</v>
      </c>
      <c r="O166" s="40">
        <v>0</v>
      </c>
      <c r="P166" s="40">
        <v>164948.42000000001</v>
      </c>
      <c r="Q166" s="40">
        <v>13007.33</v>
      </c>
      <c r="R166" s="40">
        <v>104497.38</v>
      </c>
      <c r="S166" s="40">
        <v>104497.38</v>
      </c>
      <c r="T166" s="40">
        <v>60451.040000000001</v>
      </c>
      <c r="U166" s="40">
        <v>60451.040000000001</v>
      </c>
      <c r="V166" s="40">
        <v>47443.71</v>
      </c>
      <c r="W166" s="34" t="s">
        <v>40</v>
      </c>
    </row>
    <row r="167" spans="1:23" hidden="1" x14ac:dyDescent="0.2">
      <c r="A167" t="s">
        <v>0</v>
      </c>
      <c r="B167" t="s">
        <v>1</v>
      </c>
      <c r="C167" t="s">
        <v>2</v>
      </c>
      <c r="D167" t="s">
        <v>3</v>
      </c>
      <c r="E167" t="s">
        <v>4</v>
      </c>
      <c r="F167" t="s">
        <v>256</v>
      </c>
      <c r="G167" t="s">
        <v>257</v>
      </c>
      <c r="H167" t="s">
        <v>7</v>
      </c>
      <c r="I167" t="s">
        <v>8</v>
      </c>
      <c r="J167" t="s">
        <v>9</v>
      </c>
      <c r="K167" t="s">
        <v>41</v>
      </c>
      <c r="L167" t="s">
        <v>11</v>
      </c>
      <c r="M167" s="40">
        <v>20289.509999999998</v>
      </c>
      <c r="N167" s="40">
        <v>-4226.8900000000003</v>
      </c>
      <c r="O167" s="40">
        <v>0</v>
      </c>
      <c r="P167" s="40">
        <v>16062.62</v>
      </c>
      <c r="Q167" s="40">
        <v>0</v>
      </c>
      <c r="R167" s="40">
        <v>11112.42</v>
      </c>
      <c r="S167" s="40">
        <v>11112.42</v>
      </c>
      <c r="T167" s="40">
        <v>4950.2</v>
      </c>
      <c r="U167" s="40">
        <v>4950.2</v>
      </c>
      <c r="V167" s="40">
        <v>4950.2</v>
      </c>
      <c r="W167" s="34" t="s">
        <v>42</v>
      </c>
    </row>
    <row r="168" spans="1:23" hidden="1" x14ac:dyDescent="0.2">
      <c r="A168" t="s">
        <v>0</v>
      </c>
      <c r="B168" t="s">
        <v>1</v>
      </c>
      <c r="C168" t="s">
        <v>2</v>
      </c>
      <c r="D168" t="s">
        <v>3</v>
      </c>
      <c r="E168" t="s">
        <v>4</v>
      </c>
      <c r="F168" t="s">
        <v>256</v>
      </c>
      <c r="G168" t="s">
        <v>257</v>
      </c>
      <c r="H168" t="s">
        <v>7</v>
      </c>
      <c r="I168" t="s">
        <v>43</v>
      </c>
      <c r="J168" t="s">
        <v>44</v>
      </c>
      <c r="K168" t="s">
        <v>45</v>
      </c>
      <c r="L168" t="s">
        <v>11</v>
      </c>
      <c r="M168" s="40">
        <v>25000</v>
      </c>
      <c r="N168" s="40">
        <v>-3718.75</v>
      </c>
      <c r="O168" s="40">
        <v>0</v>
      </c>
      <c r="P168" s="40">
        <v>21281.25</v>
      </c>
      <c r="Q168" s="40">
        <v>0</v>
      </c>
      <c r="R168" s="40">
        <v>21281.25</v>
      </c>
      <c r="S168" s="40">
        <v>16214.31</v>
      </c>
      <c r="T168" s="40">
        <v>0</v>
      </c>
      <c r="U168" s="40">
        <v>5066.9399999999996</v>
      </c>
      <c r="V168" s="40">
        <v>0</v>
      </c>
      <c r="W168" s="34" t="s">
        <v>46</v>
      </c>
    </row>
    <row r="169" spans="1:23" hidden="1" x14ac:dyDescent="0.2">
      <c r="A169" t="s">
        <v>0</v>
      </c>
      <c r="B169" t="s">
        <v>1</v>
      </c>
      <c r="C169" t="s">
        <v>2</v>
      </c>
      <c r="D169" t="s">
        <v>3</v>
      </c>
      <c r="E169" t="s">
        <v>4</v>
      </c>
      <c r="F169" t="s">
        <v>256</v>
      </c>
      <c r="G169" t="s">
        <v>257</v>
      </c>
      <c r="H169" t="s">
        <v>7</v>
      </c>
      <c r="I169" t="s">
        <v>43</v>
      </c>
      <c r="J169" t="s">
        <v>44</v>
      </c>
      <c r="K169" t="s">
        <v>47</v>
      </c>
      <c r="L169" t="s">
        <v>11</v>
      </c>
      <c r="M169" s="40">
        <v>20000</v>
      </c>
      <c r="N169" s="40">
        <v>5600</v>
      </c>
      <c r="O169" s="40">
        <v>0</v>
      </c>
      <c r="P169" s="40">
        <v>25600</v>
      </c>
      <c r="Q169" s="40">
        <v>0</v>
      </c>
      <c r="R169" s="40">
        <v>20000</v>
      </c>
      <c r="S169" s="40">
        <v>19805.169999999998</v>
      </c>
      <c r="T169" s="40">
        <v>5600</v>
      </c>
      <c r="U169" s="40">
        <v>5794.83</v>
      </c>
      <c r="V169" s="40">
        <v>5600</v>
      </c>
      <c r="W169" s="34" t="s">
        <v>48</v>
      </c>
    </row>
    <row r="170" spans="1:23" hidden="1" x14ac:dyDescent="0.2">
      <c r="A170" t="s">
        <v>0</v>
      </c>
      <c r="B170" t="s">
        <v>1</v>
      </c>
      <c r="C170" t="s">
        <v>2</v>
      </c>
      <c r="D170" t="s">
        <v>3</v>
      </c>
      <c r="E170" t="s">
        <v>4</v>
      </c>
      <c r="F170" t="s">
        <v>256</v>
      </c>
      <c r="G170" t="s">
        <v>257</v>
      </c>
      <c r="H170" t="s">
        <v>7</v>
      </c>
      <c r="I170" t="s">
        <v>43</v>
      </c>
      <c r="J170" t="s">
        <v>44</v>
      </c>
      <c r="K170" t="s">
        <v>49</v>
      </c>
      <c r="L170" t="s">
        <v>11</v>
      </c>
      <c r="M170" s="40">
        <v>4500</v>
      </c>
      <c r="N170" s="40">
        <v>1963.2</v>
      </c>
      <c r="O170" s="40">
        <v>0</v>
      </c>
      <c r="P170" s="40">
        <v>6463.2</v>
      </c>
      <c r="Q170" s="40">
        <v>0</v>
      </c>
      <c r="R170" s="40">
        <v>5211.12</v>
      </c>
      <c r="S170" s="40">
        <v>3428.35</v>
      </c>
      <c r="T170" s="40">
        <v>1252.08</v>
      </c>
      <c r="U170" s="40">
        <v>3034.85</v>
      </c>
      <c r="V170" s="40">
        <v>1252.08</v>
      </c>
      <c r="W170" s="34" t="s">
        <v>50</v>
      </c>
    </row>
    <row r="171" spans="1:23" hidden="1" x14ac:dyDescent="0.2">
      <c r="A171" t="s">
        <v>0</v>
      </c>
      <c r="B171" t="s">
        <v>1</v>
      </c>
      <c r="C171" t="s">
        <v>2</v>
      </c>
      <c r="D171" t="s">
        <v>3</v>
      </c>
      <c r="E171" t="s">
        <v>4</v>
      </c>
      <c r="F171" t="s">
        <v>256</v>
      </c>
      <c r="G171" t="s">
        <v>257</v>
      </c>
      <c r="H171" t="s">
        <v>7</v>
      </c>
      <c r="I171" t="s">
        <v>43</v>
      </c>
      <c r="J171" t="s">
        <v>44</v>
      </c>
      <c r="K171" t="s">
        <v>51</v>
      </c>
      <c r="L171" t="s">
        <v>11</v>
      </c>
      <c r="M171" s="40">
        <v>95000</v>
      </c>
      <c r="N171" s="40">
        <v>-9223.82</v>
      </c>
      <c r="O171" s="40">
        <v>0</v>
      </c>
      <c r="P171" s="40">
        <v>85776.18</v>
      </c>
      <c r="Q171" s="40">
        <v>0</v>
      </c>
      <c r="R171" s="40">
        <v>85776.18</v>
      </c>
      <c r="S171" s="40">
        <v>50778.13</v>
      </c>
      <c r="T171" s="40">
        <v>0</v>
      </c>
      <c r="U171" s="40">
        <v>34998.050000000003</v>
      </c>
      <c r="V171" s="40">
        <v>0</v>
      </c>
      <c r="W171" s="34" t="s">
        <v>52</v>
      </c>
    </row>
    <row r="172" spans="1:23" hidden="1" x14ac:dyDescent="0.2">
      <c r="A172" t="s">
        <v>0</v>
      </c>
      <c r="B172" t="s">
        <v>1</v>
      </c>
      <c r="C172" t="s">
        <v>2</v>
      </c>
      <c r="D172" t="s">
        <v>3</v>
      </c>
      <c r="E172" t="s">
        <v>4</v>
      </c>
      <c r="F172" t="s">
        <v>256</v>
      </c>
      <c r="G172" t="s">
        <v>257</v>
      </c>
      <c r="H172" t="s">
        <v>7</v>
      </c>
      <c r="I172" t="s">
        <v>43</v>
      </c>
      <c r="J172" t="s">
        <v>44</v>
      </c>
      <c r="K172" t="s">
        <v>53</v>
      </c>
      <c r="L172" t="s">
        <v>11</v>
      </c>
      <c r="M172" s="40">
        <v>0</v>
      </c>
      <c r="N172" s="40">
        <v>1919.12</v>
      </c>
      <c r="O172" s="40">
        <v>-0.01</v>
      </c>
      <c r="P172" s="40">
        <v>1919.11</v>
      </c>
      <c r="Q172" s="40">
        <v>0</v>
      </c>
      <c r="R172" s="40">
        <v>0</v>
      </c>
      <c r="S172" s="40">
        <v>0</v>
      </c>
      <c r="T172" s="40">
        <v>1919.11</v>
      </c>
      <c r="U172" s="40">
        <v>1919.11</v>
      </c>
      <c r="V172" s="40">
        <v>1919.11</v>
      </c>
      <c r="W172" s="34" t="s">
        <v>54</v>
      </c>
    </row>
    <row r="173" spans="1:23" hidden="1" x14ac:dyDescent="0.2">
      <c r="A173" t="s">
        <v>0</v>
      </c>
      <c r="B173" t="s">
        <v>1</v>
      </c>
      <c r="C173" t="s">
        <v>2</v>
      </c>
      <c r="D173" t="s">
        <v>3</v>
      </c>
      <c r="E173" t="s">
        <v>4</v>
      </c>
      <c r="F173" t="s">
        <v>256</v>
      </c>
      <c r="G173" t="s">
        <v>257</v>
      </c>
      <c r="H173" t="s">
        <v>7</v>
      </c>
      <c r="I173" t="s">
        <v>43</v>
      </c>
      <c r="J173" t="s">
        <v>44</v>
      </c>
      <c r="K173" t="s">
        <v>55</v>
      </c>
      <c r="L173" t="s">
        <v>11</v>
      </c>
      <c r="M173" s="40">
        <v>61600</v>
      </c>
      <c r="N173" s="40">
        <v>-16200</v>
      </c>
      <c r="O173" s="40">
        <v>0</v>
      </c>
      <c r="P173" s="40">
        <v>45400</v>
      </c>
      <c r="Q173" s="40">
        <v>0</v>
      </c>
      <c r="R173" s="40">
        <v>44900</v>
      </c>
      <c r="S173" s="40">
        <v>24796.51</v>
      </c>
      <c r="T173" s="40">
        <v>500</v>
      </c>
      <c r="U173" s="40">
        <v>20603.490000000002</v>
      </c>
      <c r="V173" s="40">
        <v>500</v>
      </c>
      <c r="W173" s="34" t="s">
        <v>56</v>
      </c>
    </row>
    <row r="174" spans="1:23" hidden="1" x14ac:dyDescent="0.2">
      <c r="A174" t="s">
        <v>0</v>
      </c>
      <c r="B174" t="s">
        <v>1</v>
      </c>
      <c r="C174" t="s">
        <v>2</v>
      </c>
      <c r="D174" t="s">
        <v>3</v>
      </c>
      <c r="E174" t="s">
        <v>4</v>
      </c>
      <c r="F174" t="s">
        <v>256</v>
      </c>
      <c r="G174" t="s">
        <v>257</v>
      </c>
      <c r="H174" t="s">
        <v>7</v>
      </c>
      <c r="I174" t="s">
        <v>43</v>
      </c>
      <c r="J174" t="s">
        <v>44</v>
      </c>
      <c r="K174" t="s">
        <v>258</v>
      </c>
      <c r="L174" t="s">
        <v>11</v>
      </c>
      <c r="M174" s="40">
        <v>0</v>
      </c>
      <c r="N174" s="40">
        <v>3371.2</v>
      </c>
      <c r="O174" s="40">
        <v>-282.39999999999998</v>
      </c>
      <c r="P174" s="40">
        <v>3088.8</v>
      </c>
      <c r="Q174" s="40">
        <v>0</v>
      </c>
      <c r="R174" s="40">
        <v>3088.8</v>
      </c>
      <c r="S174" s="40">
        <v>2098.8000000000002</v>
      </c>
      <c r="T174" s="40">
        <v>0</v>
      </c>
      <c r="U174" s="40">
        <v>990</v>
      </c>
      <c r="V174" s="40">
        <v>0</v>
      </c>
      <c r="W174" s="34" t="s">
        <v>259</v>
      </c>
    </row>
    <row r="175" spans="1:23" hidden="1" x14ac:dyDescent="0.2">
      <c r="A175" t="s">
        <v>0</v>
      </c>
      <c r="B175" t="s">
        <v>1</v>
      </c>
      <c r="C175" t="s">
        <v>2</v>
      </c>
      <c r="D175" t="s">
        <v>3</v>
      </c>
      <c r="E175" t="s">
        <v>4</v>
      </c>
      <c r="F175" t="s">
        <v>256</v>
      </c>
      <c r="G175" t="s">
        <v>257</v>
      </c>
      <c r="H175" t="s">
        <v>7</v>
      </c>
      <c r="I175" t="s">
        <v>43</v>
      </c>
      <c r="J175" t="s">
        <v>44</v>
      </c>
      <c r="K175" t="s">
        <v>57</v>
      </c>
      <c r="L175" t="s">
        <v>11</v>
      </c>
      <c r="M175" s="40">
        <v>391750</v>
      </c>
      <c r="N175" s="40">
        <v>-19879.939999999999</v>
      </c>
      <c r="O175" s="40">
        <v>0</v>
      </c>
      <c r="P175" s="40">
        <v>371870.06</v>
      </c>
      <c r="Q175" s="40">
        <v>58075.3</v>
      </c>
      <c r="R175" s="40">
        <v>313794.76</v>
      </c>
      <c r="S175" s="40">
        <v>255719.44</v>
      </c>
      <c r="T175" s="40">
        <v>58075.3</v>
      </c>
      <c r="U175" s="40">
        <v>116150.62</v>
      </c>
      <c r="V175" s="40">
        <v>0</v>
      </c>
      <c r="W175" s="34" t="s">
        <v>58</v>
      </c>
    </row>
    <row r="176" spans="1:23" hidden="1" x14ac:dyDescent="0.2">
      <c r="A176" t="s">
        <v>0</v>
      </c>
      <c r="B176" t="s">
        <v>1</v>
      </c>
      <c r="C176" t="s">
        <v>2</v>
      </c>
      <c r="D176" t="s">
        <v>3</v>
      </c>
      <c r="E176" t="s">
        <v>4</v>
      </c>
      <c r="F176" t="s">
        <v>256</v>
      </c>
      <c r="G176" t="s">
        <v>257</v>
      </c>
      <c r="H176" t="s">
        <v>7</v>
      </c>
      <c r="I176" t="s">
        <v>43</v>
      </c>
      <c r="J176" t="s">
        <v>44</v>
      </c>
      <c r="K176" t="s">
        <v>59</v>
      </c>
      <c r="L176" t="s">
        <v>11</v>
      </c>
      <c r="M176" s="40">
        <v>157000</v>
      </c>
      <c r="N176" s="40">
        <v>-9271.58</v>
      </c>
      <c r="O176" s="40">
        <v>0</v>
      </c>
      <c r="P176" s="40">
        <v>147728.42000000001</v>
      </c>
      <c r="Q176" s="40">
        <v>0</v>
      </c>
      <c r="R176" s="40">
        <v>147728.42000000001</v>
      </c>
      <c r="S176" s="40">
        <v>101272.92</v>
      </c>
      <c r="T176" s="40">
        <v>0</v>
      </c>
      <c r="U176" s="40">
        <v>46455.5</v>
      </c>
      <c r="V176" s="40">
        <v>0</v>
      </c>
      <c r="W176" s="34" t="s">
        <v>60</v>
      </c>
    </row>
    <row r="177" spans="1:23" hidden="1" x14ac:dyDescent="0.2">
      <c r="A177" t="s">
        <v>0</v>
      </c>
      <c r="B177" t="s">
        <v>1</v>
      </c>
      <c r="C177" t="s">
        <v>2</v>
      </c>
      <c r="D177" t="s">
        <v>3</v>
      </c>
      <c r="E177" t="s">
        <v>4</v>
      </c>
      <c r="F177" t="s">
        <v>256</v>
      </c>
      <c r="G177" t="s">
        <v>257</v>
      </c>
      <c r="H177" t="s">
        <v>7</v>
      </c>
      <c r="I177" t="s">
        <v>43</v>
      </c>
      <c r="J177" t="s">
        <v>44</v>
      </c>
      <c r="K177" t="s">
        <v>61</v>
      </c>
      <c r="L177" t="s">
        <v>11</v>
      </c>
      <c r="M177" s="40">
        <v>0</v>
      </c>
      <c r="N177" s="40">
        <v>35789.74</v>
      </c>
      <c r="O177" s="40">
        <v>0</v>
      </c>
      <c r="P177" s="40">
        <v>35789.74</v>
      </c>
      <c r="Q177" s="40">
        <v>0</v>
      </c>
      <c r="R177" s="40">
        <v>0</v>
      </c>
      <c r="S177" s="40">
        <v>0</v>
      </c>
      <c r="T177" s="40">
        <v>35789.74</v>
      </c>
      <c r="U177" s="40">
        <v>35789.74</v>
      </c>
      <c r="V177" s="40">
        <v>35789.74</v>
      </c>
      <c r="W177" s="34" t="s">
        <v>62</v>
      </c>
    </row>
    <row r="178" spans="1:23" hidden="1" x14ac:dyDescent="0.2">
      <c r="A178" t="s">
        <v>0</v>
      </c>
      <c r="B178" t="s">
        <v>1</v>
      </c>
      <c r="C178" t="s">
        <v>2</v>
      </c>
      <c r="D178" t="s">
        <v>3</v>
      </c>
      <c r="E178" t="s">
        <v>4</v>
      </c>
      <c r="F178" t="s">
        <v>256</v>
      </c>
      <c r="G178" t="s">
        <v>257</v>
      </c>
      <c r="H178" t="s">
        <v>7</v>
      </c>
      <c r="I178" t="s">
        <v>43</v>
      </c>
      <c r="J178" t="s">
        <v>44</v>
      </c>
      <c r="K178" t="s">
        <v>260</v>
      </c>
      <c r="L178" t="s">
        <v>11</v>
      </c>
      <c r="M178" s="40">
        <v>1000</v>
      </c>
      <c r="N178" s="40">
        <v>1000</v>
      </c>
      <c r="O178" s="40">
        <v>0</v>
      </c>
      <c r="P178" s="40">
        <v>2000</v>
      </c>
      <c r="Q178" s="40">
        <v>0</v>
      </c>
      <c r="R178" s="40">
        <v>0</v>
      </c>
      <c r="S178" s="40">
        <v>0</v>
      </c>
      <c r="T178" s="40">
        <v>2000</v>
      </c>
      <c r="U178" s="40">
        <v>2000</v>
      </c>
      <c r="V178" s="40">
        <v>2000</v>
      </c>
      <c r="W178" s="34" t="s">
        <v>261</v>
      </c>
    </row>
    <row r="179" spans="1:23" hidden="1" x14ac:dyDescent="0.2">
      <c r="A179" t="s">
        <v>0</v>
      </c>
      <c r="B179" t="s">
        <v>1</v>
      </c>
      <c r="C179" t="s">
        <v>2</v>
      </c>
      <c r="D179" t="s">
        <v>3</v>
      </c>
      <c r="E179" t="s">
        <v>4</v>
      </c>
      <c r="F179" t="s">
        <v>256</v>
      </c>
      <c r="G179" t="s">
        <v>257</v>
      </c>
      <c r="H179" t="s">
        <v>7</v>
      </c>
      <c r="I179" t="s">
        <v>43</v>
      </c>
      <c r="J179" t="s">
        <v>44</v>
      </c>
      <c r="K179" t="s">
        <v>63</v>
      </c>
      <c r="L179" t="s">
        <v>11</v>
      </c>
      <c r="M179" s="40">
        <v>8000</v>
      </c>
      <c r="N179" s="40">
        <v>-600</v>
      </c>
      <c r="O179" s="40">
        <v>0</v>
      </c>
      <c r="P179" s="40">
        <v>7400</v>
      </c>
      <c r="Q179" s="40">
        <v>0</v>
      </c>
      <c r="R179" s="40">
        <v>0</v>
      </c>
      <c r="S179" s="40">
        <v>0</v>
      </c>
      <c r="T179" s="40">
        <v>7400</v>
      </c>
      <c r="U179" s="40">
        <v>7400</v>
      </c>
      <c r="V179" s="40">
        <v>7400</v>
      </c>
      <c r="W179" s="34" t="s">
        <v>64</v>
      </c>
    </row>
    <row r="180" spans="1:23" hidden="1" x14ac:dyDescent="0.2">
      <c r="A180" t="s">
        <v>0</v>
      </c>
      <c r="B180" t="s">
        <v>1</v>
      </c>
      <c r="C180" t="s">
        <v>2</v>
      </c>
      <c r="D180" t="s">
        <v>3</v>
      </c>
      <c r="E180" t="s">
        <v>4</v>
      </c>
      <c r="F180" t="s">
        <v>256</v>
      </c>
      <c r="G180" t="s">
        <v>257</v>
      </c>
      <c r="H180" t="s">
        <v>7</v>
      </c>
      <c r="I180" t="s">
        <v>43</v>
      </c>
      <c r="J180" t="s">
        <v>44</v>
      </c>
      <c r="K180" t="s">
        <v>65</v>
      </c>
      <c r="L180" t="s">
        <v>11</v>
      </c>
      <c r="M180" s="40">
        <v>9000</v>
      </c>
      <c r="N180" s="40">
        <v>-3843.21</v>
      </c>
      <c r="O180" s="40">
        <v>0</v>
      </c>
      <c r="P180" s="40">
        <v>5156.79</v>
      </c>
      <c r="Q180" s="40">
        <v>199.71</v>
      </c>
      <c r="R180" s="40">
        <v>4957.08</v>
      </c>
      <c r="S180" s="40">
        <v>3292.8</v>
      </c>
      <c r="T180" s="40">
        <v>199.71</v>
      </c>
      <c r="U180" s="40">
        <v>1863.99</v>
      </c>
      <c r="V180" s="40">
        <v>0</v>
      </c>
      <c r="W180" s="34" t="s">
        <v>66</v>
      </c>
    </row>
    <row r="181" spans="1:23" hidden="1" x14ac:dyDescent="0.2">
      <c r="A181" t="s">
        <v>0</v>
      </c>
      <c r="B181" t="s">
        <v>1</v>
      </c>
      <c r="C181" t="s">
        <v>2</v>
      </c>
      <c r="D181" t="s">
        <v>3</v>
      </c>
      <c r="E181" t="s">
        <v>4</v>
      </c>
      <c r="F181" t="s">
        <v>256</v>
      </c>
      <c r="G181" t="s">
        <v>257</v>
      </c>
      <c r="H181" t="s">
        <v>7</v>
      </c>
      <c r="I181" t="s">
        <v>43</v>
      </c>
      <c r="J181" t="s">
        <v>44</v>
      </c>
      <c r="K181" t="s">
        <v>73</v>
      </c>
      <c r="L181" t="s">
        <v>11</v>
      </c>
      <c r="M181" s="40">
        <v>8000</v>
      </c>
      <c r="N181" s="40">
        <v>9852.68</v>
      </c>
      <c r="O181" s="40">
        <v>0</v>
      </c>
      <c r="P181" s="40">
        <v>17852.68</v>
      </c>
      <c r="Q181" s="40">
        <v>20.2</v>
      </c>
      <c r="R181" s="40">
        <v>14832.41</v>
      </c>
      <c r="S181" s="40">
        <v>10133.31</v>
      </c>
      <c r="T181" s="40">
        <v>3020.27</v>
      </c>
      <c r="U181" s="40">
        <v>7719.37</v>
      </c>
      <c r="V181" s="40">
        <v>3000.07</v>
      </c>
      <c r="W181" s="34" t="s">
        <v>74</v>
      </c>
    </row>
    <row r="182" spans="1:23" hidden="1" x14ac:dyDescent="0.2">
      <c r="A182" t="s">
        <v>0</v>
      </c>
      <c r="B182" t="s">
        <v>1</v>
      </c>
      <c r="C182" t="s">
        <v>2</v>
      </c>
      <c r="D182" t="s">
        <v>3</v>
      </c>
      <c r="E182" t="s">
        <v>4</v>
      </c>
      <c r="F182" t="s">
        <v>256</v>
      </c>
      <c r="G182" t="s">
        <v>257</v>
      </c>
      <c r="H182" t="s">
        <v>7</v>
      </c>
      <c r="I182" t="s">
        <v>43</v>
      </c>
      <c r="J182" t="s">
        <v>44</v>
      </c>
      <c r="K182" t="s">
        <v>75</v>
      </c>
      <c r="L182" t="s">
        <v>11</v>
      </c>
      <c r="M182" s="40">
        <v>5000</v>
      </c>
      <c r="N182" s="40">
        <v>7777.98</v>
      </c>
      <c r="O182" s="40">
        <v>0</v>
      </c>
      <c r="P182" s="40">
        <v>12777.98</v>
      </c>
      <c r="Q182" s="40">
        <v>664.74</v>
      </c>
      <c r="R182" s="40">
        <v>4112.2</v>
      </c>
      <c r="S182" s="40">
        <v>4112.2</v>
      </c>
      <c r="T182" s="40">
        <v>8665.7800000000007</v>
      </c>
      <c r="U182" s="40">
        <v>8665.7800000000007</v>
      </c>
      <c r="V182" s="40">
        <v>8001.04</v>
      </c>
      <c r="W182" s="34" t="s">
        <v>76</v>
      </c>
    </row>
    <row r="183" spans="1:23" hidden="1" x14ac:dyDescent="0.2">
      <c r="A183" t="s">
        <v>0</v>
      </c>
      <c r="B183" t="s">
        <v>1</v>
      </c>
      <c r="C183" t="s">
        <v>2</v>
      </c>
      <c r="D183" t="s">
        <v>3</v>
      </c>
      <c r="E183" t="s">
        <v>4</v>
      </c>
      <c r="F183" t="s">
        <v>256</v>
      </c>
      <c r="G183" t="s">
        <v>257</v>
      </c>
      <c r="H183" t="s">
        <v>7</v>
      </c>
      <c r="I183" t="s">
        <v>43</v>
      </c>
      <c r="J183" t="s">
        <v>44</v>
      </c>
      <c r="K183" t="s">
        <v>77</v>
      </c>
      <c r="L183" t="s">
        <v>11</v>
      </c>
      <c r="M183" s="40">
        <v>900</v>
      </c>
      <c r="N183" s="40">
        <v>-335.3</v>
      </c>
      <c r="O183" s="40">
        <v>0</v>
      </c>
      <c r="P183" s="40">
        <v>564.70000000000005</v>
      </c>
      <c r="Q183" s="40">
        <v>70.7</v>
      </c>
      <c r="R183" s="40">
        <v>493.5</v>
      </c>
      <c r="S183" s="40">
        <v>493.5</v>
      </c>
      <c r="T183" s="40">
        <v>71.2</v>
      </c>
      <c r="U183" s="40">
        <v>71.2</v>
      </c>
      <c r="V183" s="40">
        <v>0.5</v>
      </c>
      <c r="W183" s="34" t="s">
        <v>78</v>
      </c>
    </row>
    <row r="184" spans="1:23" hidden="1" x14ac:dyDescent="0.2">
      <c r="A184" t="s">
        <v>0</v>
      </c>
      <c r="B184" t="s">
        <v>1</v>
      </c>
      <c r="C184" t="s">
        <v>2</v>
      </c>
      <c r="D184" t="s">
        <v>3</v>
      </c>
      <c r="E184" t="s">
        <v>4</v>
      </c>
      <c r="F184" t="s">
        <v>256</v>
      </c>
      <c r="G184" t="s">
        <v>257</v>
      </c>
      <c r="H184" t="s">
        <v>7</v>
      </c>
      <c r="I184" t="s">
        <v>43</v>
      </c>
      <c r="J184" t="s">
        <v>44</v>
      </c>
      <c r="K184" t="s">
        <v>83</v>
      </c>
      <c r="L184" t="s">
        <v>11</v>
      </c>
      <c r="M184" s="40">
        <v>15000</v>
      </c>
      <c r="N184" s="40">
        <v>-6963.32</v>
      </c>
      <c r="O184" s="40">
        <v>0</v>
      </c>
      <c r="P184" s="40">
        <v>8036.68</v>
      </c>
      <c r="Q184" s="40">
        <v>7002.52</v>
      </c>
      <c r="R184" s="40">
        <v>0</v>
      </c>
      <c r="S184" s="40">
        <v>0</v>
      </c>
      <c r="T184" s="40">
        <v>8036.68</v>
      </c>
      <c r="U184" s="40">
        <v>8036.68</v>
      </c>
      <c r="V184" s="40">
        <v>1034.1600000000001</v>
      </c>
      <c r="W184" s="34" t="s">
        <v>84</v>
      </c>
    </row>
    <row r="185" spans="1:23" hidden="1" x14ac:dyDescent="0.2">
      <c r="A185" t="s">
        <v>0</v>
      </c>
      <c r="B185" t="s">
        <v>1</v>
      </c>
      <c r="C185" t="s">
        <v>2</v>
      </c>
      <c r="D185" t="s">
        <v>3</v>
      </c>
      <c r="E185" t="s">
        <v>4</v>
      </c>
      <c r="F185" t="s">
        <v>256</v>
      </c>
      <c r="G185" t="s">
        <v>257</v>
      </c>
      <c r="H185" t="s">
        <v>7</v>
      </c>
      <c r="I185" t="s">
        <v>43</v>
      </c>
      <c r="J185" t="s">
        <v>44</v>
      </c>
      <c r="K185" t="s">
        <v>85</v>
      </c>
      <c r="L185" t="s">
        <v>11</v>
      </c>
      <c r="M185" s="40">
        <v>11000</v>
      </c>
      <c r="N185" s="40">
        <v>2600</v>
      </c>
      <c r="O185" s="40">
        <v>0</v>
      </c>
      <c r="P185" s="40">
        <v>13600</v>
      </c>
      <c r="Q185" s="40">
        <v>325.42</v>
      </c>
      <c r="R185" s="40">
        <v>7007.91</v>
      </c>
      <c r="S185" s="40">
        <v>4300.91</v>
      </c>
      <c r="T185" s="40">
        <v>6592.09</v>
      </c>
      <c r="U185" s="40">
        <v>9299.09</v>
      </c>
      <c r="V185" s="40">
        <v>6266.67</v>
      </c>
      <c r="W185" s="34" t="s">
        <v>86</v>
      </c>
    </row>
    <row r="186" spans="1:23" hidden="1" x14ac:dyDescent="0.2">
      <c r="A186" t="s">
        <v>0</v>
      </c>
      <c r="B186" t="s">
        <v>1</v>
      </c>
      <c r="C186" t="s">
        <v>2</v>
      </c>
      <c r="D186" t="s">
        <v>3</v>
      </c>
      <c r="E186" t="s">
        <v>4</v>
      </c>
      <c r="F186" t="s">
        <v>256</v>
      </c>
      <c r="G186" t="s">
        <v>257</v>
      </c>
      <c r="H186" t="s">
        <v>7</v>
      </c>
      <c r="I186" t="s">
        <v>43</v>
      </c>
      <c r="J186" t="s">
        <v>44</v>
      </c>
      <c r="K186" t="s">
        <v>262</v>
      </c>
      <c r="L186" t="s">
        <v>11</v>
      </c>
      <c r="M186" s="40">
        <v>0</v>
      </c>
      <c r="N186" s="40">
        <v>512</v>
      </c>
      <c r="O186" s="40">
        <v>0</v>
      </c>
      <c r="P186" s="40">
        <v>512</v>
      </c>
      <c r="Q186" s="40">
        <v>291.2</v>
      </c>
      <c r="R186" s="40">
        <v>0</v>
      </c>
      <c r="S186" s="40">
        <v>0</v>
      </c>
      <c r="T186" s="40">
        <v>512</v>
      </c>
      <c r="U186" s="40">
        <v>512</v>
      </c>
      <c r="V186" s="40">
        <v>220.8</v>
      </c>
      <c r="W186" s="34" t="s">
        <v>263</v>
      </c>
    </row>
    <row r="187" spans="1:23" hidden="1" x14ac:dyDescent="0.2">
      <c r="A187" t="s">
        <v>0</v>
      </c>
      <c r="B187" t="s">
        <v>1</v>
      </c>
      <c r="C187" t="s">
        <v>2</v>
      </c>
      <c r="D187" t="s">
        <v>3</v>
      </c>
      <c r="E187" t="s">
        <v>4</v>
      </c>
      <c r="F187" t="s">
        <v>256</v>
      </c>
      <c r="G187" t="s">
        <v>257</v>
      </c>
      <c r="H187" t="s">
        <v>7</v>
      </c>
      <c r="I187" t="s">
        <v>43</v>
      </c>
      <c r="J187" t="s">
        <v>44</v>
      </c>
      <c r="K187" t="s">
        <v>264</v>
      </c>
      <c r="L187" t="s">
        <v>11</v>
      </c>
      <c r="M187" s="40">
        <v>0</v>
      </c>
      <c r="N187" s="40">
        <v>392</v>
      </c>
      <c r="O187" s="40">
        <v>0</v>
      </c>
      <c r="P187" s="40">
        <v>392</v>
      </c>
      <c r="Q187" s="40">
        <v>0</v>
      </c>
      <c r="R187" s="40">
        <v>0</v>
      </c>
      <c r="S187" s="40">
        <v>0</v>
      </c>
      <c r="T187" s="40">
        <v>392</v>
      </c>
      <c r="U187" s="40">
        <v>392</v>
      </c>
      <c r="V187" s="40">
        <v>392</v>
      </c>
      <c r="W187" s="34" t="s">
        <v>265</v>
      </c>
    </row>
    <row r="188" spans="1:23" hidden="1" x14ac:dyDescent="0.2">
      <c r="A188" t="s">
        <v>0</v>
      </c>
      <c r="B188" t="s">
        <v>1</v>
      </c>
      <c r="C188" t="s">
        <v>2</v>
      </c>
      <c r="D188" t="s">
        <v>3</v>
      </c>
      <c r="E188" t="s">
        <v>4</v>
      </c>
      <c r="F188" t="s">
        <v>256</v>
      </c>
      <c r="G188" t="s">
        <v>257</v>
      </c>
      <c r="H188" t="s">
        <v>7</v>
      </c>
      <c r="I188" t="s">
        <v>43</v>
      </c>
      <c r="J188" t="s">
        <v>87</v>
      </c>
      <c r="K188" t="s">
        <v>88</v>
      </c>
      <c r="L188" t="s">
        <v>11</v>
      </c>
      <c r="M188" s="40">
        <v>2500</v>
      </c>
      <c r="N188" s="40">
        <v>-742</v>
      </c>
      <c r="O188" s="40">
        <v>0</v>
      </c>
      <c r="P188" s="40">
        <v>1758</v>
      </c>
      <c r="Q188" s="40">
        <v>1520</v>
      </c>
      <c r="R188" s="40">
        <v>238</v>
      </c>
      <c r="S188" s="40">
        <v>90.8</v>
      </c>
      <c r="T188" s="40">
        <v>1520</v>
      </c>
      <c r="U188" s="40">
        <v>1667.2</v>
      </c>
      <c r="V188" s="40">
        <v>0</v>
      </c>
      <c r="W188" s="34" t="s">
        <v>89</v>
      </c>
    </row>
    <row r="189" spans="1:23" hidden="1" x14ac:dyDescent="0.2">
      <c r="A189" t="s">
        <v>0</v>
      </c>
      <c r="B189" t="s">
        <v>1</v>
      </c>
      <c r="C189" t="s">
        <v>2</v>
      </c>
      <c r="D189" t="s">
        <v>3</v>
      </c>
      <c r="E189" t="s">
        <v>4</v>
      </c>
      <c r="F189" t="s">
        <v>256</v>
      </c>
      <c r="G189" t="s">
        <v>257</v>
      </c>
      <c r="H189" t="s">
        <v>7</v>
      </c>
      <c r="I189" t="s">
        <v>43</v>
      </c>
      <c r="J189" t="s">
        <v>87</v>
      </c>
      <c r="K189" t="s">
        <v>90</v>
      </c>
      <c r="L189" t="s">
        <v>11</v>
      </c>
      <c r="M189" s="40">
        <v>200</v>
      </c>
      <c r="N189" s="40">
        <v>0</v>
      </c>
      <c r="O189" s="40">
        <v>0</v>
      </c>
      <c r="P189" s="40">
        <v>200</v>
      </c>
      <c r="Q189" s="40">
        <v>0</v>
      </c>
      <c r="R189" s="40">
        <v>200</v>
      </c>
      <c r="S189" s="40">
        <v>48</v>
      </c>
      <c r="T189" s="40">
        <v>0</v>
      </c>
      <c r="U189" s="40">
        <v>152</v>
      </c>
      <c r="V189" s="40">
        <v>0</v>
      </c>
      <c r="W189" s="34" t="s">
        <v>91</v>
      </c>
    </row>
    <row r="190" spans="1:23" hidden="1" x14ac:dyDescent="0.2">
      <c r="A190" t="s">
        <v>106</v>
      </c>
      <c r="B190" t="s">
        <v>107</v>
      </c>
      <c r="C190" t="s">
        <v>2</v>
      </c>
      <c r="D190" t="s">
        <v>3</v>
      </c>
      <c r="E190" t="s">
        <v>4</v>
      </c>
      <c r="F190" t="s">
        <v>256</v>
      </c>
      <c r="G190" t="s">
        <v>257</v>
      </c>
      <c r="H190" t="s">
        <v>108</v>
      </c>
      <c r="I190" t="s">
        <v>118</v>
      </c>
      <c r="J190" t="s">
        <v>94</v>
      </c>
      <c r="K190" t="s">
        <v>266</v>
      </c>
      <c r="L190" t="s">
        <v>96</v>
      </c>
      <c r="M190" s="40">
        <v>2000</v>
      </c>
      <c r="N190" s="40">
        <v>0</v>
      </c>
      <c r="O190" s="40">
        <v>0</v>
      </c>
      <c r="P190" s="40">
        <v>2000</v>
      </c>
      <c r="Q190" s="40">
        <v>2000</v>
      </c>
      <c r="R190" s="40">
        <v>0</v>
      </c>
      <c r="S190" s="40">
        <v>0</v>
      </c>
      <c r="T190" s="40">
        <v>2000</v>
      </c>
      <c r="U190" s="40">
        <v>2000</v>
      </c>
      <c r="V190" s="40">
        <v>0</v>
      </c>
      <c r="W190" s="34" t="s">
        <v>267</v>
      </c>
    </row>
    <row r="191" spans="1:23" hidden="1" x14ac:dyDescent="0.2">
      <c r="A191" t="s">
        <v>106</v>
      </c>
      <c r="B191" t="s">
        <v>107</v>
      </c>
      <c r="C191" t="s">
        <v>2</v>
      </c>
      <c r="D191" t="s">
        <v>3</v>
      </c>
      <c r="E191" t="s">
        <v>4</v>
      </c>
      <c r="F191" t="s">
        <v>256</v>
      </c>
      <c r="G191" t="s">
        <v>257</v>
      </c>
      <c r="H191" t="s">
        <v>108</v>
      </c>
      <c r="I191" t="s">
        <v>118</v>
      </c>
      <c r="J191" t="s">
        <v>94</v>
      </c>
      <c r="K191" t="s">
        <v>121</v>
      </c>
      <c r="L191" t="s">
        <v>96</v>
      </c>
      <c r="M191" s="40">
        <v>14880.23</v>
      </c>
      <c r="N191" s="40">
        <v>0</v>
      </c>
      <c r="O191" s="40">
        <v>-0.01</v>
      </c>
      <c r="P191" s="40">
        <v>14880.22</v>
      </c>
      <c r="Q191" s="40">
        <v>14880.22</v>
      </c>
      <c r="R191" s="40">
        <v>0</v>
      </c>
      <c r="S191" s="40">
        <v>0</v>
      </c>
      <c r="T191" s="40">
        <v>14880.22</v>
      </c>
      <c r="U191" s="40">
        <v>14880.22</v>
      </c>
      <c r="V191" s="40">
        <v>0</v>
      </c>
      <c r="W191" s="34" t="s">
        <v>122</v>
      </c>
    </row>
    <row r="192" spans="1:23" hidden="1" x14ac:dyDescent="0.2">
      <c r="A192" t="s">
        <v>106</v>
      </c>
      <c r="B192" t="s">
        <v>107</v>
      </c>
      <c r="C192" t="s">
        <v>2</v>
      </c>
      <c r="D192" t="s">
        <v>3</v>
      </c>
      <c r="E192" t="s">
        <v>4</v>
      </c>
      <c r="F192" t="s">
        <v>256</v>
      </c>
      <c r="G192" t="s">
        <v>257</v>
      </c>
      <c r="H192" t="s">
        <v>108</v>
      </c>
      <c r="I192" t="s">
        <v>118</v>
      </c>
      <c r="J192" t="s">
        <v>94</v>
      </c>
      <c r="K192" t="s">
        <v>133</v>
      </c>
      <c r="L192" t="s">
        <v>96</v>
      </c>
      <c r="M192" s="40">
        <v>0</v>
      </c>
      <c r="N192" s="40">
        <v>15642.99</v>
      </c>
      <c r="O192" s="40">
        <v>0</v>
      </c>
      <c r="P192" s="40">
        <v>15642.99</v>
      </c>
      <c r="Q192" s="40">
        <v>2676.03</v>
      </c>
      <c r="R192" s="40">
        <v>12966.96</v>
      </c>
      <c r="S192" s="40">
        <v>0</v>
      </c>
      <c r="T192" s="40">
        <v>2676.03</v>
      </c>
      <c r="U192" s="40">
        <v>15642.99</v>
      </c>
      <c r="V192" s="40">
        <v>0</v>
      </c>
      <c r="W192" s="34" t="s">
        <v>268</v>
      </c>
    </row>
    <row r="193" spans="1:23" hidden="1" x14ac:dyDescent="0.2">
      <c r="A193" t="s">
        <v>106</v>
      </c>
      <c r="B193" t="s">
        <v>107</v>
      </c>
      <c r="C193" t="s">
        <v>2</v>
      </c>
      <c r="D193" t="s">
        <v>3</v>
      </c>
      <c r="E193" t="s">
        <v>4</v>
      </c>
      <c r="F193" t="s">
        <v>256</v>
      </c>
      <c r="G193" t="s">
        <v>257</v>
      </c>
      <c r="H193" t="s">
        <v>108</v>
      </c>
      <c r="I193" t="s">
        <v>118</v>
      </c>
      <c r="J193" t="s">
        <v>94</v>
      </c>
      <c r="K193" t="s">
        <v>269</v>
      </c>
      <c r="L193" t="s">
        <v>96</v>
      </c>
      <c r="M193" s="40">
        <v>0</v>
      </c>
      <c r="N193" s="40">
        <v>2234.5700000000002</v>
      </c>
      <c r="O193" s="40">
        <v>-0.01</v>
      </c>
      <c r="P193" s="40">
        <v>2234.56</v>
      </c>
      <c r="Q193" s="40">
        <v>239.42</v>
      </c>
      <c r="R193" s="40">
        <v>1995.14</v>
      </c>
      <c r="S193" s="40">
        <v>0</v>
      </c>
      <c r="T193" s="40">
        <v>239.42</v>
      </c>
      <c r="U193" s="40">
        <v>2234.56</v>
      </c>
      <c r="V193" s="40">
        <v>0</v>
      </c>
      <c r="W193" s="34" t="s">
        <v>270</v>
      </c>
    </row>
    <row r="194" spans="1:23" hidden="1" x14ac:dyDescent="0.2">
      <c r="A194" t="s">
        <v>106</v>
      </c>
      <c r="B194" t="s">
        <v>107</v>
      </c>
      <c r="C194" t="s">
        <v>2</v>
      </c>
      <c r="D194" t="s">
        <v>3</v>
      </c>
      <c r="E194" t="s">
        <v>4</v>
      </c>
      <c r="F194" t="s">
        <v>256</v>
      </c>
      <c r="G194" t="s">
        <v>257</v>
      </c>
      <c r="H194" t="s">
        <v>127</v>
      </c>
      <c r="I194" t="s">
        <v>128</v>
      </c>
      <c r="J194" t="s">
        <v>94</v>
      </c>
      <c r="K194" t="s">
        <v>271</v>
      </c>
      <c r="L194" t="s">
        <v>96</v>
      </c>
      <c r="M194" s="40">
        <v>11000</v>
      </c>
      <c r="N194" s="40">
        <v>-99.87</v>
      </c>
      <c r="O194" s="40">
        <v>0</v>
      </c>
      <c r="P194" s="40">
        <v>10900.13</v>
      </c>
      <c r="Q194" s="40">
        <v>9732.26</v>
      </c>
      <c r="R194" s="40">
        <v>0</v>
      </c>
      <c r="S194" s="40">
        <v>0</v>
      </c>
      <c r="T194" s="40">
        <v>10900.13</v>
      </c>
      <c r="U194" s="40">
        <v>10900.13</v>
      </c>
      <c r="V194" s="40">
        <v>1167.8699999999999</v>
      </c>
      <c r="W194" s="34" t="s">
        <v>272</v>
      </c>
    </row>
    <row r="195" spans="1:23" hidden="1" x14ac:dyDescent="0.2">
      <c r="A195" t="s">
        <v>106</v>
      </c>
      <c r="B195" t="s">
        <v>107</v>
      </c>
      <c r="C195" t="s">
        <v>2</v>
      </c>
      <c r="D195" t="s">
        <v>3</v>
      </c>
      <c r="E195" t="s">
        <v>4</v>
      </c>
      <c r="F195" t="s">
        <v>256</v>
      </c>
      <c r="G195" t="s">
        <v>257</v>
      </c>
      <c r="H195" t="s">
        <v>127</v>
      </c>
      <c r="I195" t="s">
        <v>128</v>
      </c>
      <c r="J195" t="s">
        <v>94</v>
      </c>
      <c r="K195" t="s">
        <v>150</v>
      </c>
      <c r="L195" t="s">
        <v>96</v>
      </c>
      <c r="M195" s="40">
        <v>7000</v>
      </c>
      <c r="N195" s="40">
        <v>-1624</v>
      </c>
      <c r="O195" s="40">
        <v>0</v>
      </c>
      <c r="P195" s="40">
        <v>5376</v>
      </c>
      <c r="Q195" s="40">
        <v>4800</v>
      </c>
      <c r="R195" s="40">
        <v>0</v>
      </c>
      <c r="S195" s="40">
        <v>0</v>
      </c>
      <c r="T195" s="40">
        <v>5376</v>
      </c>
      <c r="U195" s="40">
        <v>5376</v>
      </c>
      <c r="V195" s="40">
        <v>576</v>
      </c>
      <c r="W195" s="34" t="s">
        <v>151</v>
      </c>
    </row>
    <row r="196" spans="1:23" hidden="1" x14ac:dyDescent="0.2">
      <c r="A196" t="s">
        <v>106</v>
      </c>
      <c r="B196" t="s">
        <v>107</v>
      </c>
      <c r="C196" t="s">
        <v>2</v>
      </c>
      <c r="D196" t="s">
        <v>3</v>
      </c>
      <c r="E196" t="s">
        <v>4</v>
      </c>
      <c r="F196" t="s">
        <v>256</v>
      </c>
      <c r="G196" t="s">
        <v>257</v>
      </c>
      <c r="H196" t="s">
        <v>127</v>
      </c>
      <c r="I196" t="s">
        <v>142</v>
      </c>
      <c r="J196" t="s">
        <v>94</v>
      </c>
      <c r="K196" t="s">
        <v>266</v>
      </c>
      <c r="L196" t="s">
        <v>96</v>
      </c>
      <c r="M196" s="40">
        <v>2800</v>
      </c>
      <c r="N196" s="40">
        <v>-52.16</v>
      </c>
      <c r="O196" s="40">
        <v>0</v>
      </c>
      <c r="P196" s="40">
        <v>2747.84</v>
      </c>
      <c r="Q196" s="40">
        <v>2747.84</v>
      </c>
      <c r="R196" s="40">
        <v>0</v>
      </c>
      <c r="S196" s="40">
        <v>0</v>
      </c>
      <c r="T196" s="40">
        <v>2747.84</v>
      </c>
      <c r="U196" s="40">
        <v>2747.84</v>
      </c>
      <c r="V196" s="40">
        <v>0</v>
      </c>
      <c r="W196" s="34" t="s">
        <v>273</v>
      </c>
    </row>
    <row r="197" spans="1:23" hidden="1" x14ac:dyDescent="0.2">
      <c r="A197" t="s">
        <v>106</v>
      </c>
      <c r="B197" t="s">
        <v>107</v>
      </c>
      <c r="C197" t="s">
        <v>2</v>
      </c>
      <c r="D197" t="s">
        <v>3</v>
      </c>
      <c r="E197" t="s">
        <v>4</v>
      </c>
      <c r="F197" t="s">
        <v>256</v>
      </c>
      <c r="G197" t="s">
        <v>257</v>
      </c>
      <c r="H197" t="s">
        <v>127</v>
      </c>
      <c r="I197" t="s">
        <v>142</v>
      </c>
      <c r="J197" t="s">
        <v>94</v>
      </c>
      <c r="K197" t="s">
        <v>143</v>
      </c>
      <c r="L197" t="s">
        <v>96</v>
      </c>
      <c r="M197" s="40">
        <v>2000</v>
      </c>
      <c r="N197" s="40">
        <v>-1.64</v>
      </c>
      <c r="O197" s="40">
        <v>0</v>
      </c>
      <c r="P197" s="40">
        <v>1998.36</v>
      </c>
      <c r="Q197" s="40">
        <v>214.11</v>
      </c>
      <c r="R197" s="40">
        <v>1784.25</v>
      </c>
      <c r="S197" s="40">
        <v>0</v>
      </c>
      <c r="T197" s="40">
        <v>214.11</v>
      </c>
      <c r="U197" s="40">
        <v>1998.36</v>
      </c>
      <c r="V197" s="40">
        <v>0</v>
      </c>
      <c r="W197" s="34" t="s">
        <v>144</v>
      </c>
    </row>
    <row r="198" spans="1:23" hidden="1" x14ac:dyDescent="0.2">
      <c r="A198" t="s">
        <v>106</v>
      </c>
      <c r="B198" t="s">
        <v>107</v>
      </c>
      <c r="C198" t="s">
        <v>2</v>
      </c>
      <c r="D198" t="s">
        <v>3</v>
      </c>
      <c r="E198" t="s">
        <v>4</v>
      </c>
      <c r="F198" t="s">
        <v>256</v>
      </c>
      <c r="G198" t="s">
        <v>257</v>
      </c>
      <c r="H198" t="s">
        <v>127</v>
      </c>
      <c r="I198" t="s">
        <v>142</v>
      </c>
      <c r="J198" t="s">
        <v>94</v>
      </c>
      <c r="K198" t="s">
        <v>121</v>
      </c>
      <c r="L198" t="s">
        <v>96</v>
      </c>
      <c r="M198" s="40">
        <v>3000</v>
      </c>
      <c r="N198" s="40">
        <v>-0.36</v>
      </c>
      <c r="O198" s="40">
        <v>0</v>
      </c>
      <c r="P198" s="40">
        <v>2999.64</v>
      </c>
      <c r="Q198" s="40">
        <v>321.39</v>
      </c>
      <c r="R198" s="40">
        <v>2678.25</v>
      </c>
      <c r="S198" s="40">
        <v>0</v>
      </c>
      <c r="T198" s="40">
        <v>321.39</v>
      </c>
      <c r="U198" s="40">
        <v>2999.64</v>
      </c>
      <c r="V198" s="40">
        <v>0</v>
      </c>
      <c r="W198" s="34" t="s">
        <v>145</v>
      </c>
    </row>
    <row r="199" spans="1:23" hidden="1" x14ac:dyDescent="0.2">
      <c r="A199" t="s">
        <v>106</v>
      </c>
      <c r="B199" t="s">
        <v>107</v>
      </c>
      <c r="C199" t="s">
        <v>2</v>
      </c>
      <c r="D199" t="s">
        <v>3</v>
      </c>
      <c r="E199" t="s">
        <v>4</v>
      </c>
      <c r="F199" t="s">
        <v>256</v>
      </c>
      <c r="G199" t="s">
        <v>257</v>
      </c>
      <c r="H199" t="s">
        <v>127</v>
      </c>
      <c r="I199" t="s">
        <v>142</v>
      </c>
      <c r="J199" t="s">
        <v>94</v>
      </c>
      <c r="K199" t="s">
        <v>148</v>
      </c>
      <c r="L199" t="s">
        <v>96</v>
      </c>
      <c r="M199" s="40">
        <v>13200</v>
      </c>
      <c r="N199" s="40">
        <v>0</v>
      </c>
      <c r="O199" s="40">
        <v>0</v>
      </c>
      <c r="P199" s="40">
        <v>13200</v>
      </c>
      <c r="Q199" s="40">
        <v>0</v>
      </c>
      <c r="R199" s="40">
        <v>13200</v>
      </c>
      <c r="S199" s="40">
        <v>0</v>
      </c>
      <c r="T199" s="40">
        <v>0</v>
      </c>
      <c r="U199" s="40">
        <v>13200</v>
      </c>
      <c r="V199" s="40">
        <v>0</v>
      </c>
      <c r="W199" s="34" t="s">
        <v>149</v>
      </c>
    </row>
    <row r="200" spans="1:23" hidden="1" x14ac:dyDescent="0.2">
      <c r="A200" t="s">
        <v>106</v>
      </c>
      <c r="B200" t="s">
        <v>107</v>
      </c>
      <c r="C200" t="s">
        <v>2</v>
      </c>
      <c r="D200" t="s">
        <v>3</v>
      </c>
      <c r="E200" t="s">
        <v>4</v>
      </c>
      <c r="F200" t="s">
        <v>256</v>
      </c>
      <c r="G200" t="s">
        <v>257</v>
      </c>
      <c r="H200" t="s">
        <v>127</v>
      </c>
      <c r="I200" t="s">
        <v>142</v>
      </c>
      <c r="J200" t="s">
        <v>94</v>
      </c>
      <c r="K200" t="s">
        <v>150</v>
      </c>
      <c r="L200" t="s">
        <v>96</v>
      </c>
      <c r="M200" s="40">
        <v>3000</v>
      </c>
      <c r="N200" s="40">
        <v>-110.4</v>
      </c>
      <c r="O200" s="40">
        <v>0</v>
      </c>
      <c r="P200" s="40">
        <v>2889.6</v>
      </c>
      <c r="Q200" s="40">
        <v>2889.6</v>
      </c>
      <c r="R200" s="40">
        <v>0</v>
      </c>
      <c r="S200" s="40">
        <v>0</v>
      </c>
      <c r="T200" s="40">
        <v>2889.6</v>
      </c>
      <c r="U200" s="40">
        <v>2889.6</v>
      </c>
      <c r="V200" s="40">
        <v>0</v>
      </c>
      <c r="W200" s="34" t="s">
        <v>151</v>
      </c>
    </row>
    <row r="201" spans="1:23" hidden="1" x14ac:dyDescent="0.2">
      <c r="A201" t="s">
        <v>106</v>
      </c>
      <c r="B201" t="s">
        <v>107</v>
      </c>
      <c r="C201" t="s">
        <v>2</v>
      </c>
      <c r="D201" t="s">
        <v>3</v>
      </c>
      <c r="E201" t="s">
        <v>4</v>
      </c>
      <c r="F201" t="s">
        <v>256</v>
      </c>
      <c r="G201" t="s">
        <v>257</v>
      </c>
      <c r="H201" t="s">
        <v>127</v>
      </c>
      <c r="I201" t="s">
        <v>142</v>
      </c>
      <c r="J201" t="s">
        <v>94</v>
      </c>
      <c r="K201" t="s">
        <v>98</v>
      </c>
      <c r="L201" t="s">
        <v>96</v>
      </c>
      <c r="M201" s="40">
        <v>4500</v>
      </c>
      <c r="N201" s="40">
        <v>2996.34</v>
      </c>
      <c r="O201" s="40">
        <v>0</v>
      </c>
      <c r="P201" s="40">
        <v>7496.34</v>
      </c>
      <c r="Q201" s="40">
        <v>7496.34</v>
      </c>
      <c r="R201" s="40">
        <v>0</v>
      </c>
      <c r="S201" s="40">
        <v>0</v>
      </c>
      <c r="T201" s="40">
        <v>7496.34</v>
      </c>
      <c r="U201" s="40">
        <v>7496.34</v>
      </c>
      <c r="V201" s="40">
        <v>0</v>
      </c>
      <c r="W201" s="34" t="s">
        <v>152</v>
      </c>
    </row>
    <row r="202" spans="1:23" hidden="1" x14ac:dyDescent="0.2">
      <c r="A202" t="s">
        <v>106</v>
      </c>
      <c r="B202" t="s">
        <v>107</v>
      </c>
      <c r="C202" t="s">
        <v>2</v>
      </c>
      <c r="D202" t="s">
        <v>3</v>
      </c>
      <c r="E202" t="s">
        <v>4</v>
      </c>
      <c r="F202" t="s">
        <v>256</v>
      </c>
      <c r="G202" t="s">
        <v>257</v>
      </c>
      <c r="H202" t="s">
        <v>127</v>
      </c>
      <c r="I202" t="s">
        <v>154</v>
      </c>
      <c r="J202" t="s">
        <v>94</v>
      </c>
      <c r="K202" t="s">
        <v>143</v>
      </c>
      <c r="L202" t="s">
        <v>96</v>
      </c>
      <c r="M202" s="40">
        <v>1000</v>
      </c>
      <c r="N202" s="40">
        <v>-1000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</v>
      </c>
      <c r="V202" s="40">
        <v>0</v>
      </c>
      <c r="W202" s="34" t="s">
        <v>144</v>
      </c>
    </row>
    <row r="203" spans="1:23" hidden="1" x14ac:dyDescent="0.2">
      <c r="A203" t="s">
        <v>106</v>
      </c>
      <c r="B203" t="s">
        <v>107</v>
      </c>
      <c r="C203" t="s">
        <v>2</v>
      </c>
      <c r="D203" t="s">
        <v>3</v>
      </c>
      <c r="E203" t="s">
        <v>4</v>
      </c>
      <c r="F203" t="s">
        <v>256</v>
      </c>
      <c r="G203" t="s">
        <v>257</v>
      </c>
      <c r="H203" t="s">
        <v>127</v>
      </c>
      <c r="I203" t="s">
        <v>154</v>
      </c>
      <c r="J203" t="s">
        <v>94</v>
      </c>
      <c r="K203" t="s">
        <v>148</v>
      </c>
      <c r="L203" t="s">
        <v>96</v>
      </c>
      <c r="M203" s="40">
        <v>2000</v>
      </c>
      <c r="N203" s="40">
        <v>-957.6</v>
      </c>
      <c r="O203" s="40">
        <v>0</v>
      </c>
      <c r="P203" s="40">
        <v>1042.4000000000001</v>
      </c>
      <c r="Q203" s="40">
        <v>0.4</v>
      </c>
      <c r="R203" s="40">
        <v>1042</v>
      </c>
      <c r="S203" s="40">
        <v>0</v>
      </c>
      <c r="T203" s="40">
        <v>0.4</v>
      </c>
      <c r="U203" s="40">
        <v>1042.4000000000001</v>
      </c>
      <c r="V203" s="40">
        <v>0</v>
      </c>
      <c r="W203" s="34" t="s">
        <v>149</v>
      </c>
    </row>
    <row r="204" spans="1:23" hidden="1" x14ac:dyDescent="0.2">
      <c r="A204" t="s">
        <v>106</v>
      </c>
      <c r="B204" t="s">
        <v>107</v>
      </c>
      <c r="C204" t="s">
        <v>2</v>
      </c>
      <c r="D204" t="s">
        <v>3</v>
      </c>
      <c r="E204" t="s">
        <v>4</v>
      </c>
      <c r="F204" t="s">
        <v>256</v>
      </c>
      <c r="G204" t="s">
        <v>257</v>
      </c>
      <c r="H204" t="s">
        <v>127</v>
      </c>
      <c r="I204" t="s">
        <v>154</v>
      </c>
      <c r="J204" t="s">
        <v>94</v>
      </c>
      <c r="K204" t="s">
        <v>150</v>
      </c>
      <c r="L204" t="s">
        <v>96</v>
      </c>
      <c r="M204" s="40">
        <v>1500</v>
      </c>
      <c r="N204" s="40">
        <v>-156</v>
      </c>
      <c r="O204" s="40">
        <v>0</v>
      </c>
      <c r="P204" s="40">
        <v>1344</v>
      </c>
      <c r="Q204" s="40">
        <v>1344</v>
      </c>
      <c r="R204" s="40">
        <v>0</v>
      </c>
      <c r="S204" s="40">
        <v>0</v>
      </c>
      <c r="T204" s="40">
        <v>1344</v>
      </c>
      <c r="U204" s="40">
        <v>1344</v>
      </c>
      <c r="V204" s="40">
        <v>0</v>
      </c>
      <c r="W204" s="34" t="s">
        <v>151</v>
      </c>
    </row>
    <row r="205" spans="1:23" hidden="1" x14ac:dyDescent="0.2">
      <c r="A205" t="s">
        <v>106</v>
      </c>
      <c r="B205" t="s">
        <v>107</v>
      </c>
      <c r="C205" t="s">
        <v>2</v>
      </c>
      <c r="D205" t="s">
        <v>3</v>
      </c>
      <c r="E205" t="s">
        <v>4</v>
      </c>
      <c r="F205" t="s">
        <v>256</v>
      </c>
      <c r="G205" t="s">
        <v>257</v>
      </c>
      <c r="H205" t="s">
        <v>127</v>
      </c>
      <c r="I205" t="s">
        <v>154</v>
      </c>
      <c r="J205" t="s">
        <v>94</v>
      </c>
      <c r="K205" t="s">
        <v>98</v>
      </c>
      <c r="L205" t="s">
        <v>96</v>
      </c>
      <c r="M205" s="40">
        <v>4500</v>
      </c>
      <c r="N205" s="40">
        <v>998.26</v>
      </c>
      <c r="O205" s="40">
        <v>0</v>
      </c>
      <c r="P205" s="40">
        <v>5498.26</v>
      </c>
      <c r="Q205" s="40">
        <v>5498.26</v>
      </c>
      <c r="R205" s="40">
        <v>0</v>
      </c>
      <c r="S205" s="40">
        <v>0</v>
      </c>
      <c r="T205" s="40">
        <v>5498.26</v>
      </c>
      <c r="U205" s="40">
        <v>5498.26</v>
      </c>
      <c r="V205" s="40">
        <v>0</v>
      </c>
      <c r="W205" s="34" t="s">
        <v>152</v>
      </c>
    </row>
    <row r="206" spans="1:23" hidden="1" x14ac:dyDescent="0.2">
      <c r="A206" t="s">
        <v>106</v>
      </c>
      <c r="B206" t="s">
        <v>107</v>
      </c>
      <c r="C206" t="s">
        <v>2</v>
      </c>
      <c r="D206" t="s">
        <v>3</v>
      </c>
      <c r="E206" t="s">
        <v>4</v>
      </c>
      <c r="F206" t="s">
        <v>256</v>
      </c>
      <c r="G206" t="s">
        <v>257</v>
      </c>
      <c r="H206" t="s">
        <v>127</v>
      </c>
      <c r="I206" t="s">
        <v>156</v>
      </c>
      <c r="J206" t="s">
        <v>94</v>
      </c>
      <c r="K206" t="s">
        <v>143</v>
      </c>
      <c r="L206" t="s">
        <v>96</v>
      </c>
      <c r="M206" s="40">
        <v>3000</v>
      </c>
      <c r="N206" s="40">
        <v>-3000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34" t="s">
        <v>144</v>
      </c>
    </row>
    <row r="207" spans="1:23" hidden="1" x14ac:dyDescent="0.2">
      <c r="A207" t="s">
        <v>106</v>
      </c>
      <c r="B207" t="s">
        <v>107</v>
      </c>
      <c r="C207" t="s">
        <v>2</v>
      </c>
      <c r="D207" t="s">
        <v>3</v>
      </c>
      <c r="E207" t="s">
        <v>4</v>
      </c>
      <c r="F207" t="s">
        <v>256</v>
      </c>
      <c r="G207" t="s">
        <v>257</v>
      </c>
      <c r="H207" t="s">
        <v>127</v>
      </c>
      <c r="I207" t="s">
        <v>156</v>
      </c>
      <c r="J207" t="s">
        <v>94</v>
      </c>
      <c r="K207" t="s">
        <v>121</v>
      </c>
      <c r="L207" t="s">
        <v>96</v>
      </c>
      <c r="M207" s="40">
        <v>3500</v>
      </c>
      <c r="N207" s="40">
        <v>0</v>
      </c>
      <c r="O207" s="40">
        <v>0</v>
      </c>
      <c r="P207" s="40">
        <v>3500</v>
      </c>
      <c r="Q207" s="40">
        <v>375</v>
      </c>
      <c r="R207" s="40">
        <v>3125</v>
      </c>
      <c r="S207" s="40">
        <v>0</v>
      </c>
      <c r="T207" s="40">
        <v>375</v>
      </c>
      <c r="U207" s="40">
        <v>3500</v>
      </c>
      <c r="V207" s="40">
        <v>0</v>
      </c>
      <c r="W207" s="34" t="s">
        <v>145</v>
      </c>
    </row>
    <row r="208" spans="1:23" hidden="1" x14ac:dyDescent="0.2">
      <c r="A208" t="s">
        <v>106</v>
      </c>
      <c r="B208" t="s">
        <v>107</v>
      </c>
      <c r="C208" t="s">
        <v>2</v>
      </c>
      <c r="D208" t="s">
        <v>3</v>
      </c>
      <c r="E208" t="s">
        <v>4</v>
      </c>
      <c r="F208" t="s">
        <v>256</v>
      </c>
      <c r="G208" t="s">
        <v>257</v>
      </c>
      <c r="H208" t="s">
        <v>127</v>
      </c>
      <c r="I208" t="s">
        <v>156</v>
      </c>
      <c r="J208" t="s">
        <v>94</v>
      </c>
      <c r="K208" t="s">
        <v>148</v>
      </c>
      <c r="L208" t="s">
        <v>96</v>
      </c>
      <c r="M208" s="40">
        <v>4000</v>
      </c>
      <c r="N208" s="40">
        <v>0</v>
      </c>
      <c r="O208" s="40">
        <v>0</v>
      </c>
      <c r="P208" s="40">
        <v>4000</v>
      </c>
      <c r="Q208" s="40">
        <v>0</v>
      </c>
      <c r="R208" s="40">
        <v>4000</v>
      </c>
      <c r="S208" s="40">
        <v>0</v>
      </c>
      <c r="T208" s="40">
        <v>0</v>
      </c>
      <c r="U208" s="40">
        <v>4000</v>
      </c>
      <c r="V208" s="40">
        <v>0</v>
      </c>
      <c r="W208" s="34" t="s">
        <v>149</v>
      </c>
    </row>
    <row r="209" spans="1:23" hidden="1" x14ac:dyDescent="0.2">
      <c r="A209" t="s">
        <v>106</v>
      </c>
      <c r="B209" t="s">
        <v>107</v>
      </c>
      <c r="C209" t="s">
        <v>2</v>
      </c>
      <c r="D209" t="s">
        <v>3</v>
      </c>
      <c r="E209" t="s">
        <v>4</v>
      </c>
      <c r="F209" t="s">
        <v>256</v>
      </c>
      <c r="G209" t="s">
        <v>257</v>
      </c>
      <c r="H209" t="s">
        <v>127</v>
      </c>
      <c r="I209" t="s">
        <v>156</v>
      </c>
      <c r="J209" t="s">
        <v>94</v>
      </c>
      <c r="K209" t="s">
        <v>150</v>
      </c>
      <c r="L209" t="s">
        <v>96</v>
      </c>
      <c r="M209" s="40">
        <v>16500</v>
      </c>
      <c r="N209" s="40">
        <v>-10196.64</v>
      </c>
      <c r="O209" s="40">
        <v>0</v>
      </c>
      <c r="P209" s="40">
        <v>6303.36</v>
      </c>
      <c r="Q209" s="40">
        <v>6303.36</v>
      </c>
      <c r="R209" s="40">
        <v>0</v>
      </c>
      <c r="S209" s="40">
        <v>0</v>
      </c>
      <c r="T209" s="40">
        <v>6303.36</v>
      </c>
      <c r="U209" s="40">
        <v>6303.36</v>
      </c>
      <c r="V209" s="40">
        <v>0</v>
      </c>
      <c r="W209" s="34" t="s">
        <v>151</v>
      </c>
    </row>
    <row r="210" spans="1:23" hidden="1" x14ac:dyDescent="0.2">
      <c r="A210" t="s">
        <v>106</v>
      </c>
      <c r="B210" t="s">
        <v>107</v>
      </c>
      <c r="C210" t="s">
        <v>2</v>
      </c>
      <c r="D210" t="s">
        <v>3</v>
      </c>
      <c r="E210" t="s">
        <v>4</v>
      </c>
      <c r="F210" t="s">
        <v>256</v>
      </c>
      <c r="G210" t="s">
        <v>257</v>
      </c>
      <c r="H210" t="s">
        <v>127</v>
      </c>
      <c r="I210" t="s">
        <v>156</v>
      </c>
      <c r="J210" t="s">
        <v>94</v>
      </c>
      <c r="K210" t="s">
        <v>135</v>
      </c>
      <c r="L210" t="s">
        <v>96</v>
      </c>
      <c r="M210" s="40">
        <v>7000</v>
      </c>
      <c r="N210" s="40">
        <v>-3090.58</v>
      </c>
      <c r="O210" s="40">
        <v>0</v>
      </c>
      <c r="P210" s="40">
        <v>3909.42</v>
      </c>
      <c r="Q210" s="40">
        <v>289.10000000000002</v>
      </c>
      <c r="R210" s="40">
        <v>3620.32</v>
      </c>
      <c r="S210" s="40">
        <v>3062.72</v>
      </c>
      <c r="T210" s="40">
        <v>289.10000000000002</v>
      </c>
      <c r="U210" s="40">
        <v>846.7</v>
      </c>
      <c r="V210" s="40">
        <v>0</v>
      </c>
      <c r="W210" s="34" t="s">
        <v>136</v>
      </c>
    </row>
    <row r="211" spans="1:23" hidden="1" x14ac:dyDescent="0.2">
      <c r="A211" t="s">
        <v>106</v>
      </c>
      <c r="B211" t="s">
        <v>107</v>
      </c>
      <c r="C211" t="s">
        <v>2</v>
      </c>
      <c r="D211" t="s">
        <v>3</v>
      </c>
      <c r="E211" t="s">
        <v>4</v>
      </c>
      <c r="F211" t="s">
        <v>256</v>
      </c>
      <c r="G211" t="s">
        <v>257</v>
      </c>
      <c r="H211" t="s">
        <v>127</v>
      </c>
      <c r="I211" t="s">
        <v>156</v>
      </c>
      <c r="J211" t="s">
        <v>94</v>
      </c>
      <c r="K211" t="s">
        <v>125</v>
      </c>
      <c r="L211" t="s">
        <v>96</v>
      </c>
      <c r="M211" s="40">
        <v>16000</v>
      </c>
      <c r="N211" s="40">
        <v>-11294.16</v>
      </c>
      <c r="O211" s="40">
        <v>0</v>
      </c>
      <c r="P211" s="40">
        <v>4705.84</v>
      </c>
      <c r="Q211" s="40">
        <v>504.24</v>
      </c>
      <c r="R211" s="40">
        <v>4201.6000000000004</v>
      </c>
      <c r="S211" s="40">
        <v>4201.6000000000004</v>
      </c>
      <c r="T211" s="40">
        <v>504.24</v>
      </c>
      <c r="U211" s="40">
        <v>504.24</v>
      </c>
      <c r="V211" s="40">
        <v>0</v>
      </c>
      <c r="W211" s="34" t="s">
        <v>139</v>
      </c>
    </row>
    <row r="212" spans="1:23" hidden="1" x14ac:dyDescent="0.2">
      <c r="A212" t="s">
        <v>106</v>
      </c>
      <c r="B212" t="s">
        <v>107</v>
      </c>
      <c r="C212" t="s">
        <v>2</v>
      </c>
      <c r="D212" t="s">
        <v>3</v>
      </c>
      <c r="E212" t="s">
        <v>4</v>
      </c>
      <c r="F212" t="s">
        <v>256</v>
      </c>
      <c r="G212" t="s">
        <v>257</v>
      </c>
      <c r="H212" t="s">
        <v>157</v>
      </c>
      <c r="I212" t="s">
        <v>158</v>
      </c>
      <c r="J212" t="s">
        <v>94</v>
      </c>
      <c r="K212" t="s">
        <v>274</v>
      </c>
      <c r="L212" t="s">
        <v>96</v>
      </c>
      <c r="M212" s="40">
        <v>0</v>
      </c>
      <c r="N212" s="40">
        <v>9000</v>
      </c>
      <c r="O212" s="40">
        <v>0</v>
      </c>
      <c r="P212" s="40">
        <v>9000</v>
      </c>
      <c r="Q212" s="40">
        <v>964.29</v>
      </c>
      <c r="R212" s="40">
        <v>8035.71</v>
      </c>
      <c r="S212" s="40">
        <v>0</v>
      </c>
      <c r="T212" s="40">
        <v>964.29</v>
      </c>
      <c r="U212" s="40">
        <v>9000</v>
      </c>
      <c r="V212" s="40">
        <v>0</v>
      </c>
      <c r="W212" s="34" t="s">
        <v>275</v>
      </c>
    </row>
    <row r="213" spans="1:23" hidden="1" x14ac:dyDescent="0.2">
      <c r="A213" t="s">
        <v>106</v>
      </c>
      <c r="B213" t="s">
        <v>107</v>
      </c>
      <c r="C213" t="s">
        <v>2</v>
      </c>
      <c r="D213" t="s">
        <v>3</v>
      </c>
      <c r="E213" t="s">
        <v>4</v>
      </c>
      <c r="F213" t="s">
        <v>256</v>
      </c>
      <c r="G213" t="s">
        <v>257</v>
      </c>
      <c r="H213" t="s">
        <v>157</v>
      </c>
      <c r="I213" t="s">
        <v>158</v>
      </c>
      <c r="J213" t="s">
        <v>94</v>
      </c>
      <c r="K213" t="s">
        <v>121</v>
      </c>
      <c r="L213" t="s">
        <v>96</v>
      </c>
      <c r="M213" s="40">
        <v>9000</v>
      </c>
      <c r="N213" s="40">
        <v>-9000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34" t="s">
        <v>159</v>
      </c>
    </row>
    <row r="214" spans="1:23" hidden="1" x14ac:dyDescent="0.2">
      <c r="A214" t="s">
        <v>106</v>
      </c>
      <c r="B214" t="s">
        <v>107</v>
      </c>
      <c r="C214" t="s">
        <v>2</v>
      </c>
      <c r="D214" t="s">
        <v>3</v>
      </c>
      <c r="E214" t="s">
        <v>4</v>
      </c>
      <c r="F214" t="s">
        <v>256</v>
      </c>
      <c r="G214" t="s">
        <v>257</v>
      </c>
      <c r="H214" t="s">
        <v>157</v>
      </c>
      <c r="I214" t="s">
        <v>160</v>
      </c>
      <c r="J214" t="s">
        <v>94</v>
      </c>
      <c r="K214" t="s">
        <v>274</v>
      </c>
      <c r="L214" t="s">
        <v>96</v>
      </c>
      <c r="M214" s="40">
        <v>0</v>
      </c>
      <c r="N214" s="40">
        <v>3000</v>
      </c>
      <c r="O214" s="40">
        <v>0</v>
      </c>
      <c r="P214" s="40">
        <v>3000</v>
      </c>
      <c r="Q214" s="40">
        <v>320.98</v>
      </c>
      <c r="R214" s="40">
        <v>2674.78</v>
      </c>
      <c r="S214" s="40">
        <v>0</v>
      </c>
      <c r="T214" s="40">
        <v>325.22000000000003</v>
      </c>
      <c r="U214" s="40">
        <v>3000</v>
      </c>
      <c r="V214" s="40">
        <v>4.24</v>
      </c>
      <c r="W214" s="34" t="s">
        <v>275</v>
      </c>
    </row>
    <row r="215" spans="1:23" hidden="1" x14ac:dyDescent="0.2">
      <c r="A215" t="s">
        <v>106</v>
      </c>
      <c r="B215" t="s">
        <v>107</v>
      </c>
      <c r="C215" t="s">
        <v>2</v>
      </c>
      <c r="D215" t="s">
        <v>3</v>
      </c>
      <c r="E215" t="s">
        <v>4</v>
      </c>
      <c r="F215" t="s">
        <v>256</v>
      </c>
      <c r="G215" t="s">
        <v>257</v>
      </c>
      <c r="H215" t="s">
        <v>157</v>
      </c>
      <c r="I215" t="s">
        <v>160</v>
      </c>
      <c r="J215" t="s">
        <v>94</v>
      </c>
      <c r="K215" t="s">
        <v>121</v>
      </c>
      <c r="L215" t="s">
        <v>96</v>
      </c>
      <c r="M215" s="40">
        <v>3000</v>
      </c>
      <c r="N215" s="40">
        <v>-3000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34" t="s">
        <v>159</v>
      </c>
    </row>
    <row r="216" spans="1:23" hidden="1" x14ac:dyDescent="0.2">
      <c r="A216" t="s">
        <v>106</v>
      </c>
      <c r="B216" t="s">
        <v>107</v>
      </c>
      <c r="C216" t="s">
        <v>2</v>
      </c>
      <c r="D216" t="s">
        <v>3</v>
      </c>
      <c r="E216" t="s">
        <v>4</v>
      </c>
      <c r="F216" t="s">
        <v>256</v>
      </c>
      <c r="G216" t="s">
        <v>257</v>
      </c>
      <c r="H216" t="s">
        <v>161</v>
      </c>
      <c r="I216" t="s">
        <v>162</v>
      </c>
      <c r="J216" t="s">
        <v>94</v>
      </c>
      <c r="K216" t="s">
        <v>121</v>
      </c>
      <c r="L216" t="s">
        <v>96</v>
      </c>
      <c r="M216" s="40">
        <v>8000</v>
      </c>
      <c r="N216" s="40">
        <v>0</v>
      </c>
      <c r="O216" s="40">
        <v>0</v>
      </c>
      <c r="P216" s="40">
        <v>8000</v>
      </c>
      <c r="Q216" s="40">
        <v>609.83000000000004</v>
      </c>
      <c r="R216" s="40">
        <v>5081.9399999999996</v>
      </c>
      <c r="S216" s="40">
        <v>0</v>
      </c>
      <c r="T216" s="40">
        <v>2918.06</v>
      </c>
      <c r="U216" s="40">
        <v>8000</v>
      </c>
      <c r="V216" s="40">
        <v>2308.23</v>
      </c>
      <c r="W216" s="34" t="s">
        <v>163</v>
      </c>
    </row>
    <row r="217" spans="1:23" hidden="1" x14ac:dyDescent="0.2">
      <c r="A217" t="s">
        <v>106</v>
      </c>
      <c r="B217" t="s">
        <v>107</v>
      </c>
      <c r="C217" t="s">
        <v>2</v>
      </c>
      <c r="D217" t="s">
        <v>3</v>
      </c>
      <c r="E217" t="s">
        <v>4</v>
      </c>
      <c r="F217" t="s">
        <v>256</v>
      </c>
      <c r="G217" t="s">
        <v>257</v>
      </c>
      <c r="H217" t="s">
        <v>161</v>
      </c>
      <c r="I217" t="s">
        <v>162</v>
      </c>
      <c r="J217" t="s">
        <v>94</v>
      </c>
      <c r="K217" t="s">
        <v>125</v>
      </c>
      <c r="L217" t="s">
        <v>96</v>
      </c>
      <c r="M217" s="40">
        <v>3000</v>
      </c>
      <c r="N217" s="40">
        <v>0</v>
      </c>
      <c r="O217" s="40">
        <v>0</v>
      </c>
      <c r="P217" s="40">
        <v>3000</v>
      </c>
      <c r="Q217" s="40">
        <v>265.73</v>
      </c>
      <c r="R217" s="40">
        <v>2214.33</v>
      </c>
      <c r="S217" s="40">
        <v>2214.33</v>
      </c>
      <c r="T217" s="40">
        <v>785.67</v>
      </c>
      <c r="U217" s="40">
        <v>785.67</v>
      </c>
      <c r="V217" s="40">
        <v>519.94000000000005</v>
      </c>
      <c r="W217" s="34" t="s">
        <v>276</v>
      </c>
    </row>
    <row r="218" spans="1:23" hidden="1" x14ac:dyDescent="0.2">
      <c r="A218" t="s">
        <v>106</v>
      </c>
      <c r="B218" t="s">
        <v>107</v>
      </c>
      <c r="C218" t="s">
        <v>2</v>
      </c>
      <c r="D218" t="s">
        <v>3</v>
      </c>
      <c r="E218" t="s">
        <v>4</v>
      </c>
      <c r="F218" t="s">
        <v>256</v>
      </c>
      <c r="G218" t="s">
        <v>257</v>
      </c>
      <c r="H218" t="s">
        <v>161</v>
      </c>
      <c r="I218" t="s">
        <v>162</v>
      </c>
      <c r="J218" t="s">
        <v>94</v>
      </c>
      <c r="K218" t="s">
        <v>277</v>
      </c>
      <c r="L218" t="s">
        <v>96</v>
      </c>
      <c r="M218" s="40">
        <v>2000</v>
      </c>
      <c r="N218" s="40">
        <v>0</v>
      </c>
      <c r="O218" s="40">
        <v>0</v>
      </c>
      <c r="P218" s="40">
        <v>2000</v>
      </c>
      <c r="Q218" s="40">
        <v>457.44</v>
      </c>
      <c r="R218" s="40">
        <v>1541.73</v>
      </c>
      <c r="S218" s="40">
        <v>0</v>
      </c>
      <c r="T218" s="40">
        <v>458.27</v>
      </c>
      <c r="U218" s="40">
        <v>2000</v>
      </c>
      <c r="V218" s="40">
        <v>0.83</v>
      </c>
      <c r="W218" s="34" t="s">
        <v>278</v>
      </c>
    </row>
    <row r="219" spans="1:23" hidden="1" x14ac:dyDescent="0.2">
      <c r="A219" t="s">
        <v>106</v>
      </c>
      <c r="B219" t="s">
        <v>107</v>
      </c>
      <c r="C219" t="s">
        <v>2</v>
      </c>
      <c r="D219" t="s">
        <v>3</v>
      </c>
      <c r="E219" t="s">
        <v>4</v>
      </c>
      <c r="F219" t="s">
        <v>256</v>
      </c>
      <c r="G219" t="s">
        <v>257</v>
      </c>
      <c r="H219" t="s">
        <v>164</v>
      </c>
      <c r="I219" t="s">
        <v>165</v>
      </c>
      <c r="J219" t="s">
        <v>94</v>
      </c>
      <c r="K219" t="s">
        <v>148</v>
      </c>
      <c r="L219" t="s">
        <v>96</v>
      </c>
      <c r="M219" s="40">
        <v>0</v>
      </c>
      <c r="N219" s="40">
        <v>2952</v>
      </c>
      <c r="O219" s="40">
        <v>0</v>
      </c>
      <c r="P219" s="40">
        <v>2952</v>
      </c>
      <c r="Q219" s="40">
        <v>0</v>
      </c>
      <c r="R219" s="40">
        <v>2952</v>
      </c>
      <c r="S219" s="40">
        <v>0</v>
      </c>
      <c r="T219" s="40">
        <v>0</v>
      </c>
      <c r="U219" s="40">
        <v>2952</v>
      </c>
      <c r="V219" s="40">
        <v>0</v>
      </c>
      <c r="W219" s="34" t="s">
        <v>279</v>
      </c>
    </row>
    <row r="220" spans="1:23" hidden="1" x14ac:dyDescent="0.2">
      <c r="A220" t="s">
        <v>106</v>
      </c>
      <c r="B220" t="s">
        <v>107</v>
      </c>
      <c r="C220" t="s">
        <v>2</v>
      </c>
      <c r="D220" t="s">
        <v>3</v>
      </c>
      <c r="E220" t="s">
        <v>4</v>
      </c>
      <c r="F220" t="s">
        <v>256</v>
      </c>
      <c r="G220" t="s">
        <v>257</v>
      </c>
      <c r="H220" t="s">
        <v>164</v>
      </c>
      <c r="I220" t="s">
        <v>165</v>
      </c>
      <c r="J220" t="s">
        <v>94</v>
      </c>
      <c r="K220" t="s">
        <v>166</v>
      </c>
      <c r="L220" t="s">
        <v>96</v>
      </c>
      <c r="M220" s="40">
        <v>0</v>
      </c>
      <c r="N220" s="40">
        <v>12096</v>
      </c>
      <c r="O220" s="40">
        <v>-2688</v>
      </c>
      <c r="P220" s="40">
        <v>9408</v>
      </c>
      <c r="Q220" s="40">
        <v>0</v>
      </c>
      <c r="R220" s="40">
        <v>9408</v>
      </c>
      <c r="S220" s="40">
        <v>3744</v>
      </c>
      <c r="T220" s="40">
        <v>0</v>
      </c>
      <c r="U220" s="40">
        <v>5664</v>
      </c>
      <c r="V220" s="40">
        <v>0</v>
      </c>
      <c r="W220" s="34" t="s">
        <v>167</v>
      </c>
    </row>
    <row r="221" spans="1:23" hidden="1" x14ac:dyDescent="0.2">
      <c r="A221" t="s">
        <v>106</v>
      </c>
      <c r="B221" t="s">
        <v>107</v>
      </c>
      <c r="C221" t="s">
        <v>2</v>
      </c>
      <c r="D221" t="s">
        <v>3</v>
      </c>
      <c r="E221" t="s">
        <v>4</v>
      </c>
      <c r="F221" t="s">
        <v>256</v>
      </c>
      <c r="G221" t="s">
        <v>257</v>
      </c>
      <c r="H221" t="s">
        <v>164</v>
      </c>
      <c r="I221" t="s">
        <v>165</v>
      </c>
      <c r="J221" t="s">
        <v>94</v>
      </c>
      <c r="K221" t="s">
        <v>135</v>
      </c>
      <c r="L221" t="s">
        <v>96</v>
      </c>
      <c r="M221" s="40">
        <v>15048</v>
      </c>
      <c r="N221" s="40">
        <v>-15048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34" t="s">
        <v>168</v>
      </c>
    </row>
    <row r="222" spans="1:23" hidden="1" x14ac:dyDescent="0.2">
      <c r="A222" t="s">
        <v>106</v>
      </c>
      <c r="B222" t="s">
        <v>107</v>
      </c>
      <c r="C222" t="s">
        <v>2</v>
      </c>
      <c r="D222" t="s">
        <v>3</v>
      </c>
      <c r="E222" t="s">
        <v>4</v>
      </c>
      <c r="F222" t="s">
        <v>256</v>
      </c>
      <c r="G222" t="s">
        <v>257</v>
      </c>
      <c r="H222" t="s">
        <v>164</v>
      </c>
      <c r="I222" t="s">
        <v>169</v>
      </c>
      <c r="J222" t="s">
        <v>94</v>
      </c>
      <c r="K222" t="s">
        <v>148</v>
      </c>
      <c r="L222" t="s">
        <v>96</v>
      </c>
      <c r="M222" s="40">
        <v>0</v>
      </c>
      <c r="N222" s="40">
        <v>2952</v>
      </c>
      <c r="O222" s="40">
        <v>-1343.4</v>
      </c>
      <c r="P222" s="40">
        <v>1608.6</v>
      </c>
      <c r="Q222" s="40">
        <v>0</v>
      </c>
      <c r="R222" s="40">
        <v>1608.6</v>
      </c>
      <c r="S222" s="40">
        <v>0</v>
      </c>
      <c r="T222" s="40">
        <v>0</v>
      </c>
      <c r="U222" s="40">
        <v>1608.6</v>
      </c>
      <c r="V222" s="40">
        <v>0</v>
      </c>
      <c r="W222" s="34" t="s">
        <v>279</v>
      </c>
    </row>
    <row r="223" spans="1:23" hidden="1" x14ac:dyDescent="0.2">
      <c r="A223" t="s">
        <v>106</v>
      </c>
      <c r="B223" t="s">
        <v>107</v>
      </c>
      <c r="C223" t="s">
        <v>2</v>
      </c>
      <c r="D223" t="s">
        <v>3</v>
      </c>
      <c r="E223" t="s">
        <v>4</v>
      </c>
      <c r="F223" t="s">
        <v>256</v>
      </c>
      <c r="G223" t="s">
        <v>257</v>
      </c>
      <c r="H223" t="s">
        <v>164</v>
      </c>
      <c r="I223" t="s">
        <v>169</v>
      </c>
      <c r="J223" t="s">
        <v>94</v>
      </c>
      <c r="K223" t="s">
        <v>166</v>
      </c>
      <c r="L223" t="s">
        <v>96</v>
      </c>
      <c r="M223" s="40">
        <v>0</v>
      </c>
      <c r="N223" s="40">
        <v>12096</v>
      </c>
      <c r="O223" s="40">
        <v>-2688</v>
      </c>
      <c r="P223" s="40">
        <v>9408</v>
      </c>
      <c r="Q223" s="40">
        <v>0</v>
      </c>
      <c r="R223" s="40">
        <v>9408</v>
      </c>
      <c r="S223" s="40">
        <v>3744</v>
      </c>
      <c r="T223" s="40">
        <v>0</v>
      </c>
      <c r="U223" s="40">
        <v>5664</v>
      </c>
      <c r="V223" s="40">
        <v>0</v>
      </c>
      <c r="W223" s="34" t="s">
        <v>167</v>
      </c>
    </row>
    <row r="224" spans="1:23" hidden="1" x14ac:dyDescent="0.2">
      <c r="A224" t="s">
        <v>106</v>
      </c>
      <c r="B224" t="s">
        <v>107</v>
      </c>
      <c r="C224" t="s">
        <v>2</v>
      </c>
      <c r="D224" t="s">
        <v>3</v>
      </c>
      <c r="E224" t="s">
        <v>4</v>
      </c>
      <c r="F224" t="s">
        <v>256</v>
      </c>
      <c r="G224" t="s">
        <v>257</v>
      </c>
      <c r="H224" t="s">
        <v>164</v>
      </c>
      <c r="I224" t="s">
        <v>169</v>
      </c>
      <c r="J224" t="s">
        <v>94</v>
      </c>
      <c r="K224" t="s">
        <v>135</v>
      </c>
      <c r="L224" t="s">
        <v>96</v>
      </c>
      <c r="M224" s="40">
        <v>15048</v>
      </c>
      <c r="N224" s="40">
        <v>-15048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0">
        <v>0</v>
      </c>
      <c r="V224" s="40">
        <v>0</v>
      </c>
      <c r="W224" s="34" t="s">
        <v>168</v>
      </c>
    </row>
    <row r="225" spans="1:23" hidden="1" x14ac:dyDescent="0.2">
      <c r="A225" t="s">
        <v>170</v>
      </c>
      <c r="B225" t="s">
        <v>171</v>
      </c>
      <c r="C225" t="s">
        <v>2</v>
      </c>
      <c r="D225" t="s">
        <v>3</v>
      </c>
      <c r="E225" t="s">
        <v>4</v>
      </c>
      <c r="F225" t="s">
        <v>256</v>
      </c>
      <c r="G225" t="s">
        <v>257</v>
      </c>
      <c r="H225" t="s">
        <v>172</v>
      </c>
      <c r="I225" t="s">
        <v>173</v>
      </c>
      <c r="J225" t="s">
        <v>94</v>
      </c>
      <c r="K225" t="s">
        <v>148</v>
      </c>
      <c r="L225" t="s">
        <v>96</v>
      </c>
      <c r="M225" s="40">
        <v>0</v>
      </c>
      <c r="N225" s="40">
        <v>16000</v>
      </c>
      <c r="O225" s="40">
        <v>-798</v>
      </c>
      <c r="P225" s="40">
        <v>15202</v>
      </c>
      <c r="Q225" s="40">
        <v>0</v>
      </c>
      <c r="R225" s="40">
        <v>15202</v>
      </c>
      <c r="S225" s="40">
        <v>0</v>
      </c>
      <c r="T225" s="40">
        <v>0</v>
      </c>
      <c r="U225" s="40">
        <v>15202</v>
      </c>
      <c r="V225" s="40">
        <v>0</v>
      </c>
      <c r="W225" s="34" t="s">
        <v>174</v>
      </c>
    </row>
    <row r="226" spans="1:23" hidden="1" x14ac:dyDescent="0.2">
      <c r="A226" t="s">
        <v>170</v>
      </c>
      <c r="B226" t="s">
        <v>171</v>
      </c>
      <c r="C226" t="s">
        <v>2</v>
      </c>
      <c r="D226" t="s">
        <v>3</v>
      </c>
      <c r="E226" t="s">
        <v>4</v>
      </c>
      <c r="F226" t="s">
        <v>256</v>
      </c>
      <c r="G226" t="s">
        <v>257</v>
      </c>
      <c r="H226" t="s">
        <v>172</v>
      </c>
      <c r="I226" t="s">
        <v>173</v>
      </c>
      <c r="J226" t="s">
        <v>94</v>
      </c>
      <c r="K226" t="s">
        <v>135</v>
      </c>
      <c r="L226" t="s">
        <v>96</v>
      </c>
      <c r="M226" s="40">
        <v>16416</v>
      </c>
      <c r="N226" s="40">
        <v>-16416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34" t="s">
        <v>175</v>
      </c>
    </row>
    <row r="227" spans="1:23" hidden="1" x14ac:dyDescent="0.2">
      <c r="A227" t="s">
        <v>106</v>
      </c>
      <c r="B227" t="s">
        <v>107</v>
      </c>
      <c r="C227" t="s">
        <v>2</v>
      </c>
      <c r="D227" t="s">
        <v>3</v>
      </c>
      <c r="E227" t="s">
        <v>4</v>
      </c>
      <c r="F227" t="s">
        <v>256</v>
      </c>
      <c r="G227" t="s">
        <v>257</v>
      </c>
      <c r="H227" t="s">
        <v>176</v>
      </c>
      <c r="I227" t="s">
        <v>177</v>
      </c>
      <c r="J227" t="s">
        <v>94</v>
      </c>
      <c r="K227" t="s">
        <v>98</v>
      </c>
      <c r="L227" t="s">
        <v>96</v>
      </c>
      <c r="M227" s="40">
        <v>5500</v>
      </c>
      <c r="N227" s="40">
        <v>0</v>
      </c>
      <c r="O227" s="40">
        <v>0</v>
      </c>
      <c r="P227" s="40">
        <v>5500</v>
      </c>
      <c r="Q227" s="40">
        <v>5495.77</v>
      </c>
      <c r="R227" s="40">
        <v>0</v>
      </c>
      <c r="S227" s="40">
        <v>0</v>
      </c>
      <c r="T227" s="40">
        <v>5500</v>
      </c>
      <c r="U227" s="40">
        <v>5500</v>
      </c>
      <c r="V227" s="40">
        <v>4.2300000000000004</v>
      </c>
      <c r="W227" s="34" t="s">
        <v>178</v>
      </c>
    </row>
    <row r="228" spans="1:23" hidden="1" x14ac:dyDescent="0.2">
      <c r="A228" t="s">
        <v>170</v>
      </c>
      <c r="B228" t="s">
        <v>171</v>
      </c>
      <c r="C228" t="s">
        <v>2</v>
      </c>
      <c r="D228" t="s">
        <v>3</v>
      </c>
      <c r="E228" t="s">
        <v>4</v>
      </c>
      <c r="F228" t="s">
        <v>256</v>
      </c>
      <c r="G228" t="s">
        <v>257</v>
      </c>
      <c r="H228" t="s">
        <v>180</v>
      </c>
      <c r="I228" t="s">
        <v>181</v>
      </c>
      <c r="J228" t="s">
        <v>94</v>
      </c>
      <c r="K228" t="s">
        <v>280</v>
      </c>
      <c r="L228" t="s">
        <v>96</v>
      </c>
      <c r="M228" s="40">
        <v>0</v>
      </c>
      <c r="N228" s="40">
        <v>2800</v>
      </c>
      <c r="O228" s="40">
        <v>0</v>
      </c>
      <c r="P228" s="40">
        <v>2800</v>
      </c>
      <c r="Q228" s="40">
        <v>299.33999999999997</v>
      </c>
      <c r="R228" s="40">
        <v>2494.5</v>
      </c>
      <c r="S228" s="40">
        <v>0</v>
      </c>
      <c r="T228" s="40">
        <v>305.5</v>
      </c>
      <c r="U228" s="40">
        <v>2800</v>
      </c>
      <c r="V228" s="40">
        <v>6.16</v>
      </c>
      <c r="W228" s="34" t="s">
        <v>281</v>
      </c>
    </row>
    <row r="229" spans="1:23" hidden="1" x14ac:dyDescent="0.2">
      <c r="A229" t="s">
        <v>170</v>
      </c>
      <c r="B229" t="s">
        <v>171</v>
      </c>
      <c r="C229" t="s">
        <v>2</v>
      </c>
      <c r="D229" t="s">
        <v>3</v>
      </c>
      <c r="E229" t="s">
        <v>4</v>
      </c>
      <c r="F229" t="s">
        <v>256</v>
      </c>
      <c r="G229" t="s">
        <v>257</v>
      </c>
      <c r="H229" t="s">
        <v>180</v>
      </c>
      <c r="I229" t="s">
        <v>181</v>
      </c>
      <c r="J229" t="s">
        <v>94</v>
      </c>
      <c r="K229" t="s">
        <v>135</v>
      </c>
      <c r="L229" t="s">
        <v>96</v>
      </c>
      <c r="M229" s="40">
        <v>1500</v>
      </c>
      <c r="N229" s="40">
        <v>-1500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  <c r="W229" s="34" t="s">
        <v>186</v>
      </c>
    </row>
    <row r="230" spans="1:23" hidden="1" x14ac:dyDescent="0.2">
      <c r="A230" t="s">
        <v>170</v>
      </c>
      <c r="B230" t="s">
        <v>171</v>
      </c>
      <c r="C230" t="s">
        <v>2</v>
      </c>
      <c r="D230" t="s">
        <v>3</v>
      </c>
      <c r="E230" t="s">
        <v>4</v>
      </c>
      <c r="F230" t="s">
        <v>256</v>
      </c>
      <c r="G230" t="s">
        <v>257</v>
      </c>
      <c r="H230" t="s">
        <v>187</v>
      </c>
      <c r="I230" t="s">
        <v>188</v>
      </c>
      <c r="J230" t="s">
        <v>94</v>
      </c>
      <c r="K230" t="s">
        <v>266</v>
      </c>
      <c r="L230" t="s">
        <v>96</v>
      </c>
      <c r="M230" s="40">
        <v>2000</v>
      </c>
      <c r="N230" s="40">
        <v>1000</v>
      </c>
      <c r="O230" s="40">
        <v>0</v>
      </c>
      <c r="P230" s="40">
        <v>3000</v>
      </c>
      <c r="Q230" s="40">
        <v>3000</v>
      </c>
      <c r="R230" s="40">
        <v>0</v>
      </c>
      <c r="S230" s="40">
        <v>0</v>
      </c>
      <c r="T230" s="40">
        <v>3000</v>
      </c>
      <c r="U230" s="40">
        <v>3000</v>
      </c>
      <c r="V230" s="40">
        <v>0</v>
      </c>
      <c r="W230" s="34" t="s">
        <v>282</v>
      </c>
    </row>
    <row r="231" spans="1:23" hidden="1" x14ac:dyDescent="0.2">
      <c r="A231" t="s">
        <v>170</v>
      </c>
      <c r="B231" t="s">
        <v>171</v>
      </c>
      <c r="C231" t="s">
        <v>2</v>
      </c>
      <c r="D231" t="s">
        <v>3</v>
      </c>
      <c r="E231" t="s">
        <v>4</v>
      </c>
      <c r="F231" t="s">
        <v>256</v>
      </c>
      <c r="G231" t="s">
        <v>257</v>
      </c>
      <c r="H231" t="s">
        <v>187</v>
      </c>
      <c r="I231" t="s">
        <v>188</v>
      </c>
      <c r="J231" t="s">
        <v>94</v>
      </c>
      <c r="K231" t="s">
        <v>121</v>
      </c>
      <c r="L231" t="s">
        <v>96</v>
      </c>
      <c r="M231" s="40">
        <v>2000</v>
      </c>
      <c r="N231" s="40">
        <v>1000</v>
      </c>
      <c r="O231" s="40">
        <v>-1000.08</v>
      </c>
      <c r="P231" s="40">
        <v>1999.92</v>
      </c>
      <c r="Q231" s="40">
        <v>214.28</v>
      </c>
      <c r="R231" s="40">
        <v>1785.64</v>
      </c>
      <c r="S231" s="40">
        <v>0</v>
      </c>
      <c r="T231" s="40">
        <v>214.28</v>
      </c>
      <c r="U231" s="40">
        <v>1999.92</v>
      </c>
      <c r="V231" s="40">
        <v>0</v>
      </c>
      <c r="W231" s="34" t="s">
        <v>189</v>
      </c>
    </row>
    <row r="232" spans="1:23" hidden="1" x14ac:dyDescent="0.2">
      <c r="A232" t="s">
        <v>170</v>
      </c>
      <c r="B232" t="s">
        <v>171</v>
      </c>
      <c r="C232" t="s">
        <v>2</v>
      </c>
      <c r="D232" t="s">
        <v>3</v>
      </c>
      <c r="E232" t="s">
        <v>4</v>
      </c>
      <c r="F232" t="s">
        <v>256</v>
      </c>
      <c r="G232" t="s">
        <v>257</v>
      </c>
      <c r="H232" t="s">
        <v>187</v>
      </c>
      <c r="I232" t="s">
        <v>188</v>
      </c>
      <c r="J232" t="s">
        <v>94</v>
      </c>
      <c r="K232" t="s">
        <v>150</v>
      </c>
      <c r="L232" t="s">
        <v>96</v>
      </c>
      <c r="M232" s="40">
        <v>11000</v>
      </c>
      <c r="N232" s="40">
        <v>-1000</v>
      </c>
      <c r="O232" s="40">
        <v>-592</v>
      </c>
      <c r="P232" s="40">
        <v>9408</v>
      </c>
      <c r="Q232" s="40">
        <v>9408</v>
      </c>
      <c r="R232" s="40">
        <v>0</v>
      </c>
      <c r="S232" s="40">
        <v>0</v>
      </c>
      <c r="T232" s="40">
        <v>9408</v>
      </c>
      <c r="U232" s="40">
        <v>9408</v>
      </c>
      <c r="V232" s="40">
        <v>0</v>
      </c>
      <c r="W232" s="34" t="s">
        <v>283</v>
      </c>
    </row>
    <row r="233" spans="1:23" hidden="1" x14ac:dyDescent="0.2">
      <c r="A233" t="s">
        <v>170</v>
      </c>
      <c r="B233" t="s">
        <v>171</v>
      </c>
      <c r="C233" t="s">
        <v>2</v>
      </c>
      <c r="D233" t="s">
        <v>3</v>
      </c>
      <c r="E233" t="s">
        <v>4</v>
      </c>
      <c r="F233" t="s">
        <v>256</v>
      </c>
      <c r="G233" t="s">
        <v>257</v>
      </c>
      <c r="H233" t="s">
        <v>187</v>
      </c>
      <c r="I233" t="s">
        <v>188</v>
      </c>
      <c r="J233" t="s">
        <v>94</v>
      </c>
      <c r="K233" t="s">
        <v>100</v>
      </c>
      <c r="L233" t="s">
        <v>96</v>
      </c>
      <c r="M233" s="40">
        <v>5000</v>
      </c>
      <c r="N233" s="40">
        <v>-1000</v>
      </c>
      <c r="O233" s="40">
        <v>-4.57</v>
      </c>
      <c r="P233" s="40">
        <v>3995.43</v>
      </c>
      <c r="Q233" s="40">
        <v>252.22</v>
      </c>
      <c r="R233" s="40">
        <v>3743.21</v>
      </c>
      <c r="S233" s="40">
        <v>3743.21</v>
      </c>
      <c r="T233" s="40">
        <v>252.22</v>
      </c>
      <c r="U233" s="40">
        <v>252.22</v>
      </c>
      <c r="V233" s="40">
        <v>0</v>
      </c>
      <c r="W233" s="34" t="s">
        <v>191</v>
      </c>
    </row>
    <row r="234" spans="1:23" hidden="1" x14ac:dyDescent="0.2">
      <c r="A234" t="s">
        <v>106</v>
      </c>
      <c r="B234" t="s">
        <v>107</v>
      </c>
      <c r="C234" t="s">
        <v>2</v>
      </c>
      <c r="D234" t="s">
        <v>3</v>
      </c>
      <c r="E234" t="s">
        <v>4</v>
      </c>
      <c r="F234" t="s">
        <v>256</v>
      </c>
      <c r="G234" t="s">
        <v>257</v>
      </c>
      <c r="H234" t="s">
        <v>108</v>
      </c>
      <c r="I234" t="s">
        <v>109</v>
      </c>
      <c r="J234" t="s">
        <v>192</v>
      </c>
      <c r="K234" t="s">
        <v>193</v>
      </c>
      <c r="L234" t="s">
        <v>96</v>
      </c>
      <c r="M234" s="40">
        <v>600000</v>
      </c>
      <c r="N234" s="40">
        <v>217825</v>
      </c>
      <c r="O234" s="40">
        <v>0</v>
      </c>
      <c r="P234" s="40">
        <v>817825</v>
      </c>
      <c r="Q234" s="40">
        <v>356181.49</v>
      </c>
      <c r="R234" s="40">
        <v>459528.68</v>
      </c>
      <c r="S234" s="40">
        <v>75884.649999999994</v>
      </c>
      <c r="T234" s="40">
        <v>358296.32000000001</v>
      </c>
      <c r="U234" s="40">
        <v>741940.35</v>
      </c>
      <c r="V234" s="40">
        <v>2114.83</v>
      </c>
      <c r="W234" s="34" t="s">
        <v>195</v>
      </c>
    </row>
    <row r="235" spans="1:23" hidden="1" x14ac:dyDescent="0.2">
      <c r="A235" t="s">
        <v>106</v>
      </c>
      <c r="B235" t="s">
        <v>107</v>
      </c>
      <c r="C235" t="s">
        <v>2</v>
      </c>
      <c r="D235" t="s">
        <v>3</v>
      </c>
      <c r="E235" t="s">
        <v>4</v>
      </c>
      <c r="F235" t="s">
        <v>256</v>
      </c>
      <c r="G235" t="s">
        <v>257</v>
      </c>
      <c r="H235" t="s">
        <v>108</v>
      </c>
      <c r="I235" t="s">
        <v>109</v>
      </c>
      <c r="J235" t="s">
        <v>192</v>
      </c>
      <c r="K235" t="s">
        <v>196</v>
      </c>
      <c r="L235" t="s">
        <v>96</v>
      </c>
      <c r="M235" s="40">
        <v>600000</v>
      </c>
      <c r="N235" s="40">
        <v>21576.25</v>
      </c>
      <c r="O235" s="40">
        <v>0</v>
      </c>
      <c r="P235" s="40">
        <v>621576.25</v>
      </c>
      <c r="Q235" s="40">
        <v>395054.16</v>
      </c>
      <c r="R235" s="40">
        <v>226521.68</v>
      </c>
      <c r="S235" s="40">
        <v>187412.35</v>
      </c>
      <c r="T235" s="40">
        <v>395054.57</v>
      </c>
      <c r="U235" s="40">
        <v>434163.9</v>
      </c>
      <c r="V235" s="40">
        <v>0.41</v>
      </c>
      <c r="W235" s="34" t="s">
        <v>197</v>
      </c>
    </row>
    <row r="236" spans="1:23" hidden="1" x14ac:dyDescent="0.2">
      <c r="A236" t="s">
        <v>106</v>
      </c>
      <c r="B236" t="s">
        <v>107</v>
      </c>
      <c r="C236" t="s">
        <v>2</v>
      </c>
      <c r="D236" t="s">
        <v>3</v>
      </c>
      <c r="E236" t="s">
        <v>4</v>
      </c>
      <c r="F236" t="s">
        <v>256</v>
      </c>
      <c r="G236" t="s">
        <v>257</v>
      </c>
      <c r="H236" t="s">
        <v>108</v>
      </c>
      <c r="I236" t="s">
        <v>118</v>
      </c>
      <c r="J236" t="s">
        <v>192</v>
      </c>
      <c r="K236" t="s">
        <v>193</v>
      </c>
      <c r="L236" t="s">
        <v>96</v>
      </c>
      <c r="M236" s="40">
        <v>1599315.19</v>
      </c>
      <c r="N236" s="40">
        <v>-244666.2</v>
      </c>
      <c r="O236" s="40">
        <v>0</v>
      </c>
      <c r="P236" s="40">
        <v>1354648.99</v>
      </c>
      <c r="Q236" s="40">
        <v>204155.59</v>
      </c>
      <c r="R236" s="40">
        <v>1056951.8700000001</v>
      </c>
      <c r="S236" s="40">
        <v>528140.46</v>
      </c>
      <c r="T236" s="40">
        <v>297697.12</v>
      </c>
      <c r="U236" s="40">
        <v>826508.53</v>
      </c>
      <c r="V236" s="40">
        <v>93541.53</v>
      </c>
      <c r="W236" s="34" t="s">
        <v>195</v>
      </c>
    </row>
    <row r="237" spans="1:23" hidden="1" x14ac:dyDescent="0.2">
      <c r="A237" t="s">
        <v>106</v>
      </c>
      <c r="B237" t="s">
        <v>107</v>
      </c>
      <c r="C237" t="s">
        <v>2</v>
      </c>
      <c r="D237" t="s">
        <v>3</v>
      </c>
      <c r="E237" t="s">
        <v>4</v>
      </c>
      <c r="F237" t="s">
        <v>256</v>
      </c>
      <c r="G237" t="s">
        <v>257</v>
      </c>
      <c r="H237" t="s">
        <v>108</v>
      </c>
      <c r="I237" t="s">
        <v>118</v>
      </c>
      <c r="J237" t="s">
        <v>192</v>
      </c>
      <c r="K237" t="s">
        <v>196</v>
      </c>
      <c r="L237" t="s">
        <v>96</v>
      </c>
      <c r="M237" s="40">
        <v>917041.37</v>
      </c>
      <c r="N237" s="40">
        <v>-39080.92</v>
      </c>
      <c r="O237" s="40">
        <v>0</v>
      </c>
      <c r="P237" s="40">
        <v>877960.45</v>
      </c>
      <c r="Q237" s="40">
        <v>4.67</v>
      </c>
      <c r="R237" s="40">
        <v>815352.14</v>
      </c>
      <c r="S237" s="40">
        <v>468240.97</v>
      </c>
      <c r="T237" s="40">
        <v>62608.31</v>
      </c>
      <c r="U237" s="40">
        <v>409719.48</v>
      </c>
      <c r="V237" s="40">
        <v>62603.64</v>
      </c>
      <c r="W237" s="34" t="s">
        <v>197</v>
      </c>
    </row>
    <row r="238" spans="1:23" hidden="1" x14ac:dyDescent="0.2">
      <c r="A238" t="s">
        <v>106</v>
      </c>
      <c r="B238" t="s">
        <v>107</v>
      </c>
      <c r="C238" t="s">
        <v>2</v>
      </c>
      <c r="D238" t="s">
        <v>3</v>
      </c>
      <c r="E238" t="s">
        <v>4</v>
      </c>
      <c r="F238" t="s">
        <v>256</v>
      </c>
      <c r="G238" t="s">
        <v>257</v>
      </c>
      <c r="H238" t="s">
        <v>108</v>
      </c>
      <c r="I238" t="s">
        <v>118</v>
      </c>
      <c r="J238" t="s">
        <v>202</v>
      </c>
      <c r="K238" t="s">
        <v>284</v>
      </c>
      <c r="L238" t="s">
        <v>96</v>
      </c>
      <c r="M238" s="40">
        <v>5000</v>
      </c>
      <c r="N238" s="40">
        <v>1361.45</v>
      </c>
      <c r="O238" s="40">
        <v>0</v>
      </c>
      <c r="P238" s="40">
        <v>6361.45</v>
      </c>
      <c r="Q238" s="40">
        <v>681.58</v>
      </c>
      <c r="R238" s="40">
        <v>5679.87</v>
      </c>
      <c r="S238" s="40">
        <v>0</v>
      </c>
      <c r="T238" s="40">
        <v>681.58</v>
      </c>
      <c r="U238" s="40">
        <v>6361.45</v>
      </c>
      <c r="V238" s="40">
        <v>0</v>
      </c>
      <c r="W238" s="34" t="s">
        <v>285</v>
      </c>
    </row>
    <row r="239" spans="1:23" hidden="1" x14ac:dyDescent="0.2">
      <c r="A239" t="s">
        <v>106</v>
      </c>
      <c r="B239" t="s">
        <v>107</v>
      </c>
      <c r="C239" t="s">
        <v>2</v>
      </c>
      <c r="D239" t="s">
        <v>3</v>
      </c>
      <c r="E239" t="s">
        <v>4</v>
      </c>
      <c r="F239" t="s">
        <v>256</v>
      </c>
      <c r="G239" t="s">
        <v>257</v>
      </c>
      <c r="H239" t="s">
        <v>108</v>
      </c>
      <c r="I239" t="s">
        <v>118</v>
      </c>
      <c r="J239" t="s">
        <v>202</v>
      </c>
      <c r="K239" t="s">
        <v>203</v>
      </c>
      <c r="L239" t="s">
        <v>96</v>
      </c>
      <c r="M239" s="40">
        <v>18000</v>
      </c>
      <c r="N239" s="40">
        <v>4346.24</v>
      </c>
      <c r="O239" s="40">
        <v>0</v>
      </c>
      <c r="P239" s="40">
        <v>22346.240000000002</v>
      </c>
      <c r="Q239" s="40">
        <v>2394.2399999999998</v>
      </c>
      <c r="R239" s="40">
        <v>19952</v>
      </c>
      <c r="S239" s="40">
        <v>0</v>
      </c>
      <c r="T239" s="40">
        <v>2394.2399999999998</v>
      </c>
      <c r="U239" s="40">
        <v>22346.240000000002</v>
      </c>
      <c r="V239" s="40">
        <v>0</v>
      </c>
      <c r="W239" s="34" t="s">
        <v>207</v>
      </c>
    </row>
    <row r="240" spans="1:23" hidden="1" x14ac:dyDescent="0.2">
      <c r="A240" t="s">
        <v>106</v>
      </c>
      <c r="B240" t="s">
        <v>107</v>
      </c>
      <c r="C240" t="s">
        <v>2</v>
      </c>
      <c r="D240" t="s">
        <v>3</v>
      </c>
      <c r="E240" t="s">
        <v>4</v>
      </c>
      <c r="F240" t="s">
        <v>256</v>
      </c>
      <c r="G240" t="s">
        <v>257</v>
      </c>
      <c r="H240" t="s">
        <v>108</v>
      </c>
      <c r="I240" t="s">
        <v>118</v>
      </c>
      <c r="J240" t="s">
        <v>202</v>
      </c>
      <c r="K240" t="s">
        <v>209</v>
      </c>
      <c r="L240" t="s">
        <v>96</v>
      </c>
      <c r="M240" s="40">
        <v>65000</v>
      </c>
      <c r="N240" s="40">
        <v>-23585.25</v>
      </c>
      <c r="O240" s="40">
        <v>0</v>
      </c>
      <c r="P240" s="40">
        <v>41414.75</v>
      </c>
      <c r="Q240" s="40">
        <v>4518.72</v>
      </c>
      <c r="R240" s="40">
        <v>36896.03</v>
      </c>
      <c r="S240" s="40">
        <v>0</v>
      </c>
      <c r="T240" s="40">
        <v>4518.72</v>
      </c>
      <c r="U240" s="40">
        <v>41414.75</v>
      </c>
      <c r="V240" s="40">
        <v>0</v>
      </c>
      <c r="W240" s="34" t="s">
        <v>286</v>
      </c>
    </row>
    <row r="241" spans="1:23" hidden="1" x14ac:dyDescent="0.2">
      <c r="A241" t="s">
        <v>106</v>
      </c>
      <c r="B241" t="s">
        <v>107</v>
      </c>
      <c r="C241" t="s">
        <v>2</v>
      </c>
      <c r="D241" t="s">
        <v>3</v>
      </c>
      <c r="E241" t="s">
        <v>4</v>
      </c>
      <c r="F241" t="s">
        <v>256</v>
      </c>
      <c r="G241" t="s">
        <v>257</v>
      </c>
      <c r="H241" t="s">
        <v>127</v>
      </c>
      <c r="I241" t="s">
        <v>128</v>
      </c>
      <c r="J241" t="s">
        <v>202</v>
      </c>
      <c r="K241" t="s">
        <v>284</v>
      </c>
      <c r="L241" t="s">
        <v>96</v>
      </c>
      <c r="M241" s="40">
        <v>7000</v>
      </c>
      <c r="N241" s="40">
        <v>-1092.96</v>
      </c>
      <c r="O241" s="40">
        <v>0</v>
      </c>
      <c r="P241" s="40">
        <v>5907.04</v>
      </c>
      <c r="Q241" s="40">
        <v>0</v>
      </c>
      <c r="R241" s="40">
        <v>5274.12</v>
      </c>
      <c r="S241" s="40">
        <v>5274.12</v>
      </c>
      <c r="T241" s="40">
        <v>632.91999999999996</v>
      </c>
      <c r="U241" s="40">
        <v>632.91999999999996</v>
      </c>
      <c r="V241" s="40">
        <v>632.91999999999996</v>
      </c>
      <c r="W241" s="34" t="s">
        <v>287</v>
      </c>
    </row>
    <row r="242" spans="1:23" hidden="1" x14ac:dyDescent="0.2">
      <c r="A242" t="s">
        <v>106</v>
      </c>
      <c r="B242" t="s">
        <v>107</v>
      </c>
      <c r="C242" t="s">
        <v>2</v>
      </c>
      <c r="D242" t="s">
        <v>3</v>
      </c>
      <c r="E242" t="s">
        <v>4</v>
      </c>
      <c r="F242" t="s">
        <v>256</v>
      </c>
      <c r="G242" t="s">
        <v>257</v>
      </c>
      <c r="H242" t="s">
        <v>127</v>
      </c>
      <c r="I242" t="s">
        <v>142</v>
      </c>
      <c r="J242" t="s">
        <v>202</v>
      </c>
      <c r="K242" t="s">
        <v>203</v>
      </c>
      <c r="L242" t="s">
        <v>96</v>
      </c>
      <c r="M242" s="40">
        <v>1500</v>
      </c>
      <c r="N242" s="40">
        <v>-1500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0</v>
      </c>
      <c r="V242" s="40">
        <v>0</v>
      </c>
      <c r="W242" s="34" t="s">
        <v>208</v>
      </c>
    </row>
    <row r="243" spans="1:23" hidden="1" x14ac:dyDescent="0.2">
      <c r="A243" t="s">
        <v>106</v>
      </c>
      <c r="B243" t="s">
        <v>107</v>
      </c>
      <c r="C243" t="s">
        <v>2</v>
      </c>
      <c r="D243" t="s">
        <v>3</v>
      </c>
      <c r="E243" t="s">
        <v>4</v>
      </c>
      <c r="F243" t="s">
        <v>256</v>
      </c>
      <c r="G243" t="s">
        <v>257</v>
      </c>
      <c r="H243" t="s">
        <v>127</v>
      </c>
      <c r="I243" t="s">
        <v>142</v>
      </c>
      <c r="J243" t="s">
        <v>202</v>
      </c>
      <c r="K243" t="s">
        <v>209</v>
      </c>
      <c r="L243" t="s">
        <v>96</v>
      </c>
      <c r="M243" s="40">
        <v>0</v>
      </c>
      <c r="N243" s="40">
        <v>1100</v>
      </c>
      <c r="O243" s="40">
        <v>0</v>
      </c>
      <c r="P243" s="40">
        <v>1100</v>
      </c>
      <c r="Q243" s="40">
        <v>1100</v>
      </c>
      <c r="R243" s="40">
        <v>0</v>
      </c>
      <c r="S243" s="40">
        <v>0</v>
      </c>
      <c r="T243" s="40">
        <v>1100</v>
      </c>
      <c r="U243" s="40">
        <v>1100</v>
      </c>
      <c r="V243" s="40">
        <v>0</v>
      </c>
      <c r="W243" s="34" t="s">
        <v>210</v>
      </c>
    </row>
    <row r="244" spans="1:23" hidden="1" x14ac:dyDescent="0.2">
      <c r="A244" t="s">
        <v>106</v>
      </c>
      <c r="B244" t="s">
        <v>107</v>
      </c>
      <c r="C244" t="s">
        <v>2</v>
      </c>
      <c r="D244" t="s">
        <v>3</v>
      </c>
      <c r="E244" t="s">
        <v>4</v>
      </c>
      <c r="F244" t="s">
        <v>256</v>
      </c>
      <c r="G244" t="s">
        <v>257</v>
      </c>
      <c r="H244" t="s">
        <v>161</v>
      </c>
      <c r="I244" t="s">
        <v>162</v>
      </c>
      <c r="J244" t="s">
        <v>202</v>
      </c>
      <c r="K244" t="s">
        <v>209</v>
      </c>
      <c r="L244" t="s">
        <v>96</v>
      </c>
      <c r="M244" s="40">
        <v>2750</v>
      </c>
      <c r="N244" s="40">
        <v>0</v>
      </c>
      <c r="O244" s="40">
        <v>0</v>
      </c>
      <c r="P244" s="40">
        <v>2750</v>
      </c>
      <c r="Q244" s="40">
        <v>1815</v>
      </c>
      <c r="R244" s="40">
        <v>0</v>
      </c>
      <c r="S244" s="40">
        <v>0</v>
      </c>
      <c r="T244" s="40">
        <v>2750</v>
      </c>
      <c r="U244" s="40">
        <v>2750</v>
      </c>
      <c r="V244" s="40">
        <v>935</v>
      </c>
      <c r="W244" s="34" t="s">
        <v>288</v>
      </c>
    </row>
    <row r="245" spans="1:23" hidden="1" x14ac:dyDescent="0.2">
      <c r="A245" t="s">
        <v>170</v>
      </c>
      <c r="B245" t="s">
        <v>171</v>
      </c>
      <c r="C245" t="s">
        <v>2</v>
      </c>
      <c r="D245" t="s">
        <v>3</v>
      </c>
      <c r="E245" t="s">
        <v>4</v>
      </c>
      <c r="F245" t="s">
        <v>256</v>
      </c>
      <c r="G245" t="s">
        <v>257</v>
      </c>
      <c r="H245" t="s">
        <v>172</v>
      </c>
      <c r="I245" t="s">
        <v>173</v>
      </c>
      <c r="J245" t="s">
        <v>202</v>
      </c>
      <c r="K245" t="s">
        <v>203</v>
      </c>
      <c r="L245" t="s">
        <v>96</v>
      </c>
      <c r="M245" s="40">
        <v>0</v>
      </c>
      <c r="N245" s="40">
        <v>416</v>
      </c>
      <c r="O245" s="40">
        <v>-60.99</v>
      </c>
      <c r="P245" s="40">
        <v>355.01</v>
      </c>
      <c r="Q245" s="40">
        <v>0</v>
      </c>
      <c r="R245" s="40">
        <v>355.01</v>
      </c>
      <c r="S245" s="40">
        <v>355.01</v>
      </c>
      <c r="T245" s="40">
        <v>0</v>
      </c>
      <c r="U245" s="40">
        <v>0</v>
      </c>
      <c r="V245" s="40">
        <v>0</v>
      </c>
      <c r="W245" s="34" t="s">
        <v>211</v>
      </c>
    </row>
    <row r="246" spans="1:23" hidden="1" x14ac:dyDescent="0.2">
      <c r="A246" t="s">
        <v>170</v>
      </c>
      <c r="B246" t="s">
        <v>171</v>
      </c>
      <c r="C246" t="s">
        <v>2</v>
      </c>
      <c r="D246" t="s">
        <v>3</v>
      </c>
      <c r="E246" t="s">
        <v>4</v>
      </c>
      <c r="F246" t="s">
        <v>256</v>
      </c>
      <c r="G246" t="s">
        <v>257</v>
      </c>
      <c r="H246" t="s">
        <v>180</v>
      </c>
      <c r="I246" t="s">
        <v>181</v>
      </c>
      <c r="J246" t="s">
        <v>202</v>
      </c>
      <c r="K246" t="s">
        <v>203</v>
      </c>
      <c r="L246" t="s">
        <v>96</v>
      </c>
      <c r="M246" s="40">
        <v>6872.55</v>
      </c>
      <c r="N246" s="40">
        <v>-1300</v>
      </c>
      <c r="O246" s="40">
        <v>0</v>
      </c>
      <c r="P246" s="40">
        <v>5572.55</v>
      </c>
      <c r="Q246" s="40">
        <v>587.04</v>
      </c>
      <c r="R246" s="40">
        <v>4892</v>
      </c>
      <c r="S246" s="40">
        <v>0</v>
      </c>
      <c r="T246" s="40">
        <v>680.55</v>
      </c>
      <c r="U246" s="40">
        <v>5572.55</v>
      </c>
      <c r="V246" s="40">
        <v>93.51</v>
      </c>
      <c r="W246" s="34" t="s">
        <v>289</v>
      </c>
    </row>
    <row r="247" spans="1:23" hidden="1" x14ac:dyDescent="0.2">
      <c r="A247" t="s">
        <v>0</v>
      </c>
      <c r="B247" t="s">
        <v>1</v>
      </c>
      <c r="C247" t="s">
        <v>2</v>
      </c>
      <c r="D247" t="s">
        <v>3</v>
      </c>
      <c r="E247" t="s">
        <v>4</v>
      </c>
      <c r="F247" t="s">
        <v>256</v>
      </c>
      <c r="G247" t="s">
        <v>257</v>
      </c>
      <c r="H247" t="s">
        <v>7</v>
      </c>
      <c r="I247" t="s">
        <v>8</v>
      </c>
      <c r="J247" t="s">
        <v>215</v>
      </c>
      <c r="K247" t="s">
        <v>216</v>
      </c>
      <c r="L247" t="s">
        <v>11</v>
      </c>
      <c r="M247" s="40">
        <v>0</v>
      </c>
      <c r="N247" s="40">
        <v>29226.89</v>
      </c>
      <c r="O247" s="40">
        <v>0</v>
      </c>
      <c r="P247" s="40">
        <v>29226.89</v>
      </c>
      <c r="Q247" s="40">
        <v>0</v>
      </c>
      <c r="R247" s="40">
        <v>28577.74</v>
      </c>
      <c r="S247" s="40">
        <v>25392.07</v>
      </c>
      <c r="T247" s="40">
        <v>649.15</v>
      </c>
      <c r="U247" s="40">
        <v>3834.82</v>
      </c>
      <c r="V247" s="40">
        <v>649.15</v>
      </c>
      <c r="W247" s="34" t="s">
        <v>217</v>
      </c>
    </row>
    <row r="248" spans="1:23" hidden="1" x14ac:dyDescent="0.2">
      <c r="A248" t="s">
        <v>0</v>
      </c>
      <c r="B248" t="s">
        <v>1</v>
      </c>
      <c r="C248" t="s">
        <v>2</v>
      </c>
      <c r="D248" t="s">
        <v>3</v>
      </c>
      <c r="E248" t="s">
        <v>4</v>
      </c>
      <c r="F248" t="s">
        <v>290</v>
      </c>
      <c r="G248" t="s">
        <v>291</v>
      </c>
      <c r="H248" t="s">
        <v>7</v>
      </c>
      <c r="I248" t="s">
        <v>8</v>
      </c>
      <c r="J248" t="s">
        <v>9</v>
      </c>
      <c r="K248" t="s">
        <v>10</v>
      </c>
      <c r="L248" t="s">
        <v>11</v>
      </c>
      <c r="M248" s="40">
        <v>739296</v>
      </c>
      <c r="N248" s="40">
        <v>21068</v>
      </c>
      <c r="O248" s="40">
        <v>-10588.07</v>
      </c>
      <c r="P248" s="40">
        <v>749775.93</v>
      </c>
      <c r="Q248" s="40">
        <v>0</v>
      </c>
      <c r="R248" s="40">
        <v>556217.36</v>
      </c>
      <c r="S248" s="40">
        <v>556217.36</v>
      </c>
      <c r="T248" s="40">
        <v>193558.57</v>
      </c>
      <c r="U248" s="40">
        <v>193558.57</v>
      </c>
      <c r="V248" s="40">
        <v>193558.57</v>
      </c>
      <c r="W248" s="34" t="s">
        <v>12</v>
      </c>
    </row>
    <row r="249" spans="1:23" hidden="1" x14ac:dyDescent="0.2">
      <c r="A249" t="s">
        <v>0</v>
      </c>
      <c r="B249" t="s">
        <v>1</v>
      </c>
      <c r="C249" t="s">
        <v>2</v>
      </c>
      <c r="D249" t="s">
        <v>3</v>
      </c>
      <c r="E249" t="s">
        <v>4</v>
      </c>
      <c r="F249" t="s">
        <v>290</v>
      </c>
      <c r="G249" t="s">
        <v>291</v>
      </c>
      <c r="H249" t="s">
        <v>7</v>
      </c>
      <c r="I249" t="s">
        <v>8</v>
      </c>
      <c r="J249" t="s">
        <v>9</v>
      </c>
      <c r="K249" t="s">
        <v>13</v>
      </c>
      <c r="L249" t="s">
        <v>11</v>
      </c>
      <c r="M249" s="40">
        <v>61002</v>
      </c>
      <c r="N249" s="40">
        <v>4344</v>
      </c>
      <c r="O249" s="40">
        <v>0</v>
      </c>
      <c r="P249" s="40">
        <v>65346</v>
      </c>
      <c r="Q249" s="40">
        <v>0</v>
      </c>
      <c r="R249" s="40">
        <v>45751.5</v>
      </c>
      <c r="S249" s="40">
        <v>45751.5</v>
      </c>
      <c r="T249" s="40">
        <v>19594.5</v>
      </c>
      <c r="U249" s="40">
        <v>19594.5</v>
      </c>
      <c r="V249" s="40">
        <v>19594.5</v>
      </c>
      <c r="W249" s="34" t="s">
        <v>14</v>
      </c>
    </row>
    <row r="250" spans="1:23" hidden="1" x14ac:dyDescent="0.2">
      <c r="A250" t="s">
        <v>0</v>
      </c>
      <c r="B250" t="s">
        <v>1</v>
      </c>
      <c r="C250" t="s">
        <v>2</v>
      </c>
      <c r="D250" t="s">
        <v>3</v>
      </c>
      <c r="E250" t="s">
        <v>4</v>
      </c>
      <c r="F250" t="s">
        <v>290</v>
      </c>
      <c r="G250" t="s">
        <v>291</v>
      </c>
      <c r="H250" t="s">
        <v>7</v>
      </c>
      <c r="I250" t="s">
        <v>8</v>
      </c>
      <c r="J250" t="s">
        <v>9</v>
      </c>
      <c r="K250" t="s">
        <v>15</v>
      </c>
      <c r="L250" t="s">
        <v>11</v>
      </c>
      <c r="M250" s="40">
        <v>74024.5</v>
      </c>
      <c r="N250" s="40">
        <v>5474</v>
      </c>
      <c r="O250" s="40">
        <v>0</v>
      </c>
      <c r="P250" s="40">
        <v>79498.5</v>
      </c>
      <c r="Q250" s="40">
        <v>10689.34</v>
      </c>
      <c r="R250" s="40">
        <v>10918.62</v>
      </c>
      <c r="S250" s="40">
        <v>10918.62</v>
      </c>
      <c r="T250" s="40">
        <v>68579.88</v>
      </c>
      <c r="U250" s="40">
        <v>68579.88</v>
      </c>
      <c r="V250" s="40">
        <v>57890.54</v>
      </c>
      <c r="W250" s="34" t="s">
        <v>16</v>
      </c>
    </row>
    <row r="251" spans="1:23" hidden="1" x14ac:dyDescent="0.2">
      <c r="A251" t="s">
        <v>0</v>
      </c>
      <c r="B251" t="s">
        <v>1</v>
      </c>
      <c r="C251" t="s">
        <v>2</v>
      </c>
      <c r="D251" t="s">
        <v>3</v>
      </c>
      <c r="E251" t="s">
        <v>4</v>
      </c>
      <c r="F251" t="s">
        <v>290</v>
      </c>
      <c r="G251" t="s">
        <v>291</v>
      </c>
      <c r="H251" t="s">
        <v>7</v>
      </c>
      <c r="I251" t="s">
        <v>8</v>
      </c>
      <c r="J251" t="s">
        <v>9</v>
      </c>
      <c r="K251" t="s">
        <v>17</v>
      </c>
      <c r="L251" t="s">
        <v>11</v>
      </c>
      <c r="M251" s="40">
        <v>28016</v>
      </c>
      <c r="N251" s="40">
        <v>1600</v>
      </c>
      <c r="O251" s="40">
        <v>0</v>
      </c>
      <c r="P251" s="40">
        <v>29616</v>
      </c>
      <c r="Q251" s="40">
        <v>1852.19</v>
      </c>
      <c r="R251" s="40">
        <v>25239.62</v>
      </c>
      <c r="S251" s="40">
        <v>25239.62</v>
      </c>
      <c r="T251" s="40">
        <v>4376.38</v>
      </c>
      <c r="U251" s="40">
        <v>4376.38</v>
      </c>
      <c r="V251" s="40">
        <v>2524.19</v>
      </c>
      <c r="W251" s="34" t="s">
        <v>18</v>
      </c>
    </row>
    <row r="252" spans="1:23" hidden="1" x14ac:dyDescent="0.2">
      <c r="A252" t="s">
        <v>0</v>
      </c>
      <c r="B252" t="s">
        <v>1</v>
      </c>
      <c r="C252" t="s">
        <v>2</v>
      </c>
      <c r="D252" t="s">
        <v>3</v>
      </c>
      <c r="E252" t="s">
        <v>4</v>
      </c>
      <c r="F252" t="s">
        <v>290</v>
      </c>
      <c r="G252" t="s">
        <v>291</v>
      </c>
      <c r="H252" t="s">
        <v>7</v>
      </c>
      <c r="I252" t="s">
        <v>8</v>
      </c>
      <c r="J252" t="s">
        <v>9</v>
      </c>
      <c r="K252" t="s">
        <v>19</v>
      </c>
      <c r="L252" t="s">
        <v>11</v>
      </c>
      <c r="M252" s="40">
        <v>1056</v>
      </c>
      <c r="N252" s="40">
        <v>88</v>
      </c>
      <c r="O252" s="40">
        <v>0</v>
      </c>
      <c r="P252" s="40">
        <v>1144</v>
      </c>
      <c r="Q252" s="40">
        <v>0</v>
      </c>
      <c r="R252" s="40">
        <v>470</v>
      </c>
      <c r="S252" s="40">
        <v>470</v>
      </c>
      <c r="T252" s="40">
        <v>674</v>
      </c>
      <c r="U252" s="40">
        <v>674</v>
      </c>
      <c r="V252" s="40">
        <v>674</v>
      </c>
      <c r="W252" s="34" t="s">
        <v>20</v>
      </c>
    </row>
    <row r="253" spans="1:23" hidden="1" x14ac:dyDescent="0.2">
      <c r="A253" t="s">
        <v>0</v>
      </c>
      <c r="B253" t="s">
        <v>1</v>
      </c>
      <c r="C253" t="s">
        <v>2</v>
      </c>
      <c r="D253" t="s">
        <v>3</v>
      </c>
      <c r="E253" t="s">
        <v>4</v>
      </c>
      <c r="F253" t="s">
        <v>290</v>
      </c>
      <c r="G253" t="s">
        <v>291</v>
      </c>
      <c r="H253" t="s">
        <v>7</v>
      </c>
      <c r="I253" t="s">
        <v>8</v>
      </c>
      <c r="J253" t="s">
        <v>9</v>
      </c>
      <c r="K253" t="s">
        <v>21</v>
      </c>
      <c r="L253" t="s">
        <v>11</v>
      </c>
      <c r="M253" s="40">
        <v>8448</v>
      </c>
      <c r="N253" s="40">
        <v>704</v>
      </c>
      <c r="O253" s="40">
        <v>0</v>
      </c>
      <c r="P253" s="40">
        <v>9152</v>
      </c>
      <c r="Q253" s="40">
        <v>0</v>
      </c>
      <c r="R253" s="40">
        <v>6016</v>
      </c>
      <c r="S253" s="40">
        <v>6016</v>
      </c>
      <c r="T253" s="40">
        <v>3136</v>
      </c>
      <c r="U253" s="40">
        <v>3136</v>
      </c>
      <c r="V253" s="40">
        <v>3136</v>
      </c>
      <c r="W253" s="34" t="s">
        <v>22</v>
      </c>
    </row>
    <row r="254" spans="1:23" hidden="1" x14ac:dyDescent="0.2">
      <c r="A254" t="s">
        <v>0</v>
      </c>
      <c r="B254" t="s">
        <v>1</v>
      </c>
      <c r="C254" t="s">
        <v>2</v>
      </c>
      <c r="D254" t="s">
        <v>3</v>
      </c>
      <c r="E254" t="s">
        <v>4</v>
      </c>
      <c r="F254" t="s">
        <v>290</v>
      </c>
      <c r="G254" t="s">
        <v>291</v>
      </c>
      <c r="H254" t="s">
        <v>7</v>
      </c>
      <c r="I254" t="s">
        <v>8</v>
      </c>
      <c r="J254" t="s">
        <v>9</v>
      </c>
      <c r="K254" t="s">
        <v>23</v>
      </c>
      <c r="L254" t="s">
        <v>11</v>
      </c>
      <c r="M254" s="40">
        <v>305.01</v>
      </c>
      <c r="N254" s="40">
        <v>21.76</v>
      </c>
      <c r="O254" s="40">
        <v>109.08</v>
      </c>
      <c r="P254" s="40">
        <v>435.85</v>
      </c>
      <c r="Q254" s="40">
        <v>0</v>
      </c>
      <c r="R254" s="40">
        <v>144</v>
      </c>
      <c r="S254" s="40">
        <v>144</v>
      </c>
      <c r="T254" s="40">
        <v>291.85000000000002</v>
      </c>
      <c r="U254" s="40">
        <v>291.85000000000002</v>
      </c>
      <c r="V254" s="40">
        <v>291.85000000000002</v>
      </c>
      <c r="W254" s="34" t="s">
        <v>24</v>
      </c>
    </row>
    <row r="255" spans="1:23" hidden="1" x14ac:dyDescent="0.2">
      <c r="A255" t="s">
        <v>0</v>
      </c>
      <c r="B255" t="s">
        <v>1</v>
      </c>
      <c r="C255" t="s">
        <v>2</v>
      </c>
      <c r="D255" t="s">
        <v>3</v>
      </c>
      <c r="E255" t="s">
        <v>4</v>
      </c>
      <c r="F255" t="s">
        <v>290</v>
      </c>
      <c r="G255" t="s">
        <v>291</v>
      </c>
      <c r="H255" t="s">
        <v>7</v>
      </c>
      <c r="I255" t="s">
        <v>8</v>
      </c>
      <c r="J255" t="s">
        <v>9</v>
      </c>
      <c r="K255" t="s">
        <v>25</v>
      </c>
      <c r="L255" t="s">
        <v>11</v>
      </c>
      <c r="M255" s="40">
        <v>3050.1</v>
      </c>
      <c r="N255" s="40">
        <v>130.32</v>
      </c>
      <c r="O255" s="40">
        <v>0</v>
      </c>
      <c r="P255" s="40">
        <v>3180.42</v>
      </c>
      <c r="Q255" s="40">
        <v>0</v>
      </c>
      <c r="R255" s="40">
        <v>1944.45</v>
      </c>
      <c r="S255" s="40">
        <v>1944.45</v>
      </c>
      <c r="T255" s="40">
        <v>1235.97</v>
      </c>
      <c r="U255" s="40">
        <v>1235.97</v>
      </c>
      <c r="V255" s="40">
        <v>1235.97</v>
      </c>
      <c r="W255" s="34" t="s">
        <v>26</v>
      </c>
    </row>
    <row r="256" spans="1:23" hidden="1" x14ac:dyDescent="0.2">
      <c r="A256" t="s">
        <v>0</v>
      </c>
      <c r="B256" t="s">
        <v>1</v>
      </c>
      <c r="C256" t="s">
        <v>2</v>
      </c>
      <c r="D256" t="s">
        <v>3</v>
      </c>
      <c r="E256" t="s">
        <v>4</v>
      </c>
      <c r="F256" t="s">
        <v>290</v>
      </c>
      <c r="G256" t="s">
        <v>291</v>
      </c>
      <c r="H256" t="s">
        <v>7</v>
      </c>
      <c r="I256" t="s">
        <v>8</v>
      </c>
      <c r="J256" t="s">
        <v>9</v>
      </c>
      <c r="K256" t="s">
        <v>27</v>
      </c>
      <c r="L256" t="s">
        <v>11</v>
      </c>
      <c r="M256" s="40">
        <v>6160.25</v>
      </c>
      <c r="N256" s="40">
        <v>0</v>
      </c>
      <c r="O256" s="40">
        <v>0</v>
      </c>
      <c r="P256" s="40">
        <v>6160.25</v>
      </c>
      <c r="Q256" s="40">
        <v>0</v>
      </c>
      <c r="R256" s="40">
        <v>0</v>
      </c>
      <c r="S256" s="40">
        <v>0</v>
      </c>
      <c r="T256" s="40">
        <v>6160.25</v>
      </c>
      <c r="U256" s="40">
        <v>6160.25</v>
      </c>
      <c r="V256" s="40">
        <v>6160.25</v>
      </c>
      <c r="W256" s="34" t="s">
        <v>28</v>
      </c>
    </row>
    <row r="257" spans="1:23" hidden="1" x14ac:dyDescent="0.2">
      <c r="A257" t="s">
        <v>0</v>
      </c>
      <c r="B257" t="s">
        <v>1</v>
      </c>
      <c r="C257" t="s">
        <v>2</v>
      </c>
      <c r="D257" t="s">
        <v>3</v>
      </c>
      <c r="E257" t="s">
        <v>4</v>
      </c>
      <c r="F257" t="s">
        <v>290</v>
      </c>
      <c r="G257" t="s">
        <v>291</v>
      </c>
      <c r="H257" t="s">
        <v>7</v>
      </c>
      <c r="I257" t="s">
        <v>8</v>
      </c>
      <c r="J257" t="s">
        <v>9</v>
      </c>
      <c r="K257" t="s">
        <v>29</v>
      </c>
      <c r="L257" t="s">
        <v>11</v>
      </c>
      <c r="M257" s="40">
        <v>10800.01</v>
      </c>
      <c r="N257" s="40">
        <v>0</v>
      </c>
      <c r="O257" s="40">
        <v>2037.12</v>
      </c>
      <c r="P257" s="40">
        <v>12837.13</v>
      </c>
      <c r="Q257" s="40">
        <v>0</v>
      </c>
      <c r="R257" s="40">
        <v>10367</v>
      </c>
      <c r="S257" s="40">
        <v>10367</v>
      </c>
      <c r="T257" s="40">
        <v>2470.13</v>
      </c>
      <c r="U257" s="40">
        <v>2470.13</v>
      </c>
      <c r="V257" s="40">
        <v>2470.13</v>
      </c>
      <c r="W257" s="34" t="s">
        <v>30</v>
      </c>
    </row>
    <row r="258" spans="1:23" hidden="1" x14ac:dyDescent="0.2">
      <c r="A258" t="s">
        <v>0</v>
      </c>
      <c r="B258" t="s">
        <v>1</v>
      </c>
      <c r="C258" t="s">
        <v>2</v>
      </c>
      <c r="D258" t="s">
        <v>3</v>
      </c>
      <c r="E258" t="s">
        <v>4</v>
      </c>
      <c r="F258" t="s">
        <v>290</v>
      </c>
      <c r="G258" t="s">
        <v>291</v>
      </c>
      <c r="H258" t="s">
        <v>7</v>
      </c>
      <c r="I258" t="s">
        <v>8</v>
      </c>
      <c r="J258" t="s">
        <v>9</v>
      </c>
      <c r="K258" t="s">
        <v>31</v>
      </c>
      <c r="L258" t="s">
        <v>11</v>
      </c>
      <c r="M258" s="40">
        <v>87996</v>
      </c>
      <c r="N258" s="40">
        <v>40276</v>
      </c>
      <c r="O258" s="40">
        <v>353.3</v>
      </c>
      <c r="P258" s="40">
        <v>128625.3</v>
      </c>
      <c r="Q258" s="40">
        <v>43280.61</v>
      </c>
      <c r="R258" s="40">
        <v>84991.39</v>
      </c>
      <c r="S258" s="40">
        <v>84991.39</v>
      </c>
      <c r="T258" s="40">
        <v>43633.91</v>
      </c>
      <c r="U258" s="40">
        <v>43633.91</v>
      </c>
      <c r="V258" s="40">
        <v>353.3</v>
      </c>
      <c r="W258" s="34" t="s">
        <v>32</v>
      </c>
    </row>
    <row r="259" spans="1:23" hidden="1" x14ac:dyDescent="0.2">
      <c r="A259" t="s">
        <v>0</v>
      </c>
      <c r="B259" t="s">
        <v>1</v>
      </c>
      <c r="C259" t="s">
        <v>2</v>
      </c>
      <c r="D259" t="s">
        <v>3</v>
      </c>
      <c r="E259" t="s">
        <v>4</v>
      </c>
      <c r="F259" t="s">
        <v>290</v>
      </c>
      <c r="G259" t="s">
        <v>291</v>
      </c>
      <c r="H259" t="s">
        <v>7</v>
      </c>
      <c r="I259" t="s">
        <v>8</v>
      </c>
      <c r="J259" t="s">
        <v>9</v>
      </c>
      <c r="K259" t="s">
        <v>33</v>
      </c>
      <c r="L259" t="s">
        <v>11</v>
      </c>
      <c r="M259" s="40">
        <v>3422.36</v>
      </c>
      <c r="N259" s="40">
        <v>0</v>
      </c>
      <c r="O259" s="40">
        <v>0</v>
      </c>
      <c r="P259" s="40">
        <v>3422.36</v>
      </c>
      <c r="Q259" s="40">
        <v>0</v>
      </c>
      <c r="R259" s="40">
        <v>55</v>
      </c>
      <c r="S259" s="40">
        <v>55</v>
      </c>
      <c r="T259" s="40">
        <v>3367.36</v>
      </c>
      <c r="U259" s="40">
        <v>3367.36</v>
      </c>
      <c r="V259" s="40">
        <v>3367.36</v>
      </c>
      <c r="W259" s="34" t="s">
        <v>34</v>
      </c>
    </row>
    <row r="260" spans="1:23" hidden="1" x14ac:dyDescent="0.2">
      <c r="A260" t="s">
        <v>0</v>
      </c>
      <c r="B260" t="s">
        <v>1</v>
      </c>
      <c r="C260" t="s">
        <v>2</v>
      </c>
      <c r="D260" t="s">
        <v>3</v>
      </c>
      <c r="E260" t="s">
        <v>4</v>
      </c>
      <c r="F260" t="s">
        <v>290</v>
      </c>
      <c r="G260" t="s">
        <v>291</v>
      </c>
      <c r="H260" t="s">
        <v>7</v>
      </c>
      <c r="I260" t="s">
        <v>8</v>
      </c>
      <c r="J260" t="s">
        <v>9</v>
      </c>
      <c r="K260" t="s">
        <v>35</v>
      </c>
      <c r="L260" t="s">
        <v>11</v>
      </c>
      <c r="M260" s="40">
        <v>27767.72</v>
      </c>
      <c r="N260" s="40">
        <v>0</v>
      </c>
      <c r="O260" s="40">
        <v>0</v>
      </c>
      <c r="P260" s="40">
        <v>27767.72</v>
      </c>
      <c r="Q260" s="40">
        <v>0</v>
      </c>
      <c r="R260" s="40">
        <v>878.5</v>
      </c>
      <c r="S260" s="40">
        <v>878.5</v>
      </c>
      <c r="T260" s="40">
        <v>26889.22</v>
      </c>
      <c r="U260" s="40">
        <v>26889.22</v>
      </c>
      <c r="V260" s="40">
        <v>26889.22</v>
      </c>
      <c r="W260" s="34" t="s">
        <v>36</v>
      </c>
    </row>
    <row r="261" spans="1:23" hidden="1" x14ac:dyDescent="0.2">
      <c r="A261" t="s">
        <v>0</v>
      </c>
      <c r="B261" t="s">
        <v>1</v>
      </c>
      <c r="C261" t="s">
        <v>2</v>
      </c>
      <c r="D261" t="s">
        <v>3</v>
      </c>
      <c r="E261" t="s">
        <v>4</v>
      </c>
      <c r="F261" t="s">
        <v>290</v>
      </c>
      <c r="G261" t="s">
        <v>291</v>
      </c>
      <c r="H261" t="s">
        <v>7</v>
      </c>
      <c r="I261" t="s">
        <v>8</v>
      </c>
      <c r="J261" t="s">
        <v>9</v>
      </c>
      <c r="K261" t="s">
        <v>37</v>
      </c>
      <c r="L261" t="s">
        <v>11</v>
      </c>
      <c r="M261" s="40">
        <v>112369.19</v>
      </c>
      <c r="N261" s="40">
        <v>8309.5300000000007</v>
      </c>
      <c r="O261" s="40">
        <v>0</v>
      </c>
      <c r="P261" s="40">
        <v>120678.72</v>
      </c>
      <c r="Q261" s="40">
        <v>5474.98</v>
      </c>
      <c r="R261" s="40">
        <v>88035.26</v>
      </c>
      <c r="S261" s="40">
        <v>88035.26</v>
      </c>
      <c r="T261" s="40">
        <v>32643.46</v>
      </c>
      <c r="U261" s="40">
        <v>32643.46</v>
      </c>
      <c r="V261" s="40">
        <v>27168.48</v>
      </c>
      <c r="W261" s="34" t="s">
        <v>38</v>
      </c>
    </row>
    <row r="262" spans="1:23" hidden="1" x14ac:dyDescent="0.2">
      <c r="A262" t="s">
        <v>0</v>
      </c>
      <c r="B262" t="s">
        <v>1</v>
      </c>
      <c r="C262" t="s">
        <v>2</v>
      </c>
      <c r="D262" t="s">
        <v>3</v>
      </c>
      <c r="E262" t="s">
        <v>4</v>
      </c>
      <c r="F262" t="s">
        <v>290</v>
      </c>
      <c r="G262" t="s">
        <v>291</v>
      </c>
      <c r="H262" t="s">
        <v>7</v>
      </c>
      <c r="I262" t="s">
        <v>8</v>
      </c>
      <c r="J262" t="s">
        <v>9</v>
      </c>
      <c r="K262" t="s">
        <v>39</v>
      </c>
      <c r="L262" t="s">
        <v>11</v>
      </c>
      <c r="M262" s="40">
        <v>74024.5</v>
      </c>
      <c r="N262" s="40">
        <v>5474</v>
      </c>
      <c r="O262" s="40">
        <v>0</v>
      </c>
      <c r="P262" s="40">
        <v>79498.5</v>
      </c>
      <c r="Q262" s="40">
        <v>8997.58</v>
      </c>
      <c r="R262" s="40">
        <v>46046.84</v>
      </c>
      <c r="S262" s="40">
        <v>46046.84</v>
      </c>
      <c r="T262" s="40">
        <v>33451.660000000003</v>
      </c>
      <c r="U262" s="40">
        <v>33451.660000000003</v>
      </c>
      <c r="V262" s="40">
        <v>24454.080000000002</v>
      </c>
      <c r="W262" s="34" t="s">
        <v>40</v>
      </c>
    </row>
    <row r="263" spans="1:23" hidden="1" x14ac:dyDescent="0.2">
      <c r="A263" t="s">
        <v>0</v>
      </c>
      <c r="B263" t="s">
        <v>1</v>
      </c>
      <c r="C263" t="s">
        <v>2</v>
      </c>
      <c r="D263" t="s">
        <v>3</v>
      </c>
      <c r="E263" t="s">
        <v>4</v>
      </c>
      <c r="F263" t="s">
        <v>290</v>
      </c>
      <c r="G263" t="s">
        <v>291</v>
      </c>
      <c r="H263" t="s">
        <v>7</v>
      </c>
      <c r="I263" t="s">
        <v>8</v>
      </c>
      <c r="J263" t="s">
        <v>9</v>
      </c>
      <c r="K263" t="s">
        <v>41</v>
      </c>
      <c r="L263" t="s">
        <v>11</v>
      </c>
      <c r="M263" s="40">
        <v>6245.34</v>
      </c>
      <c r="N263" s="40">
        <v>0</v>
      </c>
      <c r="O263" s="40">
        <v>442.86</v>
      </c>
      <c r="P263" s="40">
        <v>6688.2</v>
      </c>
      <c r="Q263" s="40">
        <v>0</v>
      </c>
      <c r="R263" s="40">
        <v>3688.2</v>
      </c>
      <c r="S263" s="40">
        <v>3688.2</v>
      </c>
      <c r="T263" s="40">
        <v>3000</v>
      </c>
      <c r="U263" s="40">
        <v>3000</v>
      </c>
      <c r="V263" s="40">
        <v>3000</v>
      </c>
      <c r="W263" s="34" t="s">
        <v>42</v>
      </c>
    </row>
    <row r="264" spans="1:23" hidden="1" x14ac:dyDescent="0.2">
      <c r="A264" t="s">
        <v>0</v>
      </c>
      <c r="B264" t="s">
        <v>1</v>
      </c>
      <c r="C264" t="s">
        <v>2</v>
      </c>
      <c r="D264" t="s">
        <v>3</v>
      </c>
      <c r="E264" t="s">
        <v>4</v>
      </c>
      <c r="F264" t="s">
        <v>290</v>
      </c>
      <c r="G264" t="s">
        <v>291</v>
      </c>
      <c r="H264" t="s">
        <v>7</v>
      </c>
      <c r="I264" t="s">
        <v>43</v>
      </c>
      <c r="J264" t="s">
        <v>44</v>
      </c>
      <c r="K264" t="s">
        <v>45</v>
      </c>
      <c r="L264" t="s">
        <v>11</v>
      </c>
      <c r="M264" s="40">
        <v>5000</v>
      </c>
      <c r="N264" s="40">
        <v>0</v>
      </c>
      <c r="O264" s="40">
        <v>0</v>
      </c>
      <c r="P264" s="40">
        <v>5000</v>
      </c>
      <c r="Q264" s="40">
        <v>0</v>
      </c>
      <c r="R264" s="40">
        <v>5000</v>
      </c>
      <c r="S264" s="40">
        <v>3026.94</v>
      </c>
      <c r="T264" s="40">
        <v>0</v>
      </c>
      <c r="U264" s="40">
        <v>1973.06</v>
      </c>
      <c r="V264" s="40">
        <v>0</v>
      </c>
      <c r="W264" s="34" t="s">
        <v>46</v>
      </c>
    </row>
    <row r="265" spans="1:23" hidden="1" x14ac:dyDescent="0.2">
      <c r="A265" t="s">
        <v>0</v>
      </c>
      <c r="B265" t="s">
        <v>1</v>
      </c>
      <c r="C265" t="s">
        <v>2</v>
      </c>
      <c r="D265" t="s">
        <v>3</v>
      </c>
      <c r="E265" t="s">
        <v>4</v>
      </c>
      <c r="F265" t="s">
        <v>290</v>
      </c>
      <c r="G265" t="s">
        <v>291</v>
      </c>
      <c r="H265" t="s">
        <v>7</v>
      </c>
      <c r="I265" t="s">
        <v>43</v>
      </c>
      <c r="J265" t="s">
        <v>44</v>
      </c>
      <c r="K265" t="s">
        <v>47</v>
      </c>
      <c r="L265" t="s">
        <v>11</v>
      </c>
      <c r="M265" s="40">
        <v>10000</v>
      </c>
      <c r="N265" s="40">
        <v>0</v>
      </c>
      <c r="O265" s="40">
        <v>0</v>
      </c>
      <c r="P265" s="40">
        <v>10000</v>
      </c>
      <c r="Q265" s="40">
        <v>0</v>
      </c>
      <c r="R265" s="40">
        <v>10000</v>
      </c>
      <c r="S265" s="40">
        <v>7969.31</v>
      </c>
      <c r="T265" s="40">
        <v>0</v>
      </c>
      <c r="U265" s="40">
        <v>2030.69</v>
      </c>
      <c r="V265" s="40">
        <v>0</v>
      </c>
      <c r="W265" s="34" t="s">
        <v>48</v>
      </c>
    </row>
    <row r="266" spans="1:23" hidden="1" x14ac:dyDescent="0.2">
      <c r="A266" t="s">
        <v>0</v>
      </c>
      <c r="B266" t="s">
        <v>1</v>
      </c>
      <c r="C266" t="s">
        <v>2</v>
      </c>
      <c r="D266" t="s">
        <v>3</v>
      </c>
      <c r="E266" t="s">
        <v>4</v>
      </c>
      <c r="F266" t="s">
        <v>290</v>
      </c>
      <c r="G266" t="s">
        <v>291</v>
      </c>
      <c r="H266" t="s">
        <v>7</v>
      </c>
      <c r="I266" t="s">
        <v>43</v>
      </c>
      <c r="J266" t="s">
        <v>44</v>
      </c>
      <c r="K266" t="s">
        <v>49</v>
      </c>
      <c r="L266" t="s">
        <v>11</v>
      </c>
      <c r="M266" s="40">
        <v>3000</v>
      </c>
      <c r="N266" s="40">
        <v>0</v>
      </c>
      <c r="O266" s="40">
        <v>0</v>
      </c>
      <c r="P266" s="40">
        <v>3000</v>
      </c>
      <c r="Q266" s="40">
        <v>0</v>
      </c>
      <c r="R266" s="40">
        <v>3000</v>
      </c>
      <c r="S266" s="40">
        <v>748.65</v>
      </c>
      <c r="T266" s="40">
        <v>0</v>
      </c>
      <c r="U266" s="40">
        <v>2251.35</v>
      </c>
      <c r="V266" s="40">
        <v>0</v>
      </c>
      <c r="W266" s="34" t="s">
        <v>50</v>
      </c>
    </row>
    <row r="267" spans="1:23" hidden="1" x14ac:dyDescent="0.2">
      <c r="A267" t="s">
        <v>0</v>
      </c>
      <c r="B267" t="s">
        <v>1</v>
      </c>
      <c r="C267" t="s">
        <v>2</v>
      </c>
      <c r="D267" t="s">
        <v>3</v>
      </c>
      <c r="E267" t="s">
        <v>4</v>
      </c>
      <c r="F267" t="s">
        <v>290</v>
      </c>
      <c r="G267" t="s">
        <v>291</v>
      </c>
      <c r="H267" t="s">
        <v>7</v>
      </c>
      <c r="I267" t="s">
        <v>43</v>
      </c>
      <c r="J267" t="s">
        <v>44</v>
      </c>
      <c r="K267" t="s">
        <v>51</v>
      </c>
      <c r="L267" t="s">
        <v>11</v>
      </c>
      <c r="M267" s="40">
        <v>35000</v>
      </c>
      <c r="N267" s="40">
        <v>5747.83</v>
      </c>
      <c r="O267" s="40">
        <v>0</v>
      </c>
      <c r="P267" s="40">
        <v>40747.83</v>
      </c>
      <c r="Q267" s="40">
        <v>1443.31</v>
      </c>
      <c r="R267" s="40">
        <v>39304.519999999997</v>
      </c>
      <c r="S267" s="40">
        <v>27904.52</v>
      </c>
      <c r="T267" s="40">
        <v>1443.31</v>
      </c>
      <c r="U267" s="40">
        <v>12843.31</v>
      </c>
      <c r="V267" s="40">
        <v>0</v>
      </c>
      <c r="W267" s="34" t="s">
        <v>52</v>
      </c>
    </row>
    <row r="268" spans="1:23" hidden="1" x14ac:dyDescent="0.2">
      <c r="A268" t="s">
        <v>0</v>
      </c>
      <c r="B268" t="s">
        <v>1</v>
      </c>
      <c r="C268" t="s">
        <v>2</v>
      </c>
      <c r="D268" t="s">
        <v>3</v>
      </c>
      <c r="E268" t="s">
        <v>4</v>
      </c>
      <c r="F268" t="s">
        <v>290</v>
      </c>
      <c r="G268" t="s">
        <v>291</v>
      </c>
      <c r="H268" t="s">
        <v>7</v>
      </c>
      <c r="I268" t="s">
        <v>43</v>
      </c>
      <c r="J268" t="s">
        <v>44</v>
      </c>
      <c r="K268" t="s">
        <v>55</v>
      </c>
      <c r="L268" t="s">
        <v>11</v>
      </c>
      <c r="M268" s="40">
        <v>5000</v>
      </c>
      <c r="N268" s="40">
        <v>0</v>
      </c>
      <c r="O268" s="40">
        <v>0</v>
      </c>
      <c r="P268" s="40">
        <v>5000</v>
      </c>
      <c r="Q268" s="40">
        <v>3698.33</v>
      </c>
      <c r="R268" s="40">
        <v>0</v>
      </c>
      <c r="S268" s="40">
        <v>0</v>
      </c>
      <c r="T268" s="40">
        <v>5000</v>
      </c>
      <c r="U268" s="40">
        <v>5000</v>
      </c>
      <c r="V268" s="40">
        <v>1301.67</v>
      </c>
      <c r="W268" s="34" t="s">
        <v>56</v>
      </c>
    </row>
    <row r="269" spans="1:23" hidden="1" x14ac:dyDescent="0.2">
      <c r="A269" t="s">
        <v>0</v>
      </c>
      <c r="B269" t="s">
        <v>1</v>
      </c>
      <c r="C269" t="s">
        <v>2</v>
      </c>
      <c r="D269" t="s">
        <v>3</v>
      </c>
      <c r="E269" t="s">
        <v>4</v>
      </c>
      <c r="F269" t="s">
        <v>290</v>
      </c>
      <c r="G269" t="s">
        <v>291</v>
      </c>
      <c r="H269" t="s">
        <v>7</v>
      </c>
      <c r="I269" t="s">
        <v>43</v>
      </c>
      <c r="J269" t="s">
        <v>44</v>
      </c>
      <c r="K269" t="s">
        <v>57</v>
      </c>
      <c r="L269" t="s">
        <v>11</v>
      </c>
      <c r="M269" s="40">
        <v>170000</v>
      </c>
      <c r="N269" s="40">
        <v>6548.41</v>
      </c>
      <c r="O269" s="40">
        <v>0</v>
      </c>
      <c r="P269" s="40">
        <v>176548.41</v>
      </c>
      <c r="Q269" s="40">
        <v>27480</v>
      </c>
      <c r="R269" s="40">
        <v>149068.41</v>
      </c>
      <c r="S269" s="40">
        <v>123146.79</v>
      </c>
      <c r="T269" s="40">
        <v>27480</v>
      </c>
      <c r="U269" s="40">
        <v>53401.62</v>
      </c>
      <c r="V269" s="40">
        <v>0</v>
      </c>
      <c r="W269" s="34" t="s">
        <v>58</v>
      </c>
    </row>
    <row r="270" spans="1:23" hidden="1" x14ac:dyDescent="0.2">
      <c r="A270" t="s">
        <v>0</v>
      </c>
      <c r="B270" t="s">
        <v>1</v>
      </c>
      <c r="C270" t="s">
        <v>2</v>
      </c>
      <c r="D270" t="s">
        <v>3</v>
      </c>
      <c r="E270" t="s">
        <v>4</v>
      </c>
      <c r="F270" t="s">
        <v>290</v>
      </c>
      <c r="G270" t="s">
        <v>291</v>
      </c>
      <c r="H270" t="s">
        <v>7</v>
      </c>
      <c r="I270" t="s">
        <v>43</v>
      </c>
      <c r="J270" t="s">
        <v>44</v>
      </c>
      <c r="K270" t="s">
        <v>59</v>
      </c>
      <c r="L270" t="s">
        <v>11</v>
      </c>
      <c r="M270" s="40">
        <v>100000</v>
      </c>
      <c r="N270" s="40">
        <v>-11180.56</v>
      </c>
      <c r="O270" s="40">
        <v>0</v>
      </c>
      <c r="P270" s="40">
        <v>88819.44</v>
      </c>
      <c r="Q270" s="40">
        <v>0</v>
      </c>
      <c r="R270" s="40">
        <v>88819.44</v>
      </c>
      <c r="S270" s="40">
        <v>64670.65</v>
      </c>
      <c r="T270" s="40">
        <v>0</v>
      </c>
      <c r="U270" s="40">
        <v>24148.79</v>
      </c>
      <c r="V270" s="40">
        <v>0</v>
      </c>
      <c r="W270" s="34" t="s">
        <v>60</v>
      </c>
    </row>
    <row r="271" spans="1:23" hidden="1" x14ac:dyDescent="0.2">
      <c r="A271" t="s">
        <v>0</v>
      </c>
      <c r="B271" t="s">
        <v>1</v>
      </c>
      <c r="C271" t="s">
        <v>2</v>
      </c>
      <c r="D271" t="s">
        <v>3</v>
      </c>
      <c r="E271" t="s">
        <v>4</v>
      </c>
      <c r="F271" t="s">
        <v>290</v>
      </c>
      <c r="G271" t="s">
        <v>291</v>
      </c>
      <c r="H271" t="s">
        <v>7</v>
      </c>
      <c r="I271" t="s">
        <v>43</v>
      </c>
      <c r="J271" t="s">
        <v>44</v>
      </c>
      <c r="K271" t="s">
        <v>61</v>
      </c>
      <c r="L271" t="s">
        <v>11</v>
      </c>
      <c r="M271" s="40">
        <v>5000</v>
      </c>
      <c r="N271" s="40">
        <v>0</v>
      </c>
      <c r="O271" s="40">
        <v>0</v>
      </c>
      <c r="P271" s="40">
        <v>5000</v>
      </c>
      <c r="Q271" s="40">
        <v>0</v>
      </c>
      <c r="R271" s="40">
        <v>0</v>
      </c>
      <c r="S271" s="40">
        <v>0</v>
      </c>
      <c r="T271" s="40">
        <v>5000</v>
      </c>
      <c r="U271" s="40">
        <v>5000</v>
      </c>
      <c r="V271" s="40">
        <v>5000</v>
      </c>
      <c r="W271" s="34" t="s">
        <v>62</v>
      </c>
    </row>
    <row r="272" spans="1:23" hidden="1" x14ac:dyDescent="0.2">
      <c r="A272" t="s">
        <v>0</v>
      </c>
      <c r="B272" t="s">
        <v>1</v>
      </c>
      <c r="C272" t="s">
        <v>2</v>
      </c>
      <c r="D272" t="s">
        <v>3</v>
      </c>
      <c r="E272" t="s">
        <v>4</v>
      </c>
      <c r="F272" t="s">
        <v>290</v>
      </c>
      <c r="G272" t="s">
        <v>291</v>
      </c>
      <c r="H272" t="s">
        <v>7</v>
      </c>
      <c r="I272" t="s">
        <v>43</v>
      </c>
      <c r="J272" t="s">
        <v>44</v>
      </c>
      <c r="K272" t="s">
        <v>63</v>
      </c>
      <c r="L272" t="s">
        <v>11</v>
      </c>
      <c r="M272" s="40">
        <v>2500</v>
      </c>
      <c r="N272" s="40">
        <v>0</v>
      </c>
      <c r="O272" s="40">
        <v>0</v>
      </c>
      <c r="P272" s="40">
        <v>2500</v>
      </c>
      <c r="Q272" s="40">
        <v>0</v>
      </c>
      <c r="R272" s="40">
        <v>0</v>
      </c>
      <c r="S272" s="40">
        <v>0</v>
      </c>
      <c r="T272" s="40">
        <v>2500</v>
      </c>
      <c r="U272" s="40">
        <v>2500</v>
      </c>
      <c r="V272" s="40">
        <v>2500</v>
      </c>
      <c r="W272" s="34" t="s">
        <v>64</v>
      </c>
    </row>
    <row r="273" spans="1:23" hidden="1" x14ac:dyDescent="0.2">
      <c r="A273" t="s">
        <v>0</v>
      </c>
      <c r="B273" t="s">
        <v>1</v>
      </c>
      <c r="C273" t="s">
        <v>2</v>
      </c>
      <c r="D273" t="s">
        <v>3</v>
      </c>
      <c r="E273" t="s">
        <v>4</v>
      </c>
      <c r="F273" t="s">
        <v>290</v>
      </c>
      <c r="G273" t="s">
        <v>291</v>
      </c>
      <c r="H273" t="s">
        <v>7</v>
      </c>
      <c r="I273" t="s">
        <v>43</v>
      </c>
      <c r="J273" t="s">
        <v>44</v>
      </c>
      <c r="K273" t="s">
        <v>65</v>
      </c>
      <c r="L273" t="s">
        <v>11</v>
      </c>
      <c r="M273" s="40">
        <v>1500</v>
      </c>
      <c r="N273" s="40">
        <v>0</v>
      </c>
      <c r="O273" s="40">
        <v>0</v>
      </c>
      <c r="P273" s="40">
        <v>1500</v>
      </c>
      <c r="Q273" s="40">
        <v>0</v>
      </c>
      <c r="R273" s="40">
        <v>1008</v>
      </c>
      <c r="S273" s="40">
        <v>431.2</v>
      </c>
      <c r="T273" s="40">
        <v>492</v>
      </c>
      <c r="U273" s="40">
        <v>1068.8</v>
      </c>
      <c r="V273" s="40">
        <v>492</v>
      </c>
      <c r="W273" s="34" t="s">
        <v>66</v>
      </c>
    </row>
    <row r="274" spans="1:23" hidden="1" x14ac:dyDescent="0.2">
      <c r="A274" t="s">
        <v>0</v>
      </c>
      <c r="B274" t="s">
        <v>1</v>
      </c>
      <c r="C274" t="s">
        <v>2</v>
      </c>
      <c r="D274" t="s">
        <v>3</v>
      </c>
      <c r="E274" t="s">
        <v>4</v>
      </c>
      <c r="F274" t="s">
        <v>290</v>
      </c>
      <c r="G274" t="s">
        <v>291</v>
      </c>
      <c r="H274" t="s">
        <v>7</v>
      </c>
      <c r="I274" t="s">
        <v>43</v>
      </c>
      <c r="J274" t="s">
        <v>44</v>
      </c>
      <c r="K274" t="s">
        <v>71</v>
      </c>
      <c r="L274" t="s">
        <v>11</v>
      </c>
      <c r="M274" s="40">
        <v>2300</v>
      </c>
      <c r="N274" s="40">
        <v>-1115.68</v>
      </c>
      <c r="O274" s="40">
        <v>0</v>
      </c>
      <c r="P274" s="40">
        <v>1184.32</v>
      </c>
      <c r="Q274" s="40">
        <v>0</v>
      </c>
      <c r="R274" s="40">
        <v>0</v>
      </c>
      <c r="S274" s="40">
        <v>0</v>
      </c>
      <c r="T274" s="40">
        <v>1184.32</v>
      </c>
      <c r="U274" s="40">
        <v>1184.32</v>
      </c>
      <c r="V274" s="40">
        <v>1184.32</v>
      </c>
      <c r="W274" s="34" t="s">
        <v>72</v>
      </c>
    </row>
    <row r="275" spans="1:23" hidden="1" x14ac:dyDescent="0.2">
      <c r="A275" t="s">
        <v>0</v>
      </c>
      <c r="B275" t="s">
        <v>1</v>
      </c>
      <c r="C275" t="s">
        <v>2</v>
      </c>
      <c r="D275" t="s">
        <v>3</v>
      </c>
      <c r="E275" t="s">
        <v>4</v>
      </c>
      <c r="F275" t="s">
        <v>290</v>
      </c>
      <c r="G275" t="s">
        <v>291</v>
      </c>
      <c r="H275" t="s">
        <v>7</v>
      </c>
      <c r="I275" t="s">
        <v>43</v>
      </c>
      <c r="J275" t="s">
        <v>44</v>
      </c>
      <c r="K275" t="s">
        <v>73</v>
      </c>
      <c r="L275" t="s">
        <v>11</v>
      </c>
      <c r="M275" s="40">
        <v>4000</v>
      </c>
      <c r="N275" s="40">
        <v>2000</v>
      </c>
      <c r="O275" s="40">
        <v>0</v>
      </c>
      <c r="P275" s="40">
        <v>6000</v>
      </c>
      <c r="Q275" s="40">
        <v>0.64</v>
      </c>
      <c r="R275" s="40">
        <v>5999.36</v>
      </c>
      <c r="S275" s="40">
        <v>5999.36</v>
      </c>
      <c r="T275" s="40">
        <v>0.64</v>
      </c>
      <c r="U275" s="40">
        <v>0.64</v>
      </c>
      <c r="V275" s="40">
        <v>0</v>
      </c>
      <c r="W275" s="34" t="s">
        <v>74</v>
      </c>
    </row>
    <row r="276" spans="1:23" hidden="1" x14ac:dyDescent="0.2">
      <c r="A276" t="s">
        <v>0</v>
      </c>
      <c r="B276" t="s">
        <v>1</v>
      </c>
      <c r="C276" t="s">
        <v>2</v>
      </c>
      <c r="D276" t="s">
        <v>3</v>
      </c>
      <c r="E276" t="s">
        <v>4</v>
      </c>
      <c r="F276" t="s">
        <v>290</v>
      </c>
      <c r="G276" t="s">
        <v>291</v>
      </c>
      <c r="H276" t="s">
        <v>7</v>
      </c>
      <c r="I276" t="s">
        <v>43</v>
      </c>
      <c r="J276" t="s">
        <v>44</v>
      </c>
      <c r="K276" t="s">
        <v>75</v>
      </c>
      <c r="L276" t="s">
        <v>11</v>
      </c>
      <c r="M276" s="40">
        <v>3000</v>
      </c>
      <c r="N276" s="40">
        <v>0</v>
      </c>
      <c r="O276" s="40">
        <v>0</v>
      </c>
      <c r="P276" s="40">
        <v>3000</v>
      </c>
      <c r="Q276" s="40">
        <v>0</v>
      </c>
      <c r="R276" s="40">
        <v>0</v>
      </c>
      <c r="S276" s="40">
        <v>0</v>
      </c>
      <c r="T276" s="40">
        <v>3000</v>
      </c>
      <c r="U276" s="40">
        <v>3000</v>
      </c>
      <c r="V276" s="40">
        <v>3000</v>
      </c>
      <c r="W276" s="34" t="s">
        <v>76</v>
      </c>
    </row>
    <row r="277" spans="1:23" hidden="1" x14ac:dyDescent="0.2">
      <c r="A277" t="s">
        <v>0</v>
      </c>
      <c r="B277" t="s">
        <v>1</v>
      </c>
      <c r="C277" t="s">
        <v>2</v>
      </c>
      <c r="D277" t="s">
        <v>3</v>
      </c>
      <c r="E277" t="s">
        <v>4</v>
      </c>
      <c r="F277" t="s">
        <v>290</v>
      </c>
      <c r="G277" t="s">
        <v>291</v>
      </c>
      <c r="H277" t="s">
        <v>7</v>
      </c>
      <c r="I277" t="s">
        <v>43</v>
      </c>
      <c r="J277" t="s">
        <v>44</v>
      </c>
      <c r="K277" t="s">
        <v>77</v>
      </c>
      <c r="L277" t="s">
        <v>11</v>
      </c>
      <c r="M277" s="40">
        <v>2000</v>
      </c>
      <c r="N277" s="40">
        <v>0</v>
      </c>
      <c r="O277" s="40">
        <v>0</v>
      </c>
      <c r="P277" s="40">
        <v>2000</v>
      </c>
      <c r="Q277" s="40">
        <v>642.74</v>
      </c>
      <c r="R277" s="40">
        <v>1271.0899999999999</v>
      </c>
      <c r="S277" s="40">
        <v>1271.0899999999999</v>
      </c>
      <c r="T277" s="40">
        <v>728.91</v>
      </c>
      <c r="U277" s="40">
        <v>728.91</v>
      </c>
      <c r="V277" s="40">
        <v>86.17</v>
      </c>
      <c r="W277" s="34" t="s">
        <v>78</v>
      </c>
    </row>
    <row r="278" spans="1:23" hidden="1" x14ac:dyDescent="0.2">
      <c r="A278" t="s">
        <v>0</v>
      </c>
      <c r="B278" t="s">
        <v>1</v>
      </c>
      <c r="C278" t="s">
        <v>2</v>
      </c>
      <c r="D278" t="s">
        <v>3</v>
      </c>
      <c r="E278" t="s">
        <v>4</v>
      </c>
      <c r="F278" t="s">
        <v>290</v>
      </c>
      <c r="G278" t="s">
        <v>291</v>
      </c>
      <c r="H278" t="s">
        <v>7</v>
      </c>
      <c r="I278" t="s">
        <v>43</v>
      </c>
      <c r="J278" t="s">
        <v>44</v>
      </c>
      <c r="K278" t="s">
        <v>79</v>
      </c>
      <c r="L278" t="s">
        <v>11</v>
      </c>
      <c r="M278" s="40">
        <v>5000</v>
      </c>
      <c r="N278" s="40">
        <v>0</v>
      </c>
      <c r="O278" s="40">
        <v>0</v>
      </c>
      <c r="P278" s="40">
        <v>5000</v>
      </c>
      <c r="Q278" s="40">
        <v>0</v>
      </c>
      <c r="R278" s="40">
        <v>0</v>
      </c>
      <c r="S278" s="40">
        <v>0</v>
      </c>
      <c r="T278" s="40">
        <v>5000</v>
      </c>
      <c r="U278" s="40">
        <v>5000</v>
      </c>
      <c r="V278" s="40">
        <v>5000</v>
      </c>
      <c r="W278" s="34" t="s">
        <v>80</v>
      </c>
    </row>
    <row r="279" spans="1:23" hidden="1" x14ac:dyDescent="0.2">
      <c r="A279" t="s">
        <v>0</v>
      </c>
      <c r="B279" t="s">
        <v>1</v>
      </c>
      <c r="C279" t="s">
        <v>2</v>
      </c>
      <c r="D279" t="s">
        <v>3</v>
      </c>
      <c r="E279" t="s">
        <v>4</v>
      </c>
      <c r="F279" t="s">
        <v>290</v>
      </c>
      <c r="G279" t="s">
        <v>291</v>
      </c>
      <c r="H279" t="s">
        <v>7</v>
      </c>
      <c r="I279" t="s">
        <v>43</v>
      </c>
      <c r="J279" t="s">
        <v>44</v>
      </c>
      <c r="K279" t="s">
        <v>85</v>
      </c>
      <c r="L279" t="s">
        <v>11</v>
      </c>
      <c r="M279" s="40">
        <v>15000</v>
      </c>
      <c r="N279" s="40">
        <v>0</v>
      </c>
      <c r="O279" s="40">
        <v>0</v>
      </c>
      <c r="P279" s="40">
        <v>15000</v>
      </c>
      <c r="Q279" s="40">
        <v>0</v>
      </c>
      <c r="R279" s="40">
        <v>6147.68</v>
      </c>
      <c r="S279" s="40">
        <v>2392.3200000000002</v>
      </c>
      <c r="T279" s="40">
        <v>8852.32</v>
      </c>
      <c r="U279" s="40">
        <v>12607.68</v>
      </c>
      <c r="V279" s="40">
        <v>8852.32</v>
      </c>
      <c r="W279" s="34" t="s">
        <v>86</v>
      </c>
    </row>
    <row r="280" spans="1:23" hidden="1" x14ac:dyDescent="0.2">
      <c r="A280" t="s">
        <v>0</v>
      </c>
      <c r="B280" t="s">
        <v>1</v>
      </c>
      <c r="C280" t="s">
        <v>2</v>
      </c>
      <c r="D280" t="s">
        <v>3</v>
      </c>
      <c r="E280" t="s">
        <v>4</v>
      </c>
      <c r="F280" t="s">
        <v>290</v>
      </c>
      <c r="G280" t="s">
        <v>291</v>
      </c>
      <c r="H280" t="s">
        <v>7</v>
      </c>
      <c r="I280" t="s">
        <v>43</v>
      </c>
      <c r="J280" t="s">
        <v>87</v>
      </c>
      <c r="K280" t="s">
        <v>88</v>
      </c>
      <c r="L280" t="s">
        <v>11</v>
      </c>
      <c r="M280" s="40">
        <v>5000</v>
      </c>
      <c r="N280" s="40">
        <v>-2000</v>
      </c>
      <c r="O280" s="40">
        <v>0</v>
      </c>
      <c r="P280" s="40">
        <v>3000</v>
      </c>
      <c r="Q280" s="40">
        <v>0</v>
      </c>
      <c r="R280" s="40">
        <v>0</v>
      </c>
      <c r="S280" s="40">
        <v>0</v>
      </c>
      <c r="T280" s="40">
        <v>3000</v>
      </c>
      <c r="U280" s="40">
        <v>3000</v>
      </c>
      <c r="V280" s="40">
        <v>3000</v>
      </c>
      <c r="W280" s="34" t="s">
        <v>89</v>
      </c>
    </row>
    <row r="281" spans="1:23" hidden="1" x14ac:dyDescent="0.2">
      <c r="A281" t="s">
        <v>0</v>
      </c>
      <c r="B281" t="s">
        <v>1</v>
      </c>
      <c r="C281" t="s">
        <v>2</v>
      </c>
      <c r="D281" t="s">
        <v>3</v>
      </c>
      <c r="E281" t="s">
        <v>4</v>
      </c>
      <c r="F281" t="s">
        <v>290</v>
      </c>
      <c r="G281" t="s">
        <v>291</v>
      </c>
      <c r="H281" t="s">
        <v>7</v>
      </c>
      <c r="I281" t="s">
        <v>43</v>
      </c>
      <c r="J281" t="s">
        <v>87</v>
      </c>
      <c r="K281" t="s">
        <v>90</v>
      </c>
      <c r="L281" t="s">
        <v>11</v>
      </c>
      <c r="M281" s="40">
        <v>100</v>
      </c>
      <c r="N281" s="40">
        <v>0</v>
      </c>
      <c r="O281" s="40">
        <v>0</v>
      </c>
      <c r="P281" s="40">
        <v>100</v>
      </c>
      <c r="Q281" s="40">
        <v>0</v>
      </c>
      <c r="R281" s="40">
        <v>0</v>
      </c>
      <c r="S281" s="40">
        <v>0</v>
      </c>
      <c r="T281" s="40">
        <v>100</v>
      </c>
      <c r="U281" s="40">
        <v>100</v>
      </c>
      <c r="V281" s="40">
        <v>100</v>
      </c>
      <c r="W281" s="34" t="s">
        <v>91</v>
      </c>
    </row>
    <row r="282" spans="1:23" hidden="1" x14ac:dyDescent="0.2">
      <c r="A282" t="s">
        <v>106</v>
      </c>
      <c r="B282" t="s">
        <v>107</v>
      </c>
      <c r="C282" t="s">
        <v>2</v>
      </c>
      <c r="D282" t="s">
        <v>3</v>
      </c>
      <c r="E282" t="s">
        <v>4</v>
      </c>
      <c r="F282" t="s">
        <v>290</v>
      </c>
      <c r="G282" t="s">
        <v>291</v>
      </c>
      <c r="H282" t="s">
        <v>108</v>
      </c>
      <c r="I282" t="s">
        <v>118</v>
      </c>
      <c r="J282" t="s">
        <v>94</v>
      </c>
      <c r="K282" t="s">
        <v>98</v>
      </c>
      <c r="L282" t="s">
        <v>96</v>
      </c>
      <c r="M282" s="40">
        <v>0</v>
      </c>
      <c r="N282" s="40">
        <v>223500</v>
      </c>
      <c r="O282" s="40">
        <v>-36229.279999999999</v>
      </c>
      <c r="P282" s="40">
        <v>187270.72</v>
      </c>
      <c r="Q282" s="40">
        <v>157001.29999999999</v>
      </c>
      <c r="R282" s="40">
        <v>0</v>
      </c>
      <c r="S282" s="40">
        <v>0</v>
      </c>
      <c r="T282" s="40">
        <v>187270.72</v>
      </c>
      <c r="U282" s="40">
        <v>187270.72</v>
      </c>
      <c r="V282" s="40">
        <v>30269.42</v>
      </c>
      <c r="W282" s="34" t="s">
        <v>116</v>
      </c>
    </row>
    <row r="283" spans="1:23" hidden="1" x14ac:dyDescent="0.2">
      <c r="A283" t="s">
        <v>106</v>
      </c>
      <c r="B283" t="s">
        <v>107</v>
      </c>
      <c r="C283" t="s">
        <v>2</v>
      </c>
      <c r="D283" t="s">
        <v>3</v>
      </c>
      <c r="E283" t="s">
        <v>4</v>
      </c>
      <c r="F283" t="s">
        <v>290</v>
      </c>
      <c r="G283" t="s">
        <v>291</v>
      </c>
      <c r="H283" t="s">
        <v>127</v>
      </c>
      <c r="I283" t="s">
        <v>128</v>
      </c>
      <c r="J283" t="s">
        <v>94</v>
      </c>
      <c r="K283" t="s">
        <v>143</v>
      </c>
      <c r="L283" t="s">
        <v>96</v>
      </c>
      <c r="M283" s="40">
        <v>0</v>
      </c>
      <c r="N283" s="40">
        <v>3000</v>
      </c>
      <c r="O283" s="40">
        <v>0</v>
      </c>
      <c r="P283" s="40">
        <v>3000</v>
      </c>
      <c r="Q283" s="40">
        <v>2998.8</v>
      </c>
      <c r="R283" s="40">
        <v>0</v>
      </c>
      <c r="S283" s="40">
        <v>0</v>
      </c>
      <c r="T283" s="40">
        <v>3000</v>
      </c>
      <c r="U283" s="40">
        <v>3000</v>
      </c>
      <c r="V283" s="40">
        <v>1.2</v>
      </c>
      <c r="W283" s="34" t="s">
        <v>144</v>
      </c>
    </row>
    <row r="284" spans="1:23" hidden="1" x14ac:dyDescent="0.2">
      <c r="A284" t="s">
        <v>106</v>
      </c>
      <c r="B284" t="s">
        <v>107</v>
      </c>
      <c r="C284" t="s">
        <v>2</v>
      </c>
      <c r="D284" t="s">
        <v>3</v>
      </c>
      <c r="E284" t="s">
        <v>4</v>
      </c>
      <c r="F284" t="s">
        <v>290</v>
      </c>
      <c r="G284" t="s">
        <v>291</v>
      </c>
      <c r="H284" t="s">
        <v>127</v>
      </c>
      <c r="I284" t="s">
        <v>128</v>
      </c>
      <c r="J284" t="s">
        <v>94</v>
      </c>
      <c r="K284" t="s">
        <v>121</v>
      </c>
      <c r="L284" t="s">
        <v>96</v>
      </c>
      <c r="M284" s="40">
        <v>28000</v>
      </c>
      <c r="N284" s="40">
        <v>-28000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0</v>
      </c>
      <c r="U284" s="40">
        <v>0</v>
      </c>
      <c r="V284" s="40">
        <v>0</v>
      </c>
      <c r="W284" s="34" t="s">
        <v>145</v>
      </c>
    </row>
    <row r="285" spans="1:23" hidden="1" x14ac:dyDescent="0.2">
      <c r="A285" t="s">
        <v>106</v>
      </c>
      <c r="B285" t="s">
        <v>107</v>
      </c>
      <c r="C285" t="s">
        <v>2</v>
      </c>
      <c r="D285" t="s">
        <v>3</v>
      </c>
      <c r="E285" t="s">
        <v>4</v>
      </c>
      <c r="F285" t="s">
        <v>290</v>
      </c>
      <c r="G285" t="s">
        <v>291</v>
      </c>
      <c r="H285" t="s">
        <v>127</v>
      </c>
      <c r="I285" t="s">
        <v>128</v>
      </c>
      <c r="J285" t="s">
        <v>94</v>
      </c>
      <c r="K285" t="s">
        <v>271</v>
      </c>
      <c r="L285" t="s">
        <v>96</v>
      </c>
      <c r="M285" s="40">
        <v>5300</v>
      </c>
      <c r="N285" s="40">
        <v>4700</v>
      </c>
      <c r="O285" s="40">
        <v>0</v>
      </c>
      <c r="P285" s="40">
        <v>10000</v>
      </c>
      <c r="Q285" s="40">
        <v>10000</v>
      </c>
      <c r="R285" s="40">
        <v>0</v>
      </c>
      <c r="S285" s="40">
        <v>0</v>
      </c>
      <c r="T285" s="40">
        <v>10000</v>
      </c>
      <c r="U285" s="40">
        <v>10000</v>
      </c>
      <c r="V285" s="40">
        <v>0</v>
      </c>
      <c r="W285" s="34" t="s">
        <v>272</v>
      </c>
    </row>
    <row r="286" spans="1:23" hidden="1" x14ac:dyDescent="0.2">
      <c r="A286" t="s">
        <v>106</v>
      </c>
      <c r="B286" t="s">
        <v>107</v>
      </c>
      <c r="C286" t="s">
        <v>2</v>
      </c>
      <c r="D286" t="s">
        <v>3</v>
      </c>
      <c r="E286" t="s">
        <v>4</v>
      </c>
      <c r="F286" t="s">
        <v>290</v>
      </c>
      <c r="G286" t="s">
        <v>291</v>
      </c>
      <c r="H286" t="s">
        <v>127</v>
      </c>
      <c r="I286" t="s">
        <v>128</v>
      </c>
      <c r="J286" t="s">
        <v>94</v>
      </c>
      <c r="K286" t="s">
        <v>148</v>
      </c>
      <c r="L286" t="s">
        <v>96</v>
      </c>
      <c r="M286" s="40">
        <v>0</v>
      </c>
      <c r="N286" s="40">
        <v>1500</v>
      </c>
      <c r="O286" s="40">
        <v>0</v>
      </c>
      <c r="P286" s="40">
        <v>1500</v>
      </c>
      <c r="Q286" s="40">
        <v>0</v>
      </c>
      <c r="R286" s="40">
        <v>0</v>
      </c>
      <c r="S286" s="40">
        <v>0</v>
      </c>
      <c r="T286" s="40">
        <v>1500</v>
      </c>
      <c r="U286" s="40">
        <v>1500</v>
      </c>
      <c r="V286" s="40">
        <v>1500</v>
      </c>
      <c r="W286" s="34" t="s">
        <v>149</v>
      </c>
    </row>
    <row r="287" spans="1:23" hidden="1" x14ac:dyDescent="0.2">
      <c r="A287" t="s">
        <v>106</v>
      </c>
      <c r="B287" t="s">
        <v>107</v>
      </c>
      <c r="C287" t="s">
        <v>2</v>
      </c>
      <c r="D287" t="s">
        <v>3</v>
      </c>
      <c r="E287" t="s">
        <v>4</v>
      </c>
      <c r="F287" t="s">
        <v>290</v>
      </c>
      <c r="G287" t="s">
        <v>291</v>
      </c>
      <c r="H287" t="s">
        <v>127</v>
      </c>
      <c r="I287" t="s">
        <v>128</v>
      </c>
      <c r="J287" t="s">
        <v>94</v>
      </c>
      <c r="K287" t="s">
        <v>150</v>
      </c>
      <c r="L287" t="s">
        <v>96</v>
      </c>
      <c r="M287" s="40">
        <v>0</v>
      </c>
      <c r="N287" s="40">
        <v>5000</v>
      </c>
      <c r="O287" s="40">
        <v>0</v>
      </c>
      <c r="P287" s="40">
        <v>5000</v>
      </c>
      <c r="Q287" s="40">
        <v>4400</v>
      </c>
      <c r="R287" s="40">
        <v>0</v>
      </c>
      <c r="S287" s="40">
        <v>0</v>
      </c>
      <c r="T287" s="40">
        <v>5000</v>
      </c>
      <c r="U287" s="40">
        <v>5000</v>
      </c>
      <c r="V287" s="40">
        <v>600</v>
      </c>
      <c r="W287" s="34" t="s">
        <v>151</v>
      </c>
    </row>
    <row r="288" spans="1:23" hidden="1" x14ac:dyDescent="0.2">
      <c r="A288" t="s">
        <v>106</v>
      </c>
      <c r="B288" t="s">
        <v>107</v>
      </c>
      <c r="C288" t="s">
        <v>2</v>
      </c>
      <c r="D288" t="s">
        <v>3</v>
      </c>
      <c r="E288" t="s">
        <v>4</v>
      </c>
      <c r="F288" t="s">
        <v>290</v>
      </c>
      <c r="G288" t="s">
        <v>291</v>
      </c>
      <c r="H288" t="s">
        <v>127</v>
      </c>
      <c r="I288" t="s">
        <v>128</v>
      </c>
      <c r="J288" t="s">
        <v>94</v>
      </c>
      <c r="K288" t="s">
        <v>135</v>
      </c>
      <c r="L288" t="s">
        <v>96</v>
      </c>
      <c r="M288" s="40">
        <v>600</v>
      </c>
      <c r="N288" s="40">
        <v>900</v>
      </c>
      <c r="O288" s="40">
        <v>0</v>
      </c>
      <c r="P288" s="40">
        <v>1500</v>
      </c>
      <c r="Q288" s="40">
        <v>807.67</v>
      </c>
      <c r="R288" s="40">
        <v>692.33</v>
      </c>
      <c r="S288" s="40">
        <v>692.33</v>
      </c>
      <c r="T288" s="40">
        <v>807.67</v>
      </c>
      <c r="U288" s="40">
        <v>807.67</v>
      </c>
      <c r="V288" s="40">
        <v>0</v>
      </c>
      <c r="W288" s="34" t="s">
        <v>136</v>
      </c>
    </row>
    <row r="289" spans="1:23" hidden="1" x14ac:dyDescent="0.2">
      <c r="A289" t="s">
        <v>106</v>
      </c>
      <c r="B289" t="s">
        <v>107</v>
      </c>
      <c r="C289" t="s">
        <v>2</v>
      </c>
      <c r="D289" t="s">
        <v>3</v>
      </c>
      <c r="E289" t="s">
        <v>4</v>
      </c>
      <c r="F289" t="s">
        <v>290</v>
      </c>
      <c r="G289" t="s">
        <v>291</v>
      </c>
      <c r="H289" t="s">
        <v>127</v>
      </c>
      <c r="I289" t="s">
        <v>128</v>
      </c>
      <c r="J289" t="s">
        <v>94</v>
      </c>
      <c r="K289" t="s">
        <v>137</v>
      </c>
      <c r="L289" t="s">
        <v>96</v>
      </c>
      <c r="M289" s="40">
        <v>600</v>
      </c>
      <c r="N289" s="40">
        <v>400</v>
      </c>
      <c r="O289" s="40">
        <v>0</v>
      </c>
      <c r="P289" s="40">
        <v>1000</v>
      </c>
      <c r="Q289" s="40">
        <v>0</v>
      </c>
      <c r="R289" s="40">
        <v>0</v>
      </c>
      <c r="S289" s="40">
        <v>0</v>
      </c>
      <c r="T289" s="40">
        <v>1000</v>
      </c>
      <c r="U289" s="40">
        <v>1000</v>
      </c>
      <c r="V289" s="40">
        <v>1000</v>
      </c>
      <c r="W289" s="34" t="s">
        <v>138</v>
      </c>
    </row>
    <row r="290" spans="1:23" hidden="1" x14ac:dyDescent="0.2">
      <c r="A290" t="s">
        <v>106</v>
      </c>
      <c r="B290" t="s">
        <v>107</v>
      </c>
      <c r="C290" t="s">
        <v>2</v>
      </c>
      <c r="D290" t="s">
        <v>3</v>
      </c>
      <c r="E290" t="s">
        <v>4</v>
      </c>
      <c r="F290" t="s">
        <v>290</v>
      </c>
      <c r="G290" t="s">
        <v>291</v>
      </c>
      <c r="H290" t="s">
        <v>127</v>
      </c>
      <c r="I290" t="s">
        <v>128</v>
      </c>
      <c r="J290" t="s">
        <v>94</v>
      </c>
      <c r="K290" t="s">
        <v>98</v>
      </c>
      <c r="L290" t="s">
        <v>96</v>
      </c>
      <c r="M290" s="40">
        <v>1500</v>
      </c>
      <c r="N290" s="40">
        <v>1000</v>
      </c>
      <c r="O290" s="40">
        <v>0</v>
      </c>
      <c r="P290" s="40">
        <v>2500</v>
      </c>
      <c r="Q290" s="40">
        <v>2193.14</v>
      </c>
      <c r="R290" s="40">
        <v>0</v>
      </c>
      <c r="S290" s="40">
        <v>0</v>
      </c>
      <c r="T290" s="40">
        <v>2500</v>
      </c>
      <c r="U290" s="40">
        <v>2500</v>
      </c>
      <c r="V290" s="40">
        <v>306.86</v>
      </c>
      <c r="W290" s="34" t="s">
        <v>152</v>
      </c>
    </row>
    <row r="291" spans="1:23" hidden="1" x14ac:dyDescent="0.2">
      <c r="A291" t="s">
        <v>106</v>
      </c>
      <c r="B291" t="s">
        <v>107</v>
      </c>
      <c r="C291" t="s">
        <v>2</v>
      </c>
      <c r="D291" t="s">
        <v>3</v>
      </c>
      <c r="E291" t="s">
        <v>4</v>
      </c>
      <c r="F291" t="s">
        <v>290</v>
      </c>
      <c r="G291" t="s">
        <v>291</v>
      </c>
      <c r="H291" t="s">
        <v>127</v>
      </c>
      <c r="I291" t="s">
        <v>128</v>
      </c>
      <c r="J291" t="s">
        <v>94</v>
      </c>
      <c r="K291" t="s">
        <v>125</v>
      </c>
      <c r="L291" t="s">
        <v>96</v>
      </c>
      <c r="M291" s="40">
        <v>2000</v>
      </c>
      <c r="N291" s="40">
        <v>500</v>
      </c>
      <c r="O291" s="40">
        <v>0</v>
      </c>
      <c r="P291" s="40">
        <v>2500</v>
      </c>
      <c r="Q291" s="40">
        <v>0</v>
      </c>
      <c r="R291" s="40">
        <v>0</v>
      </c>
      <c r="S291" s="40">
        <v>0</v>
      </c>
      <c r="T291" s="40">
        <v>2500</v>
      </c>
      <c r="U291" s="40">
        <v>2500</v>
      </c>
      <c r="V291" s="40">
        <v>2500</v>
      </c>
      <c r="W291" s="34" t="s">
        <v>139</v>
      </c>
    </row>
    <row r="292" spans="1:23" hidden="1" x14ac:dyDescent="0.2">
      <c r="A292" t="s">
        <v>106</v>
      </c>
      <c r="B292" t="s">
        <v>107</v>
      </c>
      <c r="C292" t="s">
        <v>2</v>
      </c>
      <c r="D292" t="s">
        <v>3</v>
      </c>
      <c r="E292" t="s">
        <v>4</v>
      </c>
      <c r="F292" t="s">
        <v>290</v>
      </c>
      <c r="G292" t="s">
        <v>291</v>
      </c>
      <c r="H292" t="s">
        <v>127</v>
      </c>
      <c r="I292" t="s">
        <v>128</v>
      </c>
      <c r="J292" t="s">
        <v>94</v>
      </c>
      <c r="K292" t="s">
        <v>277</v>
      </c>
      <c r="L292" t="s">
        <v>96</v>
      </c>
      <c r="M292" s="40">
        <v>1500</v>
      </c>
      <c r="N292" s="40">
        <v>0</v>
      </c>
      <c r="O292" s="40">
        <v>0</v>
      </c>
      <c r="P292" s="40">
        <v>1500</v>
      </c>
      <c r="Q292" s="40">
        <v>0</v>
      </c>
      <c r="R292" s="40">
        <v>0</v>
      </c>
      <c r="S292" s="40">
        <v>0</v>
      </c>
      <c r="T292" s="40">
        <v>1500</v>
      </c>
      <c r="U292" s="40">
        <v>1500</v>
      </c>
      <c r="V292" s="40">
        <v>1500</v>
      </c>
      <c r="W292" s="34" t="s">
        <v>292</v>
      </c>
    </row>
    <row r="293" spans="1:23" hidden="1" x14ac:dyDescent="0.2">
      <c r="A293" t="s">
        <v>106</v>
      </c>
      <c r="B293" t="s">
        <v>107</v>
      </c>
      <c r="C293" t="s">
        <v>2</v>
      </c>
      <c r="D293" t="s">
        <v>3</v>
      </c>
      <c r="E293" t="s">
        <v>4</v>
      </c>
      <c r="F293" t="s">
        <v>290</v>
      </c>
      <c r="G293" t="s">
        <v>291</v>
      </c>
      <c r="H293" t="s">
        <v>127</v>
      </c>
      <c r="I293" t="s">
        <v>142</v>
      </c>
      <c r="J293" t="s">
        <v>94</v>
      </c>
      <c r="K293" t="s">
        <v>266</v>
      </c>
      <c r="L293" t="s">
        <v>96</v>
      </c>
      <c r="M293" s="40">
        <v>0</v>
      </c>
      <c r="N293" s="40">
        <v>5000</v>
      </c>
      <c r="O293" s="40">
        <v>0</v>
      </c>
      <c r="P293" s="40">
        <v>5000</v>
      </c>
      <c r="Q293" s="40">
        <v>4460</v>
      </c>
      <c r="R293" s="40">
        <v>0</v>
      </c>
      <c r="S293" s="40">
        <v>0</v>
      </c>
      <c r="T293" s="40">
        <v>5000</v>
      </c>
      <c r="U293" s="40">
        <v>5000</v>
      </c>
      <c r="V293" s="40">
        <v>540</v>
      </c>
      <c r="W293" s="34" t="s">
        <v>273</v>
      </c>
    </row>
    <row r="294" spans="1:23" hidden="1" x14ac:dyDescent="0.2">
      <c r="A294" t="s">
        <v>106</v>
      </c>
      <c r="B294" t="s">
        <v>107</v>
      </c>
      <c r="C294" t="s">
        <v>2</v>
      </c>
      <c r="D294" t="s">
        <v>3</v>
      </c>
      <c r="E294" t="s">
        <v>4</v>
      </c>
      <c r="F294" t="s">
        <v>290</v>
      </c>
      <c r="G294" t="s">
        <v>291</v>
      </c>
      <c r="H294" t="s">
        <v>127</v>
      </c>
      <c r="I294" t="s">
        <v>142</v>
      </c>
      <c r="J294" t="s">
        <v>94</v>
      </c>
      <c r="K294" t="s">
        <v>293</v>
      </c>
      <c r="L294" t="s">
        <v>96</v>
      </c>
      <c r="M294" s="40">
        <v>10000</v>
      </c>
      <c r="N294" s="40">
        <v>-8000</v>
      </c>
      <c r="O294" s="40">
        <v>0</v>
      </c>
      <c r="P294" s="40">
        <v>2000</v>
      </c>
      <c r="Q294" s="40">
        <v>0</v>
      </c>
      <c r="R294" s="40">
        <v>0</v>
      </c>
      <c r="S294" s="40">
        <v>0</v>
      </c>
      <c r="T294" s="40">
        <v>2000</v>
      </c>
      <c r="U294" s="40">
        <v>2000</v>
      </c>
      <c r="V294" s="40">
        <v>2000</v>
      </c>
      <c r="W294" s="34" t="s">
        <v>294</v>
      </c>
    </row>
    <row r="295" spans="1:23" hidden="1" x14ac:dyDescent="0.2">
      <c r="A295" t="s">
        <v>106</v>
      </c>
      <c r="B295" t="s">
        <v>107</v>
      </c>
      <c r="C295" t="s">
        <v>2</v>
      </c>
      <c r="D295" t="s">
        <v>3</v>
      </c>
      <c r="E295" t="s">
        <v>4</v>
      </c>
      <c r="F295" t="s">
        <v>290</v>
      </c>
      <c r="G295" t="s">
        <v>291</v>
      </c>
      <c r="H295" t="s">
        <v>127</v>
      </c>
      <c r="I295" t="s">
        <v>142</v>
      </c>
      <c r="J295" t="s">
        <v>94</v>
      </c>
      <c r="K295" t="s">
        <v>121</v>
      </c>
      <c r="L295" t="s">
        <v>96</v>
      </c>
      <c r="M295" s="40">
        <v>15000</v>
      </c>
      <c r="N295" s="40">
        <v>-15000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  <c r="U295" s="40">
        <v>0</v>
      </c>
      <c r="V295" s="40">
        <v>0</v>
      </c>
      <c r="W295" s="34" t="s">
        <v>145</v>
      </c>
    </row>
    <row r="296" spans="1:23" hidden="1" x14ac:dyDescent="0.2">
      <c r="A296" t="s">
        <v>106</v>
      </c>
      <c r="B296" t="s">
        <v>107</v>
      </c>
      <c r="C296" t="s">
        <v>2</v>
      </c>
      <c r="D296" t="s">
        <v>3</v>
      </c>
      <c r="E296" t="s">
        <v>4</v>
      </c>
      <c r="F296" t="s">
        <v>290</v>
      </c>
      <c r="G296" t="s">
        <v>291</v>
      </c>
      <c r="H296" t="s">
        <v>127</v>
      </c>
      <c r="I296" t="s">
        <v>142</v>
      </c>
      <c r="J296" t="s">
        <v>94</v>
      </c>
      <c r="K296" t="s">
        <v>148</v>
      </c>
      <c r="L296" t="s">
        <v>96</v>
      </c>
      <c r="M296" s="40">
        <v>0</v>
      </c>
      <c r="N296" s="40">
        <v>1000</v>
      </c>
      <c r="O296" s="40">
        <v>0</v>
      </c>
      <c r="P296" s="40">
        <v>1000</v>
      </c>
      <c r="Q296" s="40">
        <v>0</v>
      </c>
      <c r="R296" s="40">
        <v>0</v>
      </c>
      <c r="S296" s="40">
        <v>0</v>
      </c>
      <c r="T296" s="40">
        <v>1000</v>
      </c>
      <c r="U296" s="40">
        <v>1000</v>
      </c>
      <c r="V296" s="40">
        <v>1000</v>
      </c>
      <c r="W296" s="34" t="s">
        <v>149</v>
      </c>
    </row>
    <row r="297" spans="1:23" hidden="1" x14ac:dyDescent="0.2">
      <c r="A297" t="s">
        <v>106</v>
      </c>
      <c r="B297" t="s">
        <v>107</v>
      </c>
      <c r="C297" t="s">
        <v>2</v>
      </c>
      <c r="D297" t="s">
        <v>3</v>
      </c>
      <c r="E297" t="s">
        <v>4</v>
      </c>
      <c r="F297" t="s">
        <v>290</v>
      </c>
      <c r="G297" t="s">
        <v>291</v>
      </c>
      <c r="H297" t="s">
        <v>127</v>
      </c>
      <c r="I297" t="s">
        <v>142</v>
      </c>
      <c r="J297" t="s">
        <v>94</v>
      </c>
      <c r="K297" t="s">
        <v>150</v>
      </c>
      <c r="L297" t="s">
        <v>96</v>
      </c>
      <c r="M297" s="40">
        <v>0</v>
      </c>
      <c r="N297" s="40">
        <v>7000</v>
      </c>
      <c r="O297" s="40">
        <v>0</v>
      </c>
      <c r="P297" s="40">
        <v>7000</v>
      </c>
      <c r="Q297" s="40">
        <v>0</v>
      </c>
      <c r="R297" s="40">
        <v>0</v>
      </c>
      <c r="S297" s="40">
        <v>0</v>
      </c>
      <c r="T297" s="40">
        <v>7000</v>
      </c>
      <c r="U297" s="40">
        <v>7000</v>
      </c>
      <c r="V297" s="40">
        <v>7000</v>
      </c>
      <c r="W297" s="34" t="s">
        <v>151</v>
      </c>
    </row>
    <row r="298" spans="1:23" hidden="1" x14ac:dyDescent="0.2">
      <c r="A298" t="s">
        <v>106</v>
      </c>
      <c r="B298" t="s">
        <v>107</v>
      </c>
      <c r="C298" t="s">
        <v>2</v>
      </c>
      <c r="D298" t="s">
        <v>3</v>
      </c>
      <c r="E298" t="s">
        <v>4</v>
      </c>
      <c r="F298" t="s">
        <v>290</v>
      </c>
      <c r="G298" t="s">
        <v>291</v>
      </c>
      <c r="H298" t="s">
        <v>127</v>
      </c>
      <c r="I298" t="s">
        <v>142</v>
      </c>
      <c r="J298" t="s">
        <v>94</v>
      </c>
      <c r="K298" t="s">
        <v>277</v>
      </c>
      <c r="L298" t="s">
        <v>96</v>
      </c>
      <c r="M298" s="40">
        <v>0</v>
      </c>
      <c r="N298" s="40">
        <v>500</v>
      </c>
      <c r="O298" s="40">
        <v>0</v>
      </c>
      <c r="P298" s="40">
        <v>500</v>
      </c>
      <c r="Q298" s="40">
        <v>0</v>
      </c>
      <c r="R298" s="40">
        <v>0</v>
      </c>
      <c r="S298" s="40">
        <v>0</v>
      </c>
      <c r="T298" s="40">
        <v>500</v>
      </c>
      <c r="U298" s="40">
        <v>500</v>
      </c>
      <c r="V298" s="40">
        <v>500</v>
      </c>
      <c r="W298" s="34" t="s">
        <v>292</v>
      </c>
    </row>
    <row r="299" spans="1:23" hidden="1" x14ac:dyDescent="0.2">
      <c r="A299" t="s">
        <v>106</v>
      </c>
      <c r="B299" t="s">
        <v>107</v>
      </c>
      <c r="C299" t="s">
        <v>2</v>
      </c>
      <c r="D299" t="s">
        <v>3</v>
      </c>
      <c r="E299" t="s">
        <v>4</v>
      </c>
      <c r="F299" t="s">
        <v>290</v>
      </c>
      <c r="G299" t="s">
        <v>291</v>
      </c>
      <c r="H299" t="s">
        <v>127</v>
      </c>
      <c r="I299" t="s">
        <v>154</v>
      </c>
      <c r="J299" t="s">
        <v>94</v>
      </c>
      <c r="K299" t="s">
        <v>266</v>
      </c>
      <c r="L299" t="s">
        <v>96</v>
      </c>
      <c r="M299" s="40">
        <v>0</v>
      </c>
      <c r="N299" s="40">
        <v>1000</v>
      </c>
      <c r="O299" s="40">
        <v>0</v>
      </c>
      <c r="P299" s="40">
        <v>1000</v>
      </c>
      <c r="Q299" s="40">
        <v>892</v>
      </c>
      <c r="R299" s="40">
        <v>0</v>
      </c>
      <c r="S299" s="40">
        <v>0</v>
      </c>
      <c r="T299" s="40">
        <v>1000</v>
      </c>
      <c r="U299" s="40">
        <v>1000</v>
      </c>
      <c r="V299" s="40">
        <v>108</v>
      </c>
      <c r="W299" s="34" t="s">
        <v>273</v>
      </c>
    </row>
    <row r="300" spans="1:23" hidden="1" x14ac:dyDescent="0.2">
      <c r="A300" t="s">
        <v>106</v>
      </c>
      <c r="B300" t="s">
        <v>107</v>
      </c>
      <c r="C300" t="s">
        <v>2</v>
      </c>
      <c r="D300" t="s">
        <v>3</v>
      </c>
      <c r="E300" t="s">
        <v>4</v>
      </c>
      <c r="F300" t="s">
        <v>290</v>
      </c>
      <c r="G300" t="s">
        <v>291</v>
      </c>
      <c r="H300" t="s">
        <v>127</v>
      </c>
      <c r="I300" t="s">
        <v>154</v>
      </c>
      <c r="J300" t="s">
        <v>94</v>
      </c>
      <c r="K300" t="s">
        <v>143</v>
      </c>
      <c r="L300" t="s">
        <v>96</v>
      </c>
      <c r="M300" s="40">
        <v>0</v>
      </c>
      <c r="N300" s="40">
        <v>1000</v>
      </c>
      <c r="O300" s="40">
        <v>0</v>
      </c>
      <c r="P300" s="40">
        <v>1000</v>
      </c>
      <c r="Q300" s="40">
        <v>999</v>
      </c>
      <c r="R300" s="40">
        <v>0</v>
      </c>
      <c r="S300" s="40">
        <v>0</v>
      </c>
      <c r="T300" s="40">
        <v>1000</v>
      </c>
      <c r="U300" s="40">
        <v>1000</v>
      </c>
      <c r="V300" s="40">
        <v>1</v>
      </c>
      <c r="W300" s="34" t="s">
        <v>144</v>
      </c>
    </row>
    <row r="301" spans="1:23" hidden="1" x14ac:dyDescent="0.2">
      <c r="A301" t="s">
        <v>106</v>
      </c>
      <c r="B301" t="s">
        <v>107</v>
      </c>
      <c r="C301" t="s">
        <v>2</v>
      </c>
      <c r="D301" t="s">
        <v>3</v>
      </c>
      <c r="E301" t="s">
        <v>4</v>
      </c>
      <c r="F301" t="s">
        <v>290</v>
      </c>
      <c r="G301" t="s">
        <v>291</v>
      </c>
      <c r="H301" t="s">
        <v>127</v>
      </c>
      <c r="I301" t="s">
        <v>154</v>
      </c>
      <c r="J301" t="s">
        <v>94</v>
      </c>
      <c r="K301" t="s">
        <v>121</v>
      </c>
      <c r="L301" t="s">
        <v>96</v>
      </c>
      <c r="M301" s="40">
        <v>5000</v>
      </c>
      <c r="N301" s="40">
        <v>-3000</v>
      </c>
      <c r="O301" s="40">
        <v>0</v>
      </c>
      <c r="P301" s="40">
        <v>2000</v>
      </c>
      <c r="Q301" s="40">
        <v>0</v>
      </c>
      <c r="R301" s="40">
        <v>0</v>
      </c>
      <c r="S301" s="40">
        <v>0</v>
      </c>
      <c r="T301" s="40">
        <v>2000</v>
      </c>
      <c r="U301" s="40">
        <v>2000</v>
      </c>
      <c r="V301" s="40">
        <v>2000</v>
      </c>
      <c r="W301" s="34" t="s">
        <v>145</v>
      </c>
    </row>
    <row r="302" spans="1:23" hidden="1" x14ac:dyDescent="0.2">
      <c r="A302" t="s">
        <v>106</v>
      </c>
      <c r="B302" t="s">
        <v>107</v>
      </c>
      <c r="C302" t="s">
        <v>2</v>
      </c>
      <c r="D302" t="s">
        <v>3</v>
      </c>
      <c r="E302" t="s">
        <v>4</v>
      </c>
      <c r="F302" t="s">
        <v>290</v>
      </c>
      <c r="G302" t="s">
        <v>291</v>
      </c>
      <c r="H302" t="s">
        <v>127</v>
      </c>
      <c r="I302" t="s">
        <v>154</v>
      </c>
      <c r="J302" t="s">
        <v>94</v>
      </c>
      <c r="K302" t="s">
        <v>150</v>
      </c>
      <c r="L302" t="s">
        <v>96</v>
      </c>
      <c r="M302" s="40">
        <v>0</v>
      </c>
      <c r="N302" s="40">
        <v>3000</v>
      </c>
      <c r="O302" s="40">
        <v>0</v>
      </c>
      <c r="P302" s="40">
        <v>3000</v>
      </c>
      <c r="Q302" s="40">
        <v>2640</v>
      </c>
      <c r="R302" s="40">
        <v>0</v>
      </c>
      <c r="S302" s="40">
        <v>0</v>
      </c>
      <c r="T302" s="40">
        <v>3000</v>
      </c>
      <c r="U302" s="40">
        <v>3000</v>
      </c>
      <c r="V302" s="40">
        <v>360</v>
      </c>
      <c r="W302" s="34" t="s">
        <v>151</v>
      </c>
    </row>
    <row r="303" spans="1:23" hidden="1" x14ac:dyDescent="0.2">
      <c r="A303" t="s">
        <v>106</v>
      </c>
      <c r="B303" t="s">
        <v>107</v>
      </c>
      <c r="C303" t="s">
        <v>2</v>
      </c>
      <c r="D303" t="s">
        <v>3</v>
      </c>
      <c r="E303" t="s">
        <v>4</v>
      </c>
      <c r="F303" t="s">
        <v>290</v>
      </c>
      <c r="G303" t="s">
        <v>291</v>
      </c>
      <c r="H303" t="s">
        <v>127</v>
      </c>
      <c r="I303" t="s">
        <v>154</v>
      </c>
      <c r="J303" t="s">
        <v>94</v>
      </c>
      <c r="K303" t="s">
        <v>98</v>
      </c>
      <c r="L303" t="s">
        <v>96</v>
      </c>
      <c r="M303" s="40">
        <v>5000</v>
      </c>
      <c r="N303" s="40">
        <v>-2000</v>
      </c>
      <c r="O303" s="40">
        <v>0</v>
      </c>
      <c r="P303" s="40">
        <v>3000</v>
      </c>
      <c r="Q303" s="40">
        <v>2605.4499999999998</v>
      </c>
      <c r="R303" s="40">
        <v>0</v>
      </c>
      <c r="S303" s="40">
        <v>0</v>
      </c>
      <c r="T303" s="40">
        <v>3000</v>
      </c>
      <c r="U303" s="40">
        <v>3000</v>
      </c>
      <c r="V303" s="40">
        <v>394.55</v>
      </c>
      <c r="W303" s="34" t="s">
        <v>152</v>
      </c>
    </row>
    <row r="304" spans="1:23" hidden="1" x14ac:dyDescent="0.2">
      <c r="A304" t="s">
        <v>106</v>
      </c>
      <c r="B304" t="s">
        <v>107</v>
      </c>
      <c r="C304" t="s">
        <v>2</v>
      </c>
      <c r="D304" t="s">
        <v>3</v>
      </c>
      <c r="E304" t="s">
        <v>4</v>
      </c>
      <c r="F304" t="s">
        <v>290</v>
      </c>
      <c r="G304" t="s">
        <v>291</v>
      </c>
      <c r="H304" t="s">
        <v>127</v>
      </c>
      <c r="I304" t="s">
        <v>156</v>
      </c>
      <c r="J304" t="s">
        <v>94</v>
      </c>
      <c r="K304" t="s">
        <v>121</v>
      </c>
      <c r="L304" t="s">
        <v>96</v>
      </c>
      <c r="M304" s="40">
        <v>32000</v>
      </c>
      <c r="N304" s="40">
        <v>0</v>
      </c>
      <c r="O304" s="40">
        <v>-25000</v>
      </c>
      <c r="P304" s="40">
        <v>7000</v>
      </c>
      <c r="Q304" s="40">
        <v>0</v>
      </c>
      <c r="R304" s="40">
        <v>5980</v>
      </c>
      <c r="S304" s="40">
        <v>5980</v>
      </c>
      <c r="T304" s="40">
        <v>1020</v>
      </c>
      <c r="U304" s="40">
        <v>1020</v>
      </c>
      <c r="V304" s="40">
        <v>1020</v>
      </c>
      <c r="W304" s="34" t="s">
        <v>145</v>
      </c>
    </row>
    <row r="305" spans="1:23" hidden="1" x14ac:dyDescent="0.2">
      <c r="A305" t="s">
        <v>106</v>
      </c>
      <c r="B305" t="s">
        <v>107</v>
      </c>
      <c r="C305" t="s">
        <v>2</v>
      </c>
      <c r="D305" t="s">
        <v>3</v>
      </c>
      <c r="E305" t="s">
        <v>4</v>
      </c>
      <c r="F305" t="s">
        <v>290</v>
      </c>
      <c r="G305" t="s">
        <v>291</v>
      </c>
      <c r="H305" t="s">
        <v>127</v>
      </c>
      <c r="I305" t="s">
        <v>156</v>
      </c>
      <c r="J305" t="s">
        <v>94</v>
      </c>
      <c r="K305" t="s">
        <v>125</v>
      </c>
      <c r="L305" t="s">
        <v>96</v>
      </c>
      <c r="M305" s="40">
        <v>8000</v>
      </c>
      <c r="N305" s="40">
        <v>0</v>
      </c>
      <c r="O305" s="40">
        <v>-8000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34" t="s">
        <v>139</v>
      </c>
    </row>
    <row r="306" spans="1:23" hidden="1" x14ac:dyDescent="0.2">
      <c r="A306" t="s">
        <v>106</v>
      </c>
      <c r="B306" t="s">
        <v>107</v>
      </c>
      <c r="C306" t="s">
        <v>2</v>
      </c>
      <c r="D306" t="s">
        <v>3</v>
      </c>
      <c r="E306" t="s">
        <v>4</v>
      </c>
      <c r="F306" t="s">
        <v>290</v>
      </c>
      <c r="G306" t="s">
        <v>291</v>
      </c>
      <c r="H306" t="s">
        <v>157</v>
      </c>
      <c r="I306" t="s">
        <v>158</v>
      </c>
      <c r="J306" t="s">
        <v>94</v>
      </c>
      <c r="K306" t="s">
        <v>274</v>
      </c>
      <c r="L306" t="s">
        <v>96</v>
      </c>
      <c r="M306" s="40">
        <v>0</v>
      </c>
      <c r="N306" s="40">
        <v>6000</v>
      </c>
      <c r="O306" s="40">
        <v>0</v>
      </c>
      <c r="P306" s="40">
        <v>6000</v>
      </c>
      <c r="Q306" s="40">
        <v>1969.5</v>
      </c>
      <c r="R306" s="40">
        <v>4030.5</v>
      </c>
      <c r="S306" s="40">
        <v>1576.25</v>
      </c>
      <c r="T306" s="40">
        <v>1969.5</v>
      </c>
      <c r="U306" s="40">
        <v>4423.75</v>
      </c>
      <c r="V306" s="40">
        <v>0</v>
      </c>
      <c r="W306" s="34" t="s">
        <v>275</v>
      </c>
    </row>
    <row r="307" spans="1:23" hidden="1" x14ac:dyDescent="0.2">
      <c r="A307" t="s">
        <v>106</v>
      </c>
      <c r="B307" t="s">
        <v>107</v>
      </c>
      <c r="C307" t="s">
        <v>2</v>
      </c>
      <c r="D307" t="s">
        <v>3</v>
      </c>
      <c r="E307" t="s">
        <v>4</v>
      </c>
      <c r="F307" t="s">
        <v>290</v>
      </c>
      <c r="G307" t="s">
        <v>291</v>
      </c>
      <c r="H307" t="s">
        <v>157</v>
      </c>
      <c r="I307" t="s">
        <v>158</v>
      </c>
      <c r="J307" t="s">
        <v>94</v>
      </c>
      <c r="K307" t="s">
        <v>121</v>
      </c>
      <c r="L307" t="s">
        <v>96</v>
      </c>
      <c r="M307" s="40">
        <v>8000</v>
      </c>
      <c r="N307" s="40">
        <v>-8000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40">
        <v>0</v>
      </c>
      <c r="V307" s="40">
        <v>0</v>
      </c>
      <c r="W307" s="34" t="s">
        <v>159</v>
      </c>
    </row>
    <row r="308" spans="1:23" hidden="1" x14ac:dyDescent="0.2">
      <c r="A308" t="s">
        <v>106</v>
      </c>
      <c r="B308" t="s">
        <v>107</v>
      </c>
      <c r="C308" t="s">
        <v>2</v>
      </c>
      <c r="D308" t="s">
        <v>3</v>
      </c>
      <c r="E308" t="s">
        <v>4</v>
      </c>
      <c r="F308" t="s">
        <v>290</v>
      </c>
      <c r="G308" t="s">
        <v>291</v>
      </c>
      <c r="H308" t="s">
        <v>157</v>
      </c>
      <c r="I308" t="s">
        <v>160</v>
      </c>
      <c r="J308" t="s">
        <v>94</v>
      </c>
      <c r="K308" t="s">
        <v>274</v>
      </c>
      <c r="L308" t="s">
        <v>96</v>
      </c>
      <c r="M308" s="40">
        <v>0</v>
      </c>
      <c r="N308" s="40">
        <v>6000</v>
      </c>
      <c r="O308" s="40">
        <v>0</v>
      </c>
      <c r="P308" s="40">
        <v>6000</v>
      </c>
      <c r="Q308" s="40">
        <v>1130.5</v>
      </c>
      <c r="R308" s="40">
        <v>4869.5</v>
      </c>
      <c r="S308" s="40">
        <v>2843</v>
      </c>
      <c r="T308" s="40">
        <v>1130.5</v>
      </c>
      <c r="U308" s="40">
        <v>3157</v>
      </c>
      <c r="V308" s="40">
        <v>0</v>
      </c>
      <c r="W308" s="34" t="s">
        <v>275</v>
      </c>
    </row>
    <row r="309" spans="1:23" hidden="1" x14ac:dyDescent="0.2">
      <c r="A309" t="s">
        <v>106</v>
      </c>
      <c r="B309" t="s">
        <v>107</v>
      </c>
      <c r="C309" t="s">
        <v>2</v>
      </c>
      <c r="D309" t="s">
        <v>3</v>
      </c>
      <c r="E309" t="s">
        <v>4</v>
      </c>
      <c r="F309" t="s">
        <v>290</v>
      </c>
      <c r="G309" t="s">
        <v>291</v>
      </c>
      <c r="H309" t="s">
        <v>157</v>
      </c>
      <c r="I309" t="s">
        <v>160</v>
      </c>
      <c r="J309" t="s">
        <v>94</v>
      </c>
      <c r="K309" t="s">
        <v>121</v>
      </c>
      <c r="L309" t="s">
        <v>96</v>
      </c>
      <c r="M309" s="40">
        <v>4000</v>
      </c>
      <c r="N309" s="40">
        <v>-4000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0</v>
      </c>
      <c r="U309" s="40">
        <v>0</v>
      </c>
      <c r="V309" s="40">
        <v>0</v>
      </c>
      <c r="W309" s="34" t="s">
        <v>159</v>
      </c>
    </row>
    <row r="310" spans="1:23" hidden="1" x14ac:dyDescent="0.2">
      <c r="A310" t="s">
        <v>106</v>
      </c>
      <c r="B310" t="s">
        <v>107</v>
      </c>
      <c r="C310" t="s">
        <v>2</v>
      </c>
      <c r="D310" t="s">
        <v>3</v>
      </c>
      <c r="E310" t="s">
        <v>4</v>
      </c>
      <c r="F310" t="s">
        <v>290</v>
      </c>
      <c r="G310" t="s">
        <v>291</v>
      </c>
      <c r="H310" t="s">
        <v>161</v>
      </c>
      <c r="I310" t="s">
        <v>162</v>
      </c>
      <c r="J310" t="s">
        <v>94</v>
      </c>
      <c r="K310" t="s">
        <v>266</v>
      </c>
      <c r="L310" t="s">
        <v>96</v>
      </c>
      <c r="M310" s="40">
        <v>0</v>
      </c>
      <c r="N310" s="40">
        <v>9750</v>
      </c>
      <c r="O310" s="40">
        <v>0</v>
      </c>
      <c r="P310" s="40">
        <v>9750</v>
      </c>
      <c r="Q310" s="40">
        <v>8705</v>
      </c>
      <c r="R310" s="40">
        <v>0</v>
      </c>
      <c r="S310" s="40">
        <v>0</v>
      </c>
      <c r="T310" s="40">
        <v>9750</v>
      </c>
      <c r="U310" s="40">
        <v>9750</v>
      </c>
      <c r="V310" s="40">
        <v>1045</v>
      </c>
      <c r="W310" s="34" t="s">
        <v>295</v>
      </c>
    </row>
    <row r="311" spans="1:23" hidden="1" x14ac:dyDescent="0.2">
      <c r="A311" t="s">
        <v>106</v>
      </c>
      <c r="B311" t="s">
        <v>107</v>
      </c>
      <c r="C311" t="s">
        <v>2</v>
      </c>
      <c r="D311" t="s">
        <v>3</v>
      </c>
      <c r="E311" t="s">
        <v>4</v>
      </c>
      <c r="F311" t="s">
        <v>290</v>
      </c>
      <c r="G311" t="s">
        <v>291</v>
      </c>
      <c r="H311" t="s">
        <v>161</v>
      </c>
      <c r="I311" t="s">
        <v>162</v>
      </c>
      <c r="J311" t="s">
        <v>94</v>
      </c>
      <c r="K311" t="s">
        <v>143</v>
      </c>
      <c r="L311" t="s">
        <v>96</v>
      </c>
      <c r="M311" s="40">
        <v>0</v>
      </c>
      <c r="N311" s="40">
        <v>500</v>
      </c>
      <c r="O311" s="40">
        <v>0</v>
      </c>
      <c r="P311" s="40">
        <v>500</v>
      </c>
      <c r="Q311" s="40">
        <v>53.46</v>
      </c>
      <c r="R311" s="40">
        <v>445.5</v>
      </c>
      <c r="S311" s="40">
        <v>225</v>
      </c>
      <c r="T311" s="40">
        <v>54.5</v>
      </c>
      <c r="U311" s="40">
        <v>275</v>
      </c>
      <c r="V311" s="40">
        <v>1.04</v>
      </c>
      <c r="W311" s="34" t="s">
        <v>296</v>
      </c>
    </row>
    <row r="312" spans="1:23" hidden="1" x14ac:dyDescent="0.2">
      <c r="A312" t="s">
        <v>106</v>
      </c>
      <c r="B312" t="s">
        <v>107</v>
      </c>
      <c r="C312" t="s">
        <v>2</v>
      </c>
      <c r="D312" t="s">
        <v>3</v>
      </c>
      <c r="E312" t="s">
        <v>4</v>
      </c>
      <c r="F312" t="s">
        <v>290</v>
      </c>
      <c r="G312" t="s">
        <v>291</v>
      </c>
      <c r="H312" t="s">
        <v>161</v>
      </c>
      <c r="I312" t="s">
        <v>162</v>
      </c>
      <c r="J312" t="s">
        <v>94</v>
      </c>
      <c r="K312" t="s">
        <v>135</v>
      </c>
      <c r="L312" t="s">
        <v>96</v>
      </c>
      <c r="M312" s="40">
        <v>15750</v>
      </c>
      <c r="N312" s="40">
        <v>-15750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34" t="s">
        <v>297</v>
      </c>
    </row>
    <row r="313" spans="1:23" hidden="1" x14ac:dyDescent="0.2">
      <c r="A313" t="s">
        <v>106</v>
      </c>
      <c r="B313" t="s">
        <v>107</v>
      </c>
      <c r="C313" t="s">
        <v>2</v>
      </c>
      <c r="D313" t="s">
        <v>3</v>
      </c>
      <c r="E313" t="s">
        <v>4</v>
      </c>
      <c r="F313" t="s">
        <v>290</v>
      </c>
      <c r="G313" t="s">
        <v>291</v>
      </c>
      <c r="H313" t="s">
        <v>161</v>
      </c>
      <c r="I313" t="s">
        <v>162</v>
      </c>
      <c r="J313" t="s">
        <v>94</v>
      </c>
      <c r="K313" t="s">
        <v>98</v>
      </c>
      <c r="L313" t="s">
        <v>96</v>
      </c>
      <c r="M313" s="40">
        <v>0</v>
      </c>
      <c r="N313" s="40">
        <v>2000</v>
      </c>
      <c r="O313" s="40">
        <v>0</v>
      </c>
      <c r="P313" s="40">
        <v>2000</v>
      </c>
      <c r="Q313" s="40">
        <v>1680.65</v>
      </c>
      <c r="R313" s="40">
        <v>0</v>
      </c>
      <c r="S313" s="40">
        <v>0</v>
      </c>
      <c r="T313" s="40">
        <v>2000</v>
      </c>
      <c r="U313" s="40">
        <v>2000</v>
      </c>
      <c r="V313" s="40">
        <v>319.35000000000002</v>
      </c>
      <c r="W313" s="34" t="s">
        <v>298</v>
      </c>
    </row>
    <row r="314" spans="1:23" hidden="1" x14ac:dyDescent="0.2">
      <c r="A314" t="s">
        <v>106</v>
      </c>
      <c r="B314" t="s">
        <v>107</v>
      </c>
      <c r="C314" t="s">
        <v>2</v>
      </c>
      <c r="D314" t="s">
        <v>3</v>
      </c>
      <c r="E314" t="s">
        <v>4</v>
      </c>
      <c r="F314" t="s">
        <v>290</v>
      </c>
      <c r="G314" t="s">
        <v>291</v>
      </c>
      <c r="H314" t="s">
        <v>161</v>
      </c>
      <c r="I314" t="s">
        <v>162</v>
      </c>
      <c r="J314" t="s">
        <v>94</v>
      </c>
      <c r="K314" t="s">
        <v>140</v>
      </c>
      <c r="L314" t="s">
        <v>96</v>
      </c>
      <c r="M314" s="40">
        <v>0</v>
      </c>
      <c r="N314" s="40">
        <v>500</v>
      </c>
      <c r="O314" s="40">
        <v>0</v>
      </c>
      <c r="P314" s="40">
        <v>500</v>
      </c>
      <c r="Q314" s="40">
        <v>52.87</v>
      </c>
      <c r="R314" s="40">
        <v>440.55</v>
      </c>
      <c r="S314" s="40">
        <v>440.55</v>
      </c>
      <c r="T314" s="40">
        <v>59.45</v>
      </c>
      <c r="U314" s="40">
        <v>59.45</v>
      </c>
      <c r="V314" s="40">
        <v>6.58</v>
      </c>
      <c r="W314" s="34" t="s">
        <v>299</v>
      </c>
    </row>
    <row r="315" spans="1:23" hidden="1" x14ac:dyDescent="0.2">
      <c r="A315" t="s">
        <v>106</v>
      </c>
      <c r="B315" t="s">
        <v>107</v>
      </c>
      <c r="C315" t="s">
        <v>2</v>
      </c>
      <c r="D315" t="s">
        <v>3</v>
      </c>
      <c r="E315" t="s">
        <v>4</v>
      </c>
      <c r="F315" t="s">
        <v>290</v>
      </c>
      <c r="G315" t="s">
        <v>291</v>
      </c>
      <c r="H315" t="s">
        <v>164</v>
      </c>
      <c r="I315" t="s">
        <v>165</v>
      </c>
      <c r="J315" t="s">
        <v>94</v>
      </c>
      <c r="K315" t="s">
        <v>166</v>
      </c>
      <c r="L315" t="s">
        <v>96</v>
      </c>
      <c r="M315" s="40">
        <v>0</v>
      </c>
      <c r="N315" s="40">
        <v>12096</v>
      </c>
      <c r="O315" s="40">
        <v>0</v>
      </c>
      <c r="P315" s="40">
        <v>12096</v>
      </c>
      <c r="Q315" s="40">
        <v>0</v>
      </c>
      <c r="R315" s="40">
        <v>8698.7999999999993</v>
      </c>
      <c r="S315" s="40">
        <v>4944</v>
      </c>
      <c r="T315" s="40">
        <v>3397.2</v>
      </c>
      <c r="U315" s="40">
        <v>7152</v>
      </c>
      <c r="V315" s="40">
        <v>3397.2</v>
      </c>
      <c r="W315" s="34" t="s">
        <v>167</v>
      </c>
    </row>
    <row r="316" spans="1:23" hidden="1" x14ac:dyDescent="0.2">
      <c r="A316" t="s">
        <v>106</v>
      </c>
      <c r="B316" t="s">
        <v>107</v>
      </c>
      <c r="C316" t="s">
        <v>2</v>
      </c>
      <c r="D316" t="s">
        <v>3</v>
      </c>
      <c r="E316" t="s">
        <v>4</v>
      </c>
      <c r="F316" t="s">
        <v>290</v>
      </c>
      <c r="G316" t="s">
        <v>291</v>
      </c>
      <c r="H316" t="s">
        <v>164</v>
      </c>
      <c r="I316" t="s">
        <v>165</v>
      </c>
      <c r="J316" t="s">
        <v>94</v>
      </c>
      <c r="K316" t="s">
        <v>135</v>
      </c>
      <c r="L316" t="s">
        <v>96</v>
      </c>
      <c r="M316" s="40">
        <v>15048</v>
      </c>
      <c r="N316" s="40">
        <v>-15048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34" t="s">
        <v>168</v>
      </c>
    </row>
    <row r="317" spans="1:23" hidden="1" x14ac:dyDescent="0.2">
      <c r="A317" t="s">
        <v>106</v>
      </c>
      <c r="B317" t="s">
        <v>107</v>
      </c>
      <c r="C317" t="s">
        <v>2</v>
      </c>
      <c r="D317" t="s">
        <v>3</v>
      </c>
      <c r="E317" t="s">
        <v>4</v>
      </c>
      <c r="F317" t="s">
        <v>290</v>
      </c>
      <c r="G317" t="s">
        <v>291</v>
      </c>
      <c r="H317" t="s">
        <v>164</v>
      </c>
      <c r="I317" t="s">
        <v>165</v>
      </c>
      <c r="J317" t="s">
        <v>94</v>
      </c>
      <c r="K317" t="s">
        <v>95</v>
      </c>
      <c r="L317" t="s">
        <v>96</v>
      </c>
      <c r="M317" s="40">
        <v>0</v>
      </c>
      <c r="N317" s="40">
        <v>260</v>
      </c>
      <c r="O317" s="40">
        <v>0</v>
      </c>
      <c r="P317" s="40">
        <v>260</v>
      </c>
      <c r="Q317" s="40">
        <v>232.14</v>
      </c>
      <c r="R317" s="40">
        <v>0</v>
      </c>
      <c r="S317" s="40">
        <v>0</v>
      </c>
      <c r="T317" s="40">
        <v>260</v>
      </c>
      <c r="U317" s="40">
        <v>260</v>
      </c>
      <c r="V317" s="40">
        <v>27.86</v>
      </c>
      <c r="W317" s="34" t="s">
        <v>300</v>
      </c>
    </row>
    <row r="318" spans="1:23" hidden="1" x14ac:dyDescent="0.2">
      <c r="A318" t="s">
        <v>106</v>
      </c>
      <c r="B318" t="s">
        <v>107</v>
      </c>
      <c r="C318" t="s">
        <v>2</v>
      </c>
      <c r="D318" t="s">
        <v>3</v>
      </c>
      <c r="E318" t="s">
        <v>4</v>
      </c>
      <c r="F318" t="s">
        <v>290</v>
      </c>
      <c r="G318" t="s">
        <v>291</v>
      </c>
      <c r="H318" t="s">
        <v>164</v>
      </c>
      <c r="I318" t="s">
        <v>169</v>
      </c>
      <c r="J318" t="s">
        <v>94</v>
      </c>
      <c r="K318" t="s">
        <v>166</v>
      </c>
      <c r="L318" t="s">
        <v>96</v>
      </c>
      <c r="M318" s="40">
        <v>0</v>
      </c>
      <c r="N318" s="40">
        <v>10800</v>
      </c>
      <c r="O318" s="40">
        <v>0</v>
      </c>
      <c r="P318" s="40">
        <v>10800</v>
      </c>
      <c r="Q318" s="40">
        <v>0</v>
      </c>
      <c r="R318" s="40">
        <v>8554.7999999999993</v>
      </c>
      <c r="S318" s="40">
        <v>4800</v>
      </c>
      <c r="T318" s="40">
        <v>2245.1999999999998</v>
      </c>
      <c r="U318" s="40">
        <v>6000</v>
      </c>
      <c r="V318" s="40">
        <v>2245.1999999999998</v>
      </c>
      <c r="W318" s="34" t="s">
        <v>167</v>
      </c>
    </row>
    <row r="319" spans="1:23" hidden="1" x14ac:dyDescent="0.2">
      <c r="A319" t="s">
        <v>106</v>
      </c>
      <c r="B319" t="s">
        <v>107</v>
      </c>
      <c r="C319" t="s">
        <v>2</v>
      </c>
      <c r="D319" t="s">
        <v>3</v>
      </c>
      <c r="E319" t="s">
        <v>4</v>
      </c>
      <c r="F319" t="s">
        <v>290</v>
      </c>
      <c r="G319" t="s">
        <v>291</v>
      </c>
      <c r="H319" t="s">
        <v>164</v>
      </c>
      <c r="I319" t="s">
        <v>169</v>
      </c>
      <c r="J319" t="s">
        <v>94</v>
      </c>
      <c r="K319" t="s">
        <v>135</v>
      </c>
      <c r="L319" t="s">
        <v>96</v>
      </c>
      <c r="M319" s="40">
        <v>15048</v>
      </c>
      <c r="N319" s="40">
        <v>-15048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0</v>
      </c>
      <c r="W319" s="34" t="s">
        <v>168</v>
      </c>
    </row>
    <row r="320" spans="1:23" hidden="1" x14ac:dyDescent="0.2">
      <c r="A320" t="s">
        <v>106</v>
      </c>
      <c r="B320" t="s">
        <v>107</v>
      </c>
      <c r="C320" t="s">
        <v>2</v>
      </c>
      <c r="D320" t="s">
        <v>3</v>
      </c>
      <c r="E320" t="s">
        <v>4</v>
      </c>
      <c r="F320" t="s">
        <v>290</v>
      </c>
      <c r="G320" t="s">
        <v>291</v>
      </c>
      <c r="H320" t="s">
        <v>164</v>
      </c>
      <c r="I320" t="s">
        <v>169</v>
      </c>
      <c r="J320" t="s">
        <v>94</v>
      </c>
      <c r="K320" t="s">
        <v>137</v>
      </c>
      <c r="L320" t="s">
        <v>96</v>
      </c>
      <c r="M320" s="40">
        <v>0</v>
      </c>
      <c r="N320" s="40">
        <v>460</v>
      </c>
      <c r="O320" s="40">
        <v>0</v>
      </c>
      <c r="P320" s="40">
        <v>460</v>
      </c>
      <c r="Q320" s="40">
        <v>0</v>
      </c>
      <c r="R320" s="40">
        <v>0</v>
      </c>
      <c r="S320" s="40">
        <v>0</v>
      </c>
      <c r="T320" s="40">
        <v>460</v>
      </c>
      <c r="U320" s="40">
        <v>460</v>
      </c>
      <c r="V320" s="40">
        <v>460</v>
      </c>
      <c r="W320" s="34" t="s">
        <v>301</v>
      </c>
    </row>
    <row r="321" spans="1:23" hidden="1" x14ac:dyDescent="0.2">
      <c r="A321" t="s">
        <v>170</v>
      </c>
      <c r="B321" t="s">
        <v>171</v>
      </c>
      <c r="C321" t="s">
        <v>2</v>
      </c>
      <c r="D321" t="s">
        <v>3</v>
      </c>
      <c r="E321" t="s">
        <v>4</v>
      </c>
      <c r="F321" t="s">
        <v>290</v>
      </c>
      <c r="G321" t="s">
        <v>291</v>
      </c>
      <c r="H321" t="s">
        <v>172</v>
      </c>
      <c r="I321" t="s">
        <v>173</v>
      </c>
      <c r="J321" t="s">
        <v>94</v>
      </c>
      <c r="K321" t="s">
        <v>266</v>
      </c>
      <c r="L321" t="s">
        <v>96</v>
      </c>
      <c r="M321" s="40">
        <v>0</v>
      </c>
      <c r="N321" s="40">
        <v>1316</v>
      </c>
      <c r="O321" s="40">
        <v>0</v>
      </c>
      <c r="P321" s="40">
        <v>1316</v>
      </c>
      <c r="Q321" s="40">
        <v>0</v>
      </c>
      <c r="R321" s="40">
        <v>1144.5</v>
      </c>
      <c r="S321" s="40">
        <v>1144.5</v>
      </c>
      <c r="T321" s="40">
        <v>171.5</v>
      </c>
      <c r="U321" s="40">
        <v>171.5</v>
      </c>
      <c r="V321" s="40">
        <v>171.5</v>
      </c>
      <c r="W321" s="34" t="s">
        <v>302</v>
      </c>
    </row>
    <row r="322" spans="1:23" hidden="1" x14ac:dyDescent="0.2">
      <c r="A322" t="s">
        <v>170</v>
      </c>
      <c r="B322" t="s">
        <v>171</v>
      </c>
      <c r="C322" t="s">
        <v>2</v>
      </c>
      <c r="D322" t="s">
        <v>3</v>
      </c>
      <c r="E322" t="s">
        <v>4</v>
      </c>
      <c r="F322" t="s">
        <v>290</v>
      </c>
      <c r="G322" t="s">
        <v>291</v>
      </c>
      <c r="H322" t="s">
        <v>172</v>
      </c>
      <c r="I322" t="s">
        <v>173</v>
      </c>
      <c r="J322" t="s">
        <v>94</v>
      </c>
      <c r="K322" t="s">
        <v>148</v>
      </c>
      <c r="L322" t="s">
        <v>96</v>
      </c>
      <c r="M322" s="40">
        <v>0</v>
      </c>
      <c r="N322" s="40">
        <v>13600</v>
      </c>
      <c r="O322" s="40">
        <v>0</v>
      </c>
      <c r="P322" s="40">
        <v>13600</v>
      </c>
      <c r="Q322" s="40">
        <v>9330</v>
      </c>
      <c r="R322" s="40">
        <v>0</v>
      </c>
      <c r="S322" s="40">
        <v>0</v>
      </c>
      <c r="T322" s="40">
        <v>13600</v>
      </c>
      <c r="U322" s="40">
        <v>13600</v>
      </c>
      <c r="V322" s="40">
        <v>4270</v>
      </c>
      <c r="W322" s="34" t="s">
        <v>174</v>
      </c>
    </row>
    <row r="323" spans="1:23" hidden="1" x14ac:dyDescent="0.2">
      <c r="A323" t="s">
        <v>170</v>
      </c>
      <c r="B323" t="s">
        <v>171</v>
      </c>
      <c r="C323" t="s">
        <v>2</v>
      </c>
      <c r="D323" t="s">
        <v>3</v>
      </c>
      <c r="E323" t="s">
        <v>4</v>
      </c>
      <c r="F323" t="s">
        <v>290</v>
      </c>
      <c r="G323" t="s">
        <v>291</v>
      </c>
      <c r="H323" t="s">
        <v>172</v>
      </c>
      <c r="I323" t="s">
        <v>173</v>
      </c>
      <c r="J323" t="s">
        <v>94</v>
      </c>
      <c r="K323" t="s">
        <v>135</v>
      </c>
      <c r="L323" t="s">
        <v>96</v>
      </c>
      <c r="M323" s="40">
        <v>16416</v>
      </c>
      <c r="N323" s="40">
        <v>-16416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34" t="s">
        <v>175</v>
      </c>
    </row>
    <row r="324" spans="1:23" hidden="1" x14ac:dyDescent="0.2">
      <c r="A324" t="s">
        <v>106</v>
      </c>
      <c r="B324" t="s">
        <v>107</v>
      </c>
      <c r="C324" t="s">
        <v>2</v>
      </c>
      <c r="D324" t="s">
        <v>3</v>
      </c>
      <c r="E324" t="s">
        <v>4</v>
      </c>
      <c r="F324" t="s">
        <v>290</v>
      </c>
      <c r="G324" t="s">
        <v>291</v>
      </c>
      <c r="H324" t="s">
        <v>176</v>
      </c>
      <c r="I324" t="s">
        <v>177</v>
      </c>
      <c r="J324" t="s">
        <v>94</v>
      </c>
      <c r="K324" t="s">
        <v>303</v>
      </c>
      <c r="L324" t="s">
        <v>96</v>
      </c>
      <c r="M324" s="40">
        <v>0</v>
      </c>
      <c r="N324" s="40">
        <v>5500</v>
      </c>
      <c r="O324" s="40">
        <v>0</v>
      </c>
      <c r="P324" s="40">
        <v>5500</v>
      </c>
      <c r="Q324" s="40">
        <v>5500</v>
      </c>
      <c r="R324" s="40">
        <v>0</v>
      </c>
      <c r="S324" s="40">
        <v>0</v>
      </c>
      <c r="T324" s="40">
        <v>5500</v>
      </c>
      <c r="U324" s="40">
        <v>5500</v>
      </c>
      <c r="V324" s="40">
        <v>0</v>
      </c>
      <c r="W324" s="34" t="s">
        <v>304</v>
      </c>
    </row>
    <row r="325" spans="1:23" hidden="1" x14ac:dyDescent="0.2">
      <c r="A325" t="s">
        <v>170</v>
      </c>
      <c r="B325" t="s">
        <v>171</v>
      </c>
      <c r="C325" t="s">
        <v>2</v>
      </c>
      <c r="D325" t="s">
        <v>3</v>
      </c>
      <c r="E325" t="s">
        <v>4</v>
      </c>
      <c r="F325" t="s">
        <v>290</v>
      </c>
      <c r="G325" t="s">
        <v>291</v>
      </c>
      <c r="H325" t="s">
        <v>180</v>
      </c>
      <c r="I325" t="s">
        <v>181</v>
      </c>
      <c r="J325" t="s">
        <v>94</v>
      </c>
      <c r="K325" t="s">
        <v>98</v>
      </c>
      <c r="L325" t="s">
        <v>96</v>
      </c>
      <c r="M325" s="40">
        <v>13194.24</v>
      </c>
      <c r="N325" s="40">
        <v>0</v>
      </c>
      <c r="O325" s="40">
        <v>0</v>
      </c>
      <c r="P325" s="40">
        <v>13194.24</v>
      </c>
      <c r="Q325" s="40">
        <v>11730.86</v>
      </c>
      <c r="R325" s="40">
        <v>0</v>
      </c>
      <c r="S325" s="40">
        <v>0</v>
      </c>
      <c r="T325" s="40">
        <v>13194.24</v>
      </c>
      <c r="U325" s="40">
        <v>13194.24</v>
      </c>
      <c r="V325" s="40">
        <v>1463.38</v>
      </c>
      <c r="W325" s="34" t="s">
        <v>305</v>
      </c>
    </row>
    <row r="326" spans="1:23" hidden="1" x14ac:dyDescent="0.2">
      <c r="A326" t="s">
        <v>170</v>
      </c>
      <c r="B326" t="s">
        <v>171</v>
      </c>
      <c r="C326" t="s">
        <v>2</v>
      </c>
      <c r="D326" t="s">
        <v>3</v>
      </c>
      <c r="E326" t="s">
        <v>4</v>
      </c>
      <c r="F326" t="s">
        <v>290</v>
      </c>
      <c r="G326" t="s">
        <v>291</v>
      </c>
      <c r="H326" t="s">
        <v>187</v>
      </c>
      <c r="I326" t="s">
        <v>188</v>
      </c>
      <c r="J326" t="s">
        <v>94</v>
      </c>
      <c r="K326" t="s">
        <v>266</v>
      </c>
      <c r="L326" t="s">
        <v>96</v>
      </c>
      <c r="M326" s="40">
        <v>0</v>
      </c>
      <c r="N326" s="40">
        <v>1000</v>
      </c>
      <c r="O326" s="40">
        <v>0</v>
      </c>
      <c r="P326" s="40">
        <v>1000</v>
      </c>
      <c r="Q326" s="40">
        <v>892</v>
      </c>
      <c r="R326" s="40">
        <v>0</v>
      </c>
      <c r="S326" s="40">
        <v>0</v>
      </c>
      <c r="T326" s="40">
        <v>1000</v>
      </c>
      <c r="U326" s="40">
        <v>1000</v>
      </c>
      <c r="V326" s="40">
        <v>108</v>
      </c>
      <c r="W326" s="34" t="s">
        <v>282</v>
      </c>
    </row>
    <row r="327" spans="1:23" hidden="1" x14ac:dyDescent="0.2">
      <c r="A327" t="s">
        <v>170</v>
      </c>
      <c r="B327" t="s">
        <v>171</v>
      </c>
      <c r="C327" t="s">
        <v>2</v>
      </c>
      <c r="D327" t="s">
        <v>3</v>
      </c>
      <c r="E327" t="s">
        <v>4</v>
      </c>
      <c r="F327" t="s">
        <v>290</v>
      </c>
      <c r="G327" t="s">
        <v>291</v>
      </c>
      <c r="H327" t="s">
        <v>187</v>
      </c>
      <c r="I327" t="s">
        <v>188</v>
      </c>
      <c r="J327" t="s">
        <v>94</v>
      </c>
      <c r="K327" t="s">
        <v>121</v>
      </c>
      <c r="L327" t="s">
        <v>96</v>
      </c>
      <c r="M327" s="40">
        <v>19000</v>
      </c>
      <c r="N327" s="40">
        <v>-12000</v>
      </c>
      <c r="O327" s="40">
        <v>0</v>
      </c>
      <c r="P327" s="40">
        <v>7000</v>
      </c>
      <c r="Q327" s="40">
        <v>0</v>
      </c>
      <c r="R327" s="40">
        <v>0</v>
      </c>
      <c r="S327" s="40">
        <v>0</v>
      </c>
      <c r="T327" s="40">
        <v>7000</v>
      </c>
      <c r="U327" s="40">
        <v>7000</v>
      </c>
      <c r="V327" s="40">
        <v>7000</v>
      </c>
      <c r="W327" s="34" t="s">
        <v>189</v>
      </c>
    </row>
    <row r="328" spans="1:23" hidden="1" x14ac:dyDescent="0.2">
      <c r="A328" t="s">
        <v>170</v>
      </c>
      <c r="B328" t="s">
        <v>171</v>
      </c>
      <c r="C328" t="s">
        <v>2</v>
      </c>
      <c r="D328" t="s">
        <v>3</v>
      </c>
      <c r="E328" t="s">
        <v>4</v>
      </c>
      <c r="F328" t="s">
        <v>290</v>
      </c>
      <c r="G328" t="s">
        <v>291</v>
      </c>
      <c r="H328" t="s">
        <v>187</v>
      </c>
      <c r="I328" t="s">
        <v>188</v>
      </c>
      <c r="J328" t="s">
        <v>94</v>
      </c>
      <c r="K328" t="s">
        <v>150</v>
      </c>
      <c r="L328" t="s">
        <v>96</v>
      </c>
      <c r="M328" s="40">
        <v>0</v>
      </c>
      <c r="N328" s="40">
        <v>8000</v>
      </c>
      <c r="O328" s="40">
        <v>-4000</v>
      </c>
      <c r="P328" s="40">
        <v>4000</v>
      </c>
      <c r="Q328" s="40">
        <v>3520</v>
      </c>
      <c r="R328" s="40">
        <v>0</v>
      </c>
      <c r="S328" s="40">
        <v>0</v>
      </c>
      <c r="T328" s="40">
        <v>4000</v>
      </c>
      <c r="U328" s="40">
        <v>4000</v>
      </c>
      <c r="V328" s="40">
        <v>480</v>
      </c>
      <c r="W328" s="34" t="s">
        <v>283</v>
      </c>
    </row>
    <row r="329" spans="1:23" hidden="1" x14ac:dyDescent="0.2">
      <c r="A329" t="s">
        <v>170</v>
      </c>
      <c r="B329" t="s">
        <v>171</v>
      </c>
      <c r="C329" t="s">
        <v>2</v>
      </c>
      <c r="D329" t="s">
        <v>3</v>
      </c>
      <c r="E329" t="s">
        <v>4</v>
      </c>
      <c r="F329" t="s">
        <v>290</v>
      </c>
      <c r="G329" t="s">
        <v>291</v>
      </c>
      <c r="H329" t="s">
        <v>187</v>
      </c>
      <c r="I329" t="s">
        <v>188</v>
      </c>
      <c r="J329" t="s">
        <v>94</v>
      </c>
      <c r="K329" t="s">
        <v>100</v>
      </c>
      <c r="L329" t="s">
        <v>96</v>
      </c>
      <c r="M329" s="40">
        <v>2000</v>
      </c>
      <c r="N329" s="40">
        <v>0</v>
      </c>
      <c r="O329" s="40">
        <v>0</v>
      </c>
      <c r="P329" s="40">
        <v>2000</v>
      </c>
      <c r="Q329" s="40">
        <v>1903.61</v>
      </c>
      <c r="R329" s="40">
        <v>0</v>
      </c>
      <c r="S329" s="40">
        <v>0</v>
      </c>
      <c r="T329" s="40">
        <v>2000</v>
      </c>
      <c r="U329" s="40">
        <v>2000</v>
      </c>
      <c r="V329" s="40">
        <v>96.39</v>
      </c>
      <c r="W329" s="34" t="s">
        <v>191</v>
      </c>
    </row>
    <row r="330" spans="1:23" hidden="1" x14ac:dyDescent="0.2">
      <c r="A330" t="s">
        <v>170</v>
      </c>
      <c r="B330" t="s">
        <v>171</v>
      </c>
      <c r="C330" t="s">
        <v>2</v>
      </c>
      <c r="D330" t="s">
        <v>3</v>
      </c>
      <c r="E330" t="s">
        <v>4</v>
      </c>
      <c r="F330" t="s">
        <v>290</v>
      </c>
      <c r="G330" t="s">
        <v>291</v>
      </c>
      <c r="H330" t="s">
        <v>187</v>
      </c>
      <c r="I330" t="s">
        <v>188</v>
      </c>
      <c r="J330" t="s">
        <v>94</v>
      </c>
      <c r="K330" t="s">
        <v>104</v>
      </c>
      <c r="L330" t="s">
        <v>96</v>
      </c>
      <c r="M330" s="40">
        <v>0</v>
      </c>
      <c r="N330" s="40">
        <v>1000</v>
      </c>
      <c r="O330" s="40">
        <v>0</v>
      </c>
      <c r="P330" s="40">
        <v>1000</v>
      </c>
      <c r="Q330" s="40">
        <v>971.11</v>
      </c>
      <c r="R330" s="40">
        <v>0</v>
      </c>
      <c r="S330" s="40">
        <v>0</v>
      </c>
      <c r="T330" s="40">
        <v>1000</v>
      </c>
      <c r="U330" s="40">
        <v>1000</v>
      </c>
      <c r="V330" s="40">
        <v>28.89</v>
      </c>
      <c r="W330" s="34" t="s">
        <v>306</v>
      </c>
    </row>
    <row r="331" spans="1:23" hidden="1" x14ac:dyDescent="0.2">
      <c r="A331" t="s">
        <v>106</v>
      </c>
      <c r="B331" t="s">
        <v>107</v>
      </c>
      <c r="C331" t="s">
        <v>2</v>
      </c>
      <c r="D331" t="s">
        <v>3</v>
      </c>
      <c r="E331" t="s">
        <v>4</v>
      </c>
      <c r="F331" t="s">
        <v>290</v>
      </c>
      <c r="G331" t="s">
        <v>291</v>
      </c>
      <c r="H331" t="s">
        <v>108</v>
      </c>
      <c r="I331" t="s">
        <v>109</v>
      </c>
      <c r="J331" t="s">
        <v>192</v>
      </c>
      <c r="K331" t="s">
        <v>193</v>
      </c>
      <c r="L331" t="s">
        <v>96</v>
      </c>
      <c r="M331" s="40">
        <v>202050</v>
      </c>
      <c r="N331" s="40">
        <v>-187050</v>
      </c>
      <c r="O331" s="40">
        <v>-15000</v>
      </c>
      <c r="P331" s="40">
        <v>0</v>
      </c>
      <c r="Q331" s="40">
        <v>0</v>
      </c>
      <c r="R331" s="40">
        <v>0</v>
      </c>
      <c r="S331" s="40">
        <v>0</v>
      </c>
      <c r="T331" s="40">
        <v>0</v>
      </c>
      <c r="U331" s="40">
        <v>0</v>
      </c>
      <c r="V331" s="40">
        <v>0</v>
      </c>
      <c r="W331" s="34" t="s">
        <v>195</v>
      </c>
    </row>
    <row r="332" spans="1:23" hidden="1" x14ac:dyDescent="0.2">
      <c r="A332" t="s">
        <v>106</v>
      </c>
      <c r="B332" t="s">
        <v>107</v>
      </c>
      <c r="C332" t="s">
        <v>2</v>
      </c>
      <c r="D332" t="s">
        <v>3</v>
      </c>
      <c r="E332" t="s">
        <v>4</v>
      </c>
      <c r="F332" t="s">
        <v>290</v>
      </c>
      <c r="G332" t="s">
        <v>291</v>
      </c>
      <c r="H332" t="s">
        <v>108</v>
      </c>
      <c r="I332" t="s">
        <v>109</v>
      </c>
      <c r="J332" t="s">
        <v>192</v>
      </c>
      <c r="K332" t="s">
        <v>196</v>
      </c>
      <c r="L332" t="s">
        <v>96</v>
      </c>
      <c r="M332" s="40">
        <v>955000</v>
      </c>
      <c r="N332" s="40">
        <v>187050</v>
      </c>
      <c r="O332" s="40">
        <v>-182130.17</v>
      </c>
      <c r="P332" s="40">
        <v>959919.83</v>
      </c>
      <c r="Q332" s="40">
        <v>25034.11</v>
      </c>
      <c r="R332" s="40">
        <v>849820.77</v>
      </c>
      <c r="S332" s="40">
        <v>771947.01</v>
      </c>
      <c r="T332" s="40">
        <v>110099.06</v>
      </c>
      <c r="U332" s="40">
        <v>187972.82</v>
      </c>
      <c r="V332" s="40">
        <v>85064.95</v>
      </c>
      <c r="W332" s="34" t="s">
        <v>197</v>
      </c>
    </row>
    <row r="333" spans="1:23" hidden="1" x14ac:dyDescent="0.2">
      <c r="A333" t="s">
        <v>106</v>
      </c>
      <c r="B333" t="s">
        <v>107</v>
      </c>
      <c r="C333" t="s">
        <v>2</v>
      </c>
      <c r="D333" t="s">
        <v>3</v>
      </c>
      <c r="E333" t="s">
        <v>4</v>
      </c>
      <c r="F333" t="s">
        <v>290</v>
      </c>
      <c r="G333" t="s">
        <v>291</v>
      </c>
      <c r="H333" t="s">
        <v>108</v>
      </c>
      <c r="I333" t="s">
        <v>109</v>
      </c>
      <c r="J333" t="s">
        <v>192</v>
      </c>
      <c r="K333" t="s">
        <v>198</v>
      </c>
      <c r="L333" t="s">
        <v>96</v>
      </c>
      <c r="M333" s="40">
        <v>0</v>
      </c>
      <c r="N333" s="40">
        <v>0</v>
      </c>
      <c r="O333" s="40">
        <v>167130.17000000001</v>
      </c>
      <c r="P333" s="40">
        <v>167130.17000000001</v>
      </c>
      <c r="Q333" s="40">
        <v>0</v>
      </c>
      <c r="R333" s="40">
        <v>0</v>
      </c>
      <c r="S333" s="40">
        <v>0</v>
      </c>
      <c r="T333" s="40">
        <v>167130.17000000001</v>
      </c>
      <c r="U333" s="40">
        <v>167130.17000000001</v>
      </c>
      <c r="V333" s="40">
        <v>167130.17000000001</v>
      </c>
      <c r="W333" s="34" t="s">
        <v>199</v>
      </c>
    </row>
    <row r="334" spans="1:23" hidden="1" x14ac:dyDescent="0.2">
      <c r="A334" t="s">
        <v>106</v>
      </c>
      <c r="B334" t="s">
        <v>107</v>
      </c>
      <c r="C334" t="s">
        <v>2</v>
      </c>
      <c r="D334" t="s">
        <v>3</v>
      </c>
      <c r="E334" t="s">
        <v>4</v>
      </c>
      <c r="F334" t="s">
        <v>290</v>
      </c>
      <c r="G334" t="s">
        <v>291</v>
      </c>
      <c r="H334" t="s">
        <v>108</v>
      </c>
      <c r="I334" t="s">
        <v>118</v>
      </c>
      <c r="J334" t="s">
        <v>192</v>
      </c>
      <c r="K334" t="s">
        <v>193</v>
      </c>
      <c r="L334" t="s">
        <v>96</v>
      </c>
      <c r="M334" s="40">
        <v>615668.62</v>
      </c>
      <c r="N334" s="40">
        <v>202343</v>
      </c>
      <c r="O334" s="40">
        <v>-15868.46</v>
      </c>
      <c r="P334" s="40">
        <v>802143.16</v>
      </c>
      <c r="Q334" s="40">
        <v>171901.45</v>
      </c>
      <c r="R334" s="40">
        <v>532772.13</v>
      </c>
      <c r="S334" s="40">
        <v>421134.83</v>
      </c>
      <c r="T334" s="40">
        <v>269371.03000000003</v>
      </c>
      <c r="U334" s="40">
        <v>381008.33</v>
      </c>
      <c r="V334" s="40">
        <v>97469.58</v>
      </c>
      <c r="W334" s="34" t="s">
        <v>195</v>
      </c>
    </row>
    <row r="335" spans="1:23" hidden="1" x14ac:dyDescent="0.2">
      <c r="A335" t="s">
        <v>106</v>
      </c>
      <c r="B335" t="s">
        <v>107</v>
      </c>
      <c r="C335" t="s">
        <v>2</v>
      </c>
      <c r="D335" t="s">
        <v>3</v>
      </c>
      <c r="E335" t="s">
        <v>4</v>
      </c>
      <c r="F335" t="s">
        <v>290</v>
      </c>
      <c r="G335" t="s">
        <v>291</v>
      </c>
      <c r="H335" t="s">
        <v>108</v>
      </c>
      <c r="I335" t="s">
        <v>118</v>
      </c>
      <c r="J335" t="s">
        <v>192</v>
      </c>
      <c r="K335" t="s">
        <v>196</v>
      </c>
      <c r="L335" t="s">
        <v>96</v>
      </c>
      <c r="M335" s="40">
        <v>1466807.48</v>
      </c>
      <c r="N335" s="40">
        <v>-425843</v>
      </c>
      <c r="O335" s="40">
        <v>52097.74</v>
      </c>
      <c r="P335" s="40">
        <v>1093062.22</v>
      </c>
      <c r="Q335" s="40">
        <v>21102.15</v>
      </c>
      <c r="R335" s="40">
        <v>902453.5</v>
      </c>
      <c r="S335" s="40">
        <v>674649.83</v>
      </c>
      <c r="T335" s="40">
        <v>190608.72</v>
      </c>
      <c r="U335" s="40">
        <v>418412.39</v>
      </c>
      <c r="V335" s="40">
        <v>169506.57</v>
      </c>
      <c r="W335" s="34" t="s">
        <v>197</v>
      </c>
    </row>
    <row r="336" spans="1:23" hidden="1" x14ac:dyDescent="0.2">
      <c r="A336" t="s">
        <v>106</v>
      </c>
      <c r="B336" t="s">
        <v>107</v>
      </c>
      <c r="C336" t="s">
        <v>2</v>
      </c>
      <c r="D336" t="s">
        <v>3</v>
      </c>
      <c r="E336" t="s">
        <v>4</v>
      </c>
      <c r="F336" t="s">
        <v>290</v>
      </c>
      <c r="G336" t="s">
        <v>291</v>
      </c>
      <c r="H336" t="s">
        <v>176</v>
      </c>
      <c r="I336" t="s">
        <v>177</v>
      </c>
      <c r="J336" t="s">
        <v>192</v>
      </c>
      <c r="K336" t="s">
        <v>307</v>
      </c>
      <c r="L336" t="s">
        <v>96</v>
      </c>
      <c r="M336" s="40">
        <v>5500</v>
      </c>
      <c r="N336" s="40">
        <v>-5500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34" t="s">
        <v>308</v>
      </c>
    </row>
    <row r="337" spans="1:23" hidden="1" x14ac:dyDescent="0.2">
      <c r="A337" t="s">
        <v>106</v>
      </c>
      <c r="B337" t="s">
        <v>107</v>
      </c>
      <c r="C337" t="s">
        <v>2</v>
      </c>
      <c r="D337" t="s">
        <v>3</v>
      </c>
      <c r="E337" t="s">
        <v>4</v>
      </c>
      <c r="F337" t="s">
        <v>290</v>
      </c>
      <c r="G337" t="s">
        <v>291</v>
      </c>
      <c r="H337" t="s">
        <v>108</v>
      </c>
      <c r="I337" t="s">
        <v>109</v>
      </c>
      <c r="J337" t="s">
        <v>202</v>
      </c>
      <c r="K337" t="s">
        <v>203</v>
      </c>
      <c r="L337" t="s">
        <v>96</v>
      </c>
      <c r="M337" s="40">
        <v>0</v>
      </c>
      <c r="N337" s="40">
        <v>0</v>
      </c>
      <c r="O337" s="40">
        <v>30000</v>
      </c>
      <c r="P337" s="40">
        <v>30000</v>
      </c>
      <c r="Q337" s="40">
        <v>0</v>
      </c>
      <c r="R337" s="40">
        <v>0</v>
      </c>
      <c r="S337" s="40">
        <v>0</v>
      </c>
      <c r="T337" s="40">
        <v>30000</v>
      </c>
      <c r="U337" s="40">
        <v>30000</v>
      </c>
      <c r="V337" s="40">
        <v>30000</v>
      </c>
      <c r="W337" s="34" t="s">
        <v>207</v>
      </c>
    </row>
    <row r="338" spans="1:23" hidden="1" x14ac:dyDescent="0.2">
      <c r="A338" t="s">
        <v>106</v>
      </c>
      <c r="B338" t="s">
        <v>107</v>
      </c>
      <c r="C338" t="s">
        <v>2</v>
      </c>
      <c r="D338" t="s">
        <v>3</v>
      </c>
      <c r="E338" t="s">
        <v>4</v>
      </c>
      <c r="F338" t="s">
        <v>290</v>
      </c>
      <c r="G338" t="s">
        <v>291</v>
      </c>
      <c r="H338" t="s">
        <v>127</v>
      </c>
      <c r="I338" t="s">
        <v>128</v>
      </c>
      <c r="J338" t="s">
        <v>202</v>
      </c>
      <c r="K338" t="s">
        <v>284</v>
      </c>
      <c r="L338" t="s">
        <v>96</v>
      </c>
      <c r="M338" s="40">
        <v>0</v>
      </c>
      <c r="N338" s="40">
        <v>3000</v>
      </c>
      <c r="O338" s="40">
        <v>0</v>
      </c>
      <c r="P338" s="40">
        <v>3000</v>
      </c>
      <c r="Q338" s="40">
        <v>2628.9</v>
      </c>
      <c r="R338" s="40">
        <v>0</v>
      </c>
      <c r="S338" s="40">
        <v>0</v>
      </c>
      <c r="T338" s="40">
        <v>3000</v>
      </c>
      <c r="U338" s="40">
        <v>3000</v>
      </c>
      <c r="V338" s="40">
        <v>371.1</v>
      </c>
      <c r="W338" s="34" t="s">
        <v>287</v>
      </c>
    </row>
    <row r="339" spans="1:23" hidden="1" x14ac:dyDescent="0.2">
      <c r="A339" t="s">
        <v>106</v>
      </c>
      <c r="B339" t="s">
        <v>107</v>
      </c>
      <c r="C339" t="s">
        <v>2</v>
      </c>
      <c r="D339" t="s">
        <v>3</v>
      </c>
      <c r="E339" t="s">
        <v>4</v>
      </c>
      <c r="F339" t="s">
        <v>290</v>
      </c>
      <c r="G339" t="s">
        <v>291</v>
      </c>
      <c r="H339" t="s">
        <v>127</v>
      </c>
      <c r="I339" t="s">
        <v>128</v>
      </c>
      <c r="J339" t="s">
        <v>202</v>
      </c>
      <c r="K339" t="s">
        <v>203</v>
      </c>
      <c r="L339" t="s">
        <v>96</v>
      </c>
      <c r="M339" s="40">
        <v>0</v>
      </c>
      <c r="N339" s="40">
        <v>1500</v>
      </c>
      <c r="O339" s="40">
        <v>0</v>
      </c>
      <c r="P339" s="40">
        <v>1500</v>
      </c>
      <c r="Q339" s="40">
        <v>117.64</v>
      </c>
      <c r="R339" s="40">
        <v>980.37</v>
      </c>
      <c r="S339" s="40">
        <v>980.37</v>
      </c>
      <c r="T339" s="40">
        <v>519.63</v>
      </c>
      <c r="U339" s="40">
        <v>519.63</v>
      </c>
      <c r="V339" s="40">
        <v>401.99</v>
      </c>
      <c r="W339" s="34" t="s">
        <v>208</v>
      </c>
    </row>
    <row r="340" spans="1:23" hidden="1" x14ac:dyDescent="0.2">
      <c r="A340" t="s">
        <v>106</v>
      </c>
      <c r="B340" t="s">
        <v>107</v>
      </c>
      <c r="C340" t="s">
        <v>2</v>
      </c>
      <c r="D340" t="s">
        <v>3</v>
      </c>
      <c r="E340" t="s">
        <v>4</v>
      </c>
      <c r="F340" t="s">
        <v>290</v>
      </c>
      <c r="G340" t="s">
        <v>291</v>
      </c>
      <c r="H340" t="s">
        <v>127</v>
      </c>
      <c r="I340" t="s">
        <v>128</v>
      </c>
      <c r="J340" t="s">
        <v>202</v>
      </c>
      <c r="K340" t="s">
        <v>209</v>
      </c>
      <c r="L340" t="s">
        <v>96</v>
      </c>
      <c r="M340" s="40">
        <v>500</v>
      </c>
      <c r="N340" s="40">
        <v>6500</v>
      </c>
      <c r="O340" s="40">
        <v>0</v>
      </c>
      <c r="P340" s="40">
        <v>7000</v>
      </c>
      <c r="Q340" s="40">
        <v>1947.96</v>
      </c>
      <c r="R340" s="40">
        <v>0</v>
      </c>
      <c r="S340" s="40">
        <v>0</v>
      </c>
      <c r="T340" s="40">
        <v>7000</v>
      </c>
      <c r="U340" s="40">
        <v>7000</v>
      </c>
      <c r="V340" s="40">
        <v>5052.04</v>
      </c>
      <c r="W340" s="34" t="s">
        <v>210</v>
      </c>
    </row>
    <row r="341" spans="1:23" hidden="1" x14ac:dyDescent="0.2">
      <c r="A341" t="s">
        <v>106</v>
      </c>
      <c r="B341" t="s">
        <v>107</v>
      </c>
      <c r="C341" t="s">
        <v>2</v>
      </c>
      <c r="D341" t="s">
        <v>3</v>
      </c>
      <c r="E341" t="s">
        <v>4</v>
      </c>
      <c r="F341" t="s">
        <v>290</v>
      </c>
      <c r="G341" t="s">
        <v>291</v>
      </c>
      <c r="H341" t="s">
        <v>127</v>
      </c>
      <c r="I341" t="s">
        <v>142</v>
      </c>
      <c r="J341" t="s">
        <v>202</v>
      </c>
      <c r="K341" t="s">
        <v>203</v>
      </c>
      <c r="L341" t="s">
        <v>96</v>
      </c>
      <c r="M341" s="40">
        <v>0</v>
      </c>
      <c r="N341" s="40">
        <v>4500</v>
      </c>
      <c r="O341" s="40">
        <v>0</v>
      </c>
      <c r="P341" s="40">
        <v>4500</v>
      </c>
      <c r="Q341" s="40">
        <v>0</v>
      </c>
      <c r="R341" s="40">
        <v>0</v>
      </c>
      <c r="S341" s="40">
        <v>0</v>
      </c>
      <c r="T341" s="40">
        <v>4500</v>
      </c>
      <c r="U341" s="40">
        <v>4500</v>
      </c>
      <c r="V341" s="40">
        <v>4500</v>
      </c>
      <c r="W341" s="34" t="s">
        <v>208</v>
      </c>
    </row>
    <row r="342" spans="1:23" hidden="1" x14ac:dyDescent="0.2">
      <c r="A342" t="s">
        <v>106</v>
      </c>
      <c r="B342" t="s">
        <v>107</v>
      </c>
      <c r="C342" t="s">
        <v>2</v>
      </c>
      <c r="D342" t="s">
        <v>3</v>
      </c>
      <c r="E342" t="s">
        <v>4</v>
      </c>
      <c r="F342" t="s">
        <v>290</v>
      </c>
      <c r="G342" t="s">
        <v>291</v>
      </c>
      <c r="H342" t="s">
        <v>127</v>
      </c>
      <c r="I342" t="s">
        <v>142</v>
      </c>
      <c r="J342" t="s">
        <v>202</v>
      </c>
      <c r="K342" t="s">
        <v>209</v>
      </c>
      <c r="L342" t="s">
        <v>96</v>
      </c>
      <c r="M342" s="40">
        <v>0</v>
      </c>
      <c r="N342" s="40">
        <v>5000</v>
      </c>
      <c r="O342" s="40">
        <v>0</v>
      </c>
      <c r="P342" s="40">
        <v>5000</v>
      </c>
      <c r="Q342" s="40">
        <v>649.32000000000005</v>
      </c>
      <c r="R342" s="40">
        <v>0</v>
      </c>
      <c r="S342" s="40">
        <v>0</v>
      </c>
      <c r="T342" s="40">
        <v>5000</v>
      </c>
      <c r="U342" s="40">
        <v>5000</v>
      </c>
      <c r="V342" s="40">
        <v>4350.68</v>
      </c>
      <c r="W342" s="34" t="s">
        <v>210</v>
      </c>
    </row>
    <row r="343" spans="1:23" hidden="1" x14ac:dyDescent="0.2">
      <c r="A343" t="s">
        <v>106</v>
      </c>
      <c r="B343" t="s">
        <v>107</v>
      </c>
      <c r="C343" t="s">
        <v>2</v>
      </c>
      <c r="D343" t="s">
        <v>3</v>
      </c>
      <c r="E343" t="s">
        <v>4</v>
      </c>
      <c r="F343" t="s">
        <v>290</v>
      </c>
      <c r="G343" t="s">
        <v>291</v>
      </c>
      <c r="H343" t="s">
        <v>161</v>
      </c>
      <c r="I343" t="s">
        <v>162</v>
      </c>
      <c r="J343" t="s">
        <v>202</v>
      </c>
      <c r="K343" t="s">
        <v>203</v>
      </c>
      <c r="L343" t="s">
        <v>96</v>
      </c>
      <c r="M343" s="40">
        <v>0</v>
      </c>
      <c r="N343" s="40">
        <v>3000</v>
      </c>
      <c r="O343" s="40">
        <v>0</v>
      </c>
      <c r="P343" s="40">
        <v>3000</v>
      </c>
      <c r="Q343" s="40">
        <v>270</v>
      </c>
      <c r="R343" s="40">
        <v>2250</v>
      </c>
      <c r="S343" s="40">
        <v>2250</v>
      </c>
      <c r="T343" s="40">
        <v>750</v>
      </c>
      <c r="U343" s="40">
        <v>750</v>
      </c>
      <c r="V343" s="40">
        <v>480</v>
      </c>
      <c r="W343" s="34" t="s">
        <v>309</v>
      </c>
    </row>
    <row r="344" spans="1:23" hidden="1" x14ac:dyDescent="0.2">
      <c r="A344" t="s">
        <v>106</v>
      </c>
      <c r="B344" t="s">
        <v>107</v>
      </c>
      <c r="C344" t="s">
        <v>2</v>
      </c>
      <c r="D344" t="s">
        <v>3</v>
      </c>
      <c r="E344" t="s">
        <v>4</v>
      </c>
      <c r="F344" t="s">
        <v>290</v>
      </c>
      <c r="G344" t="s">
        <v>291</v>
      </c>
      <c r="H344" t="s">
        <v>164</v>
      </c>
      <c r="I344" t="s">
        <v>165</v>
      </c>
      <c r="J344" t="s">
        <v>202</v>
      </c>
      <c r="K344" t="s">
        <v>203</v>
      </c>
      <c r="L344" t="s">
        <v>96</v>
      </c>
      <c r="M344" s="40">
        <v>0</v>
      </c>
      <c r="N344" s="40">
        <v>700</v>
      </c>
      <c r="O344" s="40">
        <v>0</v>
      </c>
      <c r="P344" s="40">
        <v>700</v>
      </c>
      <c r="Q344" s="40">
        <v>0</v>
      </c>
      <c r="R344" s="40">
        <v>0</v>
      </c>
      <c r="S344" s="40">
        <v>0</v>
      </c>
      <c r="T344" s="40">
        <v>700</v>
      </c>
      <c r="U344" s="40">
        <v>700</v>
      </c>
      <c r="V344" s="40">
        <v>700</v>
      </c>
      <c r="W344" s="34" t="s">
        <v>310</v>
      </c>
    </row>
    <row r="345" spans="1:23" hidden="1" x14ac:dyDescent="0.2">
      <c r="A345" t="s">
        <v>106</v>
      </c>
      <c r="B345" t="s">
        <v>107</v>
      </c>
      <c r="C345" t="s">
        <v>2</v>
      </c>
      <c r="D345" t="s">
        <v>3</v>
      </c>
      <c r="E345" t="s">
        <v>4</v>
      </c>
      <c r="F345" t="s">
        <v>290</v>
      </c>
      <c r="G345" t="s">
        <v>291</v>
      </c>
      <c r="H345" t="s">
        <v>164</v>
      </c>
      <c r="I345" t="s">
        <v>165</v>
      </c>
      <c r="J345" t="s">
        <v>202</v>
      </c>
      <c r="K345" t="s">
        <v>209</v>
      </c>
      <c r="L345" t="s">
        <v>96</v>
      </c>
      <c r="M345" s="40">
        <v>0</v>
      </c>
      <c r="N345" s="40">
        <v>1992</v>
      </c>
      <c r="O345" s="40">
        <v>0</v>
      </c>
      <c r="P345" s="40">
        <v>1992</v>
      </c>
      <c r="Q345" s="40">
        <v>0</v>
      </c>
      <c r="R345" s="40">
        <v>0</v>
      </c>
      <c r="S345" s="40">
        <v>0</v>
      </c>
      <c r="T345" s="40">
        <v>1992</v>
      </c>
      <c r="U345" s="40">
        <v>1992</v>
      </c>
      <c r="V345" s="40">
        <v>1992</v>
      </c>
      <c r="W345" s="34" t="s">
        <v>311</v>
      </c>
    </row>
    <row r="346" spans="1:23" hidden="1" x14ac:dyDescent="0.2">
      <c r="A346" t="s">
        <v>106</v>
      </c>
      <c r="B346" t="s">
        <v>107</v>
      </c>
      <c r="C346" t="s">
        <v>2</v>
      </c>
      <c r="D346" t="s">
        <v>3</v>
      </c>
      <c r="E346" t="s">
        <v>4</v>
      </c>
      <c r="F346" t="s">
        <v>290</v>
      </c>
      <c r="G346" t="s">
        <v>291</v>
      </c>
      <c r="H346" t="s">
        <v>164</v>
      </c>
      <c r="I346" t="s">
        <v>169</v>
      </c>
      <c r="J346" t="s">
        <v>202</v>
      </c>
      <c r="K346" t="s">
        <v>284</v>
      </c>
      <c r="L346" t="s">
        <v>96</v>
      </c>
      <c r="M346" s="40">
        <v>0</v>
      </c>
      <c r="N346" s="40">
        <v>2000</v>
      </c>
      <c r="O346" s="40">
        <v>0</v>
      </c>
      <c r="P346" s="40">
        <v>2000</v>
      </c>
      <c r="Q346" s="40">
        <v>1662.96</v>
      </c>
      <c r="R346" s="40">
        <v>0</v>
      </c>
      <c r="S346" s="40">
        <v>0</v>
      </c>
      <c r="T346" s="40">
        <v>2000</v>
      </c>
      <c r="U346" s="40">
        <v>2000</v>
      </c>
      <c r="V346" s="40">
        <v>337.04</v>
      </c>
      <c r="W346" s="34" t="s">
        <v>312</v>
      </c>
    </row>
    <row r="347" spans="1:23" hidden="1" x14ac:dyDescent="0.2">
      <c r="A347" t="s">
        <v>106</v>
      </c>
      <c r="B347" t="s">
        <v>107</v>
      </c>
      <c r="C347" t="s">
        <v>2</v>
      </c>
      <c r="D347" t="s">
        <v>3</v>
      </c>
      <c r="E347" t="s">
        <v>4</v>
      </c>
      <c r="F347" t="s">
        <v>290</v>
      </c>
      <c r="G347" t="s">
        <v>291</v>
      </c>
      <c r="H347" t="s">
        <v>164</v>
      </c>
      <c r="I347" t="s">
        <v>169</v>
      </c>
      <c r="J347" t="s">
        <v>202</v>
      </c>
      <c r="K347" t="s">
        <v>209</v>
      </c>
      <c r="L347" t="s">
        <v>96</v>
      </c>
      <c r="M347" s="40">
        <v>0</v>
      </c>
      <c r="N347" s="40">
        <v>1788</v>
      </c>
      <c r="O347" s="40">
        <v>0</v>
      </c>
      <c r="P347" s="40">
        <v>1788</v>
      </c>
      <c r="Q347" s="40">
        <v>838.88</v>
      </c>
      <c r="R347" s="40">
        <v>0</v>
      </c>
      <c r="S347" s="40">
        <v>0</v>
      </c>
      <c r="T347" s="40">
        <v>1788</v>
      </c>
      <c r="U347" s="40">
        <v>1788</v>
      </c>
      <c r="V347" s="40">
        <v>949.12</v>
      </c>
      <c r="W347" s="34" t="s">
        <v>311</v>
      </c>
    </row>
    <row r="348" spans="1:23" hidden="1" x14ac:dyDescent="0.2">
      <c r="A348" t="s">
        <v>170</v>
      </c>
      <c r="B348" t="s">
        <v>171</v>
      </c>
      <c r="C348" t="s">
        <v>2</v>
      </c>
      <c r="D348" t="s">
        <v>3</v>
      </c>
      <c r="E348" t="s">
        <v>4</v>
      </c>
      <c r="F348" t="s">
        <v>290</v>
      </c>
      <c r="G348" t="s">
        <v>291</v>
      </c>
      <c r="H348" t="s">
        <v>172</v>
      </c>
      <c r="I348" t="s">
        <v>173</v>
      </c>
      <c r="J348" t="s">
        <v>202</v>
      </c>
      <c r="K348" t="s">
        <v>203</v>
      </c>
      <c r="L348" t="s">
        <v>96</v>
      </c>
      <c r="M348" s="40">
        <v>0</v>
      </c>
      <c r="N348" s="40">
        <v>1500</v>
      </c>
      <c r="O348" s="40">
        <v>0</v>
      </c>
      <c r="P348" s="40">
        <v>1500</v>
      </c>
      <c r="Q348" s="40">
        <v>0</v>
      </c>
      <c r="R348" s="40">
        <v>0</v>
      </c>
      <c r="S348" s="40">
        <v>0</v>
      </c>
      <c r="T348" s="40">
        <v>1500</v>
      </c>
      <c r="U348" s="40">
        <v>1500</v>
      </c>
      <c r="V348" s="40">
        <v>1500</v>
      </c>
      <c r="W348" s="34" t="s">
        <v>211</v>
      </c>
    </row>
    <row r="349" spans="1:23" hidden="1" x14ac:dyDescent="0.2">
      <c r="A349" t="s">
        <v>170</v>
      </c>
      <c r="B349" t="s">
        <v>171</v>
      </c>
      <c r="C349" t="s">
        <v>2</v>
      </c>
      <c r="D349" t="s">
        <v>3</v>
      </c>
      <c r="E349" t="s">
        <v>4</v>
      </c>
      <c r="F349" t="s">
        <v>290</v>
      </c>
      <c r="G349" t="s">
        <v>291</v>
      </c>
      <c r="H349" t="s">
        <v>187</v>
      </c>
      <c r="I349" t="s">
        <v>188</v>
      </c>
      <c r="J349" t="s">
        <v>202</v>
      </c>
      <c r="K349" t="s">
        <v>203</v>
      </c>
      <c r="L349" t="s">
        <v>96</v>
      </c>
      <c r="M349" s="40">
        <v>0</v>
      </c>
      <c r="N349" s="40">
        <v>2000</v>
      </c>
      <c r="O349" s="40">
        <v>0</v>
      </c>
      <c r="P349" s="40">
        <v>2000</v>
      </c>
      <c r="Q349" s="40">
        <v>210</v>
      </c>
      <c r="R349" s="40">
        <v>1750</v>
      </c>
      <c r="S349" s="40">
        <v>1750</v>
      </c>
      <c r="T349" s="40">
        <v>250</v>
      </c>
      <c r="U349" s="40">
        <v>250</v>
      </c>
      <c r="V349" s="40">
        <v>40</v>
      </c>
      <c r="W349" s="34" t="s">
        <v>313</v>
      </c>
    </row>
    <row r="350" spans="1:23" hidden="1" x14ac:dyDescent="0.2">
      <c r="A350" t="s">
        <v>0</v>
      </c>
      <c r="B350" t="s">
        <v>1</v>
      </c>
      <c r="C350" t="s">
        <v>2</v>
      </c>
      <c r="D350" t="s">
        <v>3</v>
      </c>
      <c r="E350" t="s">
        <v>4</v>
      </c>
      <c r="F350" t="s">
        <v>290</v>
      </c>
      <c r="G350" t="s">
        <v>291</v>
      </c>
      <c r="H350" t="s">
        <v>7</v>
      </c>
      <c r="I350" t="s">
        <v>8</v>
      </c>
      <c r="J350" t="s">
        <v>215</v>
      </c>
      <c r="K350" t="s">
        <v>216</v>
      </c>
      <c r="L350" t="s">
        <v>11</v>
      </c>
      <c r="M350" s="40">
        <v>0</v>
      </c>
      <c r="N350" s="40">
        <v>20000</v>
      </c>
      <c r="O350" s="40">
        <v>0</v>
      </c>
      <c r="P350" s="40">
        <v>20000</v>
      </c>
      <c r="Q350" s="40">
        <v>0</v>
      </c>
      <c r="R350" s="40">
        <v>20000</v>
      </c>
      <c r="S350" s="40">
        <v>20000</v>
      </c>
      <c r="T350" s="40">
        <v>0</v>
      </c>
      <c r="U350" s="40">
        <v>0</v>
      </c>
      <c r="V350" s="40">
        <v>0</v>
      </c>
      <c r="W350" s="34" t="s">
        <v>217</v>
      </c>
    </row>
    <row r="351" spans="1:23" hidden="1" x14ac:dyDescent="0.2">
      <c r="A351" t="s">
        <v>0</v>
      </c>
      <c r="B351" t="s">
        <v>1</v>
      </c>
      <c r="C351" t="s">
        <v>2</v>
      </c>
      <c r="D351" t="s">
        <v>3</v>
      </c>
      <c r="E351" t="s">
        <v>4</v>
      </c>
      <c r="F351" t="s">
        <v>314</v>
      </c>
      <c r="G351" t="s">
        <v>315</v>
      </c>
      <c r="H351" t="s">
        <v>7</v>
      </c>
      <c r="I351" t="s">
        <v>8</v>
      </c>
      <c r="J351" t="s">
        <v>9</v>
      </c>
      <c r="K351" t="s">
        <v>10</v>
      </c>
      <c r="L351" t="s">
        <v>11</v>
      </c>
      <c r="M351" s="40">
        <v>1132008</v>
      </c>
      <c r="N351" s="40">
        <v>-7281</v>
      </c>
      <c r="O351" s="40">
        <v>0</v>
      </c>
      <c r="P351" s="40">
        <v>1124727</v>
      </c>
      <c r="Q351" s="40">
        <v>0</v>
      </c>
      <c r="R351" s="40">
        <v>807516.07</v>
      </c>
      <c r="S351" s="40">
        <v>807516.07</v>
      </c>
      <c r="T351" s="40">
        <v>317210.93</v>
      </c>
      <c r="U351" s="40">
        <v>317210.93</v>
      </c>
      <c r="V351" s="40">
        <v>317210.93</v>
      </c>
      <c r="W351" s="34" t="s">
        <v>12</v>
      </c>
    </row>
    <row r="352" spans="1:23" hidden="1" x14ac:dyDescent="0.2">
      <c r="A352" t="s">
        <v>0</v>
      </c>
      <c r="B352" t="s">
        <v>1</v>
      </c>
      <c r="C352" t="s">
        <v>2</v>
      </c>
      <c r="D352" t="s">
        <v>3</v>
      </c>
      <c r="E352" t="s">
        <v>4</v>
      </c>
      <c r="F352" t="s">
        <v>314</v>
      </c>
      <c r="G352" t="s">
        <v>315</v>
      </c>
      <c r="H352" t="s">
        <v>7</v>
      </c>
      <c r="I352" t="s">
        <v>8</v>
      </c>
      <c r="J352" t="s">
        <v>9</v>
      </c>
      <c r="K352" t="s">
        <v>13</v>
      </c>
      <c r="L352" t="s">
        <v>11</v>
      </c>
      <c r="M352" s="40">
        <v>167416.07999999999</v>
      </c>
      <c r="N352" s="40">
        <v>-16061.71</v>
      </c>
      <c r="O352" s="40">
        <v>2167.61</v>
      </c>
      <c r="P352" s="40">
        <v>153521.98000000001</v>
      </c>
      <c r="Q352" s="40">
        <v>0</v>
      </c>
      <c r="R352" s="40">
        <v>109227.67</v>
      </c>
      <c r="S352" s="40">
        <v>109227.67</v>
      </c>
      <c r="T352" s="40">
        <v>44294.31</v>
      </c>
      <c r="U352" s="40">
        <v>44294.31</v>
      </c>
      <c r="V352" s="40">
        <v>44294.31</v>
      </c>
      <c r="W352" s="34" t="s">
        <v>14</v>
      </c>
    </row>
    <row r="353" spans="1:23" hidden="1" x14ac:dyDescent="0.2">
      <c r="A353" t="s">
        <v>0</v>
      </c>
      <c r="B353" t="s">
        <v>1</v>
      </c>
      <c r="C353" t="s">
        <v>2</v>
      </c>
      <c r="D353" t="s">
        <v>3</v>
      </c>
      <c r="E353" t="s">
        <v>4</v>
      </c>
      <c r="F353" t="s">
        <v>314</v>
      </c>
      <c r="G353" t="s">
        <v>315</v>
      </c>
      <c r="H353" t="s">
        <v>7</v>
      </c>
      <c r="I353" t="s">
        <v>8</v>
      </c>
      <c r="J353" t="s">
        <v>9</v>
      </c>
      <c r="K353" t="s">
        <v>15</v>
      </c>
      <c r="L353" t="s">
        <v>11</v>
      </c>
      <c r="M353" s="40">
        <v>121530.34</v>
      </c>
      <c r="N353" s="40">
        <v>3503.74</v>
      </c>
      <c r="O353" s="40">
        <v>0</v>
      </c>
      <c r="P353" s="40">
        <v>125034.08</v>
      </c>
      <c r="Q353" s="40">
        <v>16508.89</v>
      </c>
      <c r="R353" s="40">
        <v>8451.0400000000009</v>
      </c>
      <c r="S353" s="40">
        <v>8451.0400000000009</v>
      </c>
      <c r="T353" s="40">
        <v>116583.03999999999</v>
      </c>
      <c r="U353" s="40">
        <v>116583.03999999999</v>
      </c>
      <c r="V353" s="40">
        <v>100074.15</v>
      </c>
      <c r="W353" s="34" t="s">
        <v>16</v>
      </c>
    </row>
    <row r="354" spans="1:23" hidden="1" x14ac:dyDescent="0.2">
      <c r="A354" t="s">
        <v>0</v>
      </c>
      <c r="B354" t="s">
        <v>1</v>
      </c>
      <c r="C354" t="s">
        <v>2</v>
      </c>
      <c r="D354" t="s">
        <v>3</v>
      </c>
      <c r="E354" t="s">
        <v>4</v>
      </c>
      <c r="F354" t="s">
        <v>314</v>
      </c>
      <c r="G354" t="s">
        <v>315</v>
      </c>
      <c r="H354" t="s">
        <v>7</v>
      </c>
      <c r="I354" t="s">
        <v>8</v>
      </c>
      <c r="J354" t="s">
        <v>9</v>
      </c>
      <c r="K354" t="s">
        <v>17</v>
      </c>
      <c r="L354" t="s">
        <v>11</v>
      </c>
      <c r="M354" s="40">
        <v>46556</v>
      </c>
      <c r="N354" s="40">
        <v>1050</v>
      </c>
      <c r="O354" s="40">
        <v>0</v>
      </c>
      <c r="P354" s="40">
        <v>47606</v>
      </c>
      <c r="Q354" s="40">
        <v>1717.86</v>
      </c>
      <c r="R354" s="40">
        <v>41967.63</v>
      </c>
      <c r="S354" s="40">
        <v>41967.63</v>
      </c>
      <c r="T354" s="40">
        <v>5638.37</v>
      </c>
      <c r="U354" s="40">
        <v>5638.37</v>
      </c>
      <c r="V354" s="40">
        <v>3920.51</v>
      </c>
      <c r="W354" s="34" t="s">
        <v>18</v>
      </c>
    </row>
    <row r="355" spans="1:23" hidden="1" x14ac:dyDescent="0.2">
      <c r="A355" t="s">
        <v>0</v>
      </c>
      <c r="B355" t="s">
        <v>1</v>
      </c>
      <c r="C355" t="s">
        <v>2</v>
      </c>
      <c r="D355" t="s">
        <v>3</v>
      </c>
      <c r="E355" t="s">
        <v>4</v>
      </c>
      <c r="F355" t="s">
        <v>314</v>
      </c>
      <c r="G355" t="s">
        <v>315</v>
      </c>
      <c r="H355" t="s">
        <v>7</v>
      </c>
      <c r="I355" t="s">
        <v>8</v>
      </c>
      <c r="J355" t="s">
        <v>9</v>
      </c>
      <c r="K355" t="s">
        <v>19</v>
      </c>
      <c r="L355" t="s">
        <v>11</v>
      </c>
      <c r="M355" s="40">
        <v>2772</v>
      </c>
      <c r="N355" s="40">
        <v>0</v>
      </c>
      <c r="O355" s="40">
        <v>0</v>
      </c>
      <c r="P355" s="40">
        <v>2772</v>
      </c>
      <c r="Q355" s="40">
        <v>0</v>
      </c>
      <c r="R355" s="40">
        <v>773.5</v>
      </c>
      <c r="S355" s="40">
        <v>773.5</v>
      </c>
      <c r="T355" s="40">
        <v>1998.5</v>
      </c>
      <c r="U355" s="40">
        <v>1998.5</v>
      </c>
      <c r="V355" s="40">
        <v>1998.5</v>
      </c>
      <c r="W355" s="34" t="s">
        <v>20</v>
      </c>
    </row>
    <row r="356" spans="1:23" hidden="1" x14ac:dyDescent="0.2">
      <c r="A356" t="s">
        <v>0</v>
      </c>
      <c r="B356" t="s">
        <v>1</v>
      </c>
      <c r="C356" t="s">
        <v>2</v>
      </c>
      <c r="D356" t="s">
        <v>3</v>
      </c>
      <c r="E356" t="s">
        <v>4</v>
      </c>
      <c r="F356" t="s">
        <v>314</v>
      </c>
      <c r="G356" t="s">
        <v>315</v>
      </c>
      <c r="H356" t="s">
        <v>7</v>
      </c>
      <c r="I356" t="s">
        <v>8</v>
      </c>
      <c r="J356" t="s">
        <v>9</v>
      </c>
      <c r="K356" t="s">
        <v>21</v>
      </c>
      <c r="L356" t="s">
        <v>11</v>
      </c>
      <c r="M356" s="40">
        <v>22176</v>
      </c>
      <c r="N356" s="40">
        <v>-1600</v>
      </c>
      <c r="O356" s="40">
        <v>0</v>
      </c>
      <c r="P356" s="40">
        <v>20576</v>
      </c>
      <c r="Q356" s="40">
        <v>0</v>
      </c>
      <c r="R356" s="40">
        <v>13536</v>
      </c>
      <c r="S356" s="40">
        <v>13536</v>
      </c>
      <c r="T356" s="40">
        <v>7040</v>
      </c>
      <c r="U356" s="40">
        <v>7040</v>
      </c>
      <c r="V356" s="40">
        <v>7040</v>
      </c>
      <c r="W356" s="34" t="s">
        <v>22</v>
      </c>
    </row>
    <row r="357" spans="1:23" hidden="1" x14ac:dyDescent="0.2">
      <c r="A357" t="s">
        <v>0</v>
      </c>
      <c r="B357" t="s">
        <v>1</v>
      </c>
      <c r="C357" t="s">
        <v>2</v>
      </c>
      <c r="D357" t="s">
        <v>3</v>
      </c>
      <c r="E357" t="s">
        <v>4</v>
      </c>
      <c r="F357" t="s">
        <v>314</v>
      </c>
      <c r="G357" t="s">
        <v>315</v>
      </c>
      <c r="H357" t="s">
        <v>7</v>
      </c>
      <c r="I357" t="s">
        <v>8</v>
      </c>
      <c r="J357" t="s">
        <v>9</v>
      </c>
      <c r="K357" t="s">
        <v>23</v>
      </c>
      <c r="L357" t="s">
        <v>11</v>
      </c>
      <c r="M357" s="40">
        <v>837.08</v>
      </c>
      <c r="N357" s="40">
        <v>0</v>
      </c>
      <c r="O357" s="40">
        <v>214.15</v>
      </c>
      <c r="P357" s="40">
        <v>1051.23</v>
      </c>
      <c r="Q357" s="40">
        <v>0</v>
      </c>
      <c r="R357" s="40">
        <v>216</v>
      </c>
      <c r="S357" s="40">
        <v>216</v>
      </c>
      <c r="T357" s="40">
        <v>835.23</v>
      </c>
      <c r="U357" s="40">
        <v>835.23</v>
      </c>
      <c r="V357" s="40">
        <v>835.23</v>
      </c>
      <c r="W357" s="34" t="s">
        <v>24</v>
      </c>
    </row>
    <row r="358" spans="1:23" hidden="1" x14ac:dyDescent="0.2">
      <c r="A358" t="s">
        <v>0</v>
      </c>
      <c r="B358" t="s">
        <v>1</v>
      </c>
      <c r="C358" t="s">
        <v>2</v>
      </c>
      <c r="D358" t="s">
        <v>3</v>
      </c>
      <c r="E358" t="s">
        <v>4</v>
      </c>
      <c r="F358" t="s">
        <v>314</v>
      </c>
      <c r="G358" t="s">
        <v>315</v>
      </c>
      <c r="H358" t="s">
        <v>7</v>
      </c>
      <c r="I358" t="s">
        <v>8</v>
      </c>
      <c r="J358" t="s">
        <v>9</v>
      </c>
      <c r="K358" t="s">
        <v>25</v>
      </c>
      <c r="L358" t="s">
        <v>11</v>
      </c>
      <c r="M358" s="40">
        <v>8370.7999999999993</v>
      </c>
      <c r="N358" s="40">
        <v>-197.18</v>
      </c>
      <c r="O358" s="40">
        <v>0</v>
      </c>
      <c r="P358" s="40">
        <v>8173.62</v>
      </c>
      <c r="Q358" s="40">
        <v>0</v>
      </c>
      <c r="R358" s="40">
        <v>4609.3500000000004</v>
      </c>
      <c r="S358" s="40">
        <v>4609.3500000000004</v>
      </c>
      <c r="T358" s="40">
        <v>3564.27</v>
      </c>
      <c r="U358" s="40">
        <v>3564.27</v>
      </c>
      <c r="V358" s="40">
        <v>3564.27</v>
      </c>
      <c r="W358" s="34" t="s">
        <v>26</v>
      </c>
    </row>
    <row r="359" spans="1:23" hidden="1" x14ac:dyDescent="0.2">
      <c r="A359" t="s">
        <v>0</v>
      </c>
      <c r="B359" t="s">
        <v>1</v>
      </c>
      <c r="C359" t="s">
        <v>2</v>
      </c>
      <c r="D359" t="s">
        <v>3</v>
      </c>
      <c r="E359" t="s">
        <v>4</v>
      </c>
      <c r="F359" t="s">
        <v>314</v>
      </c>
      <c r="G359" t="s">
        <v>315</v>
      </c>
      <c r="H359" t="s">
        <v>7</v>
      </c>
      <c r="I359" t="s">
        <v>8</v>
      </c>
      <c r="J359" t="s">
        <v>9</v>
      </c>
      <c r="K359" t="s">
        <v>27</v>
      </c>
      <c r="L359" t="s">
        <v>11</v>
      </c>
      <c r="M359" s="40">
        <v>4000.9</v>
      </c>
      <c r="N359" s="40">
        <v>0</v>
      </c>
      <c r="O359" s="40">
        <v>0</v>
      </c>
      <c r="P359" s="40">
        <v>4000.9</v>
      </c>
      <c r="Q359" s="40">
        <v>0</v>
      </c>
      <c r="R359" s="40">
        <v>0</v>
      </c>
      <c r="S359" s="40">
        <v>0</v>
      </c>
      <c r="T359" s="40">
        <v>4000.9</v>
      </c>
      <c r="U359" s="40">
        <v>4000.9</v>
      </c>
      <c r="V359" s="40">
        <v>4000.9</v>
      </c>
      <c r="W359" s="34" t="s">
        <v>28</v>
      </c>
    </row>
    <row r="360" spans="1:23" hidden="1" x14ac:dyDescent="0.2">
      <c r="A360" t="s">
        <v>0</v>
      </c>
      <c r="B360" t="s">
        <v>1</v>
      </c>
      <c r="C360" t="s">
        <v>2</v>
      </c>
      <c r="D360" t="s">
        <v>3</v>
      </c>
      <c r="E360" t="s">
        <v>4</v>
      </c>
      <c r="F360" t="s">
        <v>314</v>
      </c>
      <c r="G360" t="s">
        <v>315</v>
      </c>
      <c r="H360" t="s">
        <v>7</v>
      </c>
      <c r="I360" t="s">
        <v>8</v>
      </c>
      <c r="J360" t="s">
        <v>9</v>
      </c>
      <c r="K360" t="s">
        <v>29</v>
      </c>
      <c r="L360" t="s">
        <v>11</v>
      </c>
      <c r="M360" s="40">
        <v>42312.45</v>
      </c>
      <c r="N360" s="40">
        <v>0</v>
      </c>
      <c r="O360" s="40">
        <v>-13502.83</v>
      </c>
      <c r="P360" s="40">
        <v>28809.62</v>
      </c>
      <c r="Q360" s="40">
        <v>0</v>
      </c>
      <c r="R360" s="40">
        <v>13097.9</v>
      </c>
      <c r="S360" s="40">
        <v>13097.9</v>
      </c>
      <c r="T360" s="40">
        <v>15711.72</v>
      </c>
      <c r="U360" s="40">
        <v>15711.72</v>
      </c>
      <c r="V360" s="40">
        <v>15711.72</v>
      </c>
      <c r="W360" s="34" t="s">
        <v>30</v>
      </c>
    </row>
    <row r="361" spans="1:23" hidden="1" x14ac:dyDescent="0.2">
      <c r="A361" t="s">
        <v>0</v>
      </c>
      <c r="B361" t="s">
        <v>1</v>
      </c>
      <c r="C361" t="s">
        <v>2</v>
      </c>
      <c r="D361" t="s">
        <v>3</v>
      </c>
      <c r="E361" t="s">
        <v>4</v>
      </c>
      <c r="F361" t="s">
        <v>314</v>
      </c>
      <c r="G361" t="s">
        <v>315</v>
      </c>
      <c r="H361" t="s">
        <v>7</v>
      </c>
      <c r="I361" t="s">
        <v>8</v>
      </c>
      <c r="J361" t="s">
        <v>9</v>
      </c>
      <c r="K361" t="s">
        <v>31</v>
      </c>
      <c r="L361" t="s">
        <v>11</v>
      </c>
      <c r="M361" s="40">
        <v>158940</v>
      </c>
      <c r="N361" s="40">
        <v>65383</v>
      </c>
      <c r="O361" s="40">
        <v>6008.16</v>
      </c>
      <c r="P361" s="40">
        <v>230331.16</v>
      </c>
      <c r="Q361" s="40">
        <v>68315.78</v>
      </c>
      <c r="R361" s="40">
        <v>156007.22</v>
      </c>
      <c r="S361" s="40">
        <v>156007.22</v>
      </c>
      <c r="T361" s="40">
        <v>74323.94</v>
      </c>
      <c r="U361" s="40">
        <v>74323.94</v>
      </c>
      <c r="V361" s="40">
        <v>6008.16</v>
      </c>
      <c r="W361" s="34" t="s">
        <v>32</v>
      </c>
    </row>
    <row r="362" spans="1:23" hidden="1" x14ac:dyDescent="0.2">
      <c r="A362" t="s">
        <v>0</v>
      </c>
      <c r="B362" t="s">
        <v>1</v>
      </c>
      <c r="C362" t="s">
        <v>2</v>
      </c>
      <c r="D362" t="s">
        <v>3</v>
      </c>
      <c r="E362" t="s">
        <v>4</v>
      </c>
      <c r="F362" t="s">
        <v>314</v>
      </c>
      <c r="G362" t="s">
        <v>315</v>
      </c>
      <c r="H362" t="s">
        <v>7</v>
      </c>
      <c r="I362" t="s">
        <v>8</v>
      </c>
      <c r="J362" t="s">
        <v>9</v>
      </c>
      <c r="K362" t="s">
        <v>33</v>
      </c>
      <c r="L362" t="s">
        <v>11</v>
      </c>
      <c r="M362" s="40">
        <v>6222.72</v>
      </c>
      <c r="N362" s="40">
        <v>0</v>
      </c>
      <c r="O362" s="40">
        <v>773</v>
      </c>
      <c r="P362" s="40">
        <v>6995.72</v>
      </c>
      <c r="Q362" s="40">
        <v>0</v>
      </c>
      <c r="R362" s="40">
        <v>6184.55</v>
      </c>
      <c r="S362" s="40">
        <v>6184.55</v>
      </c>
      <c r="T362" s="40">
        <v>811.17</v>
      </c>
      <c r="U362" s="40">
        <v>811.17</v>
      </c>
      <c r="V362" s="40">
        <v>811.17</v>
      </c>
      <c r="W362" s="34" t="s">
        <v>34</v>
      </c>
    </row>
    <row r="363" spans="1:23" hidden="1" x14ac:dyDescent="0.2">
      <c r="A363" t="s">
        <v>0</v>
      </c>
      <c r="B363" t="s">
        <v>1</v>
      </c>
      <c r="C363" t="s">
        <v>2</v>
      </c>
      <c r="D363" t="s">
        <v>3</v>
      </c>
      <c r="E363" t="s">
        <v>4</v>
      </c>
      <c r="F363" t="s">
        <v>314</v>
      </c>
      <c r="G363" t="s">
        <v>315</v>
      </c>
      <c r="H363" t="s">
        <v>7</v>
      </c>
      <c r="I363" t="s">
        <v>8</v>
      </c>
      <c r="J363" t="s">
        <v>9</v>
      </c>
      <c r="K363" t="s">
        <v>35</v>
      </c>
      <c r="L363" t="s">
        <v>11</v>
      </c>
      <c r="M363" s="40">
        <v>4445.4399999999996</v>
      </c>
      <c r="N363" s="40">
        <v>0</v>
      </c>
      <c r="O363" s="40">
        <v>0</v>
      </c>
      <c r="P363" s="40">
        <v>4445.4399999999996</v>
      </c>
      <c r="Q363" s="40">
        <v>0</v>
      </c>
      <c r="R363" s="40">
        <v>4396</v>
      </c>
      <c r="S363" s="40">
        <v>4396</v>
      </c>
      <c r="T363" s="40">
        <v>49.44</v>
      </c>
      <c r="U363" s="40">
        <v>49.44</v>
      </c>
      <c r="V363" s="40">
        <v>49.44</v>
      </c>
      <c r="W363" s="34" t="s">
        <v>36</v>
      </c>
    </row>
    <row r="364" spans="1:23" hidden="1" x14ac:dyDescent="0.2">
      <c r="A364" t="s">
        <v>0</v>
      </c>
      <c r="B364" t="s">
        <v>1</v>
      </c>
      <c r="C364" t="s">
        <v>2</v>
      </c>
      <c r="D364" t="s">
        <v>3</v>
      </c>
      <c r="E364" t="s">
        <v>4</v>
      </c>
      <c r="F364" t="s">
        <v>314</v>
      </c>
      <c r="G364" t="s">
        <v>315</v>
      </c>
      <c r="H364" t="s">
        <v>7</v>
      </c>
      <c r="I364" t="s">
        <v>8</v>
      </c>
      <c r="J364" t="s">
        <v>9</v>
      </c>
      <c r="K364" t="s">
        <v>37</v>
      </c>
      <c r="L364" t="s">
        <v>11</v>
      </c>
      <c r="M364" s="40">
        <v>184483.06</v>
      </c>
      <c r="N364" s="40">
        <v>5381.25</v>
      </c>
      <c r="O364" s="40">
        <v>567.37</v>
      </c>
      <c r="P364" s="40">
        <v>190431.68</v>
      </c>
      <c r="Q364" s="40">
        <v>8519.9699999999993</v>
      </c>
      <c r="R364" s="40">
        <v>136752.65</v>
      </c>
      <c r="S364" s="40">
        <v>136752.65</v>
      </c>
      <c r="T364" s="40">
        <v>53679.03</v>
      </c>
      <c r="U364" s="40">
        <v>53679.03</v>
      </c>
      <c r="V364" s="40">
        <v>45159.06</v>
      </c>
      <c r="W364" s="34" t="s">
        <v>38</v>
      </c>
    </row>
    <row r="365" spans="1:23" hidden="1" x14ac:dyDescent="0.2">
      <c r="A365" t="s">
        <v>0</v>
      </c>
      <c r="B365" t="s">
        <v>1</v>
      </c>
      <c r="C365" t="s">
        <v>2</v>
      </c>
      <c r="D365" t="s">
        <v>3</v>
      </c>
      <c r="E365" t="s">
        <v>4</v>
      </c>
      <c r="F365" t="s">
        <v>314</v>
      </c>
      <c r="G365" t="s">
        <v>315</v>
      </c>
      <c r="H365" t="s">
        <v>7</v>
      </c>
      <c r="I365" t="s">
        <v>8</v>
      </c>
      <c r="J365" t="s">
        <v>9</v>
      </c>
      <c r="K365" t="s">
        <v>39</v>
      </c>
      <c r="L365" t="s">
        <v>11</v>
      </c>
      <c r="M365" s="40">
        <v>121530.34</v>
      </c>
      <c r="N365" s="40">
        <v>3503.36</v>
      </c>
      <c r="O365" s="40">
        <v>0</v>
      </c>
      <c r="P365" s="40">
        <v>125033.7</v>
      </c>
      <c r="Q365" s="40">
        <v>9574.76</v>
      </c>
      <c r="R365" s="40">
        <v>82200.67</v>
      </c>
      <c r="S365" s="40">
        <v>82200.67</v>
      </c>
      <c r="T365" s="40">
        <v>42833.03</v>
      </c>
      <c r="U365" s="40">
        <v>42833.03</v>
      </c>
      <c r="V365" s="40">
        <v>33258.269999999997</v>
      </c>
      <c r="W365" s="34" t="s">
        <v>40</v>
      </c>
    </row>
    <row r="366" spans="1:23" hidden="1" x14ac:dyDescent="0.2">
      <c r="A366" t="s">
        <v>0</v>
      </c>
      <c r="B366" t="s">
        <v>1</v>
      </c>
      <c r="C366" t="s">
        <v>2</v>
      </c>
      <c r="D366" t="s">
        <v>3</v>
      </c>
      <c r="E366" t="s">
        <v>4</v>
      </c>
      <c r="F366" t="s">
        <v>314</v>
      </c>
      <c r="G366" t="s">
        <v>315</v>
      </c>
      <c r="H366" t="s">
        <v>7</v>
      </c>
      <c r="I366" t="s">
        <v>8</v>
      </c>
      <c r="J366" t="s">
        <v>9</v>
      </c>
      <c r="K366" t="s">
        <v>41</v>
      </c>
      <c r="L366" t="s">
        <v>11</v>
      </c>
      <c r="M366" s="40">
        <v>14447.68</v>
      </c>
      <c r="N366" s="40">
        <v>0</v>
      </c>
      <c r="O366" s="40">
        <v>0</v>
      </c>
      <c r="P366" s="40">
        <v>14447.68</v>
      </c>
      <c r="Q366" s="40">
        <v>0</v>
      </c>
      <c r="R366" s="40">
        <v>6502.3</v>
      </c>
      <c r="S366" s="40">
        <v>6502.3</v>
      </c>
      <c r="T366" s="40">
        <v>7945.38</v>
      </c>
      <c r="U366" s="40">
        <v>7945.38</v>
      </c>
      <c r="V366" s="40">
        <v>7945.38</v>
      </c>
      <c r="W366" s="34" t="s">
        <v>42</v>
      </c>
    </row>
    <row r="367" spans="1:23" hidden="1" x14ac:dyDescent="0.2">
      <c r="A367" t="s">
        <v>0</v>
      </c>
      <c r="B367" t="s">
        <v>1</v>
      </c>
      <c r="C367" t="s">
        <v>2</v>
      </c>
      <c r="D367" t="s">
        <v>3</v>
      </c>
      <c r="E367" t="s">
        <v>4</v>
      </c>
      <c r="F367" t="s">
        <v>314</v>
      </c>
      <c r="G367" t="s">
        <v>315</v>
      </c>
      <c r="H367" t="s">
        <v>7</v>
      </c>
      <c r="I367" t="s">
        <v>43</v>
      </c>
      <c r="J367" t="s">
        <v>44</v>
      </c>
      <c r="K367" t="s">
        <v>45</v>
      </c>
      <c r="L367" t="s">
        <v>11</v>
      </c>
      <c r="M367" s="40">
        <v>24000</v>
      </c>
      <c r="N367" s="40">
        <v>0</v>
      </c>
      <c r="O367" s="40">
        <v>0</v>
      </c>
      <c r="P367" s="40">
        <v>24000</v>
      </c>
      <c r="Q367" s="40">
        <v>0</v>
      </c>
      <c r="R367" s="40">
        <v>24000</v>
      </c>
      <c r="S367" s="40">
        <v>1805.95</v>
      </c>
      <c r="T367" s="40">
        <v>0</v>
      </c>
      <c r="U367" s="40">
        <v>22194.05</v>
      </c>
      <c r="V367" s="40">
        <v>0</v>
      </c>
      <c r="W367" s="34" t="s">
        <v>46</v>
      </c>
    </row>
    <row r="368" spans="1:23" hidden="1" x14ac:dyDescent="0.2">
      <c r="A368" t="s">
        <v>0</v>
      </c>
      <c r="B368" t="s">
        <v>1</v>
      </c>
      <c r="C368" t="s">
        <v>2</v>
      </c>
      <c r="D368" t="s">
        <v>3</v>
      </c>
      <c r="E368" t="s">
        <v>4</v>
      </c>
      <c r="F368" t="s">
        <v>314</v>
      </c>
      <c r="G368" t="s">
        <v>315</v>
      </c>
      <c r="H368" t="s">
        <v>7</v>
      </c>
      <c r="I368" t="s">
        <v>43</v>
      </c>
      <c r="J368" t="s">
        <v>44</v>
      </c>
      <c r="K368" t="s">
        <v>47</v>
      </c>
      <c r="L368" t="s">
        <v>11</v>
      </c>
      <c r="M368" s="40">
        <v>16700</v>
      </c>
      <c r="N368" s="40">
        <v>0</v>
      </c>
      <c r="O368" s="40">
        <v>0</v>
      </c>
      <c r="P368" s="40">
        <v>16700</v>
      </c>
      <c r="Q368" s="40">
        <v>0</v>
      </c>
      <c r="R368" s="40">
        <v>16700</v>
      </c>
      <c r="S368" s="40">
        <v>15166.51</v>
      </c>
      <c r="T368" s="40">
        <v>0</v>
      </c>
      <c r="U368" s="40">
        <v>1533.49</v>
      </c>
      <c r="V368" s="40">
        <v>0</v>
      </c>
      <c r="W368" s="34" t="s">
        <v>48</v>
      </c>
    </row>
    <row r="369" spans="1:23" hidden="1" x14ac:dyDescent="0.2">
      <c r="A369" t="s">
        <v>0</v>
      </c>
      <c r="B369" t="s">
        <v>1</v>
      </c>
      <c r="C369" t="s">
        <v>2</v>
      </c>
      <c r="D369" t="s">
        <v>3</v>
      </c>
      <c r="E369" t="s">
        <v>4</v>
      </c>
      <c r="F369" t="s">
        <v>314</v>
      </c>
      <c r="G369" t="s">
        <v>315</v>
      </c>
      <c r="H369" t="s">
        <v>7</v>
      </c>
      <c r="I369" t="s">
        <v>43</v>
      </c>
      <c r="J369" t="s">
        <v>44</v>
      </c>
      <c r="K369" t="s">
        <v>49</v>
      </c>
      <c r="L369" t="s">
        <v>11</v>
      </c>
      <c r="M369" s="40">
        <v>3000</v>
      </c>
      <c r="N369" s="40">
        <v>0</v>
      </c>
      <c r="O369" s="40">
        <v>0</v>
      </c>
      <c r="P369" s="40">
        <v>3000</v>
      </c>
      <c r="Q369" s="40">
        <v>0</v>
      </c>
      <c r="R369" s="40">
        <v>3000</v>
      </c>
      <c r="S369" s="40">
        <v>1315.81</v>
      </c>
      <c r="T369" s="40">
        <v>0</v>
      </c>
      <c r="U369" s="40">
        <v>1684.19</v>
      </c>
      <c r="V369" s="40">
        <v>0</v>
      </c>
      <c r="W369" s="34" t="s">
        <v>50</v>
      </c>
    </row>
    <row r="370" spans="1:23" hidden="1" x14ac:dyDescent="0.2">
      <c r="A370" t="s">
        <v>0</v>
      </c>
      <c r="B370" t="s">
        <v>1</v>
      </c>
      <c r="C370" t="s">
        <v>2</v>
      </c>
      <c r="D370" t="s">
        <v>3</v>
      </c>
      <c r="E370" t="s">
        <v>4</v>
      </c>
      <c r="F370" t="s">
        <v>314</v>
      </c>
      <c r="G370" t="s">
        <v>315</v>
      </c>
      <c r="H370" t="s">
        <v>7</v>
      </c>
      <c r="I370" t="s">
        <v>43</v>
      </c>
      <c r="J370" t="s">
        <v>44</v>
      </c>
      <c r="K370" t="s">
        <v>51</v>
      </c>
      <c r="L370" t="s">
        <v>11</v>
      </c>
      <c r="M370" s="40">
        <v>30000</v>
      </c>
      <c r="N370" s="40">
        <v>0</v>
      </c>
      <c r="O370" s="40">
        <v>0</v>
      </c>
      <c r="P370" s="40">
        <v>30000</v>
      </c>
      <c r="Q370" s="40">
        <v>6100</v>
      </c>
      <c r="R370" s="40">
        <v>23900</v>
      </c>
      <c r="S370" s="40">
        <v>9958.2999999999993</v>
      </c>
      <c r="T370" s="40">
        <v>6100</v>
      </c>
      <c r="U370" s="40">
        <v>20041.7</v>
      </c>
      <c r="V370" s="40">
        <v>0</v>
      </c>
      <c r="W370" s="34" t="s">
        <v>52</v>
      </c>
    </row>
    <row r="371" spans="1:23" hidden="1" x14ac:dyDescent="0.2">
      <c r="A371" t="s">
        <v>0</v>
      </c>
      <c r="B371" t="s">
        <v>1</v>
      </c>
      <c r="C371" t="s">
        <v>2</v>
      </c>
      <c r="D371" t="s">
        <v>3</v>
      </c>
      <c r="E371" t="s">
        <v>4</v>
      </c>
      <c r="F371" t="s">
        <v>314</v>
      </c>
      <c r="G371" t="s">
        <v>315</v>
      </c>
      <c r="H371" t="s">
        <v>7</v>
      </c>
      <c r="I371" t="s">
        <v>43</v>
      </c>
      <c r="J371" t="s">
        <v>44</v>
      </c>
      <c r="K371" t="s">
        <v>55</v>
      </c>
      <c r="L371" t="s">
        <v>11</v>
      </c>
      <c r="M371" s="40">
        <v>7000</v>
      </c>
      <c r="N371" s="40">
        <v>0</v>
      </c>
      <c r="O371" s="40">
        <v>0</v>
      </c>
      <c r="P371" s="40">
        <v>7000</v>
      </c>
      <c r="Q371" s="40">
        <v>483.98</v>
      </c>
      <c r="R371" s="40">
        <v>6516.02</v>
      </c>
      <c r="S371" s="40">
        <v>4025.42</v>
      </c>
      <c r="T371" s="40">
        <v>483.98</v>
      </c>
      <c r="U371" s="40">
        <v>2974.58</v>
      </c>
      <c r="V371" s="40">
        <v>0</v>
      </c>
      <c r="W371" s="34" t="s">
        <v>56</v>
      </c>
    </row>
    <row r="372" spans="1:23" hidden="1" x14ac:dyDescent="0.2">
      <c r="A372" t="s">
        <v>0</v>
      </c>
      <c r="B372" t="s">
        <v>1</v>
      </c>
      <c r="C372" t="s">
        <v>2</v>
      </c>
      <c r="D372" t="s">
        <v>3</v>
      </c>
      <c r="E372" t="s">
        <v>4</v>
      </c>
      <c r="F372" t="s">
        <v>314</v>
      </c>
      <c r="G372" t="s">
        <v>315</v>
      </c>
      <c r="H372" t="s">
        <v>7</v>
      </c>
      <c r="I372" t="s">
        <v>43</v>
      </c>
      <c r="J372" t="s">
        <v>44</v>
      </c>
      <c r="K372" t="s">
        <v>57</v>
      </c>
      <c r="L372" t="s">
        <v>11</v>
      </c>
      <c r="M372" s="40">
        <v>308000</v>
      </c>
      <c r="N372" s="40">
        <v>0</v>
      </c>
      <c r="O372" s="40">
        <v>0</v>
      </c>
      <c r="P372" s="40">
        <v>308000</v>
      </c>
      <c r="Q372" s="40">
        <v>40116.800000000003</v>
      </c>
      <c r="R372" s="40">
        <v>267883.2</v>
      </c>
      <c r="S372" s="40">
        <v>183643.2</v>
      </c>
      <c r="T372" s="40">
        <v>40116.800000000003</v>
      </c>
      <c r="U372" s="40">
        <v>124356.8</v>
      </c>
      <c r="V372" s="40">
        <v>0</v>
      </c>
      <c r="W372" s="34" t="s">
        <v>58</v>
      </c>
    </row>
    <row r="373" spans="1:23" hidden="1" x14ac:dyDescent="0.2">
      <c r="A373" t="s">
        <v>0</v>
      </c>
      <c r="B373" t="s">
        <v>1</v>
      </c>
      <c r="C373" t="s">
        <v>2</v>
      </c>
      <c r="D373" t="s">
        <v>3</v>
      </c>
      <c r="E373" t="s">
        <v>4</v>
      </c>
      <c r="F373" t="s">
        <v>314</v>
      </c>
      <c r="G373" t="s">
        <v>315</v>
      </c>
      <c r="H373" t="s">
        <v>7</v>
      </c>
      <c r="I373" t="s">
        <v>43</v>
      </c>
      <c r="J373" t="s">
        <v>44</v>
      </c>
      <c r="K373" t="s">
        <v>59</v>
      </c>
      <c r="L373" t="s">
        <v>11</v>
      </c>
      <c r="M373" s="40">
        <v>170000</v>
      </c>
      <c r="N373" s="40">
        <v>0</v>
      </c>
      <c r="O373" s="40">
        <v>0</v>
      </c>
      <c r="P373" s="40">
        <v>170000</v>
      </c>
      <c r="Q373" s="40">
        <v>10817.99</v>
      </c>
      <c r="R373" s="40">
        <v>159182.01</v>
      </c>
      <c r="S373" s="40">
        <v>101597.73</v>
      </c>
      <c r="T373" s="40">
        <v>10817.99</v>
      </c>
      <c r="U373" s="40">
        <v>68402.27</v>
      </c>
      <c r="V373" s="40">
        <v>0</v>
      </c>
      <c r="W373" s="34" t="s">
        <v>60</v>
      </c>
    </row>
    <row r="374" spans="1:23" hidden="1" x14ac:dyDescent="0.2">
      <c r="A374" t="s">
        <v>0</v>
      </c>
      <c r="B374" t="s">
        <v>1</v>
      </c>
      <c r="C374" t="s">
        <v>2</v>
      </c>
      <c r="D374" t="s">
        <v>3</v>
      </c>
      <c r="E374" t="s">
        <v>4</v>
      </c>
      <c r="F374" t="s">
        <v>314</v>
      </c>
      <c r="G374" t="s">
        <v>315</v>
      </c>
      <c r="H374" t="s">
        <v>7</v>
      </c>
      <c r="I374" t="s">
        <v>43</v>
      </c>
      <c r="J374" t="s">
        <v>44</v>
      </c>
      <c r="K374" t="s">
        <v>61</v>
      </c>
      <c r="L374" t="s">
        <v>11</v>
      </c>
      <c r="M374" s="40">
        <v>3000</v>
      </c>
      <c r="N374" s="40">
        <v>0</v>
      </c>
      <c r="O374" s="40">
        <v>0</v>
      </c>
      <c r="P374" s="40">
        <v>3000</v>
      </c>
      <c r="Q374" s="40">
        <v>3000</v>
      </c>
      <c r="R374" s="40">
        <v>0</v>
      </c>
      <c r="S374" s="40">
        <v>0</v>
      </c>
      <c r="T374" s="40">
        <v>3000</v>
      </c>
      <c r="U374" s="40">
        <v>3000</v>
      </c>
      <c r="V374" s="40">
        <v>0</v>
      </c>
      <c r="W374" s="34" t="s">
        <v>62</v>
      </c>
    </row>
    <row r="375" spans="1:23" hidden="1" x14ac:dyDescent="0.2">
      <c r="A375" t="s">
        <v>0</v>
      </c>
      <c r="B375" t="s">
        <v>1</v>
      </c>
      <c r="C375" t="s">
        <v>2</v>
      </c>
      <c r="D375" t="s">
        <v>3</v>
      </c>
      <c r="E375" t="s">
        <v>4</v>
      </c>
      <c r="F375" t="s">
        <v>314</v>
      </c>
      <c r="G375" t="s">
        <v>315</v>
      </c>
      <c r="H375" t="s">
        <v>7</v>
      </c>
      <c r="I375" t="s">
        <v>43</v>
      </c>
      <c r="J375" t="s">
        <v>44</v>
      </c>
      <c r="K375" t="s">
        <v>63</v>
      </c>
      <c r="L375" t="s">
        <v>11</v>
      </c>
      <c r="M375" s="40">
        <v>3000</v>
      </c>
      <c r="N375" s="40">
        <v>0</v>
      </c>
      <c r="O375" s="40">
        <v>0</v>
      </c>
      <c r="P375" s="40">
        <v>3000</v>
      </c>
      <c r="Q375" s="40">
        <v>1096</v>
      </c>
      <c r="R375" s="40">
        <v>1904</v>
      </c>
      <c r="S375" s="40">
        <v>1904</v>
      </c>
      <c r="T375" s="40">
        <v>1096</v>
      </c>
      <c r="U375" s="40">
        <v>1096</v>
      </c>
      <c r="V375" s="40">
        <v>0</v>
      </c>
      <c r="W375" s="34" t="s">
        <v>64</v>
      </c>
    </row>
    <row r="376" spans="1:23" hidden="1" x14ac:dyDescent="0.2">
      <c r="A376" t="s">
        <v>0</v>
      </c>
      <c r="B376" t="s">
        <v>1</v>
      </c>
      <c r="C376" t="s">
        <v>2</v>
      </c>
      <c r="D376" t="s">
        <v>3</v>
      </c>
      <c r="E376" t="s">
        <v>4</v>
      </c>
      <c r="F376" t="s">
        <v>314</v>
      </c>
      <c r="G376" t="s">
        <v>315</v>
      </c>
      <c r="H376" t="s">
        <v>7</v>
      </c>
      <c r="I376" t="s">
        <v>43</v>
      </c>
      <c r="J376" t="s">
        <v>44</v>
      </c>
      <c r="K376" t="s">
        <v>65</v>
      </c>
      <c r="L376" t="s">
        <v>11</v>
      </c>
      <c r="M376" s="40">
        <v>20000</v>
      </c>
      <c r="N376" s="40">
        <v>0</v>
      </c>
      <c r="O376" s="40">
        <v>0</v>
      </c>
      <c r="P376" s="40">
        <v>20000</v>
      </c>
      <c r="Q376" s="40">
        <v>6224</v>
      </c>
      <c r="R376" s="40">
        <v>13776</v>
      </c>
      <c r="S376" s="40">
        <v>8553.44</v>
      </c>
      <c r="T376" s="40">
        <v>6224</v>
      </c>
      <c r="U376" s="40">
        <v>11446.56</v>
      </c>
      <c r="V376" s="40">
        <v>0</v>
      </c>
      <c r="W376" s="34" t="s">
        <v>66</v>
      </c>
    </row>
    <row r="377" spans="1:23" hidden="1" x14ac:dyDescent="0.2">
      <c r="A377" t="s">
        <v>0</v>
      </c>
      <c r="B377" t="s">
        <v>1</v>
      </c>
      <c r="C377" t="s">
        <v>2</v>
      </c>
      <c r="D377" t="s">
        <v>3</v>
      </c>
      <c r="E377" t="s">
        <v>4</v>
      </c>
      <c r="F377" t="s">
        <v>314</v>
      </c>
      <c r="G377" t="s">
        <v>315</v>
      </c>
      <c r="H377" t="s">
        <v>7</v>
      </c>
      <c r="I377" t="s">
        <v>43</v>
      </c>
      <c r="J377" t="s">
        <v>44</v>
      </c>
      <c r="K377" t="s">
        <v>71</v>
      </c>
      <c r="L377" t="s">
        <v>11</v>
      </c>
      <c r="M377" s="40">
        <v>12000</v>
      </c>
      <c r="N377" s="40">
        <v>0</v>
      </c>
      <c r="O377" s="40">
        <v>0</v>
      </c>
      <c r="P377" s="40">
        <v>12000</v>
      </c>
      <c r="Q377" s="40">
        <v>0</v>
      </c>
      <c r="R377" s="40">
        <v>12000</v>
      </c>
      <c r="S377" s="40">
        <v>0</v>
      </c>
      <c r="T377" s="40">
        <v>0</v>
      </c>
      <c r="U377" s="40">
        <v>12000</v>
      </c>
      <c r="V377" s="40">
        <v>0</v>
      </c>
      <c r="W377" s="34" t="s">
        <v>72</v>
      </c>
    </row>
    <row r="378" spans="1:23" hidden="1" x14ac:dyDescent="0.2">
      <c r="A378" t="s">
        <v>0</v>
      </c>
      <c r="B378" t="s">
        <v>1</v>
      </c>
      <c r="C378" t="s">
        <v>2</v>
      </c>
      <c r="D378" t="s">
        <v>3</v>
      </c>
      <c r="E378" t="s">
        <v>4</v>
      </c>
      <c r="F378" t="s">
        <v>314</v>
      </c>
      <c r="G378" t="s">
        <v>315</v>
      </c>
      <c r="H378" t="s">
        <v>7</v>
      </c>
      <c r="I378" t="s">
        <v>43</v>
      </c>
      <c r="J378" t="s">
        <v>44</v>
      </c>
      <c r="K378" t="s">
        <v>316</v>
      </c>
      <c r="L378" t="s">
        <v>11</v>
      </c>
      <c r="M378" s="40">
        <v>500</v>
      </c>
      <c r="N378" s="40">
        <v>0</v>
      </c>
      <c r="O378" s="40">
        <v>0</v>
      </c>
      <c r="P378" s="40">
        <v>500</v>
      </c>
      <c r="Q378" s="40">
        <v>500</v>
      </c>
      <c r="R378" s="40">
        <v>0</v>
      </c>
      <c r="S378" s="40">
        <v>0</v>
      </c>
      <c r="T378" s="40">
        <v>500</v>
      </c>
      <c r="U378" s="40">
        <v>500</v>
      </c>
      <c r="V378" s="40">
        <v>0</v>
      </c>
      <c r="W378" s="34" t="s">
        <v>317</v>
      </c>
    </row>
    <row r="379" spans="1:23" hidden="1" x14ac:dyDescent="0.2">
      <c r="A379" t="s">
        <v>0</v>
      </c>
      <c r="B379" t="s">
        <v>1</v>
      </c>
      <c r="C379" t="s">
        <v>2</v>
      </c>
      <c r="D379" t="s">
        <v>3</v>
      </c>
      <c r="E379" t="s">
        <v>4</v>
      </c>
      <c r="F379" t="s">
        <v>314</v>
      </c>
      <c r="G379" t="s">
        <v>315</v>
      </c>
      <c r="H379" t="s">
        <v>7</v>
      </c>
      <c r="I379" t="s">
        <v>43</v>
      </c>
      <c r="J379" t="s">
        <v>44</v>
      </c>
      <c r="K379" t="s">
        <v>73</v>
      </c>
      <c r="L379" t="s">
        <v>11</v>
      </c>
      <c r="M379" s="40">
        <v>12000</v>
      </c>
      <c r="N379" s="40">
        <v>0</v>
      </c>
      <c r="O379" s="40">
        <v>0</v>
      </c>
      <c r="P379" s="40">
        <v>12000</v>
      </c>
      <c r="Q379" s="40">
        <v>0</v>
      </c>
      <c r="R379" s="40">
        <v>6000</v>
      </c>
      <c r="S379" s="40">
        <v>5632.49</v>
      </c>
      <c r="T379" s="40">
        <v>6000</v>
      </c>
      <c r="U379" s="40">
        <v>6367.51</v>
      </c>
      <c r="V379" s="40">
        <v>6000</v>
      </c>
      <c r="W379" s="34" t="s">
        <v>74</v>
      </c>
    </row>
    <row r="380" spans="1:23" hidden="1" x14ac:dyDescent="0.2">
      <c r="A380" t="s">
        <v>0</v>
      </c>
      <c r="B380" t="s">
        <v>1</v>
      </c>
      <c r="C380" t="s">
        <v>2</v>
      </c>
      <c r="D380" t="s">
        <v>3</v>
      </c>
      <c r="E380" t="s">
        <v>4</v>
      </c>
      <c r="F380" t="s">
        <v>314</v>
      </c>
      <c r="G380" t="s">
        <v>315</v>
      </c>
      <c r="H380" t="s">
        <v>7</v>
      </c>
      <c r="I380" t="s">
        <v>43</v>
      </c>
      <c r="J380" t="s">
        <v>44</v>
      </c>
      <c r="K380" t="s">
        <v>75</v>
      </c>
      <c r="L380" t="s">
        <v>11</v>
      </c>
      <c r="M380" s="40">
        <v>9500</v>
      </c>
      <c r="N380" s="40">
        <v>0</v>
      </c>
      <c r="O380" s="40">
        <v>0</v>
      </c>
      <c r="P380" s="40">
        <v>9500</v>
      </c>
      <c r="Q380" s="40">
        <v>2951.6</v>
      </c>
      <c r="R380" s="40">
        <v>6548.4</v>
      </c>
      <c r="S380" s="40">
        <v>6548.4</v>
      </c>
      <c r="T380" s="40">
        <v>2951.6</v>
      </c>
      <c r="U380" s="40">
        <v>2951.6</v>
      </c>
      <c r="V380" s="40">
        <v>0</v>
      </c>
      <c r="W380" s="34" t="s">
        <v>76</v>
      </c>
    </row>
    <row r="381" spans="1:23" hidden="1" x14ac:dyDescent="0.2">
      <c r="A381" t="s">
        <v>0</v>
      </c>
      <c r="B381" t="s">
        <v>1</v>
      </c>
      <c r="C381" t="s">
        <v>2</v>
      </c>
      <c r="D381" t="s">
        <v>3</v>
      </c>
      <c r="E381" t="s">
        <v>4</v>
      </c>
      <c r="F381" t="s">
        <v>314</v>
      </c>
      <c r="G381" t="s">
        <v>315</v>
      </c>
      <c r="H381" t="s">
        <v>7</v>
      </c>
      <c r="I381" t="s">
        <v>43</v>
      </c>
      <c r="J381" t="s">
        <v>44</v>
      </c>
      <c r="K381" t="s">
        <v>77</v>
      </c>
      <c r="L381" t="s">
        <v>11</v>
      </c>
      <c r="M381" s="40">
        <v>3000</v>
      </c>
      <c r="N381" s="40">
        <v>0</v>
      </c>
      <c r="O381" s="40">
        <v>0</v>
      </c>
      <c r="P381" s="40">
        <v>3000</v>
      </c>
      <c r="Q381" s="40">
        <v>1097.8900000000001</v>
      </c>
      <c r="R381" s="40">
        <v>1902.11</v>
      </c>
      <c r="S381" s="40">
        <v>1902.11</v>
      </c>
      <c r="T381" s="40">
        <v>1097.8900000000001</v>
      </c>
      <c r="U381" s="40">
        <v>1097.8900000000001</v>
      </c>
      <c r="V381" s="40">
        <v>0</v>
      </c>
      <c r="W381" s="34" t="s">
        <v>78</v>
      </c>
    </row>
    <row r="382" spans="1:23" hidden="1" x14ac:dyDescent="0.2">
      <c r="A382" t="s">
        <v>0</v>
      </c>
      <c r="B382" t="s">
        <v>1</v>
      </c>
      <c r="C382" t="s">
        <v>2</v>
      </c>
      <c r="D382" t="s">
        <v>3</v>
      </c>
      <c r="E382" t="s">
        <v>4</v>
      </c>
      <c r="F382" t="s">
        <v>314</v>
      </c>
      <c r="G382" t="s">
        <v>315</v>
      </c>
      <c r="H382" t="s">
        <v>7</v>
      </c>
      <c r="I382" t="s">
        <v>43</v>
      </c>
      <c r="J382" t="s">
        <v>44</v>
      </c>
      <c r="K382" t="s">
        <v>79</v>
      </c>
      <c r="L382" t="s">
        <v>11</v>
      </c>
      <c r="M382" s="40">
        <v>20000</v>
      </c>
      <c r="N382" s="40">
        <v>0</v>
      </c>
      <c r="O382" s="40">
        <v>0</v>
      </c>
      <c r="P382" s="40">
        <v>20000</v>
      </c>
      <c r="Q382" s="40">
        <v>2854.26</v>
      </c>
      <c r="R382" s="40">
        <v>17145.73</v>
      </c>
      <c r="S382" s="40">
        <v>17145.73</v>
      </c>
      <c r="T382" s="40">
        <v>2854.27</v>
      </c>
      <c r="U382" s="40">
        <v>2854.27</v>
      </c>
      <c r="V382" s="40">
        <v>0.01</v>
      </c>
      <c r="W382" s="34" t="s">
        <v>80</v>
      </c>
    </row>
    <row r="383" spans="1:23" hidden="1" x14ac:dyDescent="0.2">
      <c r="A383" t="s">
        <v>0</v>
      </c>
      <c r="B383" t="s">
        <v>1</v>
      </c>
      <c r="C383" t="s">
        <v>2</v>
      </c>
      <c r="D383" t="s">
        <v>3</v>
      </c>
      <c r="E383" t="s">
        <v>4</v>
      </c>
      <c r="F383" t="s">
        <v>314</v>
      </c>
      <c r="G383" t="s">
        <v>315</v>
      </c>
      <c r="H383" t="s">
        <v>7</v>
      </c>
      <c r="I383" t="s">
        <v>43</v>
      </c>
      <c r="J383" t="s">
        <v>44</v>
      </c>
      <c r="K383" t="s">
        <v>83</v>
      </c>
      <c r="L383" t="s">
        <v>11</v>
      </c>
      <c r="M383" s="40">
        <v>25000</v>
      </c>
      <c r="N383" s="40">
        <v>0</v>
      </c>
      <c r="O383" s="40">
        <v>0</v>
      </c>
      <c r="P383" s="40">
        <v>25000</v>
      </c>
      <c r="Q383" s="40">
        <v>3496.1</v>
      </c>
      <c r="R383" s="40">
        <v>21503.9</v>
      </c>
      <c r="S383" s="40">
        <v>0</v>
      </c>
      <c r="T383" s="40">
        <v>3496.1</v>
      </c>
      <c r="U383" s="40">
        <v>25000</v>
      </c>
      <c r="V383" s="40">
        <v>0</v>
      </c>
      <c r="W383" s="34" t="s">
        <v>84</v>
      </c>
    </row>
    <row r="384" spans="1:23" hidden="1" x14ac:dyDescent="0.2">
      <c r="A384" t="s">
        <v>0</v>
      </c>
      <c r="B384" t="s">
        <v>1</v>
      </c>
      <c r="C384" t="s">
        <v>2</v>
      </c>
      <c r="D384" t="s">
        <v>3</v>
      </c>
      <c r="E384" t="s">
        <v>4</v>
      </c>
      <c r="F384" t="s">
        <v>314</v>
      </c>
      <c r="G384" t="s">
        <v>315</v>
      </c>
      <c r="H384" t="s">
        <v>7</v>
      </c>
      <c r="I384" t="s">
        <v>43</v>
      </c>
      <c r="J384" t="s">
        <v>87</v>
      </c>
      <c r="K384" t="s">
        <v>88</v>
      </c>
      <c r="L384" t="s">
        <v>11</v>
      </c>
      <c r="M384" s="40">
        <v>4000</v>
      </c>
      <c r="N384" s="40">
        <v>0</v>
      </c>
      <c r="O384" s="40">
        <v>0</v>
      </c>
      <c r="P384" s="40">
        <v>4000</v>
      </c>
      <c r="Q384" s="40">
        <v>0</v>
      </c>
      <c r="R384" s="40">
        <v>4000</v>
      </c>
      <c r="S384" s="40">
        <v>0</v>
      </c>
      <c r="T384" s="40">
        <v>0</v>
      </c>
      <c r="U384" s="40">
        <v>4000</v>
      </c>
      <c r="V384" s="40">
        <v>0</v>
      </c>
      <c r="W384" s="34" t="s">
        <v>89</v>
      </c>
    </row>
    <row r="385" spans="1:23" hidden="1" x14ac:dyDescent="0.2">
      <c r="A385" t="s">
        <v>0</v>
      </c>
      <c r="B385" t="s">
        <v>1</v>
      </c>
      <c r="C385" t="s">
        <v>2</v>
      </c>
      <c r="D385" t="s">
        <v>3</v>
      </c>
      <c r="E385" t="s">
        <v>4</v>
      </c>
      <c r="F385" t="s">
        <v>314</v>
      </c>
      <c r="G385" t="s">
        <v>315</v>
      </c>
      <c r="H385" t="s">
        <v>7</v>
      </c>
      <c r="I385" t="s">
        <v>43</v>
      </c>
      <c r="J385" t="s">
        <v>87</v>
      </c>
      <c r="K385" t="s">
        <v>90</v>
      </c>
      <c r="L385" t="s">
        <v>11</v>
      </c>
      <c r="M385" s="40">
        <v>100</v>
      </c>
      <c r="N385" s="40">
        <v>0</v>
      </c>
      <c r="O385" s="40">
        <v>0</v>
      </c>
      <c r="P385" s="40">
        <v>100</v>
      </c>
      <c r="Q385" s="40">
        <v>0</v>
      </c>
      <c r="R385" s="40">
        <v>0</v>
      </c>
      <c r="S385" s="40">
        <v>0</v>
      </c>
      <c r="T385" s="40">
        <v>100</v>
      </c>
      <c r="U385" s="40">
        <v>100</v>
      </c>
      <c r="V385" s="40">
        <v>100</v>
      </c>
      <c r="W385" s="34" t="s">
        <v>91</v>
      </c>
    </row>
    <row r="386" spans="1:23" hidden="1" x14ac:dyDescent="0.2">
      <c r="A386" t="s">
        <v>0</v>
      </c>
      <c r="B386" t="s">
        <v>1</v>
      </c>
      <c r="C386" t="s">
        <v>2</v>
      </c>
      <c r="D386" t="s">
        <v>3</v>
      </c>
      <c r="E386" t="s">
        <v>4</v>
      </c>
      <c r="F386" t="s">
        <v>314</v>
      </c>
      <c r="G386" t="s">
        <v>315</v>
      </c>
      <c r="H386" t="s">
        <v>7</v>
      </c>
      <c r="I386" t="s">
        <v>43</v>
      </c>
      <c r="J386" t="s">
        <v>87</v>
      </c>
      <c r="K386" t="s">
        <v>251</v>
      </c>
      <c r="L386" t="s">
        <v>11</v>
      </c>
      <c r="M386" s="40">
        <v>200</v>
      </c>
      <c r="N386" s="40">
        <v>0</v>
      </c>
      <c r="O386" s="40">
        <v>0</v>
      </c>
      <c r="P386" s="40">
        <v>200</v>
      </c>
      <c r="Q386" s="40">
        <v>0</v>
      </c>
      <c r="R386" s="40">
        <v>200</v>
      </c>
      <c r="S386" s="40">
        <v>0</v>
      </c>
      <c r="T386" s="40">
        <v>0</v>
      </c>
      <c r="U386" s="40">
        <v>200</v>
      </c>
      <c r="V386" s="40">
        <v>0</v>
      </c>
      <c r="W386" s="34" t="s">
        <v>318</v>
      </c>
    </row>
    <row r="387" spans="1:23" hidden="1" x14ac:dyDescent="0.2">
      <c r="A387" t="s">
        <v>0</v>
      </c>
      <c r="B387" t="s">
        <v>1</v>
      </c>
      <c r="C387" t="s">
        <v>2</v>
      </c>
      <c r="D387" t="s">
        <v>3</v>
      </c>
      <c r="E387" t="s">
        <v>4</v>
      </c>
      <c r="F387" t="s">
        <v>314</v>
      </c>
      <c r="G387" t="s">
        <v>315</v>
      </c>
      <c r="H387" t="s">
        <v>92</v>
      </c>
      <c r="I387" t="s">
        <v>93</v>
      </c>
      <c r="J387" t="s">
        <v>94</v>
      </c>
      <c r="K387" t="s">
        <v>95</v>
      </c>
      <c r="L387" t="s">
        <v>96</v>
      </c>
      <c r="M387" s="40">
        <v>500</v>
      </c>
      <c r="N387" s="40">
        <v>0</v>
      </c>
      <c r="O387" s="40">
        <v>-500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40">
        <v>0</v>
      </c>
      <c r="V387" s="40">
        <v>0</v>
      </c>
      <c r="W387" s="34" t="s">
        <v>97</v>
      </c>
    </row>
    <row r="388" spans="1:23" hidden="1" x14ac:dyDescent="0.2">
      <c r="A388" t="s">
        <v>0</v>
      </c>
      <c r="B388" t="s">
        <v>1</v>
      </c>
      <c r="C388" t="s">
        <v>2</v>
      </c>
      <c r="D388" t="s">
        <v>3</v>
      </c>
      <c r="E388" t="s">
        <v>4</v>
      </c>
      <c r="F388" t="s">
        <v>314</v>
      </c>
      <c r="G388" t="s">
        <v>315</v>
      </c>
      <c r="H388" t="s">
        <v>92</v>
      </c>
      <c r="I388" t="s">
        <v>93</v>
      </c>
      <c r="J388" t="s">
        <v>94</v>
      </c>
      <c r="K388" t="s">
        <v>98</v>
      </c>
      <c r="L388" t="s">
        <v>96</v>
      </c>
      <c r="M388" s="40">
        <v>0</v>
      </c>
      <c r="N388" s="40">
        <v>390</v>
      </c>
      <c r="O388" s="40">
        <v>-390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40">
        <v>0</v>
      </c>
      <c r="V388" s="40">
        <v>0</v>
      </c>
      <c r="W388" s="34" t="s">
        <v>99</v>
      </c>
    </row>
    <row r="389" spans="1:23" hidden="1" x14ac:dyDescent="0.2">
      <c r="A389" t="s">
        <v>0</v>
      </c>
      <c r="B389" t="s">
        <v>1</v>
      </c>
      <c r="C389" t="s">
        <v>2</v>
      </c>
      <c r="D389" t="s">
        <v>3</v>
      </c>
      <c r="E389" t="s">
        <v>4</v>
      </c>
      <c r="F389" t="s">
        <v>314</v>
      </c>
      <c r="G389" t="s">
        <v>315</v>
      </c>
      <c r="H389" t="s">
        <v>92</v>
      </c>
      <c r="I389" t="s">
        <v>93</v>
      </c>
      <c r="J389" t="s">
        <v>94</v>
      </c>
      <c r="K389" t="s">
        <v>100</v>
      </c>
      <c r="L389" t="s">
        <v>96</v>
      </c>
      <c r="M389" s="40">
        <v>2590</v>
      </c>
      <c r="N389" s="40">
        <v>-1890</v>
      </c>
      <c r="O389" s="40">
        <v>-700</v>
      </c>
      <c r="P389" s="40">
        <v>0</v>
      </c>
      <c r="Q389" s="40">
        <v>0</v>
      </c>
      <c r="R389" s="40">
        <v>0</v>
      </c>
      <c r="S389" s="40">
        <v>0</v>
      </c>
      <c r="T389" s="40">
        <v>0</v>
      </c>
      <c r="U389" s="40">
        <v>0</v>
      </c>
      <c r="V389" s="40">
        <v>0</v>
      </c>
      <c r="W389" s="34" t="s">
        <v>101</v>
      </c>
    </row>
    <row r="390" spans="1:23" hidden="1" x14ac:dyDescent="0.2">
      <c r="A390" t="s">
        <v>0</v>
      </c>
      <c r="B390" t="s">
        <v>1</v>
      </c>
      <c r="C390" t="s">
        <v>2</v>
      </c>
      <c r="D390" t="s">
        <v>3</v>
      </c>
      <c r="E390" t="s">
        <v>4</v>
      </c>
      <c r="F390" t="s">
        <v>314</v>
      </c>
      <c r="G390" t="s">
        <v>315</v>
      </c>
      <c r="H390" t="s">
        <v>92</v>
      </c>
      <c r="I390" t="s">
        <v>93</v>
      </c>
      <c r="J390" t="s">
        <v>94</v>
      </c>
      <c r="K390" t="s">
        <v>102</v>
      </c>
      <c r="L390" t="s">
        <v>96</v>
      </c>
      <c r="M390" s="40">
        <v>100</v>
      </c>
      <c r="N390" s="40">
        <v>0</v>
      </c>
      <c r="O390" s="40">
        <v>-100</v>
      </c>
      <c r="P390" s="40">
        <v>0</v>
      </c>
      <c r="Q390" s="40">
        <v>0</v>
      </c>
      <c r="R390" s="40">
        <v>0</v>
      </c>
      <c r="S390" s="40">
        <v>0</v>
      </c>
      <c r="T390" s="40">
        <v>0</v>
      </c>
      <c r="U390" s="40">
        <v>0</v>
      </c>
      <c r="V390" s="40">
        <v>0</v>
      </c>
      <c r="W390" s="34" t="s">
        <v>103</v>
      </c>
    </row>
    <row r="391" spans="1:23" hidden="1" x14ac:dyDescent="0.2">
      <c r="A391" t="s">
        <v>0</v>
      </c>
      <c r="B391" t="s">
        <v>1</v>
      </c>
      <c r="C391" t="s">
        <v>2</v>
      </c>
      <c r="D391" t="s">
        <v>3</v>
      </c>
      <c r="E391" t="s">
        <v>4</v>
      </c>
      <c r="F391" t="s">
        <v>314</v>
      </c>
      <c r="G391" t="s">
        <v>315</v>
      </c>
      <c r="H391" t="s">
        <v>92</v>
      </c>
      <c r="I391" t="s">
        <v>93</v>
      </c>
      <c r="J391" t="s">
        <v>94</v>
      </c>
      <c r="K391" t="s">
        <v>104</v>
      </c>
      <c r="L391" t="s">
        <v>96</v>
      </c>
      <c r="M391" s="40">
        <v>300</v>
      </c>
      <c r="N391" s="40">
        <v>0</v>
      </c>
      <c r="O391" s="40">
        <v>-300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  <c r="U391" s="40">
        <v>0</v>
      </c>
      <c r="V391" s="40">
        <v>0</v>
      </c>
      <c r="W391" s="34" t="s">
        <v>105</v>
      </c>
    </row>
    <row r="392" spans="1:23" hidden="1" x14ac:dyDescent="0.2">
      <c r="A392" t="s">
        <v>106</v>
      </c>
      <c r="B392" t="s">
        <v>107</v>
      </c>
      <c r="C392" t="s">
        <v>2</v>
      </c>
      <c r="D392" t="s">
        <v>3</v>
      </c>
      <c r="E392" t="s">
        <v>4</v>
      </c>
      <c r="F392" t="s">
        <v>314</v>
      </c>
      <c r="G392" t="s">
        <v>315</v>
      </c>
      <c r="H392" t="s">
        <v>108</v>
      </c>
      <c r="I392" t="s">
        <v>109</v>
      </c>
      <c r="J392" t="s">
        <v>94</v>
      </c>
      <c r="K392" t="s">
        <v>112</v>
      </c>
      <c r="L392" t="s">
        <v>96</v>
      </c>
      <c r="M392" s="40">
        <v>250000</v>
      </c>
      <c r="N392" s="40">
        <v>0</v>
      </c>
      <c r="O392" s="40">
        <v>-21501.78</v>
      </c>
      <c r="P392" s="40">
        <v>228498.22</v>
      </c>
      <c r="Q392" s="40">
        <v>24481.95</v>
      </c>
      <c r="R392" s="40">
        <v>204016.27</v>
      </c>
      <c r="S392" s="40">
        <v>0</v>
      </c>
      <c r="T392" s="40">
        <v>24481.95</v>
      </c>
      <c r="U392" s="40">
        <v>228498.22</v>
      </c>
      <c r="V392" s="40">
        <v>0</v>
      </c>
      <c r="W392" s="34" t="s">
        <v>113</v>
      </c>
    </row>
    <row r="393" spans="1:23" hidden="1" x14ac:dyDescent="0.2">
      <c r="A393" t="s">
        <v>106</v>
      </c>
      <c r="B393" t="s">
        <v>107</v>
      </c>
      <c r="C393" t="s">
        <v>2</v>
      </c>
      <c r="D393" t="s">
        <v>3</v>
      </c>
      <c r="E393" t="s">
        <v>4</v>
      </c>
      <c r="F393" t="s">
        <v>314</v>
      </c>
      <c r="G393" t="s">
        <v>315</v>
      </c>
      <c r="H393" t="s">
        <v>108</v>
      </c>
      <c r="I393" t="s">
        <v>109</v>
      </c>
      <c r="J393" t="s">
        <v>94</v>
      </c>
      <c r="K393" t="s">
        <v>319</v>
      </c>
      <c r="L393" t="s">
        <v>96</v>
      </c>
      <c r="M393" s="40">
        <v>0</v>
      </c>
      <c r="N393" s="40">
        <v>24000</v>
      </c>
      <c r="O393" s="40">
        <v>0</v>
      </c>
      <c r="P393" s="40">
        <v>24000</v>
      </c>
      <c r="Q393" s="40">
        <v>804.64</v>
      </c>
      <c r="R393" s="40">
        <v>6695.36</v>
      </c>
      <c r="S393" s="40">
        <v>0</v>
      </c>
      <c r="T393" s="40">
        <v>17304.64</v>
      </c>
      <c r="U393" s="40">
        <v>24000</v>
      </c>
      <c r="V393" s="40">
        <v>16500</v>
      </c>
      <c r="W393" s="34" t="s">
        <v>320</v>
      </c>
    </row>
    <row r="394" spans="1:23" hidden="1" x14ac:dyDescent="0.2">
      <c r="A394" t="s">
        <v>106</v>
      </c>
      <c r="B394" t="s">
        <v>107</v>
      </c>
      <c r="C394" t="s">
        <v>2</v>
      </c>
      <c r="D394" t="s">
        <v>3</v>
      </c>
      <c r="E394" t="s">
        <v>4</v>
      </c>
      <c r="F394" t="s">
        <v>314</v>
      </c>
      <c r="G394" t="s">
        <v>315</v>
      </c>
      <c r="H394" t="s">
        <v>108</v>
      </c>
      <c r="I394" t="s">
        <v>109</v>
      </c>
      <c r="J394" t="s">
        <v>94</v>
      </c>
      <c r="K394" t="s">
        <v>98</v>
      </c>
      <c r="L394" t="s">
        <v>96</v>
      </c>
      <c r="M394" s="40">
        <v>153426.66</v>
      </c>
      <c r="N394" s="40">
        <v>0</v>
      </c>
      <c r="O394" s="40">
        <v>0</v>
      </c>
      <c r="P394" s="40">
        <v>153426.66</v>
      </c>
      <c r="Q394" s="40">
        <v>19092.36</v>
      </c>
      <c r="R394" s="40">
        <v>134334.29999999999</v>
      </c>
      <c r="S394" s="40">
        <v>134334.29999999999</v>
      </c>
      <c r="T394" s="40">
        <v>19092.36</v>
      </c>
      <c r="U394" s="40">
        <v>19092.36</v>
      </c>
      <c r="V394" s="40">
        <v>0</v>
      </c>
      <c r="W394" s="34" t="s">
        <v>116</v>
      </c>
    </row>
    <row r="395" spans="1:23" hidden="1" x14ac:dyDescent="0.2">
      <c r="A395" t="s">
        <v>106</v>
      </c>
      <c r="B395" t="s">
        <v>107</v>
      </c>
      <c r="C395" t="s">
        <v>2</v>
      </c>
      <c r="D395" t="s">
        <v>3</v>
      </c>
      <c r="E395" t="s">
        <v>4</v>
      </c>
      <c r="F395" t="s">
        <v>314</v>
      </c>
      <c r="G395" t="s">
        <v>315</v>
      </c>
      <c r="H395" t="s">
        <v>108</v>
      </c>
      <c r="I395" t="s">
        <v>118</v>
      </c>
      <c r="J395" t="s">
        <v>94</v>
      </c>
      <c r="K395" t="s">
        <v>150</v>
      </c>
      <c r="L395" t="s">
        <v>96</v>
      </c>
      <c r="M395" s="40">
        <v>49520</v>
      </c>
      <c r="N395" s="40">
        <v>0</v>
      </c>
      <c r="O395" s="40">
        <v>0</v>
      </c>
      <c r="P395" s="40">
        <v>49520</v>
      </c>
      <c r="Q395" s="40">
        <v>7958.57</v>
      </c>
      <c r="R395" s="40">
        <v>41561.42</v>
      </c>
      <c r="S395" s="40">
        <v>0</v>
      </c>
      <c r="T395" s="40">
        <v>7958.58</v>
      </c>
      <c r="U395" s="40">
        <v>49520</v>
      </c>
      <c r="V395" s="40">
        <v>0.01</v>
      </c>
      <c r="W395" s="34" t="s">
        <v>321</v>
      </c>
    </row>
    <row r="396" spans="1:23" hidden="1" x14ac:dyDescent="0.2">
      <c r="A396" t="s">
        <v>106</v>
      </c>
      <c r="B396" t="s">
        <v>107</v>
      </c>
      <c r="C396" t="s">
        <v>2</v>
      </c>
      <c r="D396" t="s">
        <v>3</v>
      </c>
      <c r="E396" t="s">
        <v>4</v>
      </c>
      <c r="F396" t="s">
        <v>314</v>
      </c>
      <c r="G396" t="s">
        <v>315</v>
      </c>
      <c r="H396" t="s">
        <v>127</v>
      </c>
      <c r="I396" t="s">
        <v>128</v>
      </c>
      <c r="J396" t="s">
        <v>94</v>
      </c>
      <c r="K396" t="s">
        <v>322</v>
      </c>
      <c r="L396" t="s">
        <v>96</v>
      </c>
      <c r="M396" s="40">
        <v>5200</v>
      </c>
      <c r="N396" s="40">
        <v>0</v>
      </c>
      <c r="O396" s="40">
        <v>0</v>
      </c>
      <c r="P396" s="40">
        <v>5200</v>
      </c>
      <c r="Q396" s="40">
        <v>0</v>
      </c>
      <c r="R396" s="40">
        <v>5200</v>
      </c>
      <c r="S396" s="40">
        <v>930.51</v>
      </c>
      <c r="T396" s="40">
        <v>0</v>
      </c>
      <c r="U396" s="40">
        <v>4269.49</v>
      </c>
      <c r="V396" s="40">
        <v>0</v>
      </c>
      <c r="W396" s="34" t="s">
        <v>323</v>
      </c>
    </row>
    <row r="397" spans="1:23" hidden="1" x14ac:dyDescent="0.2">
      <c r="A397" t="s">
        <v>106</v>
      </c>
      <c r="B397" t="s">
        <v>107</v>
      </c>
      <c r="C397" t="s">
        <v>2</v>
      </c>
      <c r="D397" t="s">
        <v>3</v>
      </c>
      <c r="E397" t="s">
        <v>4</v>
      </c>
      <c r="F397" t="s">
        <v>314</v>
      </c>
      <c r="G397" t="s">
        <v>315</v>
      </c>
      <c r="H397" t="s">
        <v>127</v>
      </c>
      <c r="I397" t="s">
        <v>128</v>
      </c>
      <c r="J397" t="s">
        <v>94</v>
      </c>
      <c r="K397" t="s">
        <v>324</v>
      </c>
      <c r="L397" t="s">
        <v>96</v>
      </c>
      <c r="M397" s="40">
        <v>3400</v>
      </c>
      <c r="N397" s="40">
        <v>0</v>
      </c>
      <c r="O397" s="40">
        <v>0</v>
      </c>
      <c r="P397" s="40">
        <v>3400</v>
      </c>
      <c r="Q397" s="40">
        <v>0</v>
      </c>
      <c r="R397" s="40">
        <v>3400</v>
      </c>
      <c r="S397" s="40">
        <v>3383.46</v>
      </c>
      <c r="T397" s="40">
        <v>0</v>
      </c>
      <c r="U397" s="40">
        <v>16.54</v>
      </c>
      <c r="V397" s="40">
        <v>0</v>
      </c>
      <c r="W397" s="34" t="s">
        <v>325</v>
      </c>
    </row>
    <row r="398" spans="1:23" hidden="1" x14ac:dyDescent="0.2">
      <c r="A398" t="s">
        <v>106</v>
      </c>
      <c r="B398" t="s">
        <v>107</v>
      </c>
      <c r="C398" t="s">
        <v>2</v>
      </c>
      <c r="D398" t="s">
        <v>3</v>
      </c>
      <c r="E398" t="s">
        <v>4</v>
      </c>
      <c r="F398" t="s">
        <v>314</v>
      </c>
      <c r="G398" t="s">
        <v>315</v>
      </c>
      <c r="H398" t="s">
        <v>127</v>
      </c>
      <c r="I398" t="s">
        <v>128</v>
      </c>
      <c r="J398" t="s">
        <v>94</v>
      </c>
      <c r="K398" t="s">
        <v>326</v>
      </c>
      <c r="L398" t="s">
        <v>96</v>
      </c>
      <c r="M398" s="40">
        <v>400</v>
      </c>
      <c r="N398" s="40">
        <v>0</v>
      </c>
      <c r="O398" s="40">
        <v>0</v>
      </c>
      <c r="P398" s="40">
        <v>400</v>
      </c>
      <c r="Q398" s="40">
        <v>0</v>
      </c>
      <c r="R398" s="40">
        <v>400</v>
      </c>
      <c r="S398" s="40">
        <v>118.55</v>
      </c>
      <c r="T398" s="40">
        <v>0</v>
      </c>
      <c r="U398" s="40">
        <v>281.45</v>
      </c>
      <c r="V398" s="40">
        <v>0</v>
      </c>
      <c r="W398" s="34" t="s">
        <v>327</v>
      </c>
    </row>
    <row r="399" spans="1:23" hidden="1" x14ac:dyDescent="0.2">
      <c r="A399" t="s">
        <v>106</v>
      </c>
      <c r="B399" t="s">
        <v>107</v>
      </c>
      <c r="C399" t="s">
        <v>2</v>
      </c>
      <c r="D399" t="s">
        <v>3</v>
      </c>
      <c r="E399" t="s">
        <v>4</v>
      </c>
      <c r="F399" t="s">
        <v>314</v>
      </c>
      <c r="G399" t="s">
        <v>315</v>
      </c>
      <c r="H399" t="s">
        <v>127</v>
      </c>
      <c r="I399" t="s">
        <v>128</v>
      </c>
      <c r="J399" t="s">
        <v>94</v>
      </c>
      <c r="K399" t="s">
        <v>129</v>
      </c>
      <c r="L399" t="s">
        <v>96</v>
      </c>
      <c r="M399" s="40">
        <v>450</v>
      </c>
      <c r="N399" s="40">
        <v>0</v>
      </c>
      <c r="O399" s="40">
        <v>0</v>
      </c>
      <c r="P399" s="40">
        <v>450</v>
      </c>
      <c r="Q399" s="40">
        <v>401.79</v>
      </c>
      <c r="R399" s="40">
        <v>0</v>
      </c>
      <c r="S399" s="40">
        <v>0</v>
      </c>
      <c r="T399" s="40">
        <v>450</v>
      </c>
      <c r="U399" s="40">
        <v>450</v>
      </c>
      <c r="V399" s="40">
        <v>48.21</v>
      </c>
      <c r="W399" s="34" t="s">
        <v>130</v>
      </c>
    </row>
    <row r="400" spans="1:23" hidden="1" x14ac:dyDescent="0.2">
      <c r="A400" t="s">
        <v>106</v>
      </c>
      <c r="B400" t="s">
        <v>107</v>
      </c>
      <c r="C400" t="s">
        <v>2</v>
      </c>
      <c r="D400" t="s">
        <v>3</v>
      </c>
      <c r="E400" t="s">
        <v>4</v>
      </c>
      <c r="F400" t="s">
        <v>314</v>
      </c>
      <c r="G400" t="s">
        <v>315</v>
      </c>
      <c r="H400" t="s">
        <v>127</v>
      </c>
      <c r="I400" t="s">
        <v>128</v>
      </c>
      <c r="J400" t="s">
        <v>94</v>
      </c>
      <c r="K400" t="s">
        <v>133</v>
      </c>
      <c r="L400" t="s">
        <v>96</v>
      </c>
      <c r="M400" s="40">
        <v>2050</v>
      </c>
      <c r="N400" s="40">
        <v>0</v>
      </c>
      <c r="O400" s="40">
        <v>0</v>
      </c>
      <c r="P400" s="40">
        <v>2050</v>
      </c>
      <c r="Q400" s="40">
        <v>1830.36</v>
      </c>
      <c r="R400" s="40">
        <v>0</v>
      </c>
      <c r="S400" s="40">
        <v>0</v>
      </c>
      <c r="T400" s="40">
        <v>2050</v>
      </c>
      <c r="U400" s="40">
        <v>2050</v>
      </c>
      <c r="V400" s="40">
        <v>219.64</v>
      </c>
      <c r="W400" s="34" t="s">
        <v>134</v>
      </c>
    </row>
    <row r="401" spans="1:23" hidden="1" x14ac:dyDescent="0.2">
      <c r="A401" t="s">
        <v>106</v>
      </c>
      <c r="B401" t="s">
        <v>107</v>
      </c>
      <c r="C401" t="s">
        <v>2</v>
      </c>
      <c r="D401" t="s">
        <v>3</v>
      </c>
      <c r="E401" t="s">
        <v>4</v>
      </c>
      <c r="F401" t="s">
        <v>314</v>
      </c>
      <c r="G401" t="s">
        <v>315</v>
      </c>
      <c r="H401" t="s">
        <v>127</v>
      </c>
      <c r="I401" t="s">
        <v>128</v>
      </c>
      <c r="J401" t="s">
        <v>94</v>
      </c>
      <c r="K401" t="s">
        <v>150</v>
      </c>
      <c r="L401" t="s">
        <v>96</v>
      </c>
      <c r="M401" s="40">
        <v>20000</v>
      </c>
      <c r="N401" s="40">
        <v>0</v>
      </c>
      <c r="O401" s="40">
        <v>0</v>
      </c>
      <c r="P401" s="40">
        <v>20000</v>
      </c>
      <c r="Q401" s="40">
        <v>3099.5</v>
      </c>
      <c r="R401" s="40">
        <v>16900.5</v>
      </c>
      <c r="S401" s="40">
        <v>0</v>
      </c>
      <c r="T401" s="40">
        <v>3099.5</v>
      </c>
      <c r="U401" s="40">
        <v>20000</v>
      </c>
      <c r="V401" s="40">
        <v>0</v>
      </c>
      <c r="W401" s="34" t="s">
        <v>151</v>
      </c>
    </row>
    <row r="402" spans="1:23" hidden="1" x14ac:dyDescent="0.2">
      <c r="A402" t="s">
        <v>106</v>
      </c>
      <c r="B402" t="s">
        <v>107</v>
      </c>
      <c r="C402" t="s">
        <v>2</v>
      </c>
      <c r="D402" t="s">
        <v>3</v>
      </c>
      <c r="E402" t="s">
        <v>4</v>
      </c>
      <c r="F402" t="s">
        <v>314</v>
      </c>
      <c r="G402" t="s">
        <v>315</v>
      </c>
      <c r="H402" t="s">
        <v>127</v>
      </c>
      <c r="I402" t="s">
        <v>128</v>
      </c>
      <c r="J402" t="s">
        <v>94</v>
      </c>
      <c r="K402" t="s">
        <v>135</v>
      </c>
      <c r="L402" t="s">
        <v>96</v>
      </c>
      <c r="M402" s="40">
        <v>2000</v>
      </c>
      <c r="N402" s="40">
        <v>0</v>
      </c>
      <c r="O402" s="40">
        <v>0</v>
      </c>
      <c r="P402" s="40">
        <v>2000</v>
      </c>
      <c r="Q402" s="40">
        <v>19.91</v>
      </c>
      <c r="R402" s="40">
        <v>1980.09</v>
      </c>
      <c r="S402" s="40">
        <v>1980.09</v>
      </c>
      <c r="T402" s="40">
        <v>19.91</v>
      </c>
      <c r="U402" s="40">
        <v>19.91</v>
      </c>
      <c r="V402" s="40">
        <v>0</v>
      </c>
      <c r="W402" s="34" t="s">
        <v>136</v>
      </c>
    </row>
    <row r="403" spans="1:23" hidden="1" x14ac:dyDescent="0.2">
      <c r="A403" t="s">
        <v>106</v>
      </c>
      <c r="B403" t="s">
        <v>107</v>
      </c>
      <c r="C403" t="s">
        <v>2</v>
      </c>
      <c r="D403" t="s">
        <v>3</v>
      </c>
      <c r="E403" t="s">
        <v>4</v>
      </c>
      <c r="F403" t="s">
        <v>314</v>
      </c>
      <c r="G403" t="s">
        <v>315</v>
      </c>
      <c r="H403" t="s">
        <v>127</v>
      </c>
      <c r="I403" t="s">
        <v>128</v>
      </c>
      <c r="J403" t="s">
        <v>94</v>
      </c>
      <c r="K403" t="s">
        <v>95</v>
      </c>
      <c r="L403" t="s">
        <v>96</v>
      </c>
      <c r="M403" s="40">
        <v>3000</v>
      </c>
      <c r="N403" s="40">
        <v>0</v>
      </c>
      <c r="O403" s="40">
        <v>0</v>
      </c>
      <c r="P403" s="40">
        <v>3000</v>
      </c>
      <c r="Q403" s="40">
        <v>77.97</v>
      </c>
      <c r="R403" s="40">
        <v>2922.03</v>
      </c>
      <c r="S403" s="40">
        <v>2922.03</v>
      </c>
      <c r="T403" s="40">
        <v>77.97</v>
      </c>
      <c r="U403" s="40">
        <v>77.97</v>
      </c>
      <c r="V403" s="40">
        <v>0</v>
      </c>
      <c r="W403" s="34" t="s">
        <v>328</v>
      </c>
    </row>
    <row r="404" spans="1:23" hidden="1" x14ac:dyDescent="0.2">
      <c r="A404" t="s">
        <v>106</v>
      </c>
      <c r="B404" t="s">
        <v>107</v>
      </c>
      <c r="C404" t="s">
        <v>2</v>
      </c>
      <c r="D404" t="s">
        <v>3</v>
      </c>
      <c r="E404" t="s">
        <v>4</v>
      </c>
      <c r="F404" t="s">
        <v>314</v>
      </c>
      <c r="G404" t="s">
        <v>315</v>
      </c>
      <c r="H404" t="s">
        <v>127</v>
      </c>
      <c r="I404" t="s">
        <v>128</v>
      </c>
      <c r="J404" t="s">
        <v>94</v>
      </c>
      <c r="K404" t="s">
        <v>98</v>
      </c>
      <c r="L404" t="s">
        <v>96</v>
      </c>
      <c r="M404" s="40">
        <v>2000</v>
      </c>
      <c r="N404" s="40">
        <v>0</v>
      </c>
      <c r="O404" s="40">
        <v>0</v>
      </c>
      <c r="P404" s="40">
        <v>2000</v>
      </c>
      <c r="Q404" s="40">
        <v>351.27</v>
      </c>
      <c r="R404" s="40">
        <v>1648.73</v>
      </c>
      <c r="S404" s="40">
        <v>1648.73</v>
      </c>
      <c r="T404" s="40">
        <v>351.27</v>
      </c>
      <c r="U404" s="40">
        <v>351.27</v>
      </c>
      <c r="V404" s="40">
        <v>0</v>
      </c>
      <c r="W404" s="34" t="s">
        <v>152</v>
      </c>
    </row>
    <row r="405" spans="1:23" hidden="1" x14ac:dyDescent="0.2">
      <c r="A405" t="s">
        <v>106</v>
      </c>
      <c r="B405" t="s">
        <v>107</v>
      </c>
      <c r="C405" t="s">
        <v>2</v>
      </c>
      <c r="D405" t="s">
        <v>3</v>
      </c>
      <c r="E405" t="s">
        <v>4</v>
      </c>
      <c r="F405" t="s">
        <v>314</v>
      </c>
      <c r="G405" t="s">
        <v>315</v>
      </c>
      <c r="H405" t="s">
        <v>127</v>
      </c>
      <c r="I405" t="s">
        <v>128</v>
      </c>
      <c r="J405" t="s">
        <v>94</v>
      </c>
      <c r="K405" t="s">
        <v>125</v>
      </c>
      <c r="L405" t="s">
        <v>96</v>
      </c>
      <c r="M405" s="40">
        <v>1500</v>
      </c>
      <c r="N405" s="40">
        <v>0</v>
      </c>
      <c r="O405" s="40">
        <v>0</v>
      </c>
      <c r="P405" s="40">
        <v>1500</v>
      </c>
      <c r="Q405" s="40">
        <v>1500</v>
      </c>
      <c r="R405" s="40">
        <v>0</v>
      </c>
      <c r="S405" s="40">
        <v>0</v>
      </c>
      <c r="T405" s="40">
        <v>1500</v>
      </c>
      <c r="U405" s="40">
        <v>1500</v>
      </c>
      <c r="V405" s="40">
        <v>0</v>
      </c>
      <c r="W405" s="34" t="s">
        <v>139</v>
      </c>
    </row>
    <row r="406" spans="1:23" hidden="1" x14ac:dyDescent="0.2">
      <c r="A406" t="s">
        <v>106</v>
      </c>
      <c r="B406" t="s">
        <v>107</v>
      </c>
      <c r="C406" t="s">
        <v>2</v>
      </c>
      <c r="D406" t="s">
        <v>3</v>
      </c>
      <c r="E406" t="s">
        <v>4</v>
      </c>
      <c r="F406" t="s">
        <v>314</v>
      </c>
      <c r="G406" t="s">
        <v>315</v>
      </c>
      <c r="H406" t="s">
        <v>127</v>
      </c>
      <c r="I406" t="s">
        <v>142</v>
      </c>
      <c r="J406" t="s">
        <v>94</v>
      </c>
      <c r="K406" t="s">
        <v>143</v>
      </c>
      <c r="L406" t="s">
        <v>96</v>
      </c>
      <c r="M406" s="40">
        <v>6000</v>
      </c>
      <c r="N406" s="40">
        <v>-5500</v>
      </c>
      <c r="O406" s="40">
        <v>0</v>
      </c>
      <c r="P406" s="40">
        <v>500</v>
      </c>
      <c r="Q406" s="40">
        <v>500</v>
      </c>
      <c r="R406" s="40">
        <v>0</v>
      </c>
      <c r="S406" s="40">
        <v>0</v>
      </c>
      <c r="T406" s="40">
        <v>500</v>
      </c>
      <c r="U406" s="40">
        <v>500</v>
      </c>
      <c r="V406" s="40">
        <v>0</v>
      </c>
      <c r="W406" s="34" t="s">
        <v>144</v>
      </c>
    </row>
    <row r="407" spans="1:23" hidden="1" x14ac:dyDescent="0.2">
      <c r="A407" t="s">
        <v>106</v>
      </c>
      <c r="B407" t="s">
        <v>107</v>
      </c>
      <c r="C407" t="s">
        <v>2</v>
      </c>
      <c r="D407" t="s">
        <v>3</v>
      </c>
      <c r="E407" t="s">
        <v>4</v>
      </c>
      <c r="F407" t="s">
        <v>314</v>
      </c>
      <c r="G407" t="s">
        <v>315</v>
      </c>
      <c r="H407" t="s">
        <v>127</v>
      </c>
      <c r="I407" t="s">
        <v>142</v>
      </c>
      <c r="J407" t="s">
        <v>94</v>
      </c>
      <c r="K407" t="s">
        <v>112</v>
      </c>
      <c r="L407" t="s">
        <v>96</v>
      </c>
      <c r="M407" s="40">
        <v>11000</v>
      </c>
      <c r="N407" s="40">
        <v>0</v>
      </c>
      <c r="O407" s="40">
        <v>0</v>
      </c>
      <c r="P407" s="40">
        <v>11000</v>
      </c>
      <c r="Q407" s="40">
        <v>1077.21</v>
      </c>
      <c r="R407" s="40">
        <v>8976.7800000000007</v>
      </c>
      <c r="S407" s="40">
        <v>0</v>
      </c>
      <c r="T407" s="40">
        <v>2023.22</v>
      </c>
      <c r="U407" s="40">
        <v>11000</v>
      </c>
      <c r="V407" s="40">
        <v>946.01</v>
      </c>
      <c r="W407" s="34" t="s">
        <v>147</v>
      </c>
    </row>
    <row r="408" spans="1:23" hidden="1" x14ac:dyDescent="0.2">
      <c r="A408" t="s">
        <v>106</v>
      </c>
      <c r="B408" t="s">
        <v>107</v>
      </c>
      <c r="C408" t="s">
        <v>2</v>
      </c>
      <c r="D408" t="s">
        <v>3</v>
      </c>
      <c r="E408" t="s">
        <v>4</v>
      </c>
      <c r="F408" t="s">
        <v>314</v>
      </c>
      <c r="G408" t="s">
        <v>315</v>
      </c>
      <c r="H408" t="s">
        <v>127</v>
      </c>
      <c r="I408" t="s">
        <v>142</v>
      </c>
      <c r="J408" t="s">
        <v>94</v>
      </c>
      <c r="K408" t="s">
        <v>148</v>
      </c>
      <c r="L408" t="s">
        <v>96</v>
      </c>
      <c r="M408" s="40">
        <v>5000</v>
      </c>
      <c r="N408" s="40">
        <v>0</v>
      </c>
      <c r="O408" s="40">
        <v>0</v>
      </c>
      <c r="P408" s="40">
        <v>5000</v>
      </c>
      <c r="Q408" s="40">
        <v>4464.29</v>
      </c>
      <c r="R408" s="40">
        <v>0</v>
      </c>
      <c r="S408" s="40">
        <v>0</v>
      </c>
      <c r="T408" s="40">
        <v>5000</v>
      </c>
      <c r="U408" s="40">
        <v>5000</v>
      </c>
      <c r="V408" s="40">
        <v>535.71</v>
      </c>
      <c r="W408" s="34" t="s">
        <v>149</v>
      </c>
    </row>
    <row r="409" spans="1:23" hidden="1" x14ac:dyDescent="0.2">
      <c r="A409" t="s">
        <v>106</v>
      </c>
      <c r="B409" t="s">
        <v>107</v>
      </c>
      <c r="C409" t="s">
        <v>2</v>
      </c>
      <c r="D409" t="s">
        <v>3</v>
      </c>
      <c r="E409" t="s">
        <v>4</v>
      </c>
      <c r="F409" t="s">
        <v>314</v>
      </c>
      <c r="G409" t="s">
        <v>315</v>
      </c>
      <c r="H409" t="s">
        <v>127</v>
      </c>
      <c r="I409" t="s">
        <v>142</v>
      </c>
      <c r="J409" t="s">
        <v>94</v>
      </c>
      <c r="K409" t="s">
        <v>150</v>
      </c>
      <c r="L409" t="s">
        <v>96</v>
      </c>
      <c r="M409" s="40">
        <v>0</v>
      </c>
      <c r="N409" s="40">
        <v>5500</v>
      </c>
      <c r="O409" s="40">
        <v>0</v>
      </c>
      <c r="P409" s="40">
        <v>5500</v>
      </c>
      <c r="Q409" s="40">
        <v>5500</v>
      </c>
      <c r="R409" s="40">
        <v>0</v>
      </c>
      <c r="S409" s="40">
        <v>0</v>
      </c>
      <c r="T409" s="40">
        <v>5500</v>
      </c>
      <c r="U409" s="40">
        <v>5500</v>
      </c>
      <c r="V409" s="40">
        <v>0</v>
      </c>
      <c r="W409" s="34" t="s">
        <v>151</v>
      </c>
    </row>
    <row r="410" spans="1:23" hidden="1" x14ac:dyDescent="0.2">
      <c r="A410" t="s">
        <v>106</v>
      </c>
      <c r="B410" t="s">
        <v>107</v>
      </c>
      <c r="C410" t="s">
        <v>2</v>
      </c>
      <c r="D410" t="s">
        <v>3</v>
      </c>
      <c r="E410" t="s">
        <v>4</v>
      </c>
      <c r="F410" t="s">
        <v>314</v>
      </c>
      <c r="G410" t="s">
        <v>315</v>
      </c>
      <c r="H410" t="s">
        <v>127</v>
      </c>
      <c r="I410" t="s">
        <v>142</v>
      </c>
      <c r="J410" t="s">
        <v>94</v>
      </c>
      <c r="K410" t="s">
        <v>98</v>
      </c>
      <c r="L410" t="s">
        <v>96</v>
      </c>
      <c r="M410" s="40">
        <v>8000</v>
      </c>
      <c r="N410" s="40">
        <v>0</v>
      </c>
      <c r="O410" s="40">
        <v>0</v>
      </c>
      <c r="P410" s="40">
        <v>8000</v>
      </c>
      <c r="Q410" s="40">
        <v>1635.85</v>
      </c>
      <c r="R410" s="40">
        <v>6364.15</v>
      </c>
      <c r="S410" s="40">
        <v>6364.15</v>
      </c>
      <c r="T410" s="40">
        <v>1635.85</v>
      </c>
      <c r="U410" s="40">
        <v>1635.85</v>
      </c>
      <c r="V410" s="40">
        <v>0</v>
      </c>
      <c r="W410" s="34" t="s">
        <v>152</v>
      </c>
    </row>
    <row r="411" spans="1:23" hidden="1" x14ac:dyDescent="0.2">
      <c r="A411" t="s">
        <v>106</v>
      </c>
      <c r="B411" t="s">
        <v>107</v>
      </c>
      <c r="C411" t="s">
        <v>2</v>
      </c>
      <c r="D411" t="s">
        <v>3</v>
      </c>
      <c r="E411" t="s">
        <v>4</v>
      </c>
      <c r="F411" t="s">
        <v>314</v>
      </c>
      <c r="G411" t="s">
        <v>315</v>
      </c>
      <c r="H411" t="s">
        <v>127</v>
      </c>
      <c r="I411" t="s">
        <v>154</v>
      </c>
      <c r="J411" t="s">
        <v>94</v>
      </c>
      <c r="K411" t="s">
        <v>143</v>
      </c>
      <c r="L411" t="s">
        <v>96</v>
      </c>
      <c r="M411" s="40">
        <v>700</v>
      </c>
      <c r="N411" s="40">
        <v>0</v>
      </c>
      <c r="O411" s="40">
        <v>0</v>
      </c>
      <c r="P411" s="40">
        <v>700</v>
      </c>
      <c r="Q411" s="40">
        <v>76.75</v>
      </c>
      <c r="R411" s="40">
        <v>623.25</v>
      </c>
      <c r="S411" s="40">
        <v>623.25</v>
      </c>
      <c r="T411" s="40">
        <v>76.75</v>
      </c>
      <c r="U411" s="40">
        <v>76.75</v>
      </c>
      <c r="V411" s="40">
        <v>0</v>
      </c>
      <c r="W411" s="34" t="s">
        <v>144</v>
      </c>
    </row>
    <row r="412" spans="1:23" hidden="1" x14ac:dyDescent="0.2">
      <c r="A412" t="s">
        <v>106</v>
      </c>
      <c r="B412" t="s">
        <v>107</v>
      </c>
      <c r="C412" t="s">
        <v>2</v>
      </c>
      <c r="D412" t="s">
        <v>3</v>
      </c>
      <c r="E412" t="s">
        <v>4</v>
      </c>
      <c r="F412" t="s">
        <v>314</v>
      </c>
      <c r="G412" t="s">
        <v>315</v>
      </c>
      <c r="H412" t="s">
        <v>127</v>
      </c>
      <c r="I412" t="s">
        <v>154</v>
      </c>
      <c r="J412" t="s">
        <v>94</v>
      </c>
      <c r="K412" t="s">
        <v>148</v>
      </c>
      <c r="L412" t="s">
        <v>96</v>
      </c>
      <c r="M412" s="40">
        <v>3000</v>
      </c>
      <c r="N412" s="40">
        <v>0</v>
      </c>
      <c r="O412" s="40">
        <v>0</v>
      </c>
      <c r="P412" s="40">
        <v>3000</v>
      </c>
      <c r="Q412" s="40">
        <v>555</v>
      </c>
      <c r="R412" s="40">
        <v>2445</v>
      </c>
      <c r="S412" s="40">
        <v>2445</v>
      </c>
      <c r="T412" s="40">
        <v>555</v>
      </c>
      <c r="U412" s="40">
        <v>555</v>
      </c>
      <c r="V412" s="40">
        <v>0</v>
      </c>
      <c r="W412" s="34" t="s">
        <v>149</v>
      </c>
    </row>
    <row r="413" spans="1:23" hidden="1" x14ac:dyDescent="0.2">
      <c r="A413" t="s">
        <v>106</v>
      </c>
      <c r="B413" t="s">
        <v>107</v>
      </c>
      <c r="C413" t="s">
        <v>2</v>
      </c>
      <c r="D413" t="s">
        <v>3</v>
      </c>
      <c r="E413" t="s">
        <v>4</v>
      </c>
      <c r="F413" t="s">
        <v>314</v>
      </c>
      <c r="G413" t="s">
        <v>315</v>
      </c>
      <c r="H413" t="s">
        <v>127</v>
      </c>
      <c r="I413" t="s">
        <v>154</v>
      </c>
      <c r="J413" t="s">
        <v>94</v>
      </c>
      <c r="K413" t="s">
        <v>150</v>
      </c>
      <c r="L413" t="s">
        <v>96</v>
      </c>
      <c r="M413" s="40">
        <v>5700</v>
      </c>
      <c r="N413" s="40">
        <v>0</v>
      </c>
      <c r="O413" s="40">
        <v>0</v>
      </c>
      <c r="P413" s="40">
        <v>5700</v>
      </c>
      <c r="Q413" s="40">
        <v>700</v>
      </c>
      <c r="R413" s="40">
        <v>5000</v>
      </c>
      <c r="S413" s="40">
        <v>5000</v>
      </c>
      <c r="T413" s="40">
        <v>700</v>
      </c>
      <c r="U413" s="40">
        <v>700</v>
      </c>
      <c r="V413" s="40">
        <v>0</v>
      </c>
      <c r="W413" s="34" t="s">
        <v>151</v>
      </c>
    </row>
    <row r="414" spans="1:23" hidden="1" x14ac:dyDescent="0.2">
      <c r="A414" t="s">
        <v>106</v>
      </c>
      <c r="B414" t="s">
        <v>107</v>
      </c>
      <c r="C414" t="s">
        <v>2</v>
      </c>
      <c r="D414" t="s">
        <v>3</v>
      </c>
      <c r="E414" t="s">
        <v>4</v>
      </c>
      <c r="F414" t="s">
        <v>314</v>
      </c>
      <c r="G414" t="s">
        <v>315</v>
      </c>
      <c r="H414" t="s">
        <v>127</v>
      </c>
      <c r="I414" t="s">
        <v>154</v>
      </c>
      <c r="J414" t="s">
        <v>94</v>
      </c>
      <c r="K414" t="s">
        <v>98</v>
      </c>
      <c r="L414" t="s">
        <v>96</v>
      </c>
      <c r="M414" s="40">
        <v>2000</v>
      </c>
      <c r="N414" s="40">
        <v>0</v>
      </c>
      <c r="O414" s="40">
        <v>0</v>
      </c>
      <c r="P414" s="40">
        <v>2000</v>
      </c>
      <c r="Q414" s="40">
        <v>214.66</v>
      </c>
      <c r="R414" s="40">
        <v>1785.34</v>
      </c>
      <c r="S414" s="40">
        <v>1785.34</v>
      </c>
      <c r="T414" s="40">
        <v>214.66</v>
      </c>
      <c r="U414" s="40">
        <v>214.66</v>
      </c>
      <c r="V414" s="40">
        <v>0</v>
      </c>
      <c r="W414" s="34" t="s">
        <v>152</v>
      </c>
    </row>
    <row r="415" spans="1:23" hidden="1" x14ac:dyDescent="0.2">
      <c r="A415" t="s">
        <v>106</v>
      </c>
      <c r="B415" t="s">
        <v>107</v>
      </c>
      <c r="C415" t="s">
        <v>2</v>
      </c>
      <c r="D415" t="s">
        <v>3</v>
      </c>
      <c r="E415" t="s">
        <v>4</v>
      </c>
      <c r="F415" t="s">
        <v>314</v>
      </c>
      <c r="G415" t="s">
        <v>315</v>
      </c>
      <c r="H415" t="s">
        <v>127</v>
      </c>
      <c r="I415" t="s">
        <v>156</v>
      </c>
      <c r="J415" t="s">
        <v>94</v>
      </c>
      <c r="K415" t="s">
        <v>143</v>
      </c>
      <c r="L415" t="s">
        <v>96</v>
      </c>
      <c r="M415" s="40">
        <v>7500</v>
      </c>
      <c r="N415" s="40">
        <v>0</v>
      </c>
      <c r="O415" s="40">
        <v>0</v>
      </c>
      <c r="P415" s="40">
        <v>7500</v>
      </c>
      <c r="Q415" s="40">
        <v>7500</v>
      </c>
      <c r="R415" s="40">
        <v>0</v>
      </c>
      <c r="S415" s="40">
        <v>0</v>
      </c>
      <c r="T415" s="40">
        <v>7500</v>
      </c>
      <c r="U415" s="40">
        <v>7500</v>
      </c>
      <c r="V415" s="40">
        <v>0</v>
      </c>
      <c r="W415" s="34" t="s">
        <v>144</v>
      </c>
    </row>
    <row r="416" spans="1:23" hidden="1" x14ac:dyDescent="0.2">
      <c r="A416" t="s">
        <v>106</v>
      </c>
      <c r="B416" t="s">
        <v>107</v>
      </c>
      <c r="C416" t="s">
        <v>2</v>
      </c>
      <c r="D416" t="s">
        <v>3</v>
      </c>
      <c r="E416" t="s">
        <v>4</v>
      </c>
      <c r="F416" t="s">
        <v>314</v>
      </c>
      <c r="G416" t="s">
        <v>315</v>
      </c>
      <c r="H416" t="s">
        <v>127</v>
      </c>
      <c r="I416" t="s">
        <v>156</v>
      </c>
      <c r="J416" t="s">
        <v>94</v>
      </c>
      <c r="K416" t="s">
        <v>148</v>
      </c>
      <c r="L416" t="s">
        <v>96</v>
      </c>
      <c r="M416" s="40">
        <v>2500</v>
      </c>
      <c r="N416" s="40">
        <v>0</v>
      </c>
      <c r="O416" s="40">
        <v>0</v>
      </c>
      <c r="P416" s="40">
        <v>2500</v>
      </c>
      <c r="Q416" s="40">
        <v>108</v>
      </c>
      <c r="R416" s="40">
        <v>2392</v>
      </c>
      <c r="S416" s="40">
        <v>0</v>
      </c>
      <c r="T416" s="40">
        <v>108</v>
      </c>
      <c r="U416" s="40">
        <v>2500</v>
      </c>
      <c r="V416" s="40">
        <v>0</v>
      </c>
      <c r="W416" s="34" t="s">
        <v>149</v>
      </c>
    </row>
    <row r="417" spans="1:23" hidden="1" x14ac:dyDescent="0.2">
      <c r="A417" t="s">
        <v>106</v>
      </c>
      <c r="B417" t="s">
        <v>107</v>
      </c>
      <c r="C417" t="s">
        <v>2</v>
      </c>
      <c r="D417" t="s">
        <v>3</v>
      </c>
      <c r="E417" t="s">
        <v>4</v>
      </c>
      <c r="F417" t="s">
        <v>314</v>
      </c>
      <c r="G417" t="s">
        <v>315</v>
      </c>
      <c r="H417" t="s">
        <v>127</v>
      </c>
      <c r="I417" t="s">
        <v>156</v>
      </c>
      <c r="J417" t="s">
        <v>94</v>
      </c>
      <c r="K417" t="s">
        <v>150</v>
      </c>
      <c r="L417" t="s">
        <v>96</v>
      </c>
      <c r="M417" s="40">
        <v>4500</v>
      </c>
      <c r="N417" s="40">
        <v>0</v>
      </c>
      <c r="O417" s="40">
        <v>0</v>
      </c>
      <c r="P417" s="40">
        <v>4500</v>
      </c>
      <c r="Q417" s="40">
        <v>1375</v>
      </c>
      <c r="R417" s="40">
        <v>3125</v>
      </c>
      <c r="S417" s="40">
        <v>3125</v>
      </c>
      <c r="T417" s="40">
        <v>1375</v>
      </c>
      <c r="U417" s="40">
        <v>1375</v>
      </c>
      <c r="V417" s="40">
        <v>0</v>
      </c>
      <c r="W417" s="34" t="s">
        <v>151</v>
      </c>
    </row>
    <row r="418" spans="1:23" hidden="1" x14ac:dyDescent="0.2">
      <c r="A418" t="s">
        <v>106</v>
      </c>
      <c r="B418" t="s">
        <v>107</v>
      </c>
      <c r="C418" t="s">
        <v>2</v>
      </c>
      <c r="D418" t="s">
        <v>3</v>
      </c>
      <c r="E418" t="s">
        <v>4</v>
      </c>
      <c r="F418" t="s">
        <v>314</v>
      </c>
      <c r="G418" t="s">
        <v>315</v>
      </c>
      <c r="H418" t="s">
        <v>127</v>
      </c>
      <c r="I418" t="s">
        <v>156</v>
      </c>
      <c r="J418" t="s">
        <v>94</v>
      </c>
      <c r="K418" t="s">
        <v>135</v>
      </c>
      <c r="L418" t="s">
        <v>96</v>
      </c>
      <c r="M418" s="40">
        <v>7500</v>
      </c>
      <c r="N418" s="40">
        <v>0</v>
      </c>
      <c r="O418" s="40">
        <v>0</v>
      </c>
      <c r="P418" s="40">
        <v>7500</v>
      </c>
      <c r="Q418" s="40">
        <v>3810.13</v>
      </c>
      <c r="R418" s="40">
        <v>3689.87</v>
      </c>
      <c r="S418" s="40">
        <v>0</v>
      </c>
      <c r="T418" s="40">
        <v>3810.13</v>
      </c>
      <c r="U418" s="40">
        <v>7500</v>
      </c>
      <c r="V418" s="40">
        <v>0</v>
      </c>
      <c r="W418" s="34" t="s">
        <v>136</v>
      </c>
    </row>
    <row r="419" spans="1:23" hidden="1" x14ac:dyDescent="0.2">
      <c r="A419" t="s">
        <v>106</v>
      </c>
      <c r="B419" t="s">
        <v>107</v>
      </c>
      <c r="C419" t="s">
        <v>2</v>
      </c>
      <c r="D419" t="s">
        <v>3</v>
      </c>
      <c r="E419" t="s">
        <v>4</v>
      </c>
      <c r="F419" t="s">
        <v>314</v>
      </c>
      <c r="G419" t="s">
        <v>315</v>
      </c>
      <c r="H419" t="s">
        <v>127</v>
      </c>
      <c r="I419" t="s">
        <v>156</v>
      </c>
      <c r="J419" t="s">
        <v>94</v>
      </c>
      <c r="K419" t="s">
        <v>125</v>
      </c>
      <c r="L419" t="s">
        <v>96</v>
      </c>
      <c r="M419" s="40">
        <v>3000</v>
      </c>
      <c r="N419" s="40">
        <v>0</v>
      </c>
      <c r="O419" s="40">
        <v>0</v>
      </c>
      <c r="P419" s="40">
        <v>3000</v>
      </c>
      <c r="Q419" s="40">
        <v>850</v>
      </c>
      <c r="R419" s="40">
        <v>2150</v>
      </c>
      <c r="S419" s="40">
        <v>2150</v>
      </c>
      <c r="T419" s="40">
        <v>850</v>
      </c>
      <c r="U419" s="40">
        <v>850</v>
      </c>
      <c r="V419" s="40">
        <v>0</v>
      </c>
      <c r="W419" s="34" t="s">
        <v>139</v>
      </c>
    </row>
    <row r="420" spans="1:23" hidden="1" x14ac:dyDescent="0.2">
      <c r="A420" t="s">
        <v>106</v>
      </c>
      <c r="B420" t="s">
        <v>107</v>
      </c>
      <c r="C420" t="s">
        <v>2</v>
      </c>
      <c r="D420" t="s">
        <v>3</v>
      </c>
      <c r="E420" t="s">
        <v>4</v>
      </c>
      <c r="F420" t="s">
        <v>314</v>
      </c>
      <c r="G420" t="s">
        <v>315</v>
      </c>
      <c r="H420" t="s">
        <v>157</v>
      </c>
      <c r="I420" t="s">
        <v>158</v>
      </c>
      <c r="J420" t="s">
        <v>94</v>
      </c>
      <c r="K420" t="s">
        <v>274</v>
      </c>
      <c r="L420" t="s">
        <v>96</v>
      </c>
      <c r="M420" s="40">
        <v>0</v>
      </c>
      <c r="N420" s="40">
        <v>10000</v>
      </c>
      <c r="O420" s="40">
        <v>0</v>
      </c>
      <c r="P420" s="40">
        <v>10000</v>
      </c>
      <c r="Q420" s="40">
        <v>10000</v>
      </c>
      <c r="R420" s="40">
        <v>0</v>
      </c>
      <c r="S420" s="40">
        <v>0</v>
      </c>
      <c r="T420" s="40">
        <v>10000</v>
      </c>
      <c r="U420" s="40">
        <v>10000</v>
      </c>
      <c r="V420" s="40">
        <v>0</v>
      </c>
      <c r="W420" s="34" t="s">
        <v>275</v>
      </c>
    </row>
    <row r="421" spans="1:23" hidden="1" x14ac:dyDescent="0.2">
      <c r="A421" t="s">
        <v>106</v>
      </c>
      <c r="B421" t="s">
        <v>107</v>
      </c>
      <c r="C421" t="s">
        <v>2</v>
      </c>
      <c r="D421" t="s">
        <v>3</v>
      </c>
      <c r="E421" t="s">
        <v>4</v>
      </c>
      <c r="F421" t="s">
        <v>314</v>
      </c>
      <c r="G421" t="s">
        <v>315</v>
      </c>
      <c r="H421" t="s">
        <v>157</v>
      </c>
      <c r="I421" t="s">
        <v>158</v>
      </c>
      <c r="J421" t="s">
        <v>94</v>
      </c>
      <c r="K421" t="s">
        <v>121</v>
      </c>
      <c r="L421" t="s">
        <v>96</v>
      </c>
      <c r="M421" s="40">
        <v>10000</v>
      </c>
      <c r="N421" s="40">
        <v>-10000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40">
        <v>0</v>
      </c>
      <c r="V421" s="40">
        <v>0</v>
      </c>
      <c r="W421" s="34" t="s">
        <v>159</v>
      </c>
    </row>
    <row r="422" spans="1:23" hidden="1" x14ac:dyDescent="0.2">
      <c r="A422" t="s">
        <v>106</v>
      </c>
      <c r="B422" t="s">
        <v>107</v>
      </c>
      <c r="C422" t="s">
        <v>2</v>
      </c>
      <c r="D422" t="s">
        <v>3</v>
      </c>
      <c r="E422" t="s">
        <v>4</v>
      </c>
      <c r="F422" t="s">
        <v>314</v>
      </c>
      <c r="G422" t="s">
        <v>315</v>
      </c>
      <c r="H422" t="s">
        <v>157</v>
      </c>
      <c r="I422" t="s">
        <v>160</v>
      </c>
      <c r="J422" t="s">
        <v>94</v>
      </c>
      <c r="K422" t="s">
        <v>274</v>
      </c>
      <c r="L422" t="s">
        <v>96</v>
      </c>
      <c r="M422" s="40">
        <v>0</v>
      </c>
      <c r="N422" s="40">
        <v>3000</v>
      </c>
      <c r="O422" s="40">
        <v>0</v>
      </c>
      <c r="P422" s="40">
        <v>3000</v>
      </c>
      <c r="Q422" s="40">
        <v>3000</v>
      </c>
      <c r="R422" s="40">
        <v>0</v>
      </c>
      <c r="S422" s="40">
        <v>0</v>
      </c>
      <c r="T422" s="40">
        <v>3000</v>
      </c>
      <c r="U422" s="40">
        <v>3000</v>
      </c>
      <c r="V422" s="40">
        <v>0</v>
      </c>
      <c r="W422" s="34" t="s">
        <v>275</v>
      </c>
    </row>
    <row r="423" spans="1:23" hidden="1" x14ac:dyDescent="0.2">
      <c r="A423" t="s">
        <v>106</v>
      </c>
      <c r="B423" t="s">
        <v>107</v>
      </c>
      <c r="C423" t="s">
        <v>2</v>
      </c>
      <c r="D423" t="s">
        <v>3</v>
      </c>
      <c r="E423" t="s">
        <v>4</v>
      </c>
      <c r="F423" t="s">
        <v>314</v>
      </c>
      <c r="G423" t="s">
        <v>315</v>
      </c>
      <c r="H423" t="s">
        <v>157</v>
      </c>
      <c r="I423" t="s">
        <v>160</v>
      </c>
      <c r="J423" t="s">
        <v>94</v>
      </c>
      <c r="K423" t="s">
        <v>121</v>
      </c>
      <c r="L423" t="s">
        <v>96</v>
      </c>
      <c r="M423" s="40">
        <v>3000</v>
      </c>
      <c r="N423" s="40">
        <v>-3000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40">
        <v>0</v>
      </c>
      <c r="V423" s="40">
        <v>0</v>
      </c>
      <c r="W423" s="34" t="s">
        <v>159</v>
      </c>
    </row>
    <row r="424" spans="1:23" hidden="1" x14ac:dyDescent="0.2">
      <c r="A424" t="s">
        <v>106</v>
      </c>
      <c r="B424" t="s">
        <v>107</v>
      </c>
      <c r="C424" t="s">
        <v>2</v>
      </c>
      <c r="D424" t="s">
        <v>3</v>
      </c>
      <c r="E424" t="s">
        <v>4</v>
      </c>
      <c r="F424" t="s">
        <v>314</v>
      </c>
      <c r="G424" t="s">
        <v>315</v>
      </c>
      <c r="H424" t="s">
        <v>161</v>
      </c>
      <c r="I424" t="s">
        <v>162</v>
      </c>
      <c r="J424" t="s">
        <v>94</v>
      </c>
      <c r="K424" t="s">
        <v>143</v>
      </c>
      <c r="L424" t="s">
        <v>96</v>
      </c>
      <c r="M424" s="40">
        <v>2750</v>
      </c>
      <c r="N424" s="40">
        <v>0</v>
      </c>
      <c r="O424" s="40">
        <v>0</v>
      </c>
      <c r="P424" s="40">
        <v>2750</v>
      </c>
      <c r="Q424" s="40">
        <v>2750</v>
      </c>
      <c r="R424" s="40">
        <v>0</v>
      </c>
      <c r="S424" s="40">
        <v>0</v>
      </c>
      <c r="T424" s="40">
        <v>2750</v>
      </c>
      <c r="U424" s="40">
        <v>2750</v>
      </c>
      <c r="V424" s="40">
        <v>0</v>
      </c>
      <c r="W424" s="34" t="s">
        <v>296</v>
      </c>
    </row>
    <row r="425" spans="1:23" hidden="1" x14ac:dyDescent="0.2">
      <c r="A425" t="s">
        <v>106</v>
      </c>
      <c r="B425" t="s">
        <v>107</v>
      </c>
      <c r="C425" t="s">
        <v>2</v>
      </c>
      <c r="D425" t="s">
        <v>3</v>
      </c>
      <c r="E425" t="s">
        <v>4</v>
      </c>
      <c r="F425" t="s">
        <v>314</v>
      </c>
      <c r="G425" t="s">
        <v>315</v>
      </c>
      <c r="H425" t="s">
        <v>161</v>
      </c>
      <c r="I425" t="s">
        <v>162</v>
      </c>
      <c r="J425" t="s">
        <v>94</v>
      </c>
      <c r="K425" t="s">
        <v>150</v>
      </c>
      <c r="L425" t="s">
        <v>96</v>
      </c>
      <c r="M425" s="40">
        <v>7000</v>
      </c>
      <c r="N425" s="40">
        <v>0</v>
      </c>
      <c r="O425" s="40">
        <v>0</v>
      </c>
      <c r="P425" s="40">
        <v>7000</v>
      </c>
      <c r="Q425" s="40">
        <v>7000</v>
      </c>
      <c r="R425" s="40">
        <v>0</v>
      </c>
      <c r="S425" s="40">
        <v>0</v>
      </c>
      <c r="T425" s="40">
        <v>7000</v>
      </c>
      <c r="U425" s="40">
        <v>7000</v>
      </c>
      <c r="V425" s="40">
        <v>0</v>
      </c>
      <c r="W425" s="34" t="s">
        <v>329</v>
      </c>
    </row>
    <row r="426" spans="1:23" hidden="1" x14ac:dyDescent="0.2">
      <c r="A426" t="s">
        <v>106</v>
      </c>
      <c r="B426" t="s">
        <v>107</v>
      </c>
      <c r="C426" t="s">
        <v>2</v>
      </c>
      <c r="D426" t="s">
        <v>3</v>
      </c>
      <c r="E426" t="s">
        <v>4</v>
      </c>
      <c r="F426" t="s">
        <v>314</v>
      </c>
      <c r="G426" t="s">
        <v>315</v>
      </c>
      <c r="H426" t="s">
        <v>164</v>
      </c>
      <c r="I426" t="s">
        <v>165</v>
      </c>
      <c r="J426" t="s">
        <v>94</v>
      </c>
      <c r="K426" t="s">
        <v>166</v>
      </c>
      <c r="L426" t="s">
        <v>96</v>
      </c>
      <c r="M426" s="40">
        <v>0</v>
      </c>
      <c r="N426" s="40">
        <v>15048</v>
      </c>
      <c r="O426" s="40">
        <v>0</v>
      </c>
      <c r="P426" s="40">
        <v>15048</v>
      </c>
      <c r="Q426" s="40">
        <v>0</v>
      </c>
      <c r="R426" s="40">
        <v>8400</v>
      </c>
      <c r="S426" s="40">
        <v>1880</v>
      </c>
      <c r="T426" s="40">
        <v>6648</v>
      </c>
      <c r="U426" s="40">
        <v>13168</v>
      </c>
      <c r="V426" s="40">
        <v>6648</v>
      </c>
      <c r="W426" s="34" t="s">
        <v>167</v>
      </c>
    </row>
    <row r="427" spans="1:23" hidden="1" x14ac:dyDescent="0.2">
      <c r="A427" t="s">
        <v>106</v>
      </c>
      <c r="B427" t="s">
        <v>107</v>
      </c>
      <c r="C427" t="s">
        <v>2</v>
      </c>
      <c r="D427" t="s">
        <v>3</v>
      </c>
      <c r="E427" t="s">
        <v>4</v>
      </c>
      <c r="F427" t="s">
        <v>314</v>
      </c>
      <c r="G427" t="s">
        <v>315</v>
      </c>
      <c r="H427" t="s">
        <v>164</v>
      </c>
      <c r="I427" t="s">
        <v>165</v>
      </c>
      <c r="J427" t="s">
        <v>94</v>
      </c>
      <c r="K427" t="s">
        <v>135</v>
      </c>
      <c r="L427" t="s">
        <v>96</v>
      </c>
      <c r="M427" s="40">
        <v>15048</v>
      </c>
      <c r="N427" s="40">
        <v>-15048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0</v>
      </c>
      <c r="U427" s="40">
        <v>0</v>
      </c>
      <c r="V427" s="40">
        <v>0</v>
      </c>
      <c r="W427" s="34" t="s">
        <v>168</v>
      </c>
    </row>
    <row r="428" spans="1:23" hidden="1" x14ac:dyDescent="0.2">
      <c r="A428" t="s">
        <v>106</v>
      </c>
      <c r="B428" t="s">
        <v>107</v>
      </c>
      <c r="C428" t="s">
        <v>2</v>
      </c>
      <c r="D428" t="s">
        <v>3</v>
      </c>
      <c r="E428" t="s">
        <v>4</v>
      </c>
      <c r="F428" t="s">
        <v>314</v>
      </c>
      <c r="G428" t="s">
        <v>315</v>
      </c>
      <c r="H428" t="s">
        <v>164</v>
      </c>
      <c r="I428" t="s">
        <v>169</v>
      </c>
      <c r="J428" t="s">
        <v>94</v>
      </c>
      <c r="K428" t="s">
        <v>166</v>
      </c>
      <c r="L428" t="s">
        <v>96</v>
      </c>
      <c r="M428" s="40">
        <v>0</v>
      </c>
      <c r="N428" s="40">
        <v>15048</v>
      </c>
      <c r="O428" s="40">
        <v>0</v>
      </c>
      <c r="P428" s="40">
        <v>15048</v>
      </c>
      <c r="Q428" s="40">
        <v>0</v>
      </c>
      <c r="R428" s="40">
        <v>8400</v>
      </c>
      <c r="S428" s="40">
        <v>1800</v>
      </c>
      <c r="T428" s="40">
        <v>6648</v>
      </c>
      <c r="U428" s="40">
        <v>13248</v>
      </c>
      <c r="V428" s="40">
        <v>6648</v>
      </c>
      <c r="W428" s="34" t="s">
        <v>167</v>
      </c>
    </row>
    <row r="429" spans="1:23" hidden="1" x14ac:dyDescent="0.2">
      <c r="A429" t="s">
        <v>106</v>
      </c>
      <c r="B429" t="s">
        <v>107</v>
      </c>
      <c r="C429" t="s">
        <v>2</v>
      </c>
      <c r="D429" t="s">
        <v>3</v>
      </c>
      <c r="E429" t="s">
        <v>4</v>
      </c>
      <c r="F429" t="s">
        <v>314</v>
      </c>
      <c r="G429" t="s">
        <v>315</v>
      </c>
      <c r="H429" t="s">
        <v>164</v>
      </c>
      <c r="I429" t="s">
        <v>169</v>
      </c>
      <c r="J429" t="s">
        <v>94</v>
      </c>
      <c r="K429" t="s">
        <v>135</v>
      </c>
      <c r="L429" t="s">
        <v>96</v>
      </c>
      <c r="M429" s="40">
        <v>15048</v>
      </c>
      <c r="N429" s="40">
        <v>-15048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0</v>
      </c>
      <c r="U429" s="40">
        <v>0</v>
      </c>
      <c r="V429" s="40">
        <v>0</v>
      </c>
      <c r="W429" s="34" t="s">
        <v>168</v>
      </c>
    </row>
    <row r="430" spans="1:23" hidden="1" x14ac:dyDescent="0.2">
      <c r="A430" t="s">
        <v>170</v>
      </c>
      <c r="B430" t="s">
        <v>171</v>
      </c>
      <c r="C430" t="s">
        <v>2</v>
      </c>
      <c r="D430" t="s">
        <v>3</v>
      </c>
      <c r="E430" t="s">
        <v>4</v>
      </c>
      <c r="F430" t="s">
        <v>314</v>
      </c>
      <c r="G430" t="s">
        <v>315</v>
      </c>
      <c r="H430" t="s">
        <v>172</v>
      </c>
      <c r="I430" t="s">
        <v>173</v>
      </c>
      <c r="J430" t="s">
        <v>94</v>
      </c>
      <c r="K430" t="s">
        <v>148</v>
      </c>
      <c r="L430" t="s">
        <v>96</v>
      </c>
      <c r="M430" s="40">
        <v>0</v>
      </c>
      <c r="N430" s="40">
        <v>9000</v>
      </c>
      <c r="O430" s="40">
        <v>0</v>
      </c>
      <c r="P430" s="40">
        <v>9000</v>
      </c>
      <c r="Q430" s="40">
        <v>8035.71</v>
      </c>
      <c r="R430" s="40">
        <v>0</v>
      </c>
      <c r="S430" s="40">
        <v>0</v>
      </c>
      <c r="T430" s="40">
        <v>9000</v>
      </c>
      <c r="U430" s="40">
        <v>9000</v>
      </c>
      <c r="V430" s="40">
        <v>964.29</v>
      </c>
      <c r="W430" s="34" t="s">
        <v>174</v>
      </c>
    </row>
    <row r="431" spans="1:23" hidden="1" x14ac:dyDescent="0.2">
      <c r="A431" t="s">
        <v>170</v>
      </c>
      <c r="B431" t="s">
        <v>171</v>
      </c>
      <c r="C431" t="s">
        <v>2</v>
      </c>
      <c r="D431" t="s">
        <v>3</v>
      </c>
      <c r="E431" t="s">
        <v>4</v>
      </c>
      <c r="F431" t="s">
        <v>314</v>
      </c>
      <c r="G431" t="s">
        <v>315</v>
      </c>
      <c r="H431" t="s">
        <v>172</v>
      </c>
      <c r="I431" t="s">
        <v>173</v>
      </c>
      <c r="J431" t="s">
        <v>94</v>
      </c>
      <c r="K431" t="s">
        <v>135</v>
      </c>
      <c r="L431" t="s">
        <v>96</v>
      </c>
      <c r="M431" s="40">
        <v>16416</v>
      </c>
      <c r="N431" s="40">
        <v>-16416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0</v>
      </c>
      <c r="U431" s="40">
        <v>0</v>
      </c>
      <c r="V431" s="40">
        <v>0</v>
      </c>
      <c r="W431" s="34" t="s">
        <v>175</v>
      </c>
    </row>
    <row r="432" spans="1:23" hidden="1" x14ac:dyDescent="0.2">
      <c r="A432" t="s">
        <v>170</v>
      </c>
      <c r="B432" t="s">
        <v>171</v>
      </c>
      <c r="C432" t="s">
        <v>2</v>
      </c>
      <c r="D432" t="s">
        <v>3</v>
      </c>
      <c r="E432" t="s">
        <v>4</v>
      </c>
      <c r="F432" t="s">
        <v>314</v>
      </c>
      <c r="G432" t="s">
        <v>315</v>
      </c>
      <c r="H432" t="s">
        <v>172</v>
      </c>
      <c r="I432" t="s">
        <v>173</v>
      </c>
      <c r="J432" t="s">
        <v>94</v>
      </c>
      <c r="K432" t="s">
        <v>125</v>
      </c>
      <c r="L432" t="s">
        <v>96</v>
      </c>
      <c r="M432" s="40">
        <v>0</v>
      </c>
      <c r="N432" s="40">
        <v>3320.5</v>
      </c>
      <c r="O432" s="40">
        <v>0</v>
      </c>
      <c r="P432" s="40">
        <v>3320.5</v>
      </c>
      <c r="Q432" s="40">
        <v>0</v>
      </c>
      <c r="R432" s="40">
        <v>0</v>
      </c>
      <c r="S432" s="40">
        <v>0</v>
      </c>
      <c r="T432" s="40">
        <v>3320.5</v>
      </c>
      <c r="U432" s="40">
        <v>3320.5</v>
      </c>
      <c r="V432" s="40">
        <v>3320.5</v>
      </c>
      <c r="W432" s="34" t="s">
        <v>330</v>
      </c>
    </row>
    <row r="433" spans="1:23" hidden="1" x14ac:dyDescent="0.2">
      <c r="A433" t="s">
        <v>170</v>
      </c>
      <c r="B433" t="s">
        <v>171</v>
      </c>
      <c r="C433" t="s">
        <v>2</v>
      </c>
      <c r="D433" t="s">
        <v>3</v>
      </c>
      <c r="E433" t="s">
        <v>4</v>
      </c>
      <c r="F433" t="s">
        <v>314</v>
      </c>
      <c r="G433" t="s">
        <v>315</v>
      </c>
      <c r="H433" t="s">
        <v>172</v>
      </c>
      <c r="I433" t="s">
        <v>173</v>
      </c>
      <c r="J433" t="s">
        <v>94</v>
      </c>
      <c r="K433" t="s">
        <v>102</v>
      </c>
      <c r="L433" t="s">
        <v>96</v>
      </c>
      <c r="M433" s="40">
        <v>0</v>
      </c>
      <c r="N433" s="40">
        <v>55</v>
      </c>
      <c r="O433" s="40">
        <v>0</v>
      </c>
      <c r="P433" s="40">
        <v>55</v>
      </c>
      <c r="Q433" s="40">
        <v>49.11</v>
      </c>
      <c r="R433" s="40">
        <v>0</v>
      </c>
      <c r="S433" s="40">
        <v>0</v>
      </c>
      <c r="T433" s="40">
        <v>55</v>
      </c>
      <c r="U433" s="40">
        <v>55</v>
      </c>
      <c r="V433" s="40">
        <v>5.89</v>
      </c>
      <c r="W433" s="34" t="s">
        <v>331</v>
      </c>
    </row>
    <row r="434" spans="1:23" hidden="1" x14ac:dyDescent="0.2">
      <c r="A434" t="s">
        <v>106</v>
      </c>
      <c r="B434" t="s">
        <v>107</v>
      </c>
      <c r="C434" t="s">
        <v>2</v>
      </c>
      <c r="D434" t="s">
        <v>3</v>
      </c>
      <c r="E434" t="s">
        <v>4</v>
      </c>
      <c r="F434" t="s">
        <v>314</v>
      </c>
      <c r="G434" t="s">
        <v>315</v>
      </c>
      <c r="H434" t="s">
        <v>176</v>
      </c>
      <c r="I434" t="s">
        <v>177</v>
      </c>
      <c r="J434" t="s">
        <v>94</v>
      </c>
      <c r="K434" t="s">
        <v>98</v>
      </c>
      <c r="L434" t="s">
        <v>96</v>
      </c>
      <c r="M434" s="40">
        <v>4500</v>
      </c>
      <c r="N434" s="40">
        <v>0</v>
      </c>
      <c r="O434" s="40">
        <v>0</v>
      </c>
      <c r="P434" s="40">
        <v>4500</v>
      </c>
      <c r="Q434" s="40">
        <v>1076.73</v>
      </c>
      <c r="R434" s="40">
        <v>3423.27</v>
      </c>
      <c r="S434" s="40">
        <v>3423.27</v>
      </c>
      <c r="T434" s="40">
        <v>1076.73</v>
      </c>
      <c r="U434" s="40">
        <v>1076.73</v>
      </c>
      <c r="V434" s="40">
        <v>0</v>
      </c>
      <c r="W434" s="34" t="s">
        <v>178</v>
      </c>
    </row>
    <row r="435" spans="1:23" hidden="1" x14ac:dyDescent="0.2">
      <c r="A435" t="s">
        <v>106</v>
      </c>
      <c r="B435" t="s">
        <v>107</v>
      </c>
      <c r="C435" t="s">
        <v>2</v>
      </c>
      <c r="D435" t="s">
        <v>3</v>
      </c>
      <c r="E435" t="s">
        <v>4</v>
      </c>
      <c r="F435" t="s">
        <v>314</v>
      </c>
      <c r="G435" t="s">
        <v>315</v>
      </c>
      <c r="H435" t="s">
        <v>176</v>
      </c>
      <c r="I435" t="s">
        <v>177</v>
      </c>
      <c r="J435" t="s">
        <v>94</v>
      </c>
      <c r="K435" t="s">
        <v>104</v>
      </c>
      <c r="L435" t="s">
        <v>96</v>
      </c>
      <c r="M435" s="40">
        <v>1000</v>
      </c>
      <c r="N435" s="40">
        <v>0</v>
      </c>
      <c r="O435" s="40">
        <v>0</v>
      </c>
      <c r="P435" s="40">
        <v>1000</v>
      </c>
      <c r="Q435" s="40">
        <v>1000</v>
      </c>
      <c r="R435" s="40">
        <v>0</v>
      </c>
      <c r="S435" s="40">
        <v>0</v>
      </c>
      <c r="T435" s="40">
        <v>1000</v>
      </c>
      <c r="U435" s="40">
        <v>1000</v>
      </c>
      <c r="V435" s="40">
        <v>0</v>
      </c>
      <c r="W435" s="34" t="s">
        <v>179</v>
      </c>
    </row>
    <row r="436" spans="1:23" hidden="1" x14ac:dyDescent="0.2">
      <c r="A436" t="s">
        <v>170</v>
      </c>
      <c r="B436" t="s">
        <v>171</v>
      </c>
      <c r="C436" t="s">
        <v>2</v>
      </c>
      <c r="D436" t="s">
        <v>3</v>
      </c>
      <c r="E436" t="s">
        <v>4</v>
      </c>
      <c r="F436" t="s">
        <v>314</v>
      </c>
      <c r="G436" t="s">
        <v>315</v>
      </c>
      <c r="H436" t="s">
        <v>180</v>
      </c>
      <c r="I436" t="s">
        <v>181</v>
      </c>
      <c r="J436" t="s">
        <v>94</v>
      </c>
      <c r="K436" t="s">
        <v>112</v>
      </c>
      <c r="L436" t="s">
        <v>96</v>
      </c>
      <c r="M436" s="40">
        <v>6324.14</v>
      </c>
      <c r="N436" s="40">
        <v>0</v>
      </c>
      <c r="O436" s="40">
        <v>0</v>
      </c>
      <c r="P436" s="40">
        <v>6324.14</v>
      </c>
      <c r="Q436" s="40">
        <v>619.30999999999995</v>
      </c>
      <c r="R436" s="40">
        <v>5160.95</v>
      </c>
      <c r="S436" s="40">
        <v>0</v>
      </c>
      <c r="T436" s="40">
        <v>1163.19</v>
      </c>
      <c r="U436" s="40">
        <v>6324.14</v>
      </c>
      <c r="V436" s="40">
        <v>543.88</v>
      </c>
      <c r="W436" s="34" t="s">
        <v>185</v>
      </c>
    </row>
    <row r="437" spans="1:23" hidden="1" x14ac:dyDescent="0.2">
      <c r="A437" t="s">
        <v>170</v>
      </c>
      <c r="B437" t="s">
        <v>171</v>
      </c>
      <c r="C437" t="s">
        <v>2</v>
      </c>
      <c r="D437" t="s">
        <v>3</v>
      </c>
      <c r="E437" t="s">
        <v>4</v>
      </c>
      <c r="F437" t="s">
        <v>314</v>
      </c>
      <c r="G437" t="s">
        <v>315</v>
      </c>
      <c r="H437" t="s">
        <v>180</v>
      </c>
      <c r="I437" t="s">
        <v>181</v>
      </c>
      <c r="J437" t="s">
        <v>94</v>
      </c>
      <c r="K437" t="s">
        <v>98</v>
      </c>
      <c r="L437" t="s">
        <v>96</v>
      </c>
      <c r="M437" s="40">
        <v>4500</v>
      </c>
      <c r="N437" s="40">
        <v>0</v>
      </c>
      <c r="O437" s="40">
        <v>0</v>
      </c>
      <c r="P437" s="40">
        <v>4500</v>
      </c>
      <c r="Q437" s="40">
        <v>525.1</v>
      </c>
      <c r="R437" s="40">
        <v>3974.9</v>
      </c>
      <c r="S437" s="40">
        <v>3974.9</v>
      </c>
      <c r="T437" s="40">
        <v>525.1</v>
      </c>
      <c r="U437" s="40">
        <v>525.1</v>
      </c>
      <c r="V437" s="40">
        <v>0</v>
      </c>
      <c r="W437" s="34" t="s">
        <v>305</v>
      </c>
    </row>
    <row r="438" spans="1:23" hidden="1" x14ac:dyDescent="0.2">
      <c r="A438" t="s">
        <v>170</v>
      </c>
      <c r="B438" t="s">
        <v>171</v>
      </c>
      <c r="C438" t="s">
        <v>2</v>
      </c>
      <c r="D438" t="s">
        <v>3</v>
      </c>
      <c r="E438" t="s">
        <v>4</v>
      </c>
      <c r="F438" t="s">
        <v>314</v>
      </c>
      <c r="G438" t="s">
        <v>315</v>
      </c>
      <c r="H438" t="s">
        <v>180</v>
      </c>
      <c r="I438" t="s">
        <v>181</v>
      </c>
      <c r="J438" t="s">
        <v>94</v>
      </c>
      <c r="K438" t="s">
        <v>277</v>
      </c>
      <c r="L438" t="s">
        <v>96</v>
      </c>
      <c r="M438" s="40">
        <v>7000</v>
      </c>
      <c r="N438" s="40">
        <v>0</v>
      </c>
      <c r="O438" s="40">
        <v>0</v>
      </c>
      <c r="P438" s="40">
        <v>7000</v>
      </c>
      <c r="Q438" s="40">
        <v>7000</v>
      </c>
      <c r="R438" s="40">
        <v>0</v>
      </c>
      <c r="S438" s="40">
        <v>0</v>
      </c>
      <c r="T438" s="40">
        <v>7000</v>
      </c>
      <c r="U438" s="40">
        <v>7000</v>
      </c>
      <c r="V438" s="40">
        <v>0</v>
      </c>
      <c r="W438" s="34" t="s">
        <v>332</v>
      </c>
    </row>
    <row r="439" spans="1:23" hidden="1" x14ac:dyDescent="0.2">
      <c r="A439" t="s">
        <v>170</v>
      </c>
      <c r="B439" t="s">
        <v>171</v>
      </c>
      <c r="C439" t="s">
        <v>2</v>
      </c>
      <c r="D439" t="s">
        <v>3</v>
      </c>
      <c r="E439" t="s">
        <v>4</v>
      </c>
      <c r="F439" t="s">
        <v>314</v>
      </c>
      <c r="G439" t="s">
        <v>315</v>
      </c>
      <c r="H439" t="s">
        <v>180</v>
      </c>
      <c r="I439" t="s">
        <v>181</v>
      </c>
      <c r="J439" t="s">
        <v>94</v>
      </c>
      <c r="K439" t="s">
        <v>104</v>
      </c>
      <c r="L439" t="s">
        <v>96</v>
      </c>
      <c r="M439" s="40">
        <v>1500</v>
      </c>
      <c r="N439" s="40">
        <v>0</v>
      </c>
      <c r="O439" s="40">
        <v>0</v>
      </c>
      <c r="P439" s="40">
        <v>1500</v>
      </c>
      <c r="Q439" s="40">
        <v>1500</v>
      </c>
      <c r="R439" s="40">
        <v>0</v>
      </c>
      <c r="S439" s="40">
        <v>0</v>
      </c>
      <c r="T439" s="40">
        <v>1500</v>
      </c>
      <c r="U439" s="40">
        <v>1500</v>
      </c>
      <c r="V439" s="40">
        <v>0</v>
      </c>
      <c r="W439" s="34" t="s">
        <v>333</v>
      </c>
    </row>
    <row r="440" spans="1:23" hidden="1" x14ac:dyDescent="0.2">
      <c r="A440" t="s">
        <v>170</v>
      </c>
      <c r="B440" t="s">
        <v>171</v>
      </c>
      <c r="C440" t="s">
        <v>2</v>
      </c>
      <c r="D440" t="s">
        <v>3</v>
      </c>
      <c r="E440" t="s">
        <v>4</v>
      </c>
      <c r="F440" t="s">
        <v>314</v>
      </c>
      <c r="G440" t="s">
        <v>315</v>
      </c>
      <c r="H440" t="s">
        <v>187</v>
      </c>
      <c r="I440" t="s">
        <v>188</v>
      </c>
      <c r="J440" t="s">
        <v>94</v>
      </c>
      <c r="K440" t="s">
        <v>121</v>
      </c>
      <c r="L440" t="s">
        <v>96</v>
      </c>
      <c r="M440" s="40">
        <v>14000</v>
      </c>
      <c r="N440" s="40">
        <v>0</v>
      </c>
      <c r="O440" s="40">
        <v>0</v>
      </c>
      <c r="P440" s="40">
        <v>14000</v>
      </c>
      <c r="Q440" s="40">
        <v>4500</v>
      </c>
      <c r="R440" s="40">
        <v>9500</v>
      </c>
      <c r="S440" s="40">
        <v>4678.42</v>
      </c>
      <c r="T440" s="40">
        <v>4500</v>
      </c>
      <c r="U440" s="40">
        <v>9321.58</v>
      </c>
      <c r="V440" s="40">
        <v>0</v>
      </c>
      <c r="W440" s="34" t="s">
        <v>189</v>
      </c>
    </row>
    <row r="441" spans="1:23" hidden="1" x14ac:dyDescent="0.2">
      <c r="A441" t="s">
        <v>170</v>
      </c>
      <c r="B441" t="s">
        <v>171</v>
      </c>
      <c r="C441" t="s">
        <v>2</v>
      </c>
      <c r="D441" t="s">
        <v>3</v>
      </c>
      <c r="E441" t="s">
        <v>4</v>
      </c>
      <c r="F441" t="s">
        <v>314</v>
      </c>
      <c r="G441" t="s">
        <v>315</v>
      </c>
      <c r="H441" t="s">
        <v>187</v>
      </c>
      <c r="I441" t="s">
        <v>188</v>
      </c>
      <c r="J441" t="s">
        <v>94</v>
      </c>
      <c r="K441" t="s">
        <v>100</v>
      </c>
      <c r="L441" t="s">
        <v>96</v>
      </c>
      <c r="M441" s="40">
        <v>5000</v>
      </c>
      <c r="N441" s="40">
        <v>0</v>
      </c>
      <c r="O441" s="40">
        <v>0</v>
      </c>
      <c r="P441" s="40">
        <v>5000</v>
      </c>
      <c r="Q441" s="40">
        <v>1684.75</v>
      </c>
      <c r="R441" s="40">
        <v>3315.25</v>
      </c>
      <c r="S441" s="40">
        <v>3315.25</v>
      </c>
      <c r="T441" s="40">
        <v>1684.75</v>
      </c>
      <c r="U441" s="40">
        <v>1684.75</v>
      </c>
      <c r="V441" s="40">
        <v>0</v>
      </c>
      <c r="W441" s="34" t="s">
        <v>191</v>
      </c>
    </row>
    <row r="442" spans="1:23" hidden="1" x14ac:dyDescent="0.2">
      <c r="A442" t="s">
        <v>0</v>
      </c>
      <c r="B442" t="s">
        <v>1</v>
      </c>
      <c r="C442" t="s">
        <v>2</v>
      </c>
      <c r="D442" t="s">
        <v>3</v>
      </c>
      <c r="E442" t="s">
        <v>4</v>
      </c>
      <c r="F442" t="s">
        <v>314</v>
      </c>
      <c r="G442" t="s">
        <v>315</v>
      </c>
      <c r="H442" t="s">
        <v>92</v>
      </c>
      <c r="I442" t="s">
        <v>93</v>
      </c>
      <c r="J442" t="s">
        <v>192</v>
      </c>
      <c r="K442" t="s">
        <v>193</v>
      </c>
      <c r="L442" t="s">
        <v>96</v>
      </c>
      <c r="M442" s="40">
        <v>76510</v>
      </c>
      <c r="N442" s="40">
        <v>-76510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40">
        <v>0</v>
      </c>
      <c r="V442" s="40">
        <v>0</v>
      </c>
      <c r="W442" s="34" t="s">
        <v>194</v>
      </c>
    </row>
    <row r="443" spans="1:23" hidden="1" x14ac:dyDescent="0.2">
      <c r="A443" t="s">
        <v>0</v>
      </c>
      <c r="B443" t="s">
        <v>1</v>
      </c>
      <c r="C443" t="s">
        <v>2</v>
      </c>
      <c r="D443" t="s">
        <v>3</v>
      </c>
      <c r="E443" t="s">
        <v>4</v>
      </c>
      <c r="F443" t="s">
        <v>314</v>
      </c>
      <c r="G443" t="s">
        <v>315</v>
      </c>
      <c r="H443" t="s">
        <v>92</v>
      </c>
      <c r="I443" t="s">
        <v>93</v>
      </c>
      <c r="J443" t="s">
        <v>192</v>
      </c>
      <c r="K443" t="s">
        <v>198</v>
      </c>
      <c r="L443" t="s">
        <v>96</v>
      </c>
      <c r="M443" s="40">
        <v>0</v>
      </c>
      <c r="N443" s="40">
        <v>51000</v>
      </c>
      <c r="O443" s="40">
        <v>-51000</v>
      </c>
      <c r="P443" s="40">
        <v>0</v>
      </c>
      <c r="Q443" s="40">
        <v>0</v>
      </c>
      <c r="R443" s="40">
        <v>0</v>
      </c>
      <c r="S443" s="40">
        <v>0</v>
      </c>
      <c r="T443" s="40">
        <v>0</v>
      </c>
      <c r="U443" s="40">
        <v>0</v>
      </c>
      <c r="V443" s="40">
        <v>0</v>
      </c>
      <c r="W443" s="34" t="s">
        <v>334</v>
      </c>
    </row>
    <row r="444" spans="1:23" hidden="1" x14ac:dyDescent="0.2">
      <c r="A444" t="s">
        <v>106</v>
      </c>
      <c r="B444" t="s">
        <v>107</v>
      </c>
      <c r="C444" t="s">
        <v>2</v>
      </c>
      <c r="D444" t="s">
        <v>3</v>
      </c>
      <c r="E444" t="s">
        <v>4</v>
      </c>
      <c r="F444" t="s">
        <v>314</v>
      </c>
      <c r="G444" t="s">
        <v>315</v>
      </c>
      <c r="H444" t="s">
        <v>108</v>
      </c>
      <c r="I444" t="s">
        <v>109</v>
      </c>
      <c r="J444" t="s">
        <v>192</v>
      </c>
      <c r="K444" t="s">
        <v>193</v>
      </c>
      <c r="L444" t="s">
        <v>96</v>
      </c>
      <c r="M444" s="40">
        <v>553373.32999999996</v>
      </c>
      <c r="N444" s="40">
        <v>0</v>
      </c>
      <c r="O444" s="40">
        <v>-18500</v>
      </c>
      <c r="P444" s="40">
        <v>534873.32999999996</v>
      </c>
      <c r="Q444" s="40">
        <v>169358.86</v>
      </c>
      <c r="R444" s="40">
        <v>365514.47</v>
      </c>
      <c r="S444" s="40">
        <v>0</v>
      </c>
      <c r="T444" s="40">
        <v>169358.86</v>
      </c>
      <c r="U444" s="40">
        <v>534873.32999999996</v>
      </c>
      <c r="V444" s="40">
        <v>0</v>
      </c>
      <c r="W444" s="34" t="s">
        <v>195</v>
      </c>
    </row>
    <row r="445" spans="1:23" hidden="1" x14ac:dyDescent="0.2">
      <c r="A445" t="s">
        <v>106</v>
      </c>
      <c r="B445" t="s">
        <v>107</v>
      </c>
      <c r="C445" t="s">
        <v>2</v>
      </c>
      <c r="D445" t="s">
        <v>3</v>
      </c>
      <c r="E445" t="s">
        <v>4</v>
      </c>
      <c r="F445" t="s">
        <v>314</v>
      </c>
      <c r="G445" t="s">
        <v>315</v>
      </c>
      <c r="H445" t="s">
        <v>108</v>
      </c>
      <c r="I445" t="s">
        <v>109</v>
      </c>
      <c r="J445" t="s">
        <v>192</v>
      </c>
      <c r="K445" t="s">
        <v>196</v>
      </c>
      <c r="L445" t="s">
        <v>96</v>
      </c>
      <c r="M445" s="40">
        <v>312000</v>
      </c>
      <c r="N445" s="40">
        <v>-24000</v>
      </c>
      <c r="O445" s="40">
        <v>-72000</v>
      </c>
      <c r="P445" s="40">
        <v>216000</v>
      </c>
      <c r="Q445" s="40">
        <v>62923.32</v>
      </c>
      <c r="R445" s="40">
        <v>153076.68</v>
      </c>
      <c r="S445" s="40">
        <v>0</v>
      </c>
      <c r="T445" s="40">
        <v>62923.32</v>
      </c>
      <c r="U445" s="40">
        <v>216000</v>
      </c>
      <c r="V445" s="40">
        <v>0</v>
      </c>
      <c r="W445" s="34" t="s">
        <v>197</v>
      </c>
    </row>
    <row r="446" spans="1:23" hidden="1" x14ac:dyDescent="0.2">
      <c r="A446" t="s">
        <v>106</v>
      </c>
      <c r="B446" t="s">
        <v>107</v>
      </c>
      <c r="C446" t="s">
        <v>2</v>
      </c>
      <c r="D446" t="s">
        <v>3</v>
      </c>
      <c r="E446" t="s">
        <v>4</v>
      </c>
      <c r="F446" t="s">
        <v>314</v>
      </c>
      <c r="G446" t="s">
        <v>315</v>
      </c>
      <c r="H446" t="s">
        <v>108</v>
      </c>
      <c r="I446" t="s">
        <v>118</v>
      </c>
      <c r="J446" t="s">
        <v>192</v>
      </c>
      <c r="K446" t="s">
        <v>193</v>
      </c>
      <c r="L446" t="s">
        <v>96</v>
      </c>
      <c r="M446" s="40">
        <v>1657886.76</v>
      </c>
      <c r="N446" s="40">
        <v>44149.33</v>
      </c>
      <c r="O446" s="40">
        <v>-101099</v>
      </c>
      <c r="P446" s="40">
        <v>1600937.09</v>
      </c>
      <c r="Q446" s="40">
        <v>650769.59</v>
      </c>
      <c r="R446" s="40">
        <v>639605.49</v>
      </c>
      <c r="S446" s="40">
        <v>303186.43</v>
      </c>
      <c r="T446" s="40">
        <v>961331.6</v>
      </c>
      <c r="U446" s="40">
        <v>1297750.6599999999</v>
      </c>
      <c r="V446" s="40">
        <v>310562.01</v>
      </c>
      <c r="W446" s="34" t="s">
        <v>195</v>
      </c>
    </row>
    <row r="447" spans="1:23" hidden="1" x14ac:dyDescent="0.2">
      <c r="A447" t="s">
        <v>106</v>
      </c>
      <c r="B447" t="s">
        <v>107</v>
      </c>
      <c r="C447" t="s">
        <v>2</v>
      </c>
      <c r="D447" t="s">
        <v>3</v>
      </c>
      <c r="E447" t="s">
        <v>4</v>
      </c>
      <c r="F447" t="s">
        <v>314</v>
      </c>
      <c r="G447" t="s">
        <v>315</v>
      </c>
      <c r="H447" t="s">
        <v>108</v>
      </c>
      <c r="I447" t="s">
        <v>118</v>
      </c>
      <c r="J447" t="s">
        <v>192</v>
      </c>
      <c r="K447" t="s">
        <v>196</v>
      </c>
      <c r="L447" t="s">
        <v>96</v>
      </c>
      <c r="M447" s="40">
        <v>1060482.97</v>
      </c>
      <c r="N447" s="40">
        <v>-44149.33</v>
      </c>
      <c r="O447" s="40">
        <v>-496026.84</v>
      </c>
      <c r="P447" s="40">
        <v>520306.8</v>
      </c>
      <c r="Q447" s="40">
        <v>116864.06</v>
      </c>
      <c r="R447" s="40">
        <v>403289.41</v>
      </c>
      <c r="S447" s="40">
        <v>334247.03999999998</v>
      </c>
      <c r="T447" s="40">
        <v>117017.39</v>
      </c>
      <c r="U447" s="40">
        <v>186059.76</v>
      </c>
      <c r="V447" s="40">
        <v>153.33000000000001</v>
      </c>
      <c r="W447" s="34" t="s">
        <v>197</v>
      </c>
    </row>
    <row r="448" spans="1:23" hidden="1" x14ac:dyDescent="0.2">
      <c r="A448" t="s">
        <v>0</v>
      </c>
      <c r="B448" t="s">
        <v>1</v>
      </c>
      <c r="C448" t="s">
        <v>2</v>
      </c>
      <c r="D448" t="s">
        <v>3</v>
      </c>
      <c r="E448" t="s">
        <v>4</v>
      </c>
      <c r="F448" t="s">
        <v>314</v>
      </c>
      <c r="G448" t="s">
        <v>315</v>
      </c>
      <c r="H448" t="s">
        <v>92</v>
      </c>
      <c r="I448" t="s">
        <v>93</v>
      </c>
      <c r="J448" t="s">
        <v>202</v>
      </c>
      <c r="K448" t="s">
        <v>203</v>
      </c>
      <c r="L448" t="s">
        <v>96</v>
      </c>
      <c r="M448" s="40">
        <v>0</v>
      </c>
      <c r="N448" s="40">
        <v>27010</v>
      </c>
      <c r="O448" s="40">
        <v>-27010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40">
        <v>0</v>
      </c>
      <c r="V448" s="40">
        <v>0</v>
      </c>
      <c r="W448" s="34" t="s">
        <v>204</v>
      </c>
    </row>
    <row r="449" spans="1:23" hidden="1" x14ac:dyDescent="0.2">
      <c r="A449" t="s">
        <v>106</v>
      </c>
      <c r="B449" t="s">
        <v>107</v>
      </c>
      <c r="C449" t="s">
        <v>2</v>
      </c>
      <c r="D449" t="s">
        <v>3</v>
      </c>
      <c r="E449" t="s">
        <v>4</v>
      </c>
      <c r="F449" t="s">
        <v>314</v>
      </c>
      <c r="G449" t="s">
        <v>315</v>
      </c>
      <c r="H449" t="s">
        <v>108</v>
      </c>
      <c r="I449" t="s">
        <v>109</v>
      </c>
      <c r="J449" t="s">
        <v>202</v>
      </c>
      <c r="K449" t="s">
        <v>203</v>
      </c>
      <c r="L449" t="s">
        <v>96</v>
      </c>
      <c r="M449" s="40">
        <v>0</v>
      </c>
      <c r="N449" s="40">
        <v>0</v>
      </c>
      <c r="O449" s="40">
        <v>3500</v>
      </c>
      <c r="P449" s="40">
        <v>3500</v>
      </c>
      <c r="Q449" s="40">
        <v>0</v>
      </c>
      <c r="R449" s="40">
        <v>0</v>
      </c>
      <c r="S449" s="40">
        <v>0</v>
      </c>
      <c r="T449" s="40">
        <v>3500</v>
      </c>
      <c r="U449" s="40">
        <v>3500</v>
      </c>
      <c r="V449" s="40">
        <v>3500</v>
      </c>
      <c r="W449" s="34" t="s">
        <v>207</v>
      </c>
    </row>
    <row r="450" spans="1:23" hidden="1" x14ac:dyDescent="0.2">
      <c r="A450" t="s">
        <v>106</v>
      </c>
      <c r="B450" t="s">
        <v>107</v>
      </c>
      <c r="C450" t="s">
        <v>2</v>
      </c>
      <c r="D450" t="s">
        <v>3</v>
      </c>
      <c r="E450" t="s">
        <v>4</v>
      </c>
      <c r="F450" t="s">
        <v>314</v>
      </c>
      <c r="G450" t="s">
        <v>315</v>
      </c>
      <c r="H450" t="s">
        <v>108</v>
      </c>
      <c r="I450" t="s">
        <v>109</v>
      </c>
      <c r="J450" t="s">
        <v>202</v>
      </c>
      <c r="K450" t="s">
        <v>209</v>
      </c>
      <c r="L450" t="s">
        <v>96</v>
      </c>
      <c r="M450" s="40">
        <v>0</v>
      </c>
      <c r="N450" s="40">
        <v>0</v>
      </c>
      <c r="O450" s="40">
        <v>27000</v>
      </c>
      <c r="P450" s="40">
        <v>27000</v>
      </c>
      <c r="Q450" s="40">
        <v>0</v>
      </c>
      <c r="R450" s="40">
        <v>0</v>
      </c>
      <c r="S450" s="40">
        <v>0</v>
      </c>
      <c r="T450" s="40">
        <v>27000</v>
      </c>
      <c r="U450" s="40">
        <v>27000</v>
      </c>
      <c r="V450" s="40">
        <v>27000</v>
      </c>
      <c r="W450" s="34" t="s">
        <v>286</v>
      </c>
    </row>
    <row r="451" spans="1:23" hidden="1" x14ac:dyDescent="0.2">
      <c r="A451" t="s">
        <v>170</v>
      </c>
      <c r="B451" t="s">
        <v>171</v>
      </c>
      <c r="C451" t="s">
        <v>2</v>
      </c>
      <c r="D451" t="s">
        <v>3</v>
      </c>
      <c r="E451" t="s">
        <v>4</v>
      </c>
      <c r="F451" t="s">
        <v>314</v>
      </c>
      <c r="G451" t="s">
        <v>315</v>
      </c>
      <c r="H451" t="s">
        <v>172</v>
      </c>
      <c r="I451" t="s">
        <v>173</v>
      </c>
      <c r="J451" t="s">
        <v>202</v>
      </c>
      <c r="K451" t="s">
        <v>284</v>
      </c>
      <c r="L451" t="s">
        <v>96</v>
      </c>
      <c r="M451" s="40">
        <v>0</v>
      </c>
      <c r="N451" s="40">
        <v>150</v>
      </c>
      <c r="O451" s="40">
        <v>0</v>
      </c>
      <c r="P451" s="40">
        <v>150</v>
      </c>
      <c r="Q451" s="40">
        <v>133.93</v>
      </c>
      <c r="R451" s="40">
        <v>0</v>
      </c>
      <c r="S451" s="40">
        <v>0</v>
      </c>
      <c r="T451" s="40">
        <v>150</v>
      </c>
      <c r="U451" s="40">
        <v>150</v>
      </c>
      <c r="V451" s="40">
        <v>16.07</v>
      </c>
      <c r="W451" s="34" t="s">
        <v>335</v>
      </c>
    </row>
    <row r="452" spans="1:23" hidden="1" x14ac:dyDescent="0.2">
      <c r="A452" t="s">
        <v>170</v>
      </c>
      <c r="B452" t="s">
        <v>171</v>
      </c>
      <c r="C452" t="s">
        <v>2</v>
      </c>
      <c r="D452" t="s">
        <v>3</v>
      </c>
      <c r="E452" t="s">
        <v>4</v>
      </c>
      <c r="F452" t="s">
        <v>314</v>
      </c>
      <c r="G452" t="s">
        <v>315</v>
      </c>
      <c r="H452" t="s">
        <v>172</v>
      </c>
      <c r="I452" t="s">
        <v>173</v>
      </c>
      <c r="J452" t="s">
        <v>202</v>
      </c>
      <c r="K452" t="s">
        <v>203</v>
      </c>
      <c r="L452" t="s">
        <v>96</v>
      </c>
      <c r="M452" s="40">
        <v>0</v>
      </c>
      <c r="N452" s="40">
        <v>2040.5</v>
      </c>
      <c r="O452" s="40">
        <v>0</v>
      </c>
      <c r="P452" s="40">
        <v>2040.5</v>
      </c>
      <c r="Q452" s="40">
        <v>0</v>
      </c>
      <c r="R452" s="40">
        <v>0</v>
      </c>
      <c r="S452" s="40">
        <v>0</v>
      </c>
      <c r="T452" s="40">
        <v>2040.5</v>
      </c>
      <c r="U452" s="40">
        <v>2040.5</v>
      </c>
      <c r="V452" s="40">
        <v>2040.5</v>
      </c>
      <c r="W452" s="34" t="s">
        <v>211</v>
      </c>
    </row>
    <row r="453" spans="1:23" hidden="1" x14ac:dyDescent="0.2">
      <c r="A453" t="s">
        <v>170</v>
      </c>
      <c r="B453" t="s">
        <v>171</v>
      </c>
      <c r="C453" t="s">
        <v>2</v>
      </c>
      <c r="D453" t="s">
        <v>3</v>
      </c>
      <c r="E453" t="s">
        <v>4</v>
      </c>
      <c r="F453" t="s">
        <v>314</v>
      </c>
      <c r="G453" t="s">
        <v>315</v>
      </c>
      <c r="H453" t="s">
        <v>172</v>
      </c>
      <c r="I453" t="s">
        <v>173</v>
      </c>
      <c r="J453" t="s">
        <v>202</v>
      </c>
      <c r="K453" t="s">
        <v>212</v>
      </c>
      <c r="L453" t="s">
        <v>96</v>
      </c>
      <c r="M453" s="40">
        <v>0</v>
      </c>
      <c r="N453" s="40">
        <v>450</v>
      </c>
      <c r="O453" s="40">
        <v>0</v>
      </c>
      <c r="P453" s="40">
        <v>450</v>
      </c>
      <c r="Q453" s="40">
        <v>401.79</v>
      </c>
      <c r="R453" s="40">
        <v>0</v>
      </c>
      <c r="S453" s="40">
        <v>0</v>
      </c>
      <c r="T453" s="40">
        <v>450</v>
      </c>
      <c r="U453" s="40">
        <v>450</v>
      </c>
      <c r="V453" s="40">
        <v>48.21</v>
      </c>
      <c r="W453" s="34" t="s">
        <v>213</v>
      </c>
    </row>
    <row r="454" spans="1:23" hidden="1" x14ac:dyDescent="0.2">
      <c r="A454" t="s">
        <v>170</v>
      </c>
      <c r="B454" t="s">
        <v>171</v>
      </c>
      <c r="C454" t="s">
        <v>2</v>
      </c>
      <c r="D454" t="s">
        <v>3</v>
      </c>
      <c r="E454" t="s">
        <v>4</v>
      </c>
      <c r="F454" t="s">
        <v>314</v>
      </c>
      <c r="G454" t="s">
        <v>315</v>
      </c>
      <c r="H454" t="s">
        <v>172</v>
      </c>
      <c r="I454" t="s">
        <v>173</v>
      </c>
      <c r="J454" t="s">
        <v>202</v>
      </c>
      <c r="K454" t="s">
        <v>209</v>
      </c>
      <c r="L454" t="s">
        <v>96</v>
      </c>
      <c r="M454" s="40">
        <v>0</v>
      </c>
      <c r="N454" s="40">
        <v>1400</v>
      </c>
      <c r="O454" s="40">
        <v>0</v>
      </c>
      <c r="P454" s="40">
        <v>1400</v>
      </c>
      <c r="Q454" s="40">
        <v>1250</v>
      </c>
      <c r="R454" s="40">
        <v>0</v>
      </c>
      <c r="S454" s="40">
        <v>0</v>
      </c>
      <c r="T454" s="40">
        <v>1400</v>
      </c>
      <c r="U454" s="40">
        <v>1400</v>
      </c>
      <c r="V454" s="40">
        <v>150</v>
      </c>
      <c r="W454" s="34" t="s">
        <v>336</v>
      </c>
    </row>
    <row r="455" spans="1:23" hidden="1" x14ac:dyDescent="0.2">
      <c r="A455" t="s">
        <v>0</v>
      </c>
      <c r="B455" t="s">
        <v>1</v>
      </c>
      <c r="C455" t="s">
        <v>2</v>
      </c>
      <c r="D455" t="s">
        <v>3</v>
      </c>
      <c r="E455" t="s">
        <v>4</v>
      </c>
      <c r="F455" t="s">
        <v>314</v>
      </c>
      <c r="G455" t="s">
        <v>315</v>
      </c>
      <c r="H455" t="s">
        <v>7</v>
      </c>
      <c r="I455" t="s">
        <v>8</v>
      </c>
      <c r="J455" t="s">
        <v>215</v>
      </c>
      <c r="K455" t="s">
        <v>216</v>
      </c>
      <c r="L455" t="s">
        <v>11</v>
      </c>
      <c r="M455" s="40">
        <v>0</v>
      </c>
      <c r="N455" s="40">
        <v>20000</v>
      </c>
      <c r="O455" s="40">
        <v>0</v>
      </c>
      <c r="P455" s="40">
        <v>20000</v>
      </c>
      <c r="Q455" s="40">
        <v>0</v>
      </c>
      <c r="R455" s="40">
        <v>19086.560000000001</v>
      </c>
      <c r="S455" s="40">
        <v>19086.560000000001</v>
      </c>
      <c r="T455" s="40">
        <v>913.44</v>
      </c>
      <c r="U455" s="40">
        <v>913.44</v>
      </c>
      <c r="V455" s="40">
        <v>913.44</v>
      </c>
      <c r="W455" s="34" t="s">
        <v>217</v>
      </c>
    </row>
    <row r="456" spans="1:23" hidden="1" x14ac:dyDescent="0.2">
      <c r="A456" t="s">
        <v>0</v>
      </c>
      <c r="B456" t="s">
        <v>1</v>
      </c>
      <c r="C456" t="s">
        <v>2</v>
      </c>
      <c r="D456" t="s">
        <v>3</v>
      </c>
      <c r="E456" t="s">
        <v>4</v>
      </c>
      <c r="F456" t="s">
        <v>337</v>
      </c>
      <c r="G456" t="s">
        <v>338</v>
      </c>
      <c r="H456" t="s">
        <v>7</v>
      </c>
      <c r="I456" t="s">
        <v>8</v>
      </c>
      <c r="J456" t="s">
        <v>9</v>
      </c>
      <c r="K456" t="s">
        <v>10</v>
      </c>
      <c r="L456" t="s">
        <v>11</v>
      </c>
      <c r="M456" s="40">
        <v>1231500</v>
      </c>
      <c r="N456" s="40">
        <v>-181136</v>
      </c>
      <c r="O456" s="40">
        <v>15115.84</v>
      </c>
      <c r="P456" s="40">
        <v>1065479.8400000001</v>
      </c>
      <c r="Q456" s="40">
        <v>0</v>
      </c>
      <c r="R456" s="40">
        <v>751719.41</v>
      </c>
      <c r="S456" s="40">
        <v>751719.41</v>
      </c>
      <c r="T456" s="40">
        <v>313760.43</v>
      </c>
      <c r="U456" s="40">
        <v>313760.43</v>
      </c>
      <c r="V456" s="40">
        <v>313760.43</v>
      </c>
      <c r="W456" s="34" t="s">
        <v>12</v>
      </c>
    </row>
    <row r="457" spans="1:23" hidden="1" x14ac:dyDescent="0.2">
      <c r="A457" t="s">
        <v>0</v>
      </c>
      <c r="B457" t="s">
        <v>1</v>
      </c>
      <c r="C457" t="s">
        <v>2</v>
      </c>
      <c r="D457" t="s">
        <v>3</v>
      </c>
      <c r="E457" t="s">
        <v>4</v>
      </c>
      <c r="F457" t="s">
        <v>337</v>
      </c>
      <c r="G457" t="s">
        <v>338</v>
      </c>
      <c r="H457" t="s">
        <v>7</v>
      </c>
      <c r="I457" t="s">
        <v>8</v>
      </c>
      <c r="J457" t="s">
        <v>9</v>
      </c>
      <c r="K457" t="s">
        <v>13</v>
      </c>
      <c r="L457" t="s">
        <v>11</v>
      </c>
      <c r="M457" s="40">
        <v>120042.36</v>
      </c>
      <c r="N457" s="40">
        <v>-12893.68</v>
      </c>
      <c r="O457" s="40">
        <v>0</v>
      </c>
      <c r="P457" s="40">
        <v>107148.68</v>
      </c>
      <c r="Q457" s="40">
        <v>0</v>
      </c>
      <c r="R457" s="40">
        <v>59948.31</v>
      </c>
      <c r="S457" s="40">
        <v>59948.31</v>
      </c>
      <c r="T457" s="40">
        <v>47200.37</v>
      </c>
      <c r="U457" s="40">
        <v>47200.37</v>
      </c>
      <c r="V457" s="40">
        <v>47200.37</v>
      </c>
      <c r="W457" s="34" t="s">
        <v>14</v>
      </c>
    </row>
    <row r="458" spans="1:23" hidden="1" x14ac:dyDescent="0.2">
      <c r="A458" t="s">
        <v>0</v>
      </c>
      <c r="B458" t="s">
        <v>1</v>
      </c>
      <c r="C458" t="s">
        <v>2</v>
      </c>
      <c r="D458" t="s">
        <v>3</v>
      </c>
      <c r="E458" t="s">
        <v>4</v>
      </c>
      <c r="F458" t="s">
        <v>337</v>
      </c>
      <c r="G458" t="s">
        <v>338</v>
      </c>
      <c r="H458" t="s">
        <v>7</v>
      </c>
      <c r="I458" t="s">
        <v>8</v>
      </c>
      <c r="J458" t="s">
        <v>9</v>
      </c>
      <c r="K458" t="s">
        <v>15</v>
      </c>
      <c r="L458" t="s">
        <v>11</v>
      </c>
      <c r="M458" s="40">
        <v>129031.53</v>
      </c>
      <c r="N458" s="40">
        <v>-10442.469999999999</v>
      </c>
      <c r="O458" s="40">
        <v>0</v>
      </c>
      <c r="P458" s="40">
        <v>118589.06</v>
      </c>
      <c r="Q458" s="40">
        <v>19641.95</v>
      </c>
      <c r="R458" s="40">
        <v>10651.89</v>
      </c>
      <c r="S458" s="40">
        <v>10651.89</v>
      </c>
      <c r="T458" s="40">
        <v>107937.17</v>
      </c>
      <c r="U458" s="40">
        <v>107937.17</v>
      </c>
      <c r="V458" s="40">
        <v>88295.22</v>
      </c>
      <c r="W458" s="34" t="s">
        <v>16</v>
      </c>
    </row>
    <row r="459" spans="1:23" hidden="1" x14ac:dyDescent="0.2">
      <c r="A459" t="s">
        <v>0</v>
      </c>
      <c r="B459" t="s">
        <v>1</v>
      </c>
      <c r="C459" t="s">
        <v>2</v>
      </c>
      <c r="D459" t="s">
        <v>3</v>
      </c>
      <c r="E459" t="s">
        <v>4</v>
      </c>
      <c r="F459" t="s">
        <v>337</v>
      </c>
      <c r="G459" t="s">
        <v>338</v>
      </c>
      <c r="H459" t="s">
        <v>7</v>
      </c>
      <c r="I459" t="s">
        <v>8</v>
      </c>
      <c r="J459" t="s">
        <v>9</v>
      </c>
      <c r="K459" t="s">
        <v>17</v>
      </c>
      <c r="L459" t="s">
        <v>11</v>
      </c>
      <c r="M459" s="40">
        <v>50676</v>
      </c>
      <c r="N459" s="40">
        <v>-3733.33</v>
      </c>
      <c r="O459" s="40">
        <v>0</v>
      </c>
      <c r="P459" s="40">
        <v>46942.67</v>
      </c>
      <c r="Q459" s="40">
        <v>3286.64</v>
      </c>
      <c r="R459" s="40">
        <v>37703.29</v>
      </c>
      <c r="S459" s="40">
        <v>37703.29</v>
      </c>
      <c r="T459" s="40">
        <v>9239.3799999999992</v>
      </c>
      <c r="U459" s="40">
        <v>9239.3799999999992</v>
      </c>
      <c r="V459" s="40">
        <v>5952.74</v>
      </c>
      <c r="W459" s="34" t="s">
        <v>18</v>
      </c>
    </row>
    <row r="460" spans="1:23" hidden="1" x14ac:dyDescent="0.2">
      <c r="A460" t="s">
        <v>0</v>
      </c>
      <c r="B460" t="s">
        <v>1</v>
      </c>
      <c r="C460" t="s">
        <v>2</v>
      </c>
      <c r="D460" t="s">
        <v>3</v>
      </c>
      <c r="E460" t="s">
        <v>4</v>
      </c>
      <c r="F460" t="s">
        <v>337</v>
      </c>
      <c r="G460" t="s">
        <v>338</v>
      </c>
      <c r="H460" t="s">
        <v>7</v>
      </c>
      <c r="I460" t="s">
        <v>8</v>
      </c>
      <c r="J460" t="s">
        <v>9</v>
      </c>
      <c r="K460" t="s">
        <v>19</v>
      </c>
      <c r="L460" t="s">
        <v>11</v>
      </c>
      <c r="M460" s="40">
        <v>2112</v>
      </c>
      <c r="N460" s="40">
        <v>-208</v>
      </c>
      <c r="O460" s="40">
        <v>0</v>
      </c>
      <c r="P460" s="40">
        <v>1904</v>
      </c>
      <c r="Q460" s="40">
        <v>0</v>
      </c>
      <c r="R460" s="40">
        <v>437.5</v>
      </c>
      <c r="S460" s="40">
        <v>437.5</v>
      </c>
      <c r="T460" s="40">
        <v>1466.5</v>
      </c>
      <c r="U460" s="40">
        <v>1466.5</v>
      </c>
      <c r="V460" s="40">
        <v>1466.5</v>
      </c>
      <c r="W460" s="34" t="s">
        <v>20</v>
      </c>
    </row>
    <row r="461" spans="1:23" hidden="1" x14ac:dyDescent="0.2">
      <c r="A461" t="s">
        <v>0</v>
      </c>
      <c r="B461" t="s">
        <v>1</v>
      </c>
      <c r="C461" t="s">
        <v>2</v>
      </c>
      <c r="D461" t="s">
        <v>3</v>
      </c>
      <c r="E461" t="s">
        <v>4</v>
      </c>
      <c r="F461" t="s">
        <v>337</v>
      </c>
      <c r="G461" t="s">
        <v>338</v>
      </c>
      <c r="H461" t="s">
        <v>7</v>
      </c>
      <c r="I461" t="s">
        <v>8</v>
      </c>
      <c r="J461" t="s">
        <v>9</v>
      </c>
      <c r="K461" t="s">
        <v>21</v>
      </c>
      <c r="L461" t="s">
        <v>11</v>
      </c>
      <c r="M461" s="40">
        <v>16896</v>
      </c>
      <c r="N461" s="40">
        <v>-1664</v>
      </c>
      <c r="O461" s="40">
        <v>0</v>
      </c>
      <c r="P461" s="40">
        <v>15232</v>
      </c>
      <c r="Q461" s="40">
        <v>0</v>
      </c>
      <c r="R461" s="40">
        <v>7916</v>
      </c>
      <c r="S461" s="40">
        <v>7916</v>
      </c>
      <c r="T461" s="40">
        <v>7316</v>
      </c>
      <c r="U461" s="40">
        <v>7316</v>
      </c>
      <c r="V461" s="40">
        <v>7316</v>
      </c>
      <c r="W461" s="34" t="s">
        <v>22</v>
      </c>
    </row>
    <row r="462" spans="1:23" hidden="1" x14ac:dyDescent="0.2">
      <c r="A462" t="s">
        <v>0</v>
      </c>
      <c r="B462" t="s">
        <v>1</v>
      </c>
      <c r="C462" t="s">
        <v>2</v>
      </c>
      <c r="D462" t="s">
        <v>3</v>
      </c>
      <c r="E462" t="s">
        <v>4</v>
      </c>
      <c r="F462" t="s">
        <v>337</v>
      </c>
      <c r="G462" t="s">
        <v>338</v>
      </c>
      <c r="H462" t="s">
        <v>7</v>
      </c>
      <c r="I462" t="s">
        <v>8</v>
      </c>
      <c r="J462" t="s">
        <v>9</v>
      </c>
      <c r="K462" t="s">
        <v>23</v>
      </c>
      <c r="L462" t="s">
        <v>11</v>
      </c>
      <c r="M462" s="40">
        <v>600.21</v>
      </c>
      <c r="N462" s="40">
        <v>-202.4</v>
      </c>
      <c r="O462" s="40">
        <v>289.39</v>
      </c>
      <c r="P462" s="40">
        <v>687.2</v>
      </c>
      <c r="Q462" s="40">
        <v>0</v>
      </c>
      <c r="R462" s="40">
        <v>196</v>
      </c>
      <c r="S462" s="40">
        <v>196</v>
      </c>
      <c r="T462" s="40">
        <v>491.2</v>
      </c>
      <c r="U462" s="40">
        <v>491.2</v>
      </c>
      <c r="V462" s="40">
        <v>491.2</v>
      </c>
      <c r="W462" s="34" t="s">
        <v>24</v>
      </c>
    </row>
    <row r="463" spans="1:23" hidden="1" x14ac:dyDescent="0.2">
      <c r="A463" t="s">
        <v>0</v>
      </c>
      <c r="B463" t="s">
        <v>1</v>
      </c>
      <c r="C463" t="s">
        <v>2</v>
      </c>
      <c r="D463" t="s">
        <v>3</v>
      </c>
      <c r="E463" t="s">
        <v>4</v>
      </c>
      <c r="F463" t="s">
        <v>337</v>
      </c>
      <c r="G463" t="s">
        <v>338</v>
      </c>
      <c r="H463" t="s">
        <v>7</v>
      </c>
      <c r="I463" t="s">
        <v>8</v>
      </c>
      <c r="J463" t="s">
        <v>9</v>
      </c>
      <c r="K463" t="s">
        <v>25</v>
      </c>
      <c r="L463" t="s">
        <v>11</v>
      </c>
      <c r="M463" s="40">
        <v>6002.12</v>
      </c>
      <c r="N463" s="40">
        <v>-646.28</v>
      </c>
      <c r="O463" s="40">
        <v>0</v>
      </c>
      <c r="P463" s="40">
        <v>5355.84</v>
      </c>
      <c r="Q463" s="40">
        <v>0</v>
      </c>
      <c r="R463" s="40">
        <v>2423.5500000000002</v>
      </c>
      <c r="S463" s="40">
        <v>2423.5500000000002</v>
      </c>
      <c r="T463" s="40">
        <v>2932.29</v>
      </c>
      <c r="U463" s="40">
        <v>2932.29</v>
      </c>
      <c r="V463" s="40">
        <v>2932.29</v>
      </c>
      <c r="W463" s="34" t="s">
        <v>26</v>
      </c>
    </row>
    <row r="464" spans="1:23" hidden="1" x14ac:dyDescent="0.2">
      <c r="A464" t="s">
        <v>0</v>
      </c>
      <c r="B464" t="s">
        <v>1</v>
      </c>
      <c r="C464" t="s">
        <v>2</v>
      </c>
      <c r="D464" t="s">
        <v>3</v>
      </c>
      <c r="E464" t="s">
        <v>4</v>
      </c>
      <c r="F464" t="s">
        <v>337</v>
      </c>
      <c r="G464" t="s">
        <v>338</v>
      </c>
      <c r="H464" t="s">
        <v>7</v>
      </c>
      <c r="I464" t="s">
        <v>8</v>
      </c>
      <c r="J464" t="s">
        <v>9</v>
      </c>
      <c r="K464" t="s">
        <v>27</v>
      </c>
      <c r="L464" t="s">
        <v>11</v>
      </c>
      <c r="M464" s="40">
        <v>15161.78</v>
      </c>
      <c r="N464" s="40">
        <v>-9489.7900000000009</v>
      </c>
      <c r="O464" s="40">
        <v>0</v>
      </c>
      <c r="P464" s="40">
        <v>5671.99</v>
      </c>
      <c r="Q464" s="40">
        <v>0</v>
      </c>
      <c r="R464" s="40">
        <v>0</v>
      </c>
      <c r="S464" s="40">
        <v>0</v>
      </c>
      <c r="T464" s="40">
        <v>5671.99</v>
      </c>
      <c r="U464" s="40">
        <v>5671.99</v>
      </c>
      <c r="V464" s="40">
        <v>5671.99</v>
      </c>
      <c r="W464" s="34" t="s">
        <v>28</v>
      </c>
    </row>
    <row r="465" spans="1:23" hidden="1" x14ac:dyDescent="0.2">
      <c r="A465" t="s">
        <v>0</v>
      </c>
      <c r="B465" t="s">
        <v>1</v>
      </c>
      <c r="C465" t="s">
        <v>2</v>
      </c>
      <c r="D465" t="s">
        <v>3</v>
      </c>
      <c r="E465" t="s">
        <v>4</v>
      </c>
      <c r="F465" t="s">
        <v>337</v>
      </c>
      <c r="G465" t="s">
        <v>338</v>
      </c>
      <c r="H465" t="s">
        <v>7</v>
      </c>
      <c r="I465" t="s">
        <v>8</v>
      </c>
      <c r="J465" t="s">
        <v>9</v>
      </c>
      <c r="K465" t="s">
        <v>29</v>
      </c>
      <c r="L465" t="s">
        <v>11</v>
      </c>
      <c r="M465" s="40">
        <v>32163.01</v>
      </c>
      <c r="N465" s="40">
        <v>0</v>
      </c>
      <c r="O465" s="40">
        <v>0</v>
      </c>
      <c r="P465" s="40">
        <v>32163.01</v>
      </c>
      <c r="Q465" s="40">
        <v>0</v>
      </c>
      <c r="R465" s="40">
        <v>14861.74</v>
      </c>
      <c r="S465" s="40">
        <v>14861.74</v>
      </c>
      <c r="T465" s="40">
        <v>17301.27</v>
      </c>
      <c r="U465" s="40">
        <v>17301.27</v>
      </c>
      <c r="V465" s="40">
        <v>17301.27</v>
      </c>
      <c r="W465" s="34" t="s">
        <v>30</v>
      </c>
    </row>
    <row r="466" spans="1:23" hidden="1" x14ac:dyDescent="0.2">
      <c r="A466" t="s">
        <v>0</v>
      </c>
      <c r="B466" t="s">
        <v>1</v>
      </c>
      <c r="C466" t="s">
        <v>2</v>
      </c>
      <c r="D466" t="s">
        <v>3</v>
      </c>
      <c r="E466" t="s">
        <v>4</v>
      </c>
      <c r="F466" t="s">
        <v>337</v>
      </c>
      <c r="G466" t="s">
        <v>338</v>
      </c>
      <c r="H466" t="s">
        <v>7</v>
      </c>
      <c r="I466" t="s">
        <v>8</v>
      </c>
      <c r="J466" t="s">
        <v>9</v>
      </c>
      <c r="K466" t="s">
        <v>31</v>
      </c>
      <c r="L466" t="s">
        <v>11</v>
      </c>
      <c r="M466" s="40">
        <v>196836</v>
      </c>
      <c r="N466" s="40">
        <v>68720</v>
      </c>
      <c r="O466" s="40">
        <v>0</v>
      </c>
      <c r="P466" s="40">
        <v>265556</v>
      </c>
      <c r="Q466" s="40">
        <v>85521.27</v>
      </c>
      <c r="R466" s="40">
        <v>180034.73</v>
      </c>
      <c r="S466" s="40">
        <v>180034.73</v>
      </c>
      <c r="T466" s="40">
        <v>85521.27</v>
      </c>
      <c r="U466" s="40">
        <v>85521.27</v>
      </c>
      <c r="V466" s="40">
        <v>0</v>
      </c>
      <c r="W466" s="34" t="s">
        <v>32</v>
      </c>
    </row>
    <row r="467" spans="1:23" hidden="1" x14ac:dyDescent="0.2">
      <c r="A467" t="s">
        <v>0</v>
      </c>
      <c r="B467" t="s">
        <v>1</v>
      </c>
      <c r="C467" t="s">
        <v>2</v>
      </c>
      <c r="D467" t="s">
        <v>3</v>
      </c>
      <c r="E467" t="s">
        <v>4</v>
      </c>
      <c r="F467" t="s">
        <v>337</v>
      </c>
      <c r="G467" t="s">
        <v>338</v>
      </c>
      <c r="H467" t="s">
        <v>7</v>
      </c>
      <c r="I467" t="s">
        <v>8</v>
      </c>
      <c r="J467" t="s">
        <v>9</v>
      </c>
      <c r="K467" t="s">
        <v>33</v>
      </c>
      <c r="L467" t="s">
        <v>11</v>
      </c>
      <c r="M467" s="40">
        <v>8830.42</v>
      </c>
      <c r="N467" s="40">
        <v>0</v>
      </c>
      <c r="O467" s="40">
        <v>0</v>
      </c>
      <c r="P467" s="40">
        <v>8830.42</v>
      </c>
      <c r="Q467" s="40">
        <v>0</v>
      </c>
      <c r="R467" s="40">
        <v>2334.6999999999998</v>
      </c>
      <c r="S467" s="40">
        <v>2334.6999999999998</v>
      </c>
      <c r="T467" s="40">
        <v>6495.72</v>
      </c>
      <c r="U467" s="40">
        <v>6495.72</v>
      </c>
      <c r="V467" s="40">
        <v>6495.72</v>
      </c>
      <c r="W467" s="34" t="s">
        <v>34</v>
      </c>
    </row>
    <row r="468" spans="1:23" hidden="1" x14ac:dyDescent="0.2">
      <c r="A468" t="s">
        <v>0</v>
      </c>
      <c r="B468" t="s">
        <v>1</v>
      </c>
      <c r="C468" t="s">
        <v>2</v>
      </c>
      <c r="D468" t="s">
        <v>3</v>
      </c>
      <c r="E468" t="s">
        <v>4</v>
      </c>
      <c r="F468" t="s">
        <v>337</v>
      </c>
      <c r="G468" t="s">
        <v>338</v>
      </c>
      <c r="H468" t="s">
        <v>7</v>
      </c>
      <c r="I468" t="s">
        <v>8</v>
      </c>
      <c r="J468" t="s">
        <v>9</v>
      </c>
      <c r="K468" t="s">
        <v>35</v>
      </c>
      <c r="L468" t="s">
        <v>11</v>
      </c>
      <c r="M468" s="40">
        <v>5507.83</v>
      </c>
      <c r="N468" s="40">
        <v>0</v>
      </c>
      <c r="O468" s="40">
        <v>0</v>
      </c>
      <c r="P468" s="40">
        <v>5507.83</v>
      </c>
      <c r="Q468" s="40">
        <v>0</v>
      </c>
      <c r="R468" s="40">
        <v>2618.6999999999998</v>
      </c>
      <c r="S468" s="40">
        <v>2618.6999999999998</v>
      </c>
      <c r="T468" s="40">
        <v>2889.13</v>
      </c>
      <c r="U468" s="40">
        <v>2889.13</v>
      </c>
      <c r="V468" s="40">
        <v>2889.13</v>
      </c>
      <c r="W468" s="34" t="s">
        <v>36</v>
      </c>
    </row>
    <row r="469" spans="1:23" hidden="1" x14ac:dyDescent="0.2">
      <c r="A469" t="s">
        <v>0</v>
      </c>
      <c r="B469" t="s">
        <v>1</v>
      </c>
      <c r="C469" t="s">
        <v>2</v>
      </c>
      <c r="D469" t="s">
        <v>3</v>
      </c>
      <c r="E469" t="s">
        <v>4</v>
      </c>
      <c r="F469" t="s">
        <v>337</v>
      </c>
      <c r="G469" t="s">
        <v>338</v>
      </c>
      <c r="H469" t="s">
        <v>7</v>
      </c>
      <c r="I469" t="s">
        <v>8</v>
      </c>
      <c r="J469" t="s">
        <v>9</v>
      </c>
      <c r="K469" t="s">
        <v>37</v>
      </c>
      <c r="L469" t="s">
        <v>11</v>
      </c>
      <c r="M469" s="40">
        <v>195869.86</v>
      </c>
      <c r="N469" s="40">
        <v>-15765.49</v>
      </c>
      <c r="O469" s="40">
        <v>0</v>
      </c>
      <c r="P469" s="40">
        <v>180104.37</v>
      </c>
      <c r="Q469" s="40">
        <v>10818.34</v>
      </c>
      <c r="R469" s="40">
        <v>125806.82</v>
      </c>
      <c r="S469" s="40">
        <v>125806.82</v>
      </c>
      <c r="T469" s="40">
        <v>54297.55</v>
      </c>
      <c r="U469" s="40">
        <v>54297.55</v>
      </c>
      <c r="V469" s="40">
        <v>43479.21</v>
      </c>
      <c r="W469" s="34" t="s">
        <v>38</v>
      </c>
    </row>
    <row r="470" spans="1:23" hidden="1" x14ac:dyDescent="0.2">
      <c r="A470" t="s">
        <v>0</v>
      </c>
      <c r="B470" t="s">
        <v>1</v>
      </c>
      <c r="C470" t="s">
        <v>2</v>
      </c>
      <c r="D470" t="s">
        <v>3</v>
      </c>
      <c r="E470" t="s">
        <v>4</v>
      </c>
      <c r="F470" t="s">
        <v>337</v>
      </c>
      <c r="G470" t="s">
        <v>338</v>
      </c>
      <c r="H470" t="s">
        <v>7</v>
      </c>
      <c r="I470" t="s">
        <v>8</v>
      </c>
      <c r="J470" t="s">
        <v>9</v>
      </c>
      <c r="K470" t="s">
        <v>39</v>
      </c>
      <c r="L470" t="s">
        <v>11</v>
      </c>
      <c r="M470" s="40">
        <v>129031.53</v>
      </c>
      <c r="N470" s="40">
        <v>-10442.469999999999</v>
      </c>
      <c r="O470" s="40">
        <v>0</v>
      </c>
      <c r="P470" s="40">
        <v>118589.06</v>
      </c>
      <c r="Q470" s="40">
        <v>13677.59</v>
      </c>
      <c r="R470" s="40">
        <v>71315.83</v>
      </c>
      <c r="S470" s="40">
        <v>71315.83</v>
      </c>
      <c r="T470" s="40">
        <v>47273.23</v>
      </c>
      <c r="U470" s="40">
        <v>47273.23</v>
      </c>
      <c r="V470" s="40">
        <v>33595.64</v>
      </c>
      <c r="W470" s="34" t="s">
        <v>40</v>
      </c>
    </row>
    <row r="471" spans="1:23" hidden="1" x14ac:dyDescent="0.2">
      <c r="A471" t="s">
        <v>0</v>
      </c>
      <c r="B471" t="s">
        <v>1</v>
      </c>
      <c r="C471" t="s">
        <v>2</v>
      </c>
      <c r="D471" t="s">
        <v>3</v>
      </c>
      <c r="E471" t="s">
        <v>4</v>
      </c>
      <c r="F471" t="s">
        <v>337</v>
      </c>
      <c r="G471" t="s">
        <v>338</v>
      </c>
      <c r="H471" t="s">
        <v>7</v>
      </c>
      <c r="I471" t="s">
        <v>8</v>
      </c>
      <c r="J471" t="s">
        <v>9</v>
      </c>
      <c r="K471" t="s">
        <v>41</v>
      </c>
      <c r="L471" t="s">
        <v>11</v>
      </c>
      <c r="M471" s="40">
        <v>19156.16</v>
      </c>
      <c r="N471" s="40">
        <v>0</v>
      </c>
      <c r="O471" s="40">
        <v>0</v>
      </c>
      <c r="P471" s="40">
        <v>19156.16</v>
      </c>
      <c r="Q471" s="40">
        <v>0</v>
      </c>
      <c r="R471" s="40">
        <v>18486.21</v>
      </c>
      <c r="S471" s="40">
        <v>18486.21</v>
      </c>
      <c r="T471" s="40">
        <v>669.95</v>
      </c>
      <c r="U471" s="40">
        <v>669.95</v>
      </c>
      <c r="V471" s="40">
        <v>669.95</v>
      </c>
      <c r="W471" s="34" t="s">
        <v>42</v>
      </c>
    </row>
    <row r="472" spans="1:23" hidden="1" x14ac:dyDescent="0.2">
      <c r="A472" t="s">
        <v>0</v>
      </c>
      <c r="B472" t="s">
        <v>1</v>
      </c>
      <c r="C472" t="s">
        <v>2</v>
      </c>
      <c r="D472" t="s">
        <v>3</v>
      </c>
      <c r="E472" t="s">
        <v>4</v>
      </c>
      <c r="F472" t="s">
        <v>337</v>
      </c>
      <c r="G472" t="s">
        <v>338</v>
      </c>
      <c r="H472" t="s">
        <v>7</v>
      </c>
      <c r="I472" t="s">
        <v>43</v>
      </c>
      <c r="J472" t="s">
        <v>44</v>
      </c>
      <c r="K472" t="s">
        <v>45</v>
      </c>
      <c r="L472" t="s">
        <v>11</v>
      </c>
      <c r="M472" s="40">
        <v>15000</v>
      </c>
      <c r="N472" s="40">
        <v>0</v>
      </c>
      <c r="O472" s="40">
        <v>0</v>
      </c>
      <c r="P472" s="40">
        <v>15000</v>
      </c>
      <c r="Q472" s="40">
        <v>0</v>
      </c>
      <c r="R472" s="40">
        <v>15000</v>
      </c>
      <c r="S472" s="40">
        <v>4433.29</v>
      </c>
      <c r="T472" s="40">
        <v>0</v>
      </c>
      <c r="U472" s="40">
        <v>10566.71</v>
      </c>
      <c r="V472" s="40">
        <v>0</v>
      </c>
      <c r="W472" s="34" t="s">
        <v>46</v>
      </c>
    </row>
    <row r="473" spans="1:23" hidden="1" x14ac:dyDescent="0.2">
      <c r="A473" t="s">
        <v>0</v>
      </c>
      <c r="B473" t="s">
        <v>1</v>
      </c>
      <c r="C473" t="s">
        <v>2</v>
      </c>
      <c r="D473" t="s">
        <v>3</v>
      </c>
      <c r="E473" t="s">
        <v>4</v>
      </c>
      <c r="F473" t="s">
        <v>337</v>
      </c>
      <c r="G473" t="s">
        <v>338</v>
      </c>
      <c r="H473" t="s">
        <v>7</v>
      </c>
      <c r="I473" t="s">
        <v>43</v>
      </c>
      <c r="J473" t="s">
        <v>44</v>
      </c>
      <c r="K473" t="s">
        <v>47</v>
      </c>
      <c r="L473" t="s">
        <v>11</v>
      </c>
      <c r="M473" s="40">
        <v>20000</v>
      </c>
      <c r="N473" s="40">
        <v>0</v>
      </c>
      <c r="O473" s="40">
        <v>0</v>
      </c>
      <c r="P473" s="40">
        <v>20000</v>
      </c>
      <c r="Q473" s="40">
        <v>0</v>
      </c>
      <c r="R473" s="40">
        <v>20000</v>
      </c>
      <c r="S473" s="40">
        <v>14066.83</v>
      </c>
      <c r="T473" s="40">
        <v>0</v>
      </c>
      <c r="U473" s="40">
        <v>5933.17</v>
      </c>
      <c r="V473" s="40">
        <v>0</v>
      </c>
      <c r="W473" s="34" t="s">
        <v>48</v>
      </c>
    </row>
    <row r="474" spans="1:23" hidden="1" x14ac:dyDescent="0.2">
      <c r="A474" t="s">
        <v>0</v>
      </c>
      <c r="B474" t="s">
        <v>1</v>
      </c>
      <c r="C474" t="s">
        <v>2</v>
      </c>
      <c r="D474" t="s">
        <v>3</v>
      </c>
      <c r="E474" t="s">
        <v>4</v>
      </c>
      <c r="F474" t="s">
        <v>337</v>
      </c>
      <c r="G474" t="s">
        <v>338</v>
      </c>
      <c r="H474" t="s">
        <v>7</v>
      </c>
      <c r="I474" t="s">
        <v>43</v>
      </c>
      <c r="J474" t="s">
        <v>44</v>
      </c>
      <c r="K474" t="s">
        <v>49</v>
      </c>
      <c r="L474" t="s">
        <v>11</v>
      </c>
      <c r="M474" s="40">
        <v>4000</v>
      </c>
      <c r="N474" s="40">
        <v>0</v>
      </c>
      <c r="O474" s="40">
        <v>0</v>
      </c>
      <c r="P474" s="40">
        <v>4000</v>
      </c>
      <c r="Q474" s="40">
        <v>0</v>
      </c>
      <c r="R474" s="40">
        <v>3825.76</v>
      </c>
      <c r="S474" s="40">
        <v>2802.61</v>
      </c>
      <c r="T474" s="40">
        <v>174.24</v>
      </c>
      <c r="U474" s="40">
        <v>1197.3900000000001</v>
      </c>
      <c r="V474" s="40">
        <v>174.24</v>
      </c>
      <c r="W474" s="34" t="s">
        <v>50</v>
      </c>
    </row>
    <row r="475" spans="1:23" hidden="1" x14ac:dyDescent="0.2">
      <c r="A475" t="s">
        <v>0</v>
      </c>
      <c r="B475" t="s">
        <v>1</v>
      </c>
      <c r="C475" t="s">
        <v>2</v>
      </c>
      <c r="D475" t="s">
        <v>3</v>
      </c>
      <c r="E475" t="s">
        <v>4</v>
      </c>
      <c r="F475" t="s">
        <v>337</v>
      </c>
      <c r="G475" t="s">
        <v>338</v>
      </c>
      <c r="H475" t="s">
        <v>7</v>
      </c>
      <c r="I475" t="s">
        <v>43</v>
      </c>
      <c r="J475" t="s">
        <v>44</v>
      </c>
      <c r="K475" t="s">
        <v>53</v>
      </c>
      <c r="L475" t="s">
        <v>11</v>
      </c>
      <c r="M475" s="40">
        <v>2000</v>
      </c>
      <c r="N475" s="40">
        <v>0</v>
      </c>
      <c r="O475" s="40">
        <v>0</v>
      </c>
      <c r="P475" s="40">
        <v>2000</v>
      </c>
      <c r="Q475" s="40">
        <v>0</v>
      </c>
      <c r="R475" s="40">
        <v>0</v>
      </c>
      <c r="S475" s="40">
        <v>0</v>
      </c>
      <c r="T475" s="40">
        <v>2000</v>
      </c>
      <c r="U475" s="40">
        <v>2000</v>
      </c>
      <c r="V475" s="40">
        <v>2000</v>
      </c>
      <c r="W475" s="34" t="s">
        <v>54</v>
      </c>
    </row>
    <row r="476" spans="1:23" hidden="1" x14ac:dyDescent="0.2">
      <c r="A476" t="s">
        <v>0</v>
      </c>
      <c r="B476" t="s">
        <v>1</v>
      </c>
      <c r="C476" t="s">
        <v>2</v>
      </c>
      <c r="D476" t="s">
        <v>3</v>
      </c>
      <c r="E476" t="s">
        <v>4</v>
      </c>
      <c r="F476" t="s">
        <v>337</v>
      </c>
      <c r="G476" t="s">
        <v>338</v>
      </c>
      <c r="H476" t="s">
        <v>7</v>
      </c>
      <c r="I476" t="s">
        <v>43</v>
      </c>
      <c r="J476" t="s">
        <v>44</v>
      </c>
      <c r="K476" t="s">
        <v>55</v>
      </c>
      <c r="L476" t="s">
        <v>11</v>
      </c>
      <c r="M476" s="40">
        <v>0</v>
      </c>
      <c r="N476" s="40">
        <v>37186</v>
      </c>
      <c r="O476" s="40">
        <v>0</v>
      </c>
      <c r="P476" s="40">
        <v>37186</v>
      </c>
      <c r="Q476" s="40">
        <v>0</v>
      </c>
      <c r="R476" s="40">
        <v>6300</v>
      </c>
      <c r="S476" s="40">
        <v>0</v>
      </c>
      <c r="T476" s="40">
        <v>30886</v>
      </c>
      <c r="U476" s="40">
        <v>37186</v>
      </c>
      <c r="V476" s="40">
        <v>30886</v>
      </c>
      <c r="W476" s="34" t="s">
        <v>56</v>
      </c>
    </row>
    <row r="477" spans="1:23" hidden="1" x14ac:dyDescent="0.2">
      <c r="A477" t="s">
        <v>0</v>
      </c>
      <c r="B477" t="s">
        <v>1</v>
      </c>
      <c r="C477" t="s">
        <v>2</v>
      </c>
      <c r="D477" t="s">
        <v>3</v>
      </c>
      <c r="E477" t="s">
        <v>4</v>
      </c>
      <c r="F477" t="s">
        <v>337</v>
      </c>
      <c r="G477" t="s">
        <v>338</v>
      </c>
      <c r="H477" t="s">
        <v>7</v>
      </c>
      <c r="I477" t="s">
        <v>43</v>
      </c>
      <c r="J477" t="s">
        <v>44</v>
      </c>
      <c r="K477" t="s">
        <v>57</v>
      </c>
      <c r="L477" t="s">
        <v>11</v>
      </c>
      <c r="M477" s="40">
        <v>557000</v>
      </c>
      <c r="N477" s="40">
        <v>-136697.60000000001</v>
      </c>
      <c r="O477" s="40">
        <v>0</v>
      </c>
      <c r="P477" s="40">
        <v>420302.4</v>
      </c>
      <c r="Q477" s="40">
        <v>92185.55</v>
      </c>
      <c r="R477" s="40">
        <v>327830.08</v>
      </c>
      <c r="S477" s="40">
        <v>291337.28000000003</v>
      </c>
      <c r="T477" s="40">
        <v>92472.320000000007</v>
      </c>
      <c r="U477" s="40">
        <v>128965.12</v>
      </c>
      <c r="V477" s="40">
        <v>286.77</v>
      </c>
      <c r="W477" s="34" t="s">
        <v>58</v>
      </c>
    </row>
    <row r="478" spans="1:23" hidden="1" x14ac:dyDescent="0.2">
      <c r="A478" t="s">
        <v>0</v>
      </c>
      <c r="B478" t="s">
        <v>1</v>
      </c>
      <c r="C478" t="s">
        <v>2</v>
      </c>
      <c r="D478" t="s">
        <v>3</v>
      </c>
      <c r="E478" t="s">
        <v>4</v>
      </c>
      <c r="F478" t="s">
        <v>337</v>
      </c>
      <c r="G478" t="s">
        <v>338</v>
      </c>
      <c r="H478" t="s">
        <v>7</v>
      </c>
      <c r="I478" t="s">
        <v>43</v>
      </c>
      <c r="J478" t="s">
        <v>44</v>
      </c>
      <c r="K478" t="s">
        <v>59</v>
      </c>
      <c r="L478" t="s">
        <v>11</v>
      </c>
      <c r="M478" s="40">
        <v>196000</v>
      </c>
      <c r="N478" s="40">
        <v>-102.46</v>
      </c>
      <c r="O478" s="40">
        <v>0</v>
      </c>
      <c r="P478" s="40">
        <v>195897.54</v>
      </c>
      <c r="Q478" s="40">
        <v>0</v>
      </c>
      <c r="R478" s="40">
        <v>185257.51</v>
      </c>
      <c r="S478" s="40">
        <v>139590.81</v>
      </c>
      <c r="T478" s="40">
        <v>10640.03</v>
      </c>
      <c r="U478" s="40">
        <v>56306.73</v>
      </c>
      <c r="V478" s="40">
        <v>10640.03</v>
      </c>
      <c r="W478" s="34" t="s">
        <v>60</v>
      </c>
    </row>
    <row r="479" spans="1:23" hidden="1" x14ac:dyDescent="0.2">
      <c r="A479" t="s">
        <v>0</v>
      </c>
      <c r="B479" t="s">
        <v>1</v>
      </c>
      <c r="C479" t="s">
        <v>2</v>
      </c>
      <c r="D479" t="s">
        <v>3</v>
      </c>
      <c r="E479" t="s">
        <v>4</v>
      </c>
      <c r="F479" t="s">
        <v>337</v>
      </c>
      <c r="G479" t="s">
        <v>338</v>
      </c>
      <c r="H479" t="s">
        <v>7</v>
      </c>
      <c r="I479" t="s">
        <v>43</v>
      </c>
      <c r="J479" t="s">
        <v>44</v>
      </c>
      <c r="K479" t="s">
        <v>339</v>
      </c>
      <c r="L479" t="s">
        <v>11</v>
      </c>
      <c r="M479" s="40">
        <v>700</v>
      </c>
      <c r="N479" s="40">
        <v>480.26</v>
      </c>
      <c r="O479" s="40">
        <v>0</v>
      </c>
      <c r="P479" s="40">
        <v>1180.26</v>
      </c>
      <c r="Q479" s="40">
        <v>120</v>
      </c>
      <c r="R479" s="40">
        <v>440</v>
      </c>
      <c r="S479" s="40">
        <v>0</v>
      </c>
      <c r="T479" s="40">
        <v>740.26</v>
      </c>
      <c r="U479" s="40">
        <v>1180.26</v>
      </c>
      <c r="V479" s="40">
        <v>620.26</v>
      </c>
      <c r="W479" s="34" t="s">
        <v>340</v>
      </c>
    </row>
    <row r="480" spans="1:23" hidden="1" x14ac:dyDescent="0.2">
      <c r="A480" t="s">
        <v>0</v>
      </c>
      <c r="B480" t="s">
        <v>1</v>
      </c>
      <c r="C480" t="s">
        <v>2</v>
      </c>
      <c r="D480" t="s">
        <v>3</v>
      </c>
      <c r="E480" t="s">
        <v>4</v>
      </c>
      <c r="F480" t="s">
        <v>337</v>
      </c>
      <c r="G480" t="s">
        <v>338</v>
      </c>
      <c r="H480" t="s">
        <v>7</v>
      </c>
      <c r="I480" t="s">
        <v>43</v>
      </c>
      <c r="J480" t="s">
        <v>44</v>
      </c>
      <c r="K480" t="s">
        <v>61</v>
      </c>
      <c r="L480" t="s">
        <v>11</v>
      </c>
      <c r="M480" s="40">
        <v>7845</v>
      </c>
      <c r="N480" s="40">
        <v>45211.41</v>
      </c>
      <c r="O480" s="40">
        <v>0</v>
      </c>
      <c r="P480" s="40">
        <v>53056.41</v>
      </c>
      <c r="Q480" s="40">
        <v>38166.120000000003</v>
      </c>
      <c r="R480" s="40">
        <v>8036.7</v>
      </c>
      <c r="S480" s="40">
        <v>7116.75</v>
      </c>
      <c r="T480" s="40">
        <v>45019.71</v>
      </c>
      <c r="U480" s="40">
        <v>45939.66</v>
      </c>
      <c r="V480" s="40">
        <v>6853.59</v>
      </c>
      <c r="W480" s="34" t="s">
        <v>62</v>
      </c>
    </row>
    <row r="481" spans="1:23" hidden="1" x14ac:dyDescent="0.2">
      <c r="A481" t="s">
        <v>0</v>
      </c>
      <c r="B481" t="s">
        <v>1</v>
      </c>
      <c r="C481" t="s">
        <v>2</v>
      </c>
      <c r="D481" t="s">
        <v>3</v>
      </c>
      <c r="E481" t="s">
        <v>4</v>
      </c>
      <c r="F481" t="s">
        <v>337</v>
      </c>
      <c r="G481" t="s">
        <v>338</v>
      </c>
      <c r="H481" t="s">
        <v>7</v>
      </c>
      <c r="I481" t="s">
        <v>43</v>
      </c>
      <c r="J481" t="s">
        <v>44</v>
      </c>
      <c r="K481" t="s">
        <v>63</v>
      </c>
      <c r="L481" t="s">
        <v>11</v>
      </c>
      <c r="M481" s="40">
        <v>2000</v>
      </c>
      <c r="N481" s="40">
        <v>6848</v>
      </c>
      <c r="O481" s="40">
        <v>0</v>
      </c>
      <c r="P481" s="40">
        <v>8848</v>
      </c>
      <c r="Q481" s="40">
        <v>0</v>
      </c>
      <c r="R481" s="40">
        <v>1792</v>
      </c>
      <c r="S481" s="40">
        <v>1792</v>
      </c>
      <c r="T481" s="40">
        <v>7056</v>
      </c>
      <c r="U481" s="40">
        <v>7056</v>
      </c>
      <c r="V481" s="40">
        <v>7056</v>
      </c>
      <c r="W481" s="34" t="s">
        <v>64</v>
      </c>
    </row>
    <row r="482" spans="1:23" hidden="1" x14ac:dyDescent="0.2">
      <c r="A482" t="s">
        <v>0</v>
      </c>
      <c r="B482" t="s">
        <v>1</v>
      </c>
      <c r="C482" t="s">
        <v>2</v>
      </c>
      <c r="D482" t="s">
        <v>3</v>
      </c>
      <c r="E482" t="s">
        <v>4</v>
      </c>
      <c r="F482" t="s">
        <v>337</v>
      </c>
      <c r="G482" t="s">
        <v>338</v>
      </c>
      <c r="H482" t="s">
        <v>7</v>
      </c>
      <c r="I482" t="s">
        <v>43</v>
      </c>
      <c r="J482" t="s">
        <v>44</v>
      </c>
      <c r="K482" t="s">
        <v>65</v>
      </c>
      <c r="L482" t="s">
        <v>11</v>
      </c>
      <c r="M482" s="40">
        <v>10000</v>
      </c>
      <c r="N482" s="40">
        <v>-2981.81</v>
      </c>
      <c r="O482" s="40">
        <v>0</v>
      </c>
      <c r="P482" s="40">
        <v>7018.19</v>
      </c>
      <c r="Q482" s="40">
        <v>887.46</v>
      </c>
      <c r="R482" s="40">
        <v>2845</v>
      </c>
      <c r="S482" s="40">
        <v>0</v>
      </c>
      <c r="T482" s="40">
        <v>4173.1899999999996</v>
      </c>
      <c r="U482" s="40">
        <v>7018.19</v>
      </c>
      <c r="V482" s="40">
        <v>3285.73</v>
      </c>
      <c r="W482" s="34" t="s">
        <v>66</v>
      </c>
    </row>
    <row r="483" spans="1:23" hidden="1" x14ac:dyDescent="0.2">
      <c r="A483" t="s">
        <v>0</v>
      </c>
      <c r="B483" t="s">
        <v>1</v>
      </c>
      <c r="C483" t="s">
        <v>2</v>
      </c>
      <c r="D483" t="s">
        <v>3</v>
      </c>
      <c r="E483" t="s">
        <v>4</v>
      </c>
      <c r="F483" t="s">
        <v>337</v>
      </c>
      <c r="G483" t="s">
        <v>338</v>
      </c>
      <c r="H483" t="s">
        <v>7</v>
      </c>
      <c r="I483" t="s">
        <v>43</v>
      </c>
      <c r="J483" t="s">
        <v>44</v>
      </c>
      <c r="K483" t="s">
        <v>341</v>
      </c>
      <c r="L483" t="s">
        <v>11</v>
      </c>
      <c r="M483" s="40">
        <v>19000</v>
      </c>
      <c r="N483" s="40">
        <v>35000</v>
      </c>
      <c r="O483" s="40">
        <v>0</v>
      </c>
      <c r="P483" s="40">
        <v>54000</v>
      </c>
      <c r="Q483" s="40">
        <v>3038.7</v>
      </c>
      <c r="R483" s="40">
        <v>15961.3</v>
      </c>
      <c r="S483" s="40">
        <v>15961.3</v>
      </c>
      <c r="T483" s="40">
        <v>38038.699999999997</v>
      </c>
      <c r="U483" s="40">
        <v>38038.699999999997</v>
      </c>
      <c r="V483" s="40">
        <v>35000</v>
      </c>
      <c r="W483" s="34" t="s">
        <v>342</v>
      </c>
    </row>
    <row r="484" spans="1:23" hidden="1" x14ac:dyDescent="0.2">
      <c r="A484" t="s">
        <v>0</v>
      </c>
      <c r="B484" t="s">
        <v>1</v>
      </c>
      <c r="C484" t="s">
        <v>2</v>
      </c>
      <c r="D484" t="s">
        <v>3</v>
      </c>
      <c r="E484" t="s">
        <v>4</v>
      </c>
      <c r="F484" t="s">
        <v>337</v>
      </c>
      <c r="G484" t="s">
        <v>338</v>
      </c>
      <c r="H484" t="s">
        <v>7</v>
      </c>
      <c r="I484" t="s">
        <v>43</v>
      </c>
      <c r="J484" t="s">
        <v>44</v>
      </c>
      <c r="K484" t="s">
        <v>71</v>
      </c>
      <c r="L484" t="s">
        <v>11</v>
      </c>
      <c r="M484" s="40">
        <v>0</v>
      </c>
      <c r="N484" s="40">
        <v>7176.96</v>
      </c>
      <c r="O484" s="40">
        <v>0</v>
      </c>
      <c r="P484" s="40">
        <v>7176.96</v>
      </c>
      <c r="Q484" s="40">
        <v>0</v>
      </c>
      <c r="R484" s="40">
        <v>7176.96</v>
      </c>
      <c r="S484" s="40">
        <v>7176.96</v>
      </c>
      <c r="T484" s="40">
        <v>0</v>
      </c>
      <c r="U484" s="40">
        <v>0</v>
      </c>
      <c r="V484" s="40">
        <v>0</v>
      </c>
      <c r="W484" s="34" t="s">
        <v>72</v>
      </c>
    </row>
    <row r="485" spans="1:23" hidden="1" x14ac:dyDescent="0.2">
      <c r="A485" t="s">
        <v>0</v>
      </c>
      <c r="B485" t="s">
        <v>1</v>
      </c>
      <c r="C485" t="s">
        <v>2</v>
      </c>
      <c r="D485" t="s">
        <v>3</v>
      </c>
      <c r="E485" t="s">
        <v>4</v>
      </c>
      <c r="F485" t="s">
        <v>337</v>
      </c>
      <c r="G485" t="s">
        <v>338</v>
      </c>
      <c r="H485" t="s">
        <v>7</v>
      </c>
      <c r="I485" t="s">
        <v>43</v>
      </c>
      <c r="J485" t="s">
        <v>44</v>
      </c>
      <c r="K485" t="s">
        <v>73</v>
      </c>
      <c r="L485" t="s">
        <v>11</v>
      </c>
      <c r="M485" s="40">
        <v>6000</v>
      </c>
      <c r="N485" s="40">
        <v>1366.71</v>
      </c>
      <c r="O485" s="40">
        <v>0</v>
      </c>
      <c r="P485" s="40">
        <v>7366.71</v>
      </c>
      <c r="Q485" s="40">
        <v>560.46</v>
      </c>
      <c r="R485" s="40">
        <v>6649</v>
      </c>
      <c r="S485" s="40">
        <v>3407.57</v>
      </c>
      <c r="T485" s="40">
        <v>717.71</v>
      </c>
      <c r="U485" s="40">
        <v>3959.14</v>
      </c>
      <c r="V485" s="40">
        <v>157.25</v>
      </c>
      <c r="W485" s="34" t="s">
        <v>74</v>
      </c>
    </row>
    <row r="486" spans="1:23" hidden="1" x14ac:dyDescent="0.2">
      <c r="A486" t="s">
        <v>0</v>
      </c>
      <c r="B486" t="s">
        <v>1</v>
      </c>
      <c r="C486" t="s">
        <v>2</v>
      </c>
      <c r="D486" t="s">
        <v>3</v>
      </c>
      <c r="E486" t="s">
        <v>4</v>
      </c>
      <c r="F486" t="s">
        <v>337</v>
      </c>
      <c r="G486" t="s">
        <v>338</v>
      </c>
      <c r="H486" t="s">
        <v>7</v>
      </c>
      <c r="I486" t="s">
        <v>43</v>
      </c>
      <c r="J486" t="s">
        <v>44</v>
      </c>
      <c r="K486" t="s">
        <v>77</v>
      </c>
      <c r="L486" t="s">
        <v>11</v>
      </c>
      <c r="M486" s="40">
        <v>0</v>
      </c>
      <c r="N486" s="40">
        <v>2188.56</v>
      </c>
      <c r="O486" s="40">
        <v>0</v>
      </c>
      <c r="P486" s="40">
        <v>2188.56</v>
      </c>
      <c r="Q486" s="40">
        <v>603.1</v>
      </c>
      <c r="R486" s="40">
        <v>1278.4000000000001</v>
      </c>
      <c r="S486" s="40">
        <v>1278.4000000000001</v>
      </c>
      <c r="T486" s="40">
        <v>910.16</v>
      </c>
      <c r="U486" s="40">
        <v>910.16</v>
      </c>
      <c r="V486" s="40">
        <v>307.06</v>
      </c>
      <c r="W486" s="34" t="s">
        <v>78</v>
      </c>
    </row>
    <row r="487" spans="1:23" hidden="1" x14ac:dyDescent="0.2">
      <c r="A487" t="s">
        <v>0</v>
      </c>
      <c r="B487" t="s">
        <v>1</v>
      </c>
      <c r="C487" t="s">
        <v>2</v>
      </c>
      <c r="D487" t="s">
        <v>3</v>
      </c>
      <c r="E487" t="s">
        <v>4</v>
      </c>
      <c r="F487" t="s">
        <v>337</v>
      </c>
      <c r="G487" t="s">
        <v>338</v>
      </c>
      <c r="H487" t="s">
        <v>7</v>
      </c>
      <c r="I487" t="s">
        <v>43</v>
      </c>
      <c r="J487" t="s">
        <v>44</v>
      </c>
      <c r="K487" t="s">
        <v>85</v>
      </c>
      <c r="L487" t="s">
        <v>11</v>
      </c>
      <c r="M487" s="40">
        <v>6000</v>
      </c>
      <c r="N487" s="40">
        <v>1312.53</v>
      </c>
      <c r="O487" s="40">
        <v>0</v>
      </c>
      <c r="P487" s="40">
        <v>7312.53</v>
      </c>
      <c r="Q487" s="40">
        <v>554.01</v>
      </c>
      <c r="R487" s="40">
        <v>6435.89</v>
      </c>
      <c r="S487" s="40">
        <v>3673.89</v>
      </c>
      <c r="T487" s="40">
        <v>876.64</v>
      </c>
      <c r="U487" s="40">
        <v>3638.64</v>
      </c>
      <c r="V487" s="40">
        <v>322.63</v>
      </c>
      <c r="W487" s="34" t="s">
        <v>86</v>
      </c>
    </row>
    <row r="488" spans="1:23" hidden="1" x14ac:dyDescent="0.2">
      <c r="A488" t="s">
        <v>0</v>
      </c>
      <c r="B488" t="s">
        <v>1</v>
      </c>
      <c r="C488" t="s">
        <v>2</v>
      </c>
      <c r="D488" t="s">
        <v>3</v>
      </c>
      <c r="E488" t="s">
        <v>4</v>
      </c>
      <c r="F488" t="s">
        <v>337</v>
      </c>
      <c r="G488" t="s">
        <v>338</v>
      </c>
      <c r="H488" t="s">
        <v>7</v>
      </c>
      <c r="I488" t="s">
        <v>43</v>
      </c>
      <c r="J488" t="s">
        <v>44</v>
      </c>
      <c r="K488" t="s">
        <v>343</v>
      </c>
      <c r="L488" t="s">
        <v>11</v>
      </c>
      <c r="M488" s="40">
        <v>0</v>
      </c>
      <c r="N488" s="40">
        <v>811.44</v>
      </c>
      <c r="O488" s="40">
        <v>0</v>
      </c>
      <c r="P488" s="40">
        <v>811.44</v>
      </c>
      <c r="Q488" s="40">
        <v>0</v>
      </c>
      <c r="R488" s="40">
        <v>480</v>
      </c>
      <c r="S488" s="40">
        <v>480</v>
      </c>
      <c r="T488" s="40">
        <v>331.44</v>
      </c>
      <c r="U488" s="40">
        <v>331.44</v>
      </c>
      <c r="V488" s="40">
        <v>331.44</v>
      </c>
      <c r="W488" s="34" t="s">
        <v>344</v>
      </c>
    </row>
    <row r="489" spans="1:23" hidden="1" x14ac:dyDescent="0.2">
      <c r="A489" t="s">
        <v>0</v>
      </c>
      <c r="B489" t="s">
        <v>1</v>
      </c>
      <c r="C489" t="s">
        <v>2</v>
      </c>
      <c r="D489" t="s">
        <v>3</v>
      </c>
      <c r="E489" t="s">
        <v>4</v>
      </c>
      <c r="F489" t="s">
        <v>337</v>
      </c>
      <c r="G489" t="s">
        <v>338</v>
      </c>
      <c r="H489" t="s">
        <v>7</v>
      </c>
      <c r="I489" t="s">
        <v>43</v>
      </c>
      <c r="J489" t="s">
        <v>87</v>
      </c>
      <c r="K489" t="s">
        <v>88</v>
      </c>
      <c r="L489" t="s">
        <v>11</v>
      </c>
      <c r="M489" s="40">
        <v>2500</v>
      </c>
      <c r="N489" s="40">
        <v>2200</v>
      </c>
      <c r="O489" s="40">
        <v>0</v>
      </c>
      <c r="P489" s="40">
        <v>4700</v>
      </c>
      <c r="Q489" s="40">
        <v>85.07</v>
      </c>
      <c r="R489" s="40">
        <v>3566.56</v>
      </c>
      <c r="S489" s="40">
        <v>0</v>
      </c>
      <c r="T489" s="40">
        <v>1133.44</v>
      </c>
      <c r="U489" s="40">
        <v>4700</v>
      </c>
      <c r="V489" s="40">
        <v>1048.3699999999999</v>
      </c>
      <c r="W489" s="34" t="s">
        <v>89</v>
      </c>
    </row>
    <row r="490" spans="1:23" hidden="1" x14ac:dyDescent="0.2">
      <c r="A490" t="s">
        <v>0</v>
      </c>
      <c r="B490" t="s">
        <v>1</v>
      </c>
      <c r="C490" t="s">
        <v>2</v>
      </c>
      <c r="D490" t="s">
        <v>3</v>
      </c>
      <c r="E490" t="s">
        <v>4</v>
      </c>
      <c r="F490" t="s">
        <v>337</v>
      </c>
      <c r="G490" t="s">
        <v>338</v>
      </c>
      <c r="H490" t="s">
        <v>7</v>
      </c>
      <c r="I490" t="s">
        <v>43</v>
      </c>
      <c r="J490" t="s">
        <v>87</v>
      </c>
      <c r="K490" t="s">
        <v>90</v>
      </c>
      <c r="L490" t="s">
        <v>11</v>
      </c>
      <c r="M490" s="40">
        <v>170</v>
      </c>
      <c r="N490" s="40">
        <v>0</v>
      </c>
      <c r="O490" s="40">
        <v>0</v>
      </c>
      <c r="P490" s="40">
        <v>170</v>
      </c>
      <c r="Q490" s="40">
        <v>0</v>
      </c>
      <c r="R490" s="40">
        <v>48</v>
      </c>
      <c r="S490" s="40">
        <v>0</v>
      </c>
      <c r="T490" s="40">
        <v>122</v>
      </c>
      <c r="U490" s="40">
        <v>170</v>
      </c>
      <c r="V490" s="40">
        <v>122</v>
      </c>
      <c r="W490" s="34" t="s">
        <v>91</v>
      </c>
    </row>
    <row r="491" spans="1:23" hidden="1" x14ac:dyDescent="0.2">
      <c r="A491" t="s">
        <v>0</v>
      </c>
      <c r="B491" t="s">
        <v>1</v>
      </c>
      <c r="C491" t="s">
        <v>2</v>
      </c>
      <c r="D491" t="s">
        <v>3</v>
      </c>
      <c r="E491" t="s">
        <v>4</v>
      </c>
      <c r="F491" t="s">
        <v>337</v>
      </c>
      <c r="G491" t="s">
        <v>338</v>
      </c>
      <c r="H491" t="s">
        <v>7</v>
      </c>
      <c r="I491" t="s">
        <v>43</v>
      </c>
      <c r="J491" t="s">
        <v>87</v>
      </c>
      <c r="K491" t="s">
        <v>251</v>
      </c>
      <c r="L491" t="s">
        <v>11</v>
      </c>
      <c r="M491" s="40">
        <v>100</v>
      </c>
      <c r="N491" s="40">
        <v>0</v>
      </c>
      <c r="O491" s="40">
        <v>0</v>
      </c>
      <c r="P491" s="40">
        <v>100</v>
      </c>
      <c r="Q491" s="40">
        <v>0</v>
      </c>
      <c r="R491" s="40">
        <v>0</v>
      </c>
      <c r="S491" s="40">
        <v>0</v>
      </c>
      <c r="T491" s="40">
        <v>100</v>
      </c>
      <c r="U491" s="40">
        <v>100</v>
      </c>
      <c r="V491" s="40">
        <v>100</v>
      </c>
      <c r="W491" s="34" t="s">
        <v>318</v>
      </c>
    </row>
    <row r="492" spans="1:23" hidden="1" x14ac:dyDescent="0.2">
      <c r="A492" t="s">
        <v>106</v>
      </c>
      <c r="B492" t="s">
        <v>107</v>
      </c>
      <c r="C492" t="s">
        <v>2</v>
      </c>
      <c r="D492" t="s">
        <v>3</v>
      </c>
      <c r="E492" t="s">
        <v>4</v>
      </c>
      <c r="F492" t="s">
        <v>337</v>
      </c>
      <c r="G492" t="s">
        <v>338</v>
      </c>
      <c r="H492" t="s">
        <v>108</v>
      </c>
      <c r="I492" t="s">
        <v>118</v>
      </c>
      <c r="J492" t="s">
        <v>94</v>
      </c>
      <c r="K492" t="s">
        <v>148</v>
      </c>
      <c r="L492" t="s">
        <v>96</v>
      </c>
      <c r="M492" s="40">
        <v>4000</v>
      </c>
      <c r="N492" s="40">
        <v>0</v>
      </c>
      <c r="O492" s="40">
        <v>-4000</v>
      </c>
      <c r="P492" s="40">
        <v>0</v>
      </c>
      <c r="Q492" s="40">
        <v>0</v>
      </c>
      <c r="R492" s="40">
        <v>0</v>
      </c>
      <c r="S492" s="40">
        <v>0</v>
      </c>
      <c r="T492" s="40">
        <v>0</v>
      </c>
      <c r="U492" s="40">
        <v>0</v>
      </c>
      <c r="V492" s="40">
        <v>0</v>
      </c>
      <c r="W492" s="34" t="s">
        <v>345</v>
      </c>
    </row>
    <row r="493" spans="1:23" hidden="1" x14ac:dyDescent="0.2">
      <c r="A493" t="s">
        <v>106</v>
      </c>
      <c r="B493" t="s">
        <v>107</v>
      </c>
      <c r="C493" t="s">
        <v>2</v>
      </c>
      <c r="D493" t="s">
        <v>3</v>
      </c>
      <c r="E493" t="s">
        <v>4</v>
      </c>
      <c r="F493" t="s">
        <v>337</v>
      </c>
      <c r="G493" t="s">
        <v>338</v>
      </c>
      <c r="H493" t="s">
        <v>108</v>
      </c>
      <c r="I493" t="s">
        <v>118</v>
      </c>
      <c r="J493" t="s">
        <v>94</v>
      </c>
      <c r="K493" t="s">
        <v>150</v>
      </c>
      <c r="L493" t="s">
        <v>96</v>
      </c>
      <c r="M493" s="40">
        <v>28000</v>
      </c>
      <c r="N493" s="40">
        <v>0</v>
      </c>
      <c r="O493" s="40">
        <v>-2910.57</v>
      </c>
      <c r="P493" s="40">
        <v>25089.43</v>
      </c>
      <c r="Q493" s="40">
        <v>0</v>
      </c>
      <c r="R493" s="40">
        <v>15601.52</v>
      </c>
      <c r="S493" s="40">
        <v>0</v>
      </c>
      <c r="T493" s="40">
        <v>9487.91</v>
      </c>
      <c r="U493" s="40">
        <v>25089.43</v>
      </c>
      <c r="V493" s="40">
        <v>9487.91</v>
      </c>
      <c r="W493" s="34" t="s">
        <v>321</v>
      </c>
    </row>
    <row r="494" spans="1:23" hidden="1" x14ac:dyDescent="0.2">
      <c r="A494" t="s">
        <v>106</v>
      </c>
      <c r="B494" t="s">
        <v>107</v>
      </c>
      <c r="C494" t="s">
        <v>2</v>
      </c>
      <c r="D494" t="s">
        <v>3</v>
      </c>
      <c r="E494" t="s">
        <v>4</v>
      </c>
      <c r="F494" t="s">
        <v>337</v>
      </c>
      <c r="G494" t="s">
        <v>338</v>
      </c>
      <c r="H494" t="s">
        <v>108</v>
      </c>
      <c r="I494" t="s">
        <v>118</v>
      </c>
      <c r="J494" t="s">
        <v>94</v>
      </c>
      <c r="K494" t="s">
        <v>135</v>
      </c>
      <c r="L494" t="s">
        <v>96</v>
      </c>
      <c r="M494" s="40">
        <v>5000</v>
      </c>
      <c r="N494" s="40">
        <v>0</v>
      </c>
      <c r="O494" s="40">
        <v>0</v>
      </c>
      <c r="P494" s="40">
        <v>5000</v>
      </c>
      <c r="Q494" s="40">
        <v>0</v>
      </c>
      <c r="R494" s="40">
        <v>0</v>
      </c>
      <c r="S494" s="40">
        <v>0</v>
      </c>
      <c r="T494" s="40">
        <v>5000</v>
      </c>
      <c r="U494" s="40">
        <v>5000</v>
      </c>
      <c r="V494" s="40">
        <v>5000</v>
      </c>
      <c r="W494" s="34" t="s">
        <v>346</v>
      </c>
    </row>
    <row r="495" spans="1:23" hidden="1" x14ac:dyDescent="0.2">
      <c r="A495" t="s">
        <v>106</v>
      </c>
      <c r="B495" t="s">
        <v>107</v>
      </c>
      <c r="C495" t="s">
        <v>2</v>
      </c>
      <c r="D495" t="s">
        <v>3</v>
      </c>
      <c r="E495" t="s">
        <v>4</v>
      </c>
      <c r="F495" t="s">
        <v>337</v>
      </c>
      <c r="G495" t="s">
        <v>338</v>
      </c>
      <c r="H495" t="s">
        <v>108</v>
      </c>
      <c r="I495" t="s">
        <v>118</v>
      </c>
      <c r="J495" t="s">
        <v>94</v>
      </c>
      <c r="K495" t="s">
        <v>137</v>
      </c>
      <c r="L495" t="s">
        <v>96</v>
      </c>
      <c r="M495" s="40">
        <v>10000</v>
      </c>
      <c r="N495" s="40">
        <v>0</v>
      </c>
      <c r="O495" s="40">
        <v>-5000</v>
      </c>
      <c r="P495" s="40">
        <v>5000</v>
      </c>
      <c r="Q495" s="40">
        <v>0</v>
      </c>
      <c r="R495" s="40">
        <v>0</v>
      </c>
      <c r="S495" s="40">
        <v>0</v>
      </c>
      <c r="T495" s="40">
        <v>5000</v>
      </c>
      <c r="U495" s="40">
        <v>5000</v>
      </c>
      <c r="V495" s="40">
        <v>5000</v>
      </c>
      <c r="W495" s="34" t="s">
        <v>347</v>
      </c>
    </row>
    <row r="496" spans="1:23" hidden="1" x14ac:dyDescent="0.2">
      <c r="A496" t="s">
        <v>106</v>
      </c>
      <c r="B496" t="s">
        <v>107</v>
      </c>
      <c r="C496" t="s">
        <v>2</v>
      </c>
      <c r="D496" t="s">
        <v>3</v>
      </c>
      <c r="E496" t="s">
        <v>4</v>
      </c>
      <c r="F496" t="s">
        <v>337</v>
      </c>
      <c r="G496" t="s">
        <v>338</v>
      </c>
      <c r="H496" t="s">
        <v>108</v>
      </c>
      <c r="I496" t="s">
        <v>118</v>
      </c>
      <c r="J496" t="s">
        <v>94</v>
      </c>
      <c r="K496" t="s">
        <v>98</v>
      </c>
      <c r="L496" t="s">
        <v>96</v>
      </c>
      <c r="M496" s="40">
        <v>2800</v>
      </c>
      <c r="N496" s="40">
        <v>0</v>
      </c>
      <c r="O496" s="40">
        <v>0</v>
      </c>
      <c r="P496" s="40">
        <v>2800</v>
      </c>
      <c r="Q496" s="40">
        <v>0.02</v>
      </c>
      <c r="R496" s="40">
        <v>2799.98</v>
      </c>
      <c r="S496" s="40">
        <v>0</v>
      </c>
      <c r="T496" s="40">
        <v>0.02</v>
      </c>
      <c r="U496" s="40">
        <v>2800</v>
      </c>
      <c r="V496" s="40">
        <v>0</v>
      </c>
      <c r="W496" s="34" t="s">
        <v>116</v>
      </c>
    </row>
    <row r="497" spans="1:23" hidden="1" x14ac:dyDescent="0.2">
      <c r="A497" t="s">
        <v>106</v>
      </c>
      <c r="B497" t="s">
        <v>107</v>
      </c>
      <c r="C497" t="s">
        <v>2</v>
      </c>
      <c r="D497" t="s">
        <v>3</v>
      </c>
      <c r="E497" t="s">
        <v>4</v>
      </c>
      <c r="F497" t="s">
        <v>337</v>
      </c>
      <c r="G497" t="s">
        <v>338</v>
      </c>
      <c r="H497" t="s">
        <v>108</v>
      </c>
      <c r="I497" t="s">
        <v>118</v>
      </c>
      <c r="J497" t="s">
        <v>94</v>
      </c>
      <c r="K497" t="s">
        <v>125</v>
      </c>
      <c r="L497" t="s">
        <v>96</v>
      </c>
      <c r="M497" s="40">
        <v>12000</v>
      </c>
      <c r="N497" s="40">
        <v>0</v>
      </c>
      <c r="O497" s="40">
        <v>-3000</v>
      </c>
      <c r="P497" s="40">
        <v>9000</v>
      </c>
      <c r="Q497" s="40">
        <v>0</v>
      </c>
      <c r="R497" s="40">
        <v>0</v>
      </c>
      <c r="S497" s="40">
        <v>0</v>
      </c>
      <c r="T497" s="40">
        <v>9000</v>
      </c>
      <c r="U497" s="40">
        <v>9000</v>
      </c>
      <c r="V497" s="40">
        <v>9000</v>
      </c>
      <c r="W497" s="34" t="s">
        <v>126</v>
      </c>
    </row>
    <row r="498" spans="1:23" hidden="1" x14ac:dyDescent="0.2">
      <c r="A498" t="s">
        <v>106</v>
      </c>
      <c r="B498" t="s">
        <v>107</v>
      </c>
      <c r="C498" t="s">
        <v>2</v>
      </c>
      <c r="D498" t="s">
        <v>3</v>
      </c>
      <c r="E498" t="s">
        <v>4</v>
      </c>
      <c r="F498" t="s">
        <v>337</v>
      </c>
      <c r="G498" t="s">
        <v>338</v>
      </c>
      <c r="H498" t="s">
        <v>127</v>
      </c>
      <c r="I498" t="s">
        <v>128</v>
      </c>
      <c r="J498" t="s">
        <v>94</v>
      </c>
      <c r="K498" t="s">
        <v>133</v>
      </c>
      <c r="L498" t="s">
        <v>96</v>
      </c>
      <c r="M498" s="40">
        <v>25000</v>
      </c>
      <c r="N498" s="40">
        <v>0</v>
      </c>
      <c r="O498" s="40">
        <v>0</v>
      </c>
      <c r="P498" s="40">
        <v>25000</v>
      </c>
      <c r="Q498" s="40">
        <v>0</v>
      </c>
      <c r="R498" s="40">
        <v>0</v>
      </c>
      <c r="S498" s="40">
        <v>0</v>
      </c>
      <c r="T498" s="40">
        <v>25000</v>
      </c>
      <c r="U498" s="40">
        <v>25000</v>
      </c>
      <c r="V498" s="40">
        <v>25000</v>
      </c>
      <c r="W498" s="34" t="s">
        <v>134</v>
      </c>
    </row>
    <row r="499" spans="1:23" hidden="1" x14ac:dyDescent="0.2">
      <c r="A499" t="s">
        <v>106</v>
      </c>
      <c r="B499" t="s">
        <v>107</v>
      </c>
      <c r="C499" t="s">
        <v>2</v>
      </c>
      <c r="D499" t="s">
        <v>3</v>
      </c>
      <c r="E499" t="s">
        <v>4</v>
      </c>
      <c r="F499" t="s">
        <v>337</v>
      </c>
      <c r="G499" t="s">
        <v>338</v>
      </c>
      <c r="H499" t="s">
        <v>127</v>
      </c>
      <c r="I499" t="s">
        <v>128</v>
      </c>
      <c r="J499" t="s">
        <v>94</v>
      </c>
      <c r="K499" t="s">
        <v>135</v>
      </c>
      <c r="L499" t="s">
        <v>96</v>
      </c>
      <c r="M499" s="40">
        <v>1000</v>
      </c>
      <c r="N499" s="40">
        <v>0</v>
      </c>
      <c r="O499" s="40">
        <v>0</v>
      </c>
      <c r="P499" s="40">
        <v>1000</v>
      </c>
      <c r="Q499" s="40">
        <v>0</v>
      </c>
      <c r="R499" s="40">
        <v>0</v>
      </c>
      <c r="S499" s="40">
        <v>0</v>
      </c>
      <c r="T499" s="40">
        <v>1000</v>
      </c>
      <c r="U499" s="40">
        <v>1000</v>
      </c>
      <c r="V499" s="40">
        <v>1000</v>
      </c>
      <c r="W499" s="34" t="s">
        <v>136</v>
      </c>
    </row>
    <row r="500" spans="1:23" hidden="1" x14ac:dyDescent="0.2">
      <c r="A500" t="s">
        <v>106</v>
      </c>
      <c r="B500" t="s">
        <v>107</v>
      </c>
      <c r="C500" t="s">
        <v>2</v>
      </c>
      <c r="D500" t="s">
        <v>3</v>
      </c>
      <c r="E500" t="s">
        <v>4</v>
      </c>
      <c r="F500" t="s">
        <v>337</v>
      </c>
      <c r="G500" t="s">
        <v>338</v>
      </c>
      <c r="H500" t="s">
        <v>127</v>
      </c>
      <c r="I500" t="s">
        <v>128</v>
      </c>
      <c r="J500" t="s">
        <v>94</v>
      </c>
      <c r="K500" t="s">
        <v>137</v>
      </c>
      <c r="L500" t="s">
        <v>96</v>
      </c>
      <c r="M500" s="40">
        <v>3000</v>
      </c>
      <c r="N500" s="40">
        <v>-3000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40">
        <v>0</v>
      </c>
      <c r="V500" s="40">
        <v>0</v>
      </c>
      <c r="W500" s="34" t="s">
        <v>138</v>
      </c>
    </row>
    <row r="501" spans="1:23" hidden="1" x14ac:dyDescent="0.2">
      <c r="A501" t="s">
        <v>106</v>
      </c>
      <c r="B501" t="s">
        <v>107</v>
      </c>
      <c r="C501" t="s">
        <v>2</v>
      </c>
      <c r="D501" t="s">
        <v>3</v>
      </c>
      <c r="E501" t="s">
        <v>4</v>
      </c>
      <c r="F501" t="s">
        <v>337</v>
      </c>
      <c r="G501" t="s">
        <v>338</v>
      </c>
      <c r="H501" t="s">
        <v>127</v>
      </c>
      <c r="I501" t="s">
        <v>128</v>
      </c>
      <c r="J501" t="s">
        <v>94</v>
      </c>
      <c r="K501" t="s">
        <v>98</v>
      </c>
      <c r="L501" t="s">
        <v>96</v>
      </c>
      <c r="M501" s="40">
        <v>4000</v>
      </c>
      <c r="N501" s="40">
        <v>0</v>
      </c>
      <c r="O501" s="40">
        <v>0</v>
      </c>
      <c r="P501" s="40">
        <v>4000</v>
      </c>
      <c r="Q501" s="40">
        <v>17.809999999999999</v>
      </c>
      <c r="R501" s="40">
        <v>3982.19</v>
      </c>
      <c r="S501" s="40">
        <v>0</v>
      </c>
      <c r="T501" s="40">
        <v>17.809999999999999</v>
      </c>
      <c r="U501" s="40">
        <v>4000</v>
      </c>
      <c r="V501" s="40">
        <v>0</v>
      </c>
      <c r="W501" s="34" t="s">
        <v>152</v>
      </c>
    </row>
    <row r="502" spans="1:23" hidden="1" x14ac:dyDescent="0.2">
      <c r="A502" t="s">
        <v>106</v>
      </c>
      <c r="B502" t="s">
        <v>107</v>
      </c>
      <c r="C502" t="s">
        <v>2</v>
      </c>
      <c r="D502" t="s">
        <v>3</v>
      </c>
      <c r="E502" t="s">
        <v>4</v>
      </c>
      <c r="F502" t="s">
        <v>337</v>
      </c>
      <c r="G502" t="s">
        <v>338</v>
      </c>
      <c r="H502" t="s">
        <v>127</v>
      </c>
      <c r="I502" t="s">
        <v>128</v>
      </c>
      <c r="J502" t="s">
        <v>94</v>
      </c>
      <c r="K502" t="s">
        <v>125</v>
      </c>
      <c r="L502" t="s">
        <v>96</v>
      </c>
      <c r="M502" s="40">
        <v>2000</v>
      </c>
      <c r="N502" s="40">
        <v>0</v>
      </c>
      <c r="O502" s="40">
        <v>0</v>
      </c>
      <c r="P502" s="40">
        <v>2000</v>
      </c>
      <c r="Q502" s="40">
        <v>0</v>
      </c>
      <c r="R502" s="40">
        <v>0</v>
      </c>
      <c r="S502" s="40">
        <v>0</v>
      </c>
      <c r="T502" s="40">
        <v>2000</v>
      </c>
      <c r="U502" s="40">
        <v>2000</v>
      </c>
      <c r="V502" s="40">
        <v>2000</v>
      </c>
      <c r="W502" s="34" t="s">
        <v>139</v>
      </c>
    </row>
    <row r="503" spans="1:23" hidden="1" x14ac:dyDescent="0.2">
      <c r="A503" t="s">
        <v>106</v>
      </c>
      <c r="B503" t="s">
        <v>107</v>
      </c>
      <c r="C503" t="s">
        <v>2</v>
      </c>
      <c r="D503" t="s">
        <v>3</v>
      </c>
      <c r="E503" t="s">
        <v>4</v>
      </c>
      <c r="F503" t="s">
        <v>337</v>
      </c>
      <c r="G503" t="s">
        <v>338</v>
      </c>
      <c r="H503" t="s">
        <v>127</v>
      </c>
      <c r="I503" t="s">
        <v>142</v>
      </c>
      <c r="J503" t="s">
        <v>94</v>
      </c>
      <c r="K503" t="s">
        <v>150</v>
      </c>
      <c r="L503" t="s">
        <v>96</v>
      </c>
      <c r="M503" s="40">
        <v>13000</v>
      </c>
      <c r="N503" s="40">
        <v>0</v>
      </c>
      <c r="O503" s="40">
        <v>-4375.51</v>
      </c>
      <c r="P503" s="40">
        <v>8624.49</v>
      </c>
      <c r="Q503" s="40">
        <v>0</v>
      </c>
      <c r="R503" s="40">
        <v>5363.06</v>
      </c>
      <c r="S503" s="40">
        <v>0</v>
      </c>
      <c r="T503" s="40">
        <v>3261.43</v>
      </c>
      <c r="U503" s="40">
        <v>8624.49</v>
      </c>
      <c r="V503" s="40">
        <v>3261.43</v>
      </c>
      <c r="W503" s="34" t="s">
        <v>151</v>
      </c>
    </row>
    <row r="504" spans="1:23" hidden="1" x14ac:dyDescent="0.2">
      <c r="A504" t="s">
        <v>106</v>
      </c>
      <c r="B504" t="s">
        <v>107</v>
      </c>
      <c r="C504" t="s">
        <v>2</v>
      </c>
      <c r="D504" t="s">
        <v>3</v>
      </c>
      <c r="E504" t="s">
        <v>4</v>
      </c>
      <c r="F504" t="s">
        <v>337</v>
      </c>
      <c r="G504" t="s">
        <v>338</v>
      </c>
      <c r="H504" t="s">
        <v>127</v>
      </c>
      <c r="I504" t="s">
        <v>142</v>
      </c>
      <c r="J504" t="s">
        <v>94</v>
      </c>
      <c r="K504" t="s">
        <v>98</v>
      </c>
      <c r="L504" t="s">
        <v>96</v>
      </c>
      <c r="M504" s="40">
        <v>6000</v>
      </c>
      <c r="N504" s="40">
        <v>0</v>
      </c>
      <c r="O504" s="40">
        <v>0</v>
      </c>
      <c r="P504" s="40">
        <v>6000</v>
      </c>
      <c r="Q504" s="40">
        <v>4.1900000000000004</v>
      </c>
      <c r="R504" s="40">
        <v>5995.81</v>
      </c>
      <c r="S504" s="40">
        <v>0</v>
      </c>
      <c r="T504" s="40">
        <v>4.1900000000000004</v>
      </c>
      <c r="U504" s="40">
        <v>6000</v>
      </c>
      <c r="V504" s="40">
        <v>0</v>
      </c>
      <c r="W504" s="34" t="s">
        <v>152</v>
      </c>
    </row>
    <row r="505" spans="1:23" hidden="1" x14ac:dyDescent="0.2">
      <c r="A505" t="s">
        <v>106</v>
      </c>
      <c r="B505" t="s">
        <v>107</v>
      </c>
      <c r="C505" t="s">
        <v>2</v>
      </c>
      <c r="D505" t="s">
        <v>3</v>
      </c>
      <c r="E505" t="s">
        <v>4</v>
      </c>
      <c r="F505" t="s">
        <v>337</v>
      </c>
      <c r="G505" t="s">
        <v>338</v>
      </c>
      <c r="H505" t="s">
        <v>127</v>
      </c>
      <c r="I505" t="s">
        <v>142</v>
      </c>
      <c r="J505" t="s">
        <v>94</v>
      </c>
      <c r="K505" t="s">
        <v>125</v>
      </c>
      <c r="L505" t="s">
        <v>96</v>
      </c>
      <c r="M505" s="40">
        <v>1000</v>
      </c>
      <c r="N505" s="40">
        <v>0</v>
      </c>
      <c r="O505" s="40">
        <v>0</v>
      </c>
      <c r="P505" s="40">
        <v>1000</v>
      </c>
      <c r="Q505" s="40">
        <v>0</v>
      </c>
      <c r="R505" s="40">
        <v>0</v>
      </c>
      <c r="S505" s="40">
        <v>0</v>
      </c>
      <c r="T505" s="40">
        <v>1000</v>
      </c>
      <c r="U505" s="40">
        <v>1000</v>
      </c>
      <c r="V505" s="40">
        <v>1000</v>
      </c>
      <c r="W505" s="34" t="s">
        <v>139</v>
      </c>
    </row>
    <row r="506" spans="1:23" hidden="1" x14ac:dyDescent="0.2">
      <c r="A506" t="s">
        <v>106</v>
      </c>
      <c r="B506" t="s">
        <v>107</v>
      </c>
      <c r="C506" t="s">
        <v>2</v>
      </c>
      <c r="D506" t="s">
        <v>3</v>
      </c>
      <c r="E506" t="s">
        <v>4</v>
      </c>
      <c r="F506" t="s">
        <v>337</v>
      </c>
      <c r="G506" t="s">
        <v>338</v>
      </c>
      <c r="H506" t="s">
        <v>127</v>
      </c>
      <c r="I506" t="s">
        <v>154</v>
      </c>
      <c r="J506" t="s">
        <v>94</v>
      </c>
      <c r="K506" t="s">
        <v>143</v>
      </c>
      <c r="L506" t="s">
        <v>96</v>
      </c>
      <c r="M506" s="40">
        <v>500</v>
      </c>
      <c r="N506" s="40">
        <v>0</v>
      </c>
      <c r="O506" s="40">
        <v>-500</v>
      </c>
      <c r="P506" s="40">
        <v>0</v>
      </c>
      <c r="Q506" s="40">
        <v>0</v>
      </c>
      <c r="R506" s="40">
        <v>0</v>
      </c>
      <c r="S506" s="40">
        <v>0</v>
      </c>
      <c r="T506" s="40">
        <v>0</v>
      </c>
      <c r="U506" s="40">
        <v>0</v>
      </c>
      <c r="V506" s="40">
        <v>0</v>
      </c>
      <c r="W506" s="34" t="s">
        <v>144</v>
      </c>
    </row>
    <row r="507" spans="1:23" hidden="1" x14ac:dyDescent="0.2">
      <c r="A507" t="s">
        <v>106</v>
      </c>
      <c r="B507" t="s">
        <v>107</v>
      </c>
      <c r="C507" t="s">
        <v>2</v>
      </c>
      <c r="D507" t="s">
        <v>3</v>
      </c>
      <c r="E507" t="s">
        <v>4</v>
      </c>
      <c r="F507" t="s">
        <v>337</v>
      </c>
      <c r="G507" t="s">
        <v>338</v>
      </c>
      <c r="H507" t="s">
        <v>127</v>
      </c>
      <c r="I507" t="s">
        <v>154</v>
      </c>
      <c r="J507" t="s">
        <v>94</v>
      </c>
      <c r="K507" t="s">
        <v>150</v>
      </c>
      <c r="L507" t="s">
        <v>96</v>
      </c>
      <c r="M507" s="40">
        <v>5500</v>
      </c>
      <c r="N507" s="40">
        <v>0</v>
      </c>
      <c r="O507" s="40">
        <v>0</v>
      </c>
      <c r="P507" s="40">
        <v>5500</v>
      </c>
      <c r="Q507" s="40">
        <v>0</v>
      </c>
      <c r="R507" s="40">
        <v>3412.86</v>
      </c>
      <c r="S507" s="40">
        <v>0</v>
      </c>
      <c r="T507" s="40">
        <v>2087.14</v>
      </c>
      <c r="U507" s="40">
        <v>5500</v>
      </c>
      <c r="V507" s="40">
        <v>2087.14</v>
      </c>
      <c r="W507" s="34" t="s">
        <v>151</v>
      </c>
    </row>
    <row r="508" spans="1:23" hidden="1" x14ac:dyDescent="0.2">
      <c r="A508" t="s">
        <v>106</v>
      </c>
      <c r="B508" t="s">
        <v>107</v>
      </c>
      <c r="C508" t="s">
        <v>2</v>
      </c>
      <c r="D508" t="s">
        <v>3</v>
      </c>
      <c r="E508" t="s">
        <v>4</v>
      </c>
      <c r="F508" t="s">
        <v>337</v>
      </c>
      <c r="G508" t="s">
        <v>338</v>
      </c>
      <c r="H508" t="s">
        <v>127</v>
      </c>
      <c r="I508" t="s">
        <v>154</v>
      </c>
      <c r="J508" t="s">
        <v>94</v>
      </c>
      <c r="K508" t="s">
        <v>98</v>
      </c>
      <c r="L508" t="s">
        <v>96</v>
      </c>
      <c r="M508" s="40">
        <v>2400</v>
      </c>
      <c r="N508" s="40">
        <v>0</v>
      </c>
      <c r="O508" s="40">
        <v>0</v>
      </c>
      <c r="P508" s="40">
        <v>2400</v>
      </c>
      <c r="Q508" s="40">
        <v>0.21</v>
      </c>
      <c r="R508" s="40">
        <v>2399.79</v>
      </c>
      <c r="S508" s="40">
        <v>0</v>
      </c>
      <c r="T508" s="40">
        <v>0.21</v>
      </c>
      <c r="U508" s="40">
        <v>2400</v>
      </c>
      <c r="V508" s="40">
        <v>0</v>
      </c>
      <c r="W508" s="34" t="s">
        <v>152</v>
      </c>
    </row>
    <row r="509" spans="1:23" hidden="1" x14ac:dyDescent="0.2">
      <c r="A509" t="s">
        <v>106</v>
      </c>
      <c r="B509" t="s">
        <v>107</v>
      </c>
      <c r="C509" t="s">
        <v>2</v>
      </c>
      <c r="D509" t="s">
        <v>3</v>
      </c>
      <c r="E509" t="s">
        <v>4</v>
      </c>
      <c r="F509" t="s">
        <v>337</v>
      </c>
      <c r="G509" t="s">
        <v>338</v>
      </c>
      <c r="H509" t="s">
        <v>127</v>
      </c>
      <c r="I509" t="s">
        <v>154</v>
      </c>
      <c r="J509" t="s">
        <v>94</v>
      </c>
      <c r="K509" t="s">
        <v>125</v>
      </c>
      <c r="L509" t="s">
        <v>96</v>
      </c>
      <c r="M509" s="40">
        <v>1200</v>
      </c>
      <c r="N509" s="40">
        <v>0</v>
      </c>
      <c r="O509" s="40">
        <v>0</v>
      </c>
      <c r="P509" s="40">
        <v>1200</v>
      </c>
      <c r="Q509" s="40">
        <v>0</v>
      </c>
      <c r="R509" s="40">
        <v>0</v>
      </c>
      <c r="S509" s="40">
        <v>0</v>
      </c>
      <c r="T509" s="40">
        <v>1200</v>
      </c>
      <c r="U509" s="40">
        <v>1200</v>
      </c>
      <c r="V509" s="40">
        <v>1200</v>
      </c>
      <c r="W509" s="34" t="s">
        <v>139</v>
      </c>
    </row>
    <row r="510" spans="1:23" hidden="1" x14ac:dyDescent="0.2">
      <c r="A510" t="s">
        <v>106</v>
      </c>
      <c r="B510" t="s">
        <v>107</v>
      </c>
      <c r="C510" t="s">
        <v>2</v>
      </c>
      <c r="D510" t="s">
        <v>3</v>
      </c>
      <c r="E510" t="s">
        <v>4</v>
      </c>
      <c r="F510" t="s">
        <v>337</v>
      </c>
      <c r="G510" t="s">
        <v>338</v>
      </c>
      <c r="H510" t="s">
        <v>127</v>
      </c>
      <c r="I510" t="s">
        <v>156</v>
      </c>
      <c r="J510" t="s">
        <v>94</v>
      </c>
      <c r="K510" t="s">
        <v>150</v>
      </c>
      <c r="L510" t="s">
        <v>96</v>
      </c>
      <c r="M510" s="40">
        <v>30000</v>
      </c>
      <c r="N510" s="40">
        <v>0</v>
      </c>
      <c r="O510" s="40">
        <v>-6621.21</v>
      </c>
      <c r="P510" s="40">
        <v>23378.79</v>
      </c>
      <c r="Q510" s="40">
        <v>0</v>
      </c>
      <c r="R510" s="40">
        <v>14537.88</v>
      </c>
      <c r="S510" s="40">
        <v>0</v>
      </c>
      <c r="T510" s="40">
        <v>8840.91</v>
      </c>
      <c r="U510" s="40">
        <v>23378.79</v>
      </c>
      <c r="V510" s="40">
        <v>8840.91</v>
      </c>
      <c r="W510" s="34" t="s">
        <v>151</v>
      </c>
    </row>
    <row r="511" spans="1:23" hidden="1" x14ac:dyDescent="0.2">
      <c r="A511" t="s">
        <v>106</v>
      </c>
      <c r="B511" t="s">
        <v>107</v>
      </c>
      <c r="C511" t="s">
        <v>2</v>
      </c>
      <c r="D511" t="s">
        <v>3</v>
      </c>
      <c r="E511" t="s">
        <v>4</v>
      </c>
      <c r="F511" t="s">
        <v>337</v>
      </c>
      <c r="G511" t="s">
        <v>338</v>
      </c>
      <c r="H511" t="s">
        <v>127</v>
      </c>
      <c r="I511" t="s">
        <v>156</v>
      </c>
      <c r="J511" t="s">
        <v>94</v>
      </c>
      <c r="K511" t="s">
        <v>125</v>
      </c>
      <c r="L511" t="s">
        <v>96</v>
      </c>
      <c r="M511" s="40">
        <v>15000</v>
      </c>
      <c r="N511" s="40">
        <v>0</v>
      </c>
      <c r="O511" s="40">
        <v>0</v>
      </c>
      <c r="P511" s="40">
        <v>15000</v>
      </c>
      <c r="Q511" s="40">
        <v>0</v>
      </c>
      <c r="R511" s="40">
        <v>0</v>
      </c>
      <c r="S511" s="40">
        <v>0</v>
      </c>
      <c r="T511" s="40">
        <v>15000</v>
      </c>
      <c r="U511" s="40">
        <v>15000</v>
      </c>
      <c r="V511" s="40">
        <v>15000</v>
      </c>
      <c r="W511" s="34" t="s">
        <v>139</v>
      </c>
    </row>
    <row r="512" spans="1:23" hidden="1" x14ac:dyDescent="0.2">
      <c r="A512" t="s">
        <v>106</v>
      </c>
      <c r="B512" t="s">
        <v>107</v>
      </c>
      <c r="C512" t="s">
        <v>2</v>
      </c>
      <c r="D512" t="s">
        <v>3</v>
      </c>
      <c r="E512" t="s">
        <v>4</v>
      </c>
      <c r="F512" t="s">
        <v>337</v>
      </c>
      <c r="G512" t="s">
        <v>338</v>
      </c>
      <c r="H512" t="s">
        <v>157</v>
      </c>
      <c r="I512" t="s">
        <v>158</v>
      </c>
      <c r="J512" t="s">
        <v>94</v>
      </c>
      <c r="K512" t="s">
        <v>121</v>
      </c>
      <c r="L512" t="s">
        <v>96</v>
      </c>
      <c r="M512" s="40">
        <v>6000</v>
      </c>
      <c r="N512" s="40">
        <v>0</v>
      </c>
      <c r="O512" s="40">
        <v>0</v>
      </c>
      <c r="P512" s="40">
        <v>6000</v>
      </c>
      <c r="Q512" s="40">
        <v>0</v>
      </c>
      <c r="R512" s="40">
        <v>0</v>
      </c>
      <c r="S512" s="40">
        <v>0</v>
      </c>
      <c r="T512" s="40">
        <v>6000</v>
      </c>
      <c r="U512" s="40">
        <v>6000</v>
      </c>
      <c r="V512" s="40">
        <v>6000</v>
      </c>
      <c r="W512" s="34" t="s">
        <v>159</v>
      </c>
    </row>
    <row r="513" spans="1:23" hidden="1" x14ac:dyDescent="0.2">
      <c r="A513" t="s">
        <v>106</v>
      </c>
      <c r="B513" t="s">
        <v>107</v>
      </c>
      <c r="C513" t="s">
        <v>2</v>
      </c>
      <c r="D513" t="s">
        <v>3</v>
      </c>
      <c r="E513" t="s">
        <v>4</v>
      </c>
      <c r="F513" t="s">
        <v>337</v>
      </c>
      <c r="G513" t="s">
        <v>338</v>
      </c>
      <c r="H513" t="s">
        <v>157</v>
      </c>
      <c r="I513" t="s">
        <v>160</v>
      </c>
      <c r="J513" t="s">
        <v>94</v>
      </c>
      <c r="K513" t="s">
        <v>121</v>
      </c>
      <c r="L513" t="s">
        <v>96</v>
      </c>
      <c r="M513" s="40">
        <v>3000</v>
      </c>
      <c r="N513" s="40">
        <v>0</v>
      </c>
      <c r="O513" s="40">
        <v>0</v>
      </c>
      <c r="P513" s="40">
        <v>3000</v>
      </c>
      <c r="Q513" s="40">
        <v>0</v>
      </c>
      <c r="R513" s="40">
        <v>0</v>
      </c>
      <c r="S513" s="40">
        <v>0</v>
      </c>
      <c r="T513" s="40">
        <v>3000</v>
      </c>
      <c r="U513" s="40">
        <v>3000</v>
      </c>
      <c r="V513" s="40">
        <v>3000</v>
      </c>
      <c r="W513" s="34" t="s">
        <v>159</v>
      </c>
    </row>
    <row r="514" spans="1:23" hidden="1" x14ac:dyDescent="0.2">
      <c r="A514" t="s">
        <v>106</v>
      </c>
      <c r="B514" t="s">
        <v>107</v>
      </c>
      <c r="C514" t="s">
        <v>2</v>
      </c>
      <c r="D514" t="s">
        <v>3</v>
      </c>
      <c r="E514" t="s">
        <v>4</v>
      </c>
      <c r="F514" t="s">
        <v>337</v>
      </c>
      <c r="G514" t="s">
        <v>338</v>
      </c>
      <c r="H514" t="s">
        <v>161</v>
      </c>
      <c r="I514" t="s">
        <v>162</v>
      </c>
      <c r="J514" t="s">
        <v>94</v>
      </c>
      <c r="K514" t="s">
        <v>143</v>
      </c>
      <c r="L514" t="s">
        <v>96</v>
      </c>
      <c r="M514" s="40">
        <v>3225</v>
      </c>
      <c r="N514" s="40">
        <v>0</v>
      </c>
      <c r="O514" s="40">
        <v>0</v>
      </c>
      <c r="P514" s="40">
        <v>3225</v>
      </c>
      <c r="Q514" s="40">
        <v>0</v>
      </c>
      <c r="R514" s="40">
        <v>0</v>
      </c>
      <c r="S514" s="40">
        <v>0</v>
      </c>
      <c r="T514" s="40">
        <v>3225</v>
      </c>
      <c r="U514" s="40">
        <v>3225</v>
      </c>
      <c r="V514" s="40">
        <v>3225</v>
      </c>
      <c r="W514" s="34" t="s">
        <v>296</v>
      </c>
    </row>
    <row r="515" spans="1:23" hidden="1" x14ac:dyDescent="0.2">
      <c r="A515" t="s">
        <v>106</v>
      </c>
      <c r="B515" t="s">
        <v>107</v>
      </c>
      <c r="C515" t="s">
        <v>2</v>
      </c>
      <c r="D515" t="s">
        <v>3</v>
      </c>
      <c r="E515" t="s">
        <v>4</v>
      </c>
      <c r="F515" t="s">
        <v>337</v>
      </c>
      <c r="G515" t="s">
        <v>338</v>
      </c>
      <c r="H515" t="s">
        <v>161</v>
      </c>
      <c r="I515" t="s">
        <v>162</v>
      </c>
      <c r="J515" t="s">
        <v>94</v>
      </c>
      <c r="K515" t="s">
        <v>121</v>
      </c>
      <c r="L515" t="s">
        <v>96</v>
      </c>
      <c r="M515" s="40">
        <v>2300</v>
      </c>
      <c r="N515" s="40">
        <v>0</v>
      </c>
      <c r="O515" s="40">
        <v>0</v>
      </c>
      <c r="P515" s="40">
        <v>2300</v>
      </c>
      <c r="Q515" s="40">
        <v>0</v>
      </c>
      <c r="R515" s="40">
        <v>0</v>
      </c>
      <c r="S515" s="40">
        <v>0</v>
      </c>
      <c r="T515" s="40">
        <v>2300</v>
      </c>
      <c r="U515" s="40">
        <v>2300</v>
      </c>
      <c r="V515" s="40">
        <v>2300</v>
      </c>
      <c r="W515" s="34" t="s">
        <v>163</v>
      </c>
    </row>
    <row r="516" spans="1:23" hidden="1" x14ac:dyDescent="0.2">
      <c r="A516" t="s">
        <v>106</v>
      </c>
      <c r="B516" t="s">
        <v>107</v>
      </c>
      <c r="C516" t="s">
        <v>2</v>
      </c>
      <c r="D516" t="s">
        <v>3</v>
      </c>
      <c r="E516" t="s">
        <v>4</v>
      </c>
      <c r="F516" t="s">
        <v>337</v>
      </c>
      <c r="G516" t="s">
        <v>338</v>
      </c>
      <c r="H516" t="s">
        <v>161</v>
      </c>
      <c r="I516" t="s">
        <v>162</v>
      </c>
      <c r="J516" t="s">
        <v>94</v>
      </c>
      <c r="K516" t="s">
        <v>150</v>
      </c>
      <c r="L516" t="s">
        <v>96</v>
      </c>
      <c r="M516" s="40">
        <v>4000</v>
      </c>
      <c r="N516" s="40">
        <v>0</v>
      </c>
      <c r="O516" s="40">
        <v>0</v>
      </c>
      <c r="P516" s="40">
        <v>4000</v>
      </c>
      <c r="Q516" s="40">
        <v>0</v>
      </c>
      <c r="R516" s="40">
        <v>2482.08</v>
      </c>
      <c r="S516" s="40">
        <v>0</v>
      </c>
      <c r="T516" s="40">
        <v>1517.92</v>
      </c>
      <c r="U516" s="40">
        <v>4000</v>
      </c>
      <c r="V516" s="40">
        <v>1517.92</v>
      </c>
      <c r="W516" s="34" t="s">
        <v>329</v>
      </c>
    </row>
    <row r="517" spans="1:23" hidden="1" x14ac:dyDescent="0.2">
      <c r="A517" t="s">
        <v>106</v>
      </c>
      <c r="B517" t="s">
        <v>107</v>
      </c>
      <c r="C517" t="s">
        <v>2</v>
      </c>
      <c r="D517" t="s">
        <v>3</v>
      </c>
      <c r="E517" t="s">
        <v>4</v>
      </c>
      <c r="F517" t="s">
        <v>337</v>
      </c>
      <c r="G517" t="s">
        <v>338</v>
      </c>
      <c r="H517" t="s">
        <v>161</v>
      </c>
      <c r="I517" t="s">
        <v>162</v>
      </c>
      <c r="J517" t="s">
        <v>94</v>
      </c>
      <c r="K517" t="s">
        <v>125</v>
      </c>
      <c r="L517" t="s">
        <v>96</v>
      </c>
      <c r="M517" s="40">
        <v>3225</v>
      </c>
      <c r="N517" s="40">
        <v>0</v>
      </c>
      <c r="O517" s="40">
        <v>0</v>
      </c>
      <c r="P517" s="40">
        <v>3225</v>
      </c>
      <c r="Q517" s="40">
        <v>0</v>
      </c>
      <c r="R517" s="40">
        <v>0</v>
      </c>
      <c r="S517" s="40">
        <v>0</v>
      </c>
      <c r="T517" s="40">
        <v>3225</v>
      </c>
      <c r="U517" s="40">
        <v>3225</v>
      </c>
      <c r="V517" s="40">
        <v>3225</v>
      </c>
      <c r="W517" s="34" t="s">
        <v>276</v>
      </c>
    </row>
    <row r="518" spans="1:23" hidden="1" x14ac:dyDescent="0.2">
      <c r="A518" t="s">
        <v>106</v>
      </c>
      <c r="B518" t="s">
        <v>107</v>
      </c>
      <c r="C518" t="s">
        <v>2</v>
      </c>
      <c r="D518" t="s">
        <v>3</v>
      </c>
      <c r="E518" t="s">
        <v>4</v>
      </c>
      <c r="F518" t="s">
        <v>337</v>
      </c>
      <c r="G518" t="s">
        <v>338</v>
      </c>
      <c r="H518" t="s">
        <v>164</v>
      </c>
      <c r="I518" t="s">
        <v>165</v>
      </c>
      <c r="J518" t="s">
        <v>94</v>
      </c>
      <c r="K518" t="s">
        <v>166</v>
      </c>
      <c r="L518" t="s">
        <v>96</v>
      </c>
      <c r="M518" s="40">
        <v>0</v>
      </c>
      <c r="N518" s="40">
        <v>12096</v>
      </c>
      <c r="O518" s="40">
        <v>-2688</v>
      </c>
      <c r="P518" s="40">
        <v>9408</v>
      </c>
      <c r="Q518" s="40">
        <v>1808</v>
      </c>
      <c r="R518" s="40">
        <v>7600</v>
      </c>
      <c r="S518" s="40">
        <v>2800</v>
      </c>
      <c r="T518" s="40">
        <v>1808</v>
      </c>
      <c r="U518" s="40">
        <v>6608</v>
      </c>
      <c r="V518" s="40">
        <v>0</v>
      </c>
      <c r="W518" s="34" t="s">
        <v>167</v>
      </c>
    </row>
    <row r="519" spans="1:23" hidden="1" x14ac:dyDescent="0.2">
      <c r="A519" t="s">
        <v>106</v>
      </c>
      <c r="B519" t="s">
        <v>107</v>
      </c>
      <c r="C519" t="s">
        <v>2</v>
      </c>
      <c r="D519" t="s">
        <v>3</v>
      </c>
      <c r="E519" t="s">
        <v>4</v>
      </c>
      <c r="F519" t="s">
        <v>337</v>
      </c>
      <c r="G519" t="s">
        <v>338</v>
      </c>
      <c r="H519" t="s">
        <v>164</v>
      </c>
      <c r="I519" t="s">
        <v>165</v>
      </c>
      <c r="J519" t="s">
        <v>94</v>
      </c>
      <c r="K519" t="s">
        <v>135</v>
      </c>
      <c r="L519" t="s">
        <v>96</v>
      </c>
      <c r="M519" s="40">
        <v>15048</v>
      </c>
      <c r="N519" s="40">
        <v>-12096</v>
      </c>
      <c r="O519" s="40">
        <v>-2952</v>
      </c>
      <c r="P519" s="40">
        <v>0</v>
      </c>
      <c r="Q519" s="40">
        <v>0</v>
      </c>
      <c r="R519" s="40">
        <v>0</v>
      </c>
      <c r="S519" s="40">
        <v>0</v>
      </c>
      <c r="T519" s="40">
        <v>0</v>
      </c>
      <c r="U519" s="40">
        <v>0</v>
      </c>
      <c r="V519" s="40">
        <v>0</v>
      </c>
      <c r="W519" s="34" t="s">
        <v>168</v>
      </c>
    </row>
    <row r="520" spans="1:23" hidden="1" x14ac:dyDescent="0.2">
      <c r="A520" t="s">
        <v>106</v>
      </c>
      <c r="B520" t="s">
        <v>107</v>
      </c>
      <c r="C520" t="s">
        <v>2</v>
      </c>
      <c r="D520" t="s">
        <v>3</v>
      </c>
      <c r="E520" t="s">
        <v>4</v>
      </c>
      <c r="F520" t="s">
        <v>337</v>
      </c>
      <c r="G520" t="s">
        <v>338</v>
      </c>
      <c r="H520" t="s">
        <v>164</v>
      </c>
      <c r="I520" t="s">
        <v>169</v>
      </c>
      <c r="J520" t="s">
        <v>94</v>
      </c>
      <c r="K520" t="s">
        <v>166</v>
      </c>
      <c r="L520" t="s">
        <v>96</v>
      </c>
      <c r="M520" s="40">
        <v>0</v>
      </c>
      <c r="N520" s="40">
        <v>12096</v>
      </c>
      <c r="O520" s="40">
        <v>-2688</v>
      </c>
      <c r="P520" s="40">
        <v>9408</v>
      </c>
      <c r="Q520" s="40">
        <v>1808</v>
      </c>
      <c r="R520" s="40">
        <v>7600</v>
      </c>
      <c r="S520" s="40">
        <v>2800</v>
      </c>
      <c r="T520" s="40">
        <v>1808</v>
      </c>
      <c r="U520" s="40">
        <v>6608</v>
      </c>
      <c r="V520" s="40">
        <v>0</v>
      </c>
      <c r="W520" s="34" t="s">
        <v>167</v>
      </c>
    </row>
    <row r="521" spans="1:23" hidden="1" x14ac:dyDescent="0.2">
      <c r="A521" t="s">
        <v>106</v>
      </c>
      <c r="B521" t="s">
        <v>107</v>
      </c>
      <c r="C521" t="s">
        <v>2</v>
      </c>
      <c r="D521" t="s">
        <v>3</v>
      </c>
      <c r="E521" t="s">
        <v>4</v>
      </c>
      <c r="F521" t="s">
        <v>337</v>
      </c>
      <c r="G521" t="s">
        <v>338</v>
      </c>
      <c r="H521" t="s">
        <v>164</v>
      </c>
      <c r="I521" t="s">
        <v>169</v>
      </c>
      <c r="J521" t="s">
        <v>94</v>
      </c>
      <c r="K521" t="s">
        <v>135</v>
      </c>
      <c r="L521" t="s">
        <v>96</v>
      </c>
      <c r="M521" s="40">
        <v>15048</v>
      </c>
      <c r="N521" s="40">
        <v>-12096</v>
      </c>
      <c r="O521" s="40">
        <v>-2952</v>
      </c>
      <c r="P521" s="40">
        <v>0</v>
      </c>
      <c r="Q521" s="40">
        <v>0</v>
      </c>
      <c r="R521" s="40">
        <v>0</v>
      </c>
      <c r="S521" s="40">
        <v>0</v>
      </c>
      <c r="T521" s="40">
        <v>0</v>
      </c>
      <c r="U521" s="40">
        <v>0</v>
      </c>
      <c r="V521" s="40">
        <v>0</v>
      </c>
      <c r="W521" s="34" t="s">
        <v>168</v>
      </c>
    </row>
    <row r="522" spans="1:23" hidden="1" x14ac:dyDescent="0.2">
      <c r="A522" t="s">
        <v>170</v>
      </c>
      <c r="B522" t="s">
        <v>171</v>
      </c>
      <c r="C522" t="s">
        <v>2</v>
      </c>
      <c r="D522" t="s">
        <v>3</v>
      </c>
      <c r="E522" t="s">
        <v>4</v>
      </c>
      <c r="F522" t="s">
        <v>337</v>
      </c>
      <c r="G522" t="s">
        <v>338</v>
      </c>
      <c r="H522" t="s">
        <v>172</v>
      </c>
      <c r="I522" t="s">
        <v>173</v>
      </c>
      <c r="J522" t="s">
        <v>94</v>
      </c>
      <c r="K522" t="s">
        <v>135</v>
      </c>
      <c r="L522" t="s">
        <v>96</v>
      </c>
      <c r="M522" s="40">
        <v>16416</v>
      </c>
      <c r="N522" s="40">
        <v>0</v>
      </c>
      <c r="O522" s="40">
        <v>-16416</v>
      </c>
      <c r="P522" s="40">
        <v>0</v>
      </c>
      <c r="Q522" s="40">
        <v>0</v>
      </c>
      <c r="R522" s="40">
        <v>0</v>
      </c>
      <c r="S522" s="40">
        <v>0</v>
      </c>
      <c r="T522" s="40">
        <v>0</v>
      </c>
      <c r="U522" s="40">
        <v>0</v>
      </c>
      <c r="V522" s="40">
        <v>0</v>
      </c>
      <c r="W522" s="34" t="s">
        <v>175</v>
      </c>
    </row>
    <row r="523" spans="1:23" hidden="1" x14ac:dyDescent="0.2">
      <c r="A523" t="s">
        <v>106</v>
      </c>
      <c r="B523" t="s">
        <v>107</v>
      </c>
      <c r="C523" t="s">
        <v>2</v>
      </c>
      <c r="D523" t="s">
        <v>3</v>
      </c>
      <c r="E523" t="s">
        <v>4</v>
      </c>
      <c r="F523" t="s">
        <v>337</v>
      </c>
      <c r="G523" t="s">
        <v>338</v>
      </c>
      <c r="H523" t="s">
        <v>176</v>
      </c>
      <c r="I523" t="s">
        <v>177</v>
      </c>
      <c r="J523" t="s">
        <v>94</v>
      </c>
      <c r="K523" t="s">
        <v>98</v>
      </c>
      <c r="L523" t="s">
        <v>96</v>
      </c>
      <c r="M523" s="40">
        <v>5500</v>
      </c>
      <c r="N523" s="40">
        <v>0</v>
      </c>
      <c r="O523" s="40">
        <v>0</v>
      </c>
      <c r="P523" s="40">
        <v>5500</v>
      </c>
      <c r="Q523" s="40">
        <v>29.74</v>
      </c>
      <c r="R523" s="40">
        <v>5470.26</v>
      </c>
      <c r="S523" s="40">
        <v>0</v>
      </c>
      <c r="T523" s="40">
        <v>29.74</v>
      </c>
      <c r="U523" s="40">
        <v>5500</v>
      </c>
      <c r="V523" s="40">
        <v>0</v>
      </c>
      <c r="W523" s="34" t="s">
        <v>178</v>
      </c>
    </row>
    <row r="524" spans="1:23" hidden="1" x14ac:dyDescent="0.2">
      <c r="A524" t="s">
        <v>170</v>
      </c>
      <c r="B524" t="s">
        <v>171</v>
      </c>
      <c r="C524" t="s">
        <v>2</v>
      </c>
      <c r="D524" t="s">
        <v>3</v>
      </c>
      <c r="E524" t="s">
        <v>4</v>
      </c>
      <c r="F524" t="s">
        <v>337</v>
      </c>
      <c r="G524" t="s">
        <v>338</v>
      </c>
      <c r="H524" t="s">
        <v>180</v>
      </c>
      <c r="I524" t="s">
        <v>181</v>
      </c>
      <c r="J524" t="s">
        <v>94</v>
      </c>
      <c r="K524" t="s">
        <v>129</v>
      </c>
      <c r="L524" t="s">
        <v>96</v>
      </c>
      <c r="M524" s="40">
        <v>1200</v>
      </c>
      <c r="N524" s="40">
        <v>0</v>
      </c>
      <c r="O524" s="40">
        <v>0</v>
      </c>
      <c r="P524" s="40">
        <v>1200</v>
      </c>
      <c r="Q524" s="40">
        <v>0</v>
      </c>
      <c r="R524" s="40">
        <v>0</v>
      </c>
      <c r="S524" s="40">
        <v>0</v>
      </c>
      <c r="T524" s="40">
        <v>1200</v>
      </c>
      <c r="U524" s="40">
        <v>1200</v>
      </c>
      <c r="V524" s="40">
        <v>1200</v>
      </c>
      <c r="W524" s="34" t="s">
        <v>182</v>
      </c>
    </row>
    <row r="525" spans="1:23" hidden="1" x14ac:dyDescent="0.2">
      <c r="A525" t="s">
        <v>170</v>
      </c>
      <c r="B525" t="s">
        <v>171</v>
      </c>
      <c r="C525" t="s">
        <v>2</v>
      </c>
      <c r="D525" t="s">
        <v>3</v>
      </c>
      <c r="E525" t="s">
        <v>4</v>
      </c>
      <c r="F525" t="s">
        <v>337</v>
      </c>
      <c r="G525" t="s">
        <v>338</v>
      </c>
      <c r="H525" t="s">
        <v>180</v>
      </c>
      <c r="I525" t="s">
        <v>181</v>
      </c>
      <c r="J525" t="s">
        <v>94</v>
      </c>
      <c r="K525" t="s">
        <v>280</v>
      </c>
      <c r="L525" t="s">
        <v>96</v>
      </c>
      <c r="M525" s="40">
        <v>0</v>
      </c>
      <c r="N525" s="40">
        <v>4200</v>
      </c>
      <c r="O525" s="40">
        <v>0</v>
      </c>
      <c r="P525" s="40">
        <v>4200</v>
      </c>
      <c r="Q525" s="40">
        <v>3749.99</v>
      </c>
      <c r="R525" s="40">
        <v>0</v>
      </c>
      <c r="S525" s="40">
        <v>0</v>
      </c>
      <c r="T525" s="40">
        <v>4200</v>
      </c>
      <c r="U525" s="40">
        <v>4200</v>
      </c>
      <c r="V525" s="40">
        <v>450.01</v>
      </c>
      <c r="W525" s="34" t="s">
        <v>281</v>
      </c>
    </row>
    <row r="526" spans="1:23" hidden="1" x14ac:dyDescent="0.2">
      <c r="A526" t="s">
        <v>170</v>
      </c>
      <c r="B526" t="s">
        <v>171</v>
      </c>
      <c r="C526" t="s">
        <v>2</v>
      </c>
      <c r="D526" t="s">
        <v>3</v>
      </c>
      <c r="E526" t="s">
        <v>4</v>
      </c>
      <c r="F526" t="s">
        <v>337</v>
      </c>
      <c r="G526" t="s">
        <v>338</v>
      </c>
      <c r="H526" t="s">
        <v>180</v>
      </c>
      <c r="I526" t="s">
        <v>181</v>
      </c>
      <c r="J526" t="s">
        <v>94</v>
      </c>
      <c r="K526" t="s">
        <v>95</v>
      </c>
      <c r="L526" t="s">
        <v>96</v>
      </c>
      <c r="M526" s="40">
        <v>1000</v>
      </c>
      <c r="N526" s="40">
        <v>0</v>
      </c>
      <c r="O526" s="40">
        <v>0</v>
      </c>
      <c r="P526" s="40">
        <v>1000</v>
      </c>
      <c r="Q526" s="40">
        <v>144.78</v>
      </c>
      <c r="R526" s="40">
        <v>747.91</v>
      </c>
      <c r="S526" s="40">
        <v>747.91</v>
      </c>
      <c r="T526" s="40">
        <v>252.09</v>
      </c>
      <c r="U526" s="40">
        <v>252.09</v>
      </c>
      <c r="V526" s="40">
        <v>107.31</v>
      </c>
      <c r="W526" s="34" t="s">
        <v>348</v>
      </c>
    </row>
    <row r="527" spans="1:23" hidden="1" x14ac:dyDescent="0.2">
      <c r="A527" t="s">
        <v>170</v>
      </c>
      <c r="B527" t="s">
        <v>171</v>
      </c>
      <c r="C527" t="s">
        <v>2</v>
      </c>
      <c r="D527" t="s">
        <v>3</v>
      </c>
      <c r="E527" t="s">
        <v>4</v>
      </c>
      <c r="F527" t="s">
        <v>337</v>
      </c>
      <c r="G527" t="s">
        <v>338</v>
      </c>
      <c r="H527" t="s">
        <v>180</v>
      </c>
      <c r="I527" t="s">
        <v>181</v>
      </c>
      <c r="J527" t="s">
        <v>94</v>
      </c>
      <c r="K527" t="s">
        <v>98</v>
      </c>
      <c r="L527" t="s">
        <v>96</v>
      </c>
      <c r="M527" s="40">
        <v>17584.060000000001</v>
      </c>
      <c r="N527" s="40">
        <v>0</v>
      </c>
      <c r="O527" s="40">
        <v>0</v>
      </c>
      <c r="P527" s="40">
        <v>17584.060000000001</v>
      </c>
      <c r="Q527" s="40">
        <v>17.73</v>
      </c>
      <c r="R527" s="40">
        <v>17566.330000000002</v>
      </c>
      <c r="S527" s="40">
        <v>0</v>
      </c>
      <c r="T527" s="40">
        <v>17.73</v>
      </c>
      <c r="U527" s="40">
        <v>17584.060000000001</v>
      </c>
      <c r="V527" s="40">
        <v>0</v>
      </c>
      <c r="W527" s="34" t="s">
        <v>305</v>
      </c>
    </row>
    <row r="528" spans="1:23" hidden="1" x14ac:dyDescent="0.2">
      <c r="A528" t="s">
        <v>170</v>
      </c>
      <c r="B528" t="s">
        <v>171</v>
      </c>
      <c r="C528" t="s">
        <v>2</v>
      </c>
      <c r="D528" t="s">
        <v>3</v>
      </c>
      <c r="E528" t="s">
        <v>4</v>
      </c>
      <c r="F528" t="s">
        <v>337</v>
      </c>
      <c r="G528" t="s">
        <v>338</v>
      </c>
      <c r="H528" t="s">
        <v>180</v>
      </c>
      <c r="I528" t="s">
        <v>181</v>
      </c>
      <c r="J528" t="s">
        <v>94</v>
      </c>
      <c r="K528" t="s">
        <v>277</v>
      </c>
      <c r="L528" t="s">
        <v>96</v>
      </c>
      <c r="M528" s="40">
        <v>2000</v>
      </c>
      <c r="N528" s="40">
        <v>0</v>
      </c>
      <c r="O528" s="40">
        <v>0</v>
      </c>
      <c r="P528" s="40">
        <v>2000</v>
      </c>
      <c r="Q528" s="40">
        <v>88.94</v>
      </c>
      <c r="R528" s="40">
        <v>1911.06</v>
      </c>
      <c r="S528" s="40">
        <v>1911.06</v>
      </c>
      <c r="T528" s="40">
        <v>88.94</v>
      </c>
      <c r="U528" s="40">
        <v>88.94</v>
      </c>
      <c r="V528" s="40">
        <v>0</v>
      </c>
      <c r="W528" s="34" t="s">
        <v>332</v>
      </c>
    </row>
    <row r="529" spans="1:23" hidden="1" x14ac:dyDescent="0.2">
      <c r="A529" t="s">
        <v>170</v>
      </c>
      <c r="B529" t="s">
        <v>171</v>
      </c>
      <c r="C529" t="s">
        <v>2</v>
      </c>
      <c r="D529" t="s">
        <v>3</v>
      </c>
      <c r="E529" t="s">
        <v>4</v>
      </c>
      <c r="F529" t="s">
        <v>337</v>
      </c>
      <c r="G529" t="s">
        <v>338</v>
      </c>
      <c r="H529" t="s">
        <v>180</v>
      </c>
      <c r="I529" t="s">
        <v>181</v>
      </c>
      <c r="J529" t="s">
        <v>94</v>
      </c>
      <c r="K529" t="s">
        <v>102</v>
      </c>
      <c r="L529" t="s">
        <v>96</v>
      </c>
      <c r="M529" s="40">
        <v>1200</v>
      </c>
      <c r="N529" s="40">
        <v>-1200</v>
      </c>
      <c r="O529" s="40">
        <v>0</v>
      </c>
      <c r="P529" s="40">
        <v>0</v>
      </c>
      <c r="Q529" s="40">
        <v>0</v>
      </c>
      <c r="R529" s="40">
        <v>0</v>
      </c>
      <c r="S529" s="40">
        <v>0</v>
      </c>
      <c r="T529" s="40">
        <v>0</v>
      </c>
      <c r="U529" s="40">
        <v>0</v>
      </c>
      <c r="V529" s="40">
        <v>0</v>
      </c>
      <c r="W529" s="34" t="s">
        <v>349</v>
      </c>
    </row>
    <row r="530" spans="1:23" hidden="1" x14ac:dyDescent="0.2">
      <c r="A530" t="s">
        <v>170</v>
      </c>
      <c r="B530" t="s">
        <v>171</v>
      </c>
      <c r="C530" t="s">
        <v>2</v>
      </c>
      <c r="D530" t="s">
        <v>3</v>
      </c>
      <c r="E530" t="s">
        <v>4</v>
      </c>
      <c r="F530" t="s">
        <v>337</v>
      </c>
      <c r="G530" t="s">
        <v>338</v>
      </c>
      <c r="H530" t="s">
        <v>180</v>
      </c>
      <c r="I530" t="s">
        <v>181</v>
      </c>
      <c r="J530" t="s">
        <v>94</v>
      </c>
      <c r="K530" t="s">
        <v>104</v>
      </c>
      <c r="L530" t="s">
        <v>96</v>
      </c>
      <c r="M530" s="40">
        <v>3000</v>
      </c>
      <c r="N530" s="40">
        <v>-3000</v>
      </c>
      <c r="O530" s="40">
        <v>0</v>
      </c>
      <c r="P530" s="40">
        <v>0</v>
      </c>
      <c r="Q530" s="40">
        <v>0</v>
      </c>
      <c r="R530" s="40">
        <v>0</v>
      </c>
      <c r="S530" s="40">
        <v>0</v>
      </c>
      <c r="T530" s="40">
        <v>0</v>
      </c>
      <c r="U530" s="40">
        <v>0</v>
      </c>
      <c r="V530" s="40">
        <v>0</v>
      </c>
      <c r="W530" s="34" t="s">
        <v>333</v>
      </c>
    </row>
    <row r="531" spans="1:23" hidden="1" x14ac:dyDescent="0.2">
      <c r="A531" t="s">
        <v>170</v>
      </c>
      <c r="B531" t="s">
        <v>171</v>
      </c>
      <c r="C531" t="s">
        <v>2</v>
      </c>
      <c r="D531" t="s">
        <v>3</v>
      </c>
      <c r="E531" t="s">
        <v>4</v>
      </c>
      <c r="F531" t="s">
        <v>337</v>
      </c>
      <c r="G531" t="s">
        <v>338</v>
      </c>
      <c r="H531" t="s">
        <v>187</v>
      </c>
      <c r="I531" t="s">
        <v>188</v>
      </c>
      <c r="J531" t="s">
        <v>94</v>
      </c>
      <c r="K531" t="s">
        <v>121</v>
      </c>
      <c r="L531" t="s">
        <v>96</v>
      </c>
      <c r="M531" s="40">
        <v>8000</v>
      </c>
      <c r="N531" s="40">
        <v>0</v>
      </c>
      <c r="O531" s="40">
        <v>-8000</v>
      </c>
      <c r="P531" s="40">
        <v>0</v>
      </c>
      <c r="Q531" s="40">
        <v>0</v>
      </c>
      <c r="R531" s="40">
        <v>0</v>
      </c>
      <c r="S531" s="40">
        <v>0</v>
      </c>
      <c r="T531" s="40">
        <v>0</v>
      </c>
      <c r="U531" s="40">
        <v>0</v>
      </c>
      <c r="V531" s="40">
        <v>0</v>
      </c>
      <c r="W531" s="34" t="s">
        <v>189</v>
      </c>
    </row>
    <row r="532" spans="1:23" hidden="1" x14ac:dyDescent="0.2">
      <c r="A532" t="s">
        <v>170</v>
      </c>
      <c r="B532" t="s">
        <v>171</v>
      </c>
      <c r="C532" t="s">
        <v>2</v>
      </c>
      <c r="D532" t="s">
        <v>3</v>
      </c>
      <c r="E532" t="s">
        <v>4</v>
      </c>
      <c r="F532" t="s">
        <v>337</v>
      </c>
      <c r="G532" t="s">
        <v>338</v>
      </c>
      <c r="H532" t="s">
        <v>187</v>
      </c>
      <c r="I532" t="s">
        <v>188</v>
      </c>
      <c r="J532" t="s">
        <v>94</v>
      </c>
      <c r="K532" t="s">
        <v>150</v>
      </c>
      <c r="L532" t="s">
        <v>96</v>
      </c>
      <c r="M532" s="40">
        <v>5000</v>
      </c>
      <c r="N532" s="40">
        <v>0</v>
      </c>
      <c r="O532" s="40">
        <v>0</v>
      </c>
      <c r="P532" s="40">
        <v>5000</v>
      </c>
      <c r="Q532" s="40">
        <v>0</v>
      </c>
      <c r="R532" s="40">
        <v>3102.6</v>
      </c>
      <c r="S532" s="40">
        <v>0</v>
      </c>
      <c r="T532" s="40">
        <v>1897.4</v>
      </c>
      <c r="U532" s="40">
        <v>5000</v>
      </c>
      <c r="V532" s="40">
        <v>1897.4</v>
      </c>
      <c r="W532" s="34" t="s">
        <v>283</v>
      </c>
    </row>
    <row r="533" spans="1:23" hidden="1" x14ac:dyDescent="0.2">
      <c r="A533" t="s">
        <v>170</v>
      </c>
      <c r="B533" t="s">
        <v>171</v>
      </c>
      <c r="C533" t="s">
        <v>2</v>
      </c>
      <c r="D533" t="s">
        <v>3</v>
      </c>
      <c r="E533" t="s">
        <v>4</v>
      </c>
      <c r="F533" t="s">
        <v>337</v>
      </c>
      <c r="G533" t="s">
        <v>338</v>
      </c>
      <c r="H533" t="s">
        <v>187</v>
      </c>
      <c r="I533" t="s">
        <v>188</v>
      </c>
      <c r="J533" t="s">
        <v>94</v>
      </c>
      <c r="K533" t="s">
        <v>100</v>
      </c>
      <c r="L533" t="s">
        <v>96</v>
      </c>
      <c r="M533" s="40">
        <v>15000</v>
      </c>
      <c r="N533" s="40">
        <v>0</v>
      </c>
      <c r="O533" s="40">
        <v>-8600</v>
      </c>
      <c r="P533" s="40">
        <v>6400</v>
      </c>
      <c r="Q533" s="40">
        <v>2.63</v>
      </c>
      <c r="R533" s="40">
        <v>6376.98</v>
      </c>
      <c r="S533" s="40">
        <v>6376.98</v>
      </c>
      <c r="T533" s="40">
        <v>23.02</v>
      </c>
      <c r="U533" s="40">
        <v>23.02</v>
      </c>
      <c r="V533" s="40">
        <v>20.39</v>
      </c>
      <c r="W533" s="34" t="s">
        <v>191</v>
      </c>
    </row>
    <row r="534" spans="1:23" hidden="1" x14ac:dyDescent="0.2">
      <c r="A534" t="s">
        <v>106</v>
      </c>
      <c r="B534" t="s">
        <v>107</v>
      </c>
      <c r="C534" t="s">
        <v>2</v>
      </c>
      <c r="D534" t="s">
        <v>3</v>
      </c>
      <c r="E534" t="s">
        <v>4</v>
      </c>
      <c r="F534" t="s">
        <v>337</v>
      </c>
      <c r="G534" t="s">
        <v>338</v>
      </c>
      <c r="H534" t="s">
        <v>108</v>
      </c>
      <c r="I534" t="s">
        <v>109</v>
      </c>
      <c r="J534" t="s">
        <v>192</v>
      </c>
      <c r="K534" t="s">
        <v>193</v>
      </c>
      <c r="L534" t="s">
        <v>96</v>
      </c>
      <c r="M534" s="40">
        <v>576699.5</v>
      </c>
      <c r="N534" s="40">
        <v>0</v>
      </c>
      <c r="O534" s="40">
        <v>-386699.5</v>
      </c>
      <c r="P534" s="40">
        <v>190000</v>
      </c>
      <c r="Q534" s="40">
        <v>36000</v>
      </c>
      <c r="R534" s="40">
        <v>0</v>
      </c>
      <c r="S534" s="40">
        <v>0</v>
      </c>
      <c r="T534" s="40">
        <v>190000</v>
      </c>
      <c r="U534" s="40">
        <v>190000</v>
      </c>
      <c r="V534" s="40">
        <v>154000</v>
      </c>
      <c r="W534" s="34" t="s">
        <v>195</v>
      </c>
    </row>
    <row r="535" spans="1:23" hidden="1" x14ac:dyDescent="0.2">
      <c r="A535" t="s">
        <v>106</v>
      </c>
      <c r="B535" t="s">
        <v>107</v>
      </c>
      <c r="C535" t="s">
        <v>2</v>
      </c>
      <c r="D535" t="s">
        <v>3</v>
      </c>
      <c r="E535" t="s">
        <v>4</v>
      </c>
      <c r="F535" t="s">
        <v>337</v>
      </c>
      <c r="G535" t="s">
        <v>338</v>
      </c>
      <c r="H535" t="s">
        <v>108</v>
      </c>
      <c r="I535" t="s">
        <v>109</v>
      </c>
      <c r="J535" t="s">
        <v>192</v>
      </c>
      <c r="K535" t="s">
        <v>196</v>
      </c>
      <c r="L535" t="s">
        <v>96</v>
      </c>
      <c r="M535" s="40">
        <v>265000</v>
      </c>
      <c r="N535" s="40">
        <v>0</v>
      </c>
      <c r="O535" s="40">
        <v>378821.04</v>
      </c>
      <c r="P535" s="40">
        <v>643821.04</v>
      </c>
      <c r="Q535" s="40">
        <v>133928.57</v>
      </c>
      <c r="R535" s="40">
        <v>21911.64</v>
      </c>
      <c r="S535" s="40">
        <v>0</v>
      </c>
      <c r="T535" s="40">
        <v>621909.4</v>
      </c>
      <c r="U535" s="40">
        <v>643821.04</v>
      </c>
      <c r="V535" s="40">
        <v>487980.83</v>
      </c>
      <c r="W535" s="34" t="s">
        <v>197</v>
      </c>
    </row>
    <row r="536" spans="1:23" hidden="1" x14ac:dyDescent="0.2">
      <c r="A536" t="s">
        <v>106</v>
      </c>
      <c r="B536" t="s">
        <v>107</v>
      </c>
      <c r="C536" t="s">
        <v>2</v>
      </c>
      <c r="D536" t="s">
        <v>3</v>
      </c>
      <c r="E536" t="s">
        <v>4</v>
      </c>
      <c r="F536" t="s">
        <v>337</v>
      </c>
      <c r="G536" t="s">
        <v>338</v>
      </c>
      <c r="H536" t="s">
        <v>108</v>
      </c>
      <c r="I536" t="s">
        <v>118</v>
      </c>
      <c r="J536" t="s">
        <v>192</v>
      </c>
      <c r="K536" t="s">
        <v>193</v>
      </c>
      <c r="L536" t="s">
        <v>96</v>
      </c>
      <c r="M536" s="40">
        <v>1056692.67</v>
      </c>
      <c r="N536" s="40">
        <v>0</v>
      </c>
      <c r="O536" s="40">
        <v>0</v>
      </c>
      <c r="P536" s="40">
        <v>1056692.67</v>
      </c>
      <c r="Q536" s="40">
        <v>207100</v>
      </c>
      <c r="R536" s="40">
        <v>703021.33</v>
      </c>
      <c r="S536" s="40">
        <v>267083.58</v>
      </c>
      <c r="T536" s="40">
        <v>353671.34</v>
      </c>
      <c r="U536" s="40">
        <v>789609.09</v>
      </c>
      <c r="V536" s="40">
        <v>146571.34</v>
      </c>
      <c r="W536" s="34" t="s">
        <v>195</v>
      </c>
    </row>
    <row r="537" spans="1:23" hidden="1" x14ac:dyDescent="0.2">
      <c r="A537" t="s">
        <v>106</v>
      </c>
      <c r="B537" t="s">
        <v>107</v>
      </c>
      <c r="C537" t="s">
        <v>2</v>
      </c>
      <c r="D537" t="s">
        <v>3</v>
      </c>
      <c r="E537" t="s">
        <v>4</v>
      </c>
      <c r="F537" t="s">
        <v>337</v>
      </c>
      <c r="G537" t="s">
        <v>338</v>
      </c>
      <c r="H537" t="s">
        <v>108</v>
      </c>
      <c r="I537" t="s">
        <v>118</v>
      </c>
      <c r="J537" t="s">
        <v>192</v>
      </c>
      <c r="K537" t="s">
        <v>196</v>
      </c>
      <c r="L537" t="s">
        <v>96</v>
      </c>
      <c r="M537" s="40">
        <v>550000</v>
      </c>
      <c r="N537" s="40">
        <v>0</v>
      </c>
      <c r="O537" s="40">
        <v>0</v>
      </c>
      <c r="P537" s="40">
        <v>550000</v>
      </c>
      <c r="Q537" s="40">
        <v>458000</v>
      </c>
      <c r="R537" s="40">
        <v>33071.43</v>
      </c>
      <c r="S537" s="40">
        <v>0</v>
      </c>
      <c r="T537" s="40">
        <v>516928.57</v>
      </c>
      <c r="U537" s="40">
        <v>550000</v>
      </c>
      <c r="V537" s="40">
        <v>58928.57</v>
      </c>
      <c r="W537" s="34" t="s">
        <v>197</v>
      </c>
    </row>
    <row r="538" spans="1:23" hidden="1" x14ac:dyDescent="0.2">
      <c r="A538" t="s">
        <v>106</v>
      </c>
      <c r="B538" t="s">
        <v>107</v>
      </c>
      <c r="C538" t="s">
        <v>2</v>
      </c>
      <c r="D538" t="s">
        <v>3</v>
      </c>
      <c r="E538" t="s">
        <v>4</v>
      </c>
      <c r="F538" t="s">
        <v>337</v>
      </c>
      <c r="G538" t="s">
        <v>338</v>
      </c>
      <c r="H538" t="s">
        <v>127</v>
      </c>
      <c r="I538" t="s">
        <v>128</v>
      </c>
      <c r="J538" t="s">
        <v>202</v>
      </c>
      <c r="K538" t="s">
        <v>203</v>
      </c>
      <c r="L538" t="s">
        <v>96</v>
      </c>
      <c r="M538" s="40">
        <v>0</v>
      </c>
      <c r="N538" s="40">
        <v>3000</v>
      </c>
      <c r="O538" s="40">
        <v>0</v>
      </c>
      <c r="P538" s="40">
        <v>3000</v>
      </c>
      <c r="Q538" s="40">
        <v>0</v>
      </c>
      <c r="R538" s="40">
        <v>0</v>
      </c>
      <c r="S538" s="40">
        <v>0</v>
      </c>
      <c r="T538" s="40">
        <v>3000</v>
      </c>
      <c r="U538" s="40">
        <v>3000</v>
      </c>
      <c r="V538" s="40">
        <v>3000</v>
      </c>
      <c r="W538" s="34" t="s">
        <v>208</v>
      </c>
    </row>
    <row r="539" spans="1:23" hidden="1" x14ac:dyDescent="0.2">
      <c r="A539" t="s">
        <v>106</v>
      </c>
      <c r="B539" t="s">
        <v>107</v>
      </c>
      <c r="C539" t="s">
        <v>2</v>
      </c>
      <c r="D539" t="s">
        <v>3</v>
      </c>
      <c r="E539" t="s">
        <v>4</v>
      </c>
      <c r="F539" t="s">
        <v>337</v>
      </c>
      <c r="G539" t="s">
        <v>338</v>
      </c>
      <c r="H539" t="s">
        <v>127</v>
      </c>
      <c r="I539" t="s">
        <v>128</v>
      </c>
      <c r="J539" t="s">
        <v>202</v>
      </c>
      <c r="K539" t="s">
        <v>209</v>
      </c>
      <c r="L539" t="s">
        <v>96</v>
      </c>
      <c r="M539" s="40">
        <v>5000</v>
      </c>
      <c r="N539" s="40">
        <v>0</v>
      </c>
      <c r="O539" s="40">
        <v>0</v>
      </c>
      <c r="P539" s="40">
        <v>5000</v>
      </c>
      <c r="Q539" s="40">
        <v>0</v>
      </c>
      <c r="R539" s="40">
        <v>0</v>
      </c>
      <c r="S539" s="40">
        <v>0</v>
      </c>
      <c r="T539" s="40">
        <v>5000</v>
      </c>
      <c r="U539" s="40">
        <v>5000</v>
      </c>
      <c r="V539" s="40">
        <v>5000</v>
      </c>
      <c r="W539" s="34" t="s">
        <v>210</v>
      </c>
    </row>
    <row r="540" spans="1:23" hidden="1" x14ac:dyDescent="0.2">
      <c r="A540" t="s">
        <v>170</v>
      </c>
      <c r="B540" t="s">
        <v>171</v>
      </c>
      <c r="C540" t="s">
        <v>2</v>
      </c>
      <c r="D540" t="s">
        <v>3</v>
      </c>
      <c r="E540" t="s">
        <v>4</v>
      </c>
      <c r="F540" t="s">
        <v>337</v>
      </c>
      <c r="G540" t="s">
        <v>338</v>
      </c>
      <c r="H540" t="s">
        <v>180</v>
      </c>
      <c r="I540" t="s">
        <v>181</v>
      </c>
      <c r="J540" t="s">
        <v>202</v>
      </c>
      <c r="K540" t="s">
        <v>212</v>
      </c>
      <c r="L540" t="s">
        <v>96</v>
      </c>
      <c r="M540" s="40">
        <v>7500</v>
      </c>
      <c r="N540" s="40">
        <v>0</v>
      </c>
      <c r="O540" s="40">
        <v>0</v>
      </c>
      <c r="P540" s="40">
        <v>7500</v>
      </c>
      <c r="Q540" s="40">
        <v>0</v>
      </c>
      <c r="R540" s="40">
        <v>5224.2700000000004</v>
      </c>
      <c r="S540" s="40">
        <v>5224.2700000000004</v>
      </c>
      <c r="T540" s="40">
        <v>2275.73</v>
      </c>
      <c r="U540" s="40">
        <v>2275.73</v>
      </c>
      <c r="V540" s="40">
        <v>2275.73</v>
      </c>
      <c r="W540" s="34" t="s">
        <v>350</v>
      </c>
    </row>
    <row r="541" spans="1:23" hidden="1" x14ac:dyDescent="0.2">
      <c r="A541" t="s">
        <v>170</v>
      </c>
      <c r="B541" t="s">
        <v>171</v>
      </c>
      <c r="C541" t="s">
        <v>2</v>
      </c>
      <c r="D541" t="s">
        <v>3</v>
      </c>
      <c r="E541" t="s">
        <v>4</v>
      </c>
      <c r="F541" t="s">
        <v>337</v>
      </c>
      <c r="G541" t="s">
        <v>338</v>
      </c>
      <c r="H541" t="s">
        <v>180</v>
      </c>
      <c r="I541" t="s">
        <v>181</v>
      </c>
      <c r="J541" t="s">
        <v>202</v>
      </c>
      <c r="K541" t="s">
        <v>209</v>
      </c>
      <c r="L541" t="s">
        <v>96</v>
      </c>
      <c r="M541" s="40">
        <v>9500</v>
      </c>
      <c r="N541" s="40">
        <v>0</v>
      </c>
      <c r="O541" s="40">
        <v>0</v>
      </c>
      <c r="P541" s="40">
        <v>9500</v>
      </c>
      <c r="Q541" s="40">
        <v>0</v>
      </c>
      <c r="R541" s="40">
        <v>0</v>
      </c>
      <c r="S541" s="40">
        <v>0</v>
      </c>
      <c r="T541" s="40">
        <v>9500</v>
      </c>
      <c r="U541" s="40">
        <v>9500</v>
      </c>
      <c r="V541" s="40">
        <v>9500</v>
      </c>
      <c r="W541" s="34" t="s">
        <v>351</v>
      </c>
    </row>
    <row r="542" spans="1:23" hidden="1" x14ac:dyDescent="0.2">
      <c r="A542" t="s">
        <v>0</v>
      </c>
      <c r="B542" t="s">
        <v>1</v>
      </c>
      <c r="C542" t="s">
        <v>2</v>
      </c>
      <c r="D542" t="s">
        <v>3</v>
      </c>
      <c r="E542" t="s">
        <v>4</v>
      </c>
      <c r="F542" t="s">
        <v>337</v>
      </c>
      <c r="G542" t="s">
        <v>338</v>
      </c>
      <c r="H542" t="s">
        <v>7</v>
      </c>
      <c r="I542" t="s">
        <v>8</v>
      </c>
      <c r="J542" t="s">
        <v>215</v>
      </c>
      <c r="K542" t="s">
        <v>216</v>
      </c>
      <c r="L542" t="s">
        <v>11</v>
      </c>
      <c r="M542" s="40">
        <v>0</v>
      </c>
      <c r="N542" s="40">
        <v>20000</v>
      </c>
      <c r="O542" s="40">
        <v>0</v>
      </c>
      <c r="P542" s="40">
        <v>20000</v>
      </c>
      <c r="Q542" s="40">
        <v>0</v>
      </c>
      <c r="R542" s="40">
        <v>18980.54</v>
      </c>
      <c r="S542" s="40">
        <v>18980.53</v>
      </c>
      <c r="T542" s="40">
        <v>1019.46</v>
      </c>
      <c r="U542" s="40">
        <v>1019.47</v>
      </c>
      <c r="V542" s="40">
        <v>1019.46</v>
      </c>
      <c r="W542" s="34" t="s">
        <v>217</v>
      </c>
    </row>
    <row r="543" spans="1:23" hidden="1" x14ac:dyDescent="0.2">
      <c r="A543" t="s">
        <v>0</v>
      </c>
      <c r="B543" t="s">
        <v>1</v>
      </c>
      <c r="C543" t="s">
        <v>2</v>
      </c>
      <c r="D543" t="s">
        <v>3</v>
      </c>
      <c r="E543" t="s">
        <v>4</v>
      </c>
      <c r="F543" t="s">
        <v>352</v>
      </c>
      <c r="G543" t="s">
        <v>353</v>
      </c>
      <c r="H543" t="s">
        <v>7</v>
      </c>
      <c r="I543" t="s">
        <v>8</v>
      </c>
      <c r="J543" t="s">
        <v>9</v>
      </c>
      <c r="K543" t="s">
        <v>10</v>
      </c>
      <c r="L543" t="s">
        <v>11</v>
      </c>
      <c r="M543" s="40">
        <v>930948</v>
      </c>
      <c r="N543" s="40">
        <v>68340</v>
      </c>
      <c r="O543" s="40">
        <v>0</v>
      </c>
      <c r="P543" s="40">
        <v>999288</v>
      </c>
      <c r="Q543" s="40">
        <v>0</v>
      </c>
      <c r="R543" s="40">
        <v>720162.99</v>
      </c>
      <c r="S543" s="40">
        <v>720162.98</v>
      </c>
      <c r="T543" s="40">
        <v>279125.01</v>
      </c>
      <c r="U543" s="40">
        <v>279125.02</v>
      </c>
      <c r="V543" s="40">
        <v>279125.01</v>
      </c>
      <c r="W543" s="34" t="s">
        <v>12</v>
      </c>
    </row>
    <row r="544" spans="1:23" hidden="1" x14ac:dyDescent="0.2">
      <c r="A544" t="s">
        <v>0</v>
      </c>
      <c r="B544" t="s">
        <v>1</v>
      </c>
      <c r="C544" t="s">
        <v>2</v>
      </c>
      <c r="D544" t="s">
        <v>3</v>
      </c>
      <c r="E544" t="s">
        <v>4</v>
      </c>
      <c r="F544" t="s">
        <v>352</v>
      </c>
      <c r="G544" t="s">
        <v>353</v>
      </c>
      <c r="H544" t="s">
        <v>7</v>
      </c>
      <c r="I544" t="s">
        <v>8</v>
      </c>
      <c r="J544" t="s">
        <v>9</v>
      </c>
      <c r="K544" t="s">
        <v>13</v>
      </c>
      <c r="L544" t="s">
        <v>11</v>
      </c>
      <c r="M544" s="40">
        <v>76611.240000000005</v>
      </c>
      <c r="N544" s="40">
        <v>5138.8</v>
      </c>
      <c r="O544" s="40">
        <v>0</v>
      </c>
      <c r="P544" s="40">
        <v>81750.039999999994</v>
      </c>
      <c r="Q544" s="40">
        <v>0</v>
      </c>
      <c r="R544" s="40">
        <v>51299.9</v>
      </c>
      <c r="S544" s="40">
        <v>51299.9</v>
      </c>
      <c r="T544" s="40">
        <v>30450.14</v>
      </c>
      <c r="U544" s="40">
        <v>30450.14</v>
      </c>
      <c r="V544" s="40">
        <v>30450.14</v>
      </c>
      <c r="W544" s="34" t="s">
        <v>14</v>
      </c>
    </row>
    <row r="545" spans="1:23" hidden="1" x14ac:dyDescent="0.2">
      <c r="A545" t="s">
        <v>0</v>
      </c>
      <c r="B545" t="s">
        <v>1</v>
      </c>
      <c r="C545" t="s">
        <v>2</v>
      </c>
      <c r="D545" t="s">
        <v>3</v>
      </c>
      <c r="E545" t="s">
        <v>4</v>
      </c>
      <c r="F545" t="s">
        <v>352</v>
      </c>
      <c r="G545" t="s">
        <v>353</v>
      </c>
      <c r="H545" t="s">
        <v>7</v>
      </c>
      <c r="I545" t="s">
        <v>8</v>
      </c>
      <c r="J545" t="s">
        <v>9</v>
      </c>
      <c r="K545" t="s">
        <v>15</v>
      </c>
      <c r="L545" t="s">
        <v>11</v>
      </c>
      <c r="M545" s="40">
        <v>94153.27</v>
      </c>
      <c r="N545" s="40">
        <v>6123.23</v>
      </c>
      <c r="O545" s="40">
        <v>0</v>
      </c>
      <c r="P545" s="40">
        <v>100276.5</v>
      </c>
      <c r="Q545" s="40">
        <v>8558.58</v>
      </c>
      <c r="R545" s="40">
        <v>14581.28</v>
      </c>
      <c r="S545" s="40">
        <v>14581.28</v>
      </c>
      <c r="T545" s="40">
        <v>85695.22</v>
      </c>
      <c r="U545" s="40">
        <v>85695.22</v>
      </c>
      <c r="V545" s="40">
        <v>77136.639999999999</v>
      </c>
      <c r="W545" s="34" t="s">
        <v>16</v>
      </c>
    </row>
    <row r="546" spans="1:23" hidden="1" x14ac:dyDescent="0.2">
      <c r="A546" t="s">
        <v>0</v>
      </c>
      <c r="B546" t="s">
        <v>1</v>
      </c>
      <c r="C546" t="s">
        <v>2</v>
      </c>
      <c r="D546" t="s">
        <v>3</v>
      </c>
      <c r="E546" t="s">
        <v>4</v>
      </c>
      <c r="F546" t="s">
        <v>352</v>
      </c>
      <c r="G546" t="s">
        <v>353</v>
      </c>
      <c r="H546" t="s">
        <v>7</v>
      </c>
      <c r="I546" t="s">
        <v>8</v>
      </c>
      <c r="J546" t="s">
        <v>9</v>
      </c>
      <c r="K546" t="s">
        <v>17</v>
      </c>
      <c r="L546" t="s">
        <v>11</v>
      </c>
      <c r="M546" s="40">
        <v>36256</v>
      </c>
      <c r="N546" s="40">
        <v>2366.67</v>
      </c>
      <c r="O546" s="40">
        <v>0</v>
      </c>
      <c r="P546" s="40">
        <v>38622.67</v>
      </c>
      <c r="Q546" s="40">
        <v>2014.47</v>
      </c>
      <c r="R546" s="40">
        <v>32560.75</v>
      </c>
      <c r="S546" s="40">
        <v>32560.75</v>
      </c>
      <c r="T546" s="40">
        <v>6061.92</v>
      </c>
      <c r="U546" s="40">
        <v>6061.92</v>
      </c>
      <c r="V546" s="40">
        <v>4047.45</v>
      </c>
      <c r="W546" s="34" t="s">
        <v>18</v>
      </c>
    </row>
    <row r="547" spans="1:23" hidden="1" x14ac:dyDescent="0.2">
      <c r="A547" t="s">
        <v>0</v>
      </c>
      <c r="B547" t="s">
        <v>1</v>
      </c>
      <c r="C547" t="s">
        <v>2</v>
      </c>
      <c r="D547" t="s">
        <v>3</v>
      </c>
      <c r="E547" t="s">
        <v>4</v>
      </c>
      <c r="F547" t="s">
        <v>352</v>
      </c>
      <c r="G547" t="s">
        <v>353</v>
      </c>
      <c r="H547" t="s">
        <v>7</v>
      </c>
      <c r="I547" t="s">
        <v>8</v>
      </c>
      <c r="J547" t="s">
        <v>9</v>
      </c>
      <c r="K547" t="s">
        <v>19</v>
      </c>
      <c r="L547" t="s">
        <v>11</v>
      </c>
      <c r="M547" s="40">
        <v>1320</v>
      </c>
      <c r="N547" s="40">
        <v>88</v>
      </c>
      <c r="O547" s="40">
        <v>0</v>
      </c>
      <c r="P547" s="40">
        <v>1408</v>
      </c>
      <c r="Q547" s="40">
        <v>0</v>
      </c>
      <c r="R547" s="40">
        <v>587</v>
      </c>
      <c r="S547" s="40">
        <v>587</v>
      </c>
      <c r="T547" s="40">
        <v>821</v>
      </c>
      <c r="U547" s="40">
        <v>821</v>
      </c>
      <c r="V547" s="40">
        <v>821</v>
      </c>
      <c r="W547" s="34" t="s">
        <v>20</v>
      </c>
    </row>
    <row r="548" spans="1:23" hidden="1" x14ac:dyDescent="0.2">
      <c r="A548" t="s">
        <v>0</v>
      </c>
      <c r="B548" t="s">
        <v>1</v>
      </c>
      <c r="C548" t="s">
        <v>2</v>
      </c>
      <c r="D548" t="s">
        <v>3</v>
      </c>
      <c r="E548" t="s">
        <v>4</v>
      </c>
      <c r="F548" t="s">
        <v>352</v>
      </c>
      <c r="G548" t="s">
        <v>353</v>
      </c>
      <c r="H548" t="s">
        <v>7</v>
      </c>
      <c r="I548" t="s">
        <v>8</v>
      </c>
      <c r="J548" t="s">
        <v>9</v>
      </c>
      <c r="K548" t="s">
        <v>21</v>
      </c>
      <c r="L548" t="s">
        <v>11</v>
      </c>
      <c r="M548" s="40">
        <v>10560</v>
      </c>
      <c r="N548" s="40">
        <v>704</v>
      </c>
      <c r="O548" s="40">
        <v>0</v>
      </c>
      <c r="P548" s="40">
        <v>11264</v>
      </c>
      <c r="Q548" s="40">
        <v>0</v>
      </c>
      <c r="R548" s="40">
        <v>6692</v>
      </c>
      <c r="S548" s="40">
        <v>6692</v>
      </c>
      <c r="T548" s="40">
        <v>4572</v>
      </c>
      <c r="U548" s="40">
        <v>4572</v>
      </c>
      <c r="V548" s="40">
        <v>4572</v>
      </c>
      <c r="W548" s="34" t="s">
        <v>22</v>
      </c>
    </row>
    <row r="549" spans="1:23" hidden="1" x14ac:dyDescent="0.2">
      <c r="A549" t="s">
        <v>0</v>
      </c>
      <c r="B549" t="s">
        <v>1</v>
      </c>
      <c r="C549" t="s">
        <v>2</v>
      </c>
      <c r="D549" t="s">
        <v>3</v>
      </c>
      <c r="E549" t="s">
        <v>4</v>
      </c>
      <c r="F549" t="s">
        <v>352</v>
      </c>
      <c r="G549" t="s">
        <v>353</v>
      </c>
      <c r="H549" t="s">
        <v>7</v>
      </c>
      <c r="I549" t="s">
        <v>8</v>
      </c>
      <c r="J549" t="s">
        <v>9</v>
      </c>
      <c r="K549" t="s">
        <v>23</v>
      </c>
      <c r="L549" t="s">
        <v>11</v>
      </c>
      <c r="M549" s="40">
        <v>383.06</v>
      </c>
      <c r="N549" s="40">
        <v>0</v>
      </c>
      <c r="O549" s="40">
        <v>145.52000000000001</v>
      </c>
      <c r="P549" s="40">
        <v>528.58000000000004</v>
      </c>
      <c r="Q549" s="40">
        <v>0</v>
      </c>
      <c r="R549" s="40">
        <v>92</v>
      </c>
      <c r="S549" s="40">
        <v>92</v>
      </c>
      <c r="T549" s="40">
        <v>436.58</v>
      </c>
      <c r="U549" s="40">
        <v>436.58</v>
      </c>
      <c r="V549" s="40">
        <v>436.58</v>
      </c>
      <c r="W549" s="34" t="s">
        <v>24</v>
      </c>
    </row>
    <row r="550" spans="1:23" hidden="1" x14ac:dyDescent="0.2">
      <c r="A550" t="s">
        <v>0</v>
      </c>
      <c r="B550" t="s">
        <v>1</v>
      </c>
      <c r="C550" t="s">
        <v>2</v>
      </c>
      <c r="D550" t="s">
        <v>3</v>
      </c>
      <c r="E550" t="s">
        <v>4</v>
      </c>
      <c r="F550" t="s">
        <v>352</v>
      </c>
      <c r="G550" t="s">
        <v>353</v>
      </c>
      <c r="H550" t="s">
        <v>7</v>
      </c>
      <c r="I550" t="s">
        <v>8</v>
      </c>
      <c r="J550" t="s">
        <v>9</v>
      </c>
      <c r="K550" t="s">
        <v>25</v>
      </c>
      <c r="L550" t="s">
        <v>11</v>
      </c>
      <c r="M550" s="40">
        <v>3830.56</v>
      </c>
      <c r="N550" s="40">
        <v>218.4</v>
      </c>
      <c r="O550" s="40">
        <v>0</v>
      </c>
      <c r="P550" s="40">
        <v>4048.96</v>
      </c>
      <c r="Q550" s="40">
        <v>0</v>
      </c>
      <c r="R550" s="40">
        <v>1784.67</v>
      </c>
      <c r="S550" s="40">
        <v>1784.67</v>
      </c>
      <c r="T550" s="40">
        <v>2264.29</v>
      </c>
      <c r="U550" s="40">
        <v>2264.29</v>
      </c>
      <c r="V550" s="40">
        <v>2264.29</v>
      </c>
      <c r="W550" s="34" t="s">
        <v>26</v>
      </c>
    </row>
    <row r="551" spans="1:23" hidden="1" x14ac:dyDescent="0.2">
      <c r="A551" t="s">
        <v>0</v>
      </c>
      <c r="B551" t="s">
        <v>1</v>
      </c>
      <c r="C551" t="s">
        <v>2</v>
      </c>
      <c r="D551" t="s">
        <v>3</v>
      </c>
      <c r="E551" t="s">
        <v>4</v>
      </c>
      <c r="F551" t="s">
        <v>352</v>
      </c>
      <c r="G551" t="s">
        <v>353</v>
      </c>
      <c r="H551" t="s">
        <v>7</v>
      </c>
      <c r="I551" t="s">
        <v>8</v>
      </c>
      <c r="J551" t="s">
        <v>9</v>
      </c>
      <c r="K551" t="s">
        <v>27</v>
      </c>
      <c r="L551" t="s">
        <v>11</v>
      </c>
      <c r="M551" s="40">
        <v>3791.81</v>
      </c>
      <c r="N551" s="40">
        <v>-3791.81</v>
      </c>
      <c r="O551" s="40">
        <v>0</v>
      </c>
      <c r="P551" s="40">
        <v>0</v>
      </c>
      <c r="Q551" s="40">
        <v>0</v>
      </c>
      <c r="R551" s="40">
        <v>0</v>
      </c>
      <c r="S551" s="40">
        <v>0</v>
      </c>
      <c r="T551" s="40">
        <v>0</v>
      </c>
      <c r="U551" s="40">
        <v>0</v>
      </c>
      <c r="V551" s="40">
        <v>0</v>
      </c>
      <c r="W551" s="34" t="s">
        <v>28</v>
      </c>
    </row>
    <row r="552" spans="1:23" hidden="1" x14ac:dyDescent="0.2">
      <c r="A552" t="s">
        <v>0</v>
      </c>
      <c r="B552" t="s">
        <v>1</v>
      </c>
      <c r="C552" t="s">
        <v>2</v>
      </c>
      <c r="D552" t="s">
        <v>3</v>
      </c>
      <c r="E552" t="s">
        <v>4</v>
      </c>
      <c r="F552" t="s">
        <v>352</v>
      </c>
      <c r="G552" t="s">
        <v>353</v>
      </c>
      <c r="H552" t="s">
        <v>7</v>
      </c>
      <c r="I552" t="s">
        <v>8</v>
      </c>
      <c r="J552" t="s">
        <v>9</v>
      </c>
      <c r="K552" t="s">
        <v>29</v>
      </c>
      <c r="L552" t="s">
        <v>11</v>
      </c>
      <c r="M552" s="40">
        <v>17767.060000000001</v>
      </c>
      <c r="N552" s="40">
        <v>-6000</v>
      </c>
      <c r="O552" s="40">
        <v>0</v>
      </c>
      <c r="P552" s="40">
        <v>11767.06</v>
      </c>
      <c r="Q552" s="40">
        <v>0</v>
      </c>
      <c r="R552" s="40">
        <v>9132.6</v>
      </c>
      <c r="S552" s="40">
        <v>9132.6</v>
      </c>
      <c r="T552" s="40">
        <v>2634.46</v>
      </c>
      <c r="U552" s="40">
        <v>2634.46</v>
      </c>
      <c r="V552" s="40">
        <v>2634.46</v>
      </c>
      <c r="W552" s="34" t="s">
        <v>30</v>
      </c>
    </row>
    <row r="553" spans="1:23" hidden="1" x14ac:dyDescent="0.2">
      <c r="A553" t="s">
        <v>0</v>
      </c>
      <c r="B553" t="s">
        <v>1</v>
      </c>
      <c r="C553" t="s">
        <v>2</v>
      </c>
      <c r="D553" t="s">
        <v>3</v>
      </c>
      <c r="E553" t="s">
        <v>4</v>
      </c>
      <c r="F553" t="s">
        <v>352</v>
      </c>
      <c r="G553" t="s">
        <v>353</v>
      </c>
      <c r="H553" t="s">
        <v>7</v>
      </c>
      <c r="I553" t="s">
        <v>8</v>
      </c>
      <c r="J553" t="s">
        <v>9</v>
      </c>
      <c r="K553" t="s">
        <v>31</v>
      </c>
      <c r="L553" t="s">
        <v>11</v>
      </c>
      <c r="M553" s="40">
        <v>122280</v>
      </c>
      <c r="N553" s="40">
        <v>0</v>
      </c>
      <c r="O553" s="40">
        <v>0</v>
      </c>
      <c r="P553" s="40">
        <v>122280</v>
      </c>
      <c r="Q553" s="40">
        <v>47112.72</v>
      </c>
      <c r="R553" s="40">
        <v>75167.28</v>
      </c>
      <c r="S553" s="40">
        <v>75167.28</v>
      </c>
      <c r="T553" s="40">
        <v>47112.72</v>
      </c>
      <c r="U553" s="40">
        <v>47112.72</v>
      </c>
      <c r="V553" s="40">
        <v>0</v>
      </c>
      <c r="W553" s="34" t="s">
        <v>32</v>
      </c>
    </row>
    <row r="554" spans="1:23" hidden="1" x14ac:dyDescent="0.2">
      <c r="A554" t="s">
        <v>0</v>
      </c>
      <c r="B554" t="s">
        <v>1</v>
      </c>
      <c r="C554" t="s">
        <v>2</v>
      </c>
      <c r="D554" t="s">
        <v>3</v>
      </c>
      <c r="E554" t="s">
        <v>4</v>
      </c>
      <c r="F554" t="s">
        <v>352</v>
      </c>
      <c r="G554" t="s">
        <v>353</v>
      </c>
      <c r="H554" t="s">
        <v>7</v>
      </c>
      <c r="I554" t="s">
        <v>8</v>
      </c>
      <c r="J554" t="s">
        <v>9</v>
      </c>
      <c r="K554" t="s">
        <v>33</v>
      </c>
      <c r="L554" t="s">
        <v>11</v>
      </c>
      <c r="M554" s="40">
        <v>3779.56</v>
      </c>
      <c r="N554" s="40">
        <v>-500</v>
      </c>
      <c r="O554" s="40">
        <v>3048.11</v>
      </c>
      <c r="P554" s="40">
        <v>6327.67</v>
      </c>
      <c r="Q554" s="40">
        <v>0</v>
      </c>
      <c r="R554" s="40">
        <v>2581.33</v>
      </c>
      <c r="S554" s="40">
        <v>2581.33</v>
      </c>
      <c r="T554" s="40">
        <v>3746.34</v>
      </c>
      <c r="U554" s="40">
        <v>3746.34</v>
      </c>
      <c r="V554" s="40">
        <v>3746.34</v>
      </c>
      <c r="W554" s="34" t="s">
        <v>34</v>
      </c>
    </row>
    <row r="555" spans="1:23" hidden="1" x14ac:dyDescent="0.2">
      <c r="A555" t="s">
        <v>0</v>
      </c>
      <c r="B555" t="s">
        <v>1</v>
      </c>
      <c r="C555" t="s">
        <v>2</v>
      </c>
      <c r="D555" t="s">
        <v>3</v>
      </c>
      <c r="E555" t="s">
        <v>4</v>
      </c>
      <c r="F555" t="s">
        <v>352</v>
      </c>
      <c r="G555" t="s">
        <v>353</v>
      </c>
      <c r="H555" t="s">
        <v>7</v>
      </c>
      <c r="I555" t="s">
        <v>8</v>
      </c>
      <c r="J555" t="s">
        <v>9</v>
      </c>
      <c r="K555" t="s">
        <v>35</v>
      </c>
      <c r="L555" t="s">
        <v>11</v>
      </c>
      <c r="M555" s="40">
        <v>9413.1200000000008</v>
      </c>
      <c r="N555" s="40">
        <v>-3000</v>
      </c>
      <c r="O555" s="40">
        <v>0</v>
      </c>
      <c r="P555" s="40">
        <v>6413.12</v>
      </c>
      <c r="Q555" s="40">
        <v>0</v>
      </c>
      <c r="R555" s="40">
        <v>3124.27</v>
      </c>
      <c r="S555" s="40">
        <v>3124.27</v>
      </c>
      <c r="T555" s="40">
        <v>3288.85</v>
      </c>
      <c r="U555" s="40">
        <v>3288.85</v>
      </c>
      <c r="V555" s="40">
        <v>3288.85</v>
      </c>
      <c r="W555" s="34" t="s">
        <v>36</v>
      </c>
    </row>
    <row r="556" spans="1:23" hidden="1" x14ac:dyDescent="0.2">
      <c r="A556" t="s">
        <v>0</v>
      </c>
      <c r="B556" t="s">
        <v>1</v>
      </c>
      <c r="C556" t="s">
        <v>2</v>
      </c>
      <c r="D556" t="s">
        <v>3</v>
      </c>
      <c r="E556" t="s">
        <v>4</v>
      </c>
      <c r="F556" t="s">
        <v>352</v>
      </c>
      <c r="G556" t="s">
        <v>353</v>
      </c>
      <c r="H556" t="s">
        <v>7</v>
      </c>
      <c r="I556" t="s">
        <v>8</v>
      </c>
      <c r="J556" t="s">
        <v>9</v>
      </c>
      <c r="K556" t="s">
        <v>37</v>
      </c>
      <c r="L556" t="s">
        <v>11</v>
      </c>
      <c r="M556" s="40">
        <v>142924.66</v>
      </c>
      <c r="N556" s="40">
        <v>9269.3700000000008</v>
      </c>
      <c r="O556" s="40">
        <v>0</v>
      </c>
      <c r="P556" s="40">
        <v>152194.03</v>
      </c>
      <c r="Q556" s="40">
        <v>5974.14</v>
      </c>
      <c r="R556" s="40">
        <v>107966.39999999999</v>
      </c>
      <c r="S556" s="40">
        <v>107966.39999999999</v>
      </c>
      <c r="T556" s="40">
        <v>44227.63</v>
      </c>
      <c r="U556" s="40">
        <v>44227.63</v>
      </c>
      <c r="V556" s="40">
        <v>38253.49</v>
      </c>
      <c r="W556" s="34" t="s">
        <v>38</v>
      </c>
    </row>
    <row r="557" spans="1:23" hidden="1" x14ac:dyDescent="0.2">
      <c r="A557" t="s">
        <v>0</v>
      </c>
      <c r="B557" t="s">
        <v>1</v>
      </c>
      <c r="C557" t="s">
        <v>2</v>
      </c>
      <c r="D557" t="s">
        <v>3</v>
      </c>
      <c r="E557" t="s">
        <v>4</v>
      </c>
      <c r="F557" t="s">
        <v>352</v>
      </c>
      <c r="G557" t="s">
        <v>353</v>
      </c>
      <c r="H557" t="s">
        <v>7</v>
      </c>
      <c r="I557" t="s">
        <v>8</v>
      </c>
      <c r="J557" t="s">
        <v>9</v>
      </c>
      <c r="K557" t="s">
        <v>39</v>
      </c>
      <c r="L557" t="s">
        <v>11</v>
      </c>
      <c r="M557" s="40">
        <v>94153.27</v>
      </c>
      <c r="N557" s="40">
        <v>6123.23</v>
      </c>
      <c r="O557" s="40">
        <v>0</v>
      </c>
      <c r="P557" s="40">
        <v>100276.5</v>
      </c>
      <c r="Q557" s="40">
        <v>7369.99</v>
      </c>
      <c r="R557" s="40">
        <v>60822.5</v>
      </c>
      <c r="S557" s="40">
        <v>60822.5</v>
      </c>
      <c r="T557" s="40">
        <v>39454</v>
      </c>
      <c r="U557" s="40">
        <v>39454</v>
      </c>
      <c r="V557" s="40">
        <v>32084.01</v>
      </c>
      <c r="W557" s="34" t="s">
        <v>40</v>
      </c>
    </row>
    <row r="558" spans="1:23" hidden="1" x14ac:dyDescent="0.2">
      <c r="A558" t="s">
        <v>0</v>
      </c>
      <c r="B558" t="s">
        <v>1</v>
      </c>
      <c r="C558" t="s">
        <v>2</v>
      </c>
      <c r="D558" t="s">
        <v>3</v>
      </c>
      <c r="E558" t="s">
        <v>4</v>
      </c>
      <c r="F558" t="s">
        <v>352</v>
      </c>
      <c r="G558" t="s">
        <v>353</v>
      </c>
      <c r="H558" t="s">
        <v>7</v>
      </c>
      <c r="I558" t="s">
        <v>8</v>
      </c>
      <c r="J558" t="s">
        <v>9</v>
      </c>
      <c r="K558" t="s">
        <v>41</v>
      </c>
      <c r="L558" t="s">
        <v>11</v>
      </c>
      <c r="M558" s="40">
        <v>6467.65</v>
      </c>
      <c r="N558" s="40">
        <v>14535.03</v>
      </c>
      <c r="O558" s="40">
        <v>2886.3</v>
      </c>
      <c r="P558" s="40">
        <v>23888.98</v>
      </c>
      <c r="Q558" s="40">
        <v>0</v>
      </c>
      <c r="R558" s="40">
        <v>16408.68</v>
      </c>
      <c r="S558" s="40">
        <v>16408.68</v>
      </c>
      <c r="T558" s="40">
        <v>7480.3</v>
      </c>
      <c r="U558" s="40">
        <v>7480.3</v>
      </c>
      <c r="V558" s="40">
        <v>7480.3</v>
      </c>
      <c r="W558" s="34" t="s">
        <v>42</v>
      </c>
    </row>
    <row r="559" spans="1:23" hidden="1" x14ac:dyDescent="0.2">
      <c r="A559" t="s">
        <v>0</v>
      </c>
      <c r="B559" t="s">
        <v>1</v>
      </c>
      <c r="C559" t="s">
        <v>2</v>
      </c>
      <c r="D559" t="s">
        <v>3</v>
      </c>
      <c r="E559" t="s">
        <v>4</v>
      </c>
      <c r="F559" t="s">
        <v>352</v>
      </c>
      <c r="G559" t="s">
        <v>353</v>
      </c>
      <c r="H559" t="s">
        <v>7</v>
      </c>
      <c r="I559" t="s">
        <v>43</v>
      </c>
      <c r="J559" t="s">
        <v>44</v>
      </c>
      <c r="K559" t="s">
        <v>45</v>
      </c>
      <c r="L559" t="s">
        <v>11</v>
      </c>
      <c r="M559" s="40">
        <v>13500</v>
      </c>
      <c r="N559" s="40">
        <v>0</v>
      </c>
      <c r="O559" s="40">
        <v>0</v>
      </c>
      <c r="P559" s="40">
        <v>13500</v>
      </c>
      <c r="Q559" s="40">
        <v>0</v>
      </c>
      <c r="R559" s="40">
        <v>7170.51</v>
      </c>
      <c r="S559" s="40">
        <v>3154.7</v>
      </c>
      <c r="T559" s="40">
        <v>6329.49</v>
      </c>
      <c r="U559" s="40">
        <v>10345.299999999999</v>
      </c>
      <c r="V559" s="40">
        <v>6329.49</v>
      </c>
      <c r="W559" s="34" t="s">
        <v>46</v>
      </c>
    </row>
    <row r="560" spans="1:23" hidden="1" x14ac:dyDescent="0.2">
      <c r="A560" t="s">
        <v>0</v>
      </c>
      <c r="B560" t="s">
        <v>1</v>
      </c>
      <c r="C560" t="s">
        <v>2</v>
      </c>
      <c r="D560" t="s">
        <v>3</v>
      </c>
      <c r="E560" t="s">
        <v>4</v>
      </c>
      <c r="F560" t="s">
        <v>352</v>
      </c>
      <c r="G560" t="s">
        <v>353</v>
      </c>
      <c r="H560" t="s">
        <v>7</v>
      </c>
      <c r="I560" t="s">
        <v>43</v>
      </c>
      <c r="J560" t="s">
        <v>44</v>
      </c>
      <c r="K560" t="s">
        <v>47</v>
      </c>
      <c r="L560" t="s">
        <v>11</v>
      </c>
      <c r="M560" s="40">
        <v>13050</v>
      </c>
      <c r="N560" s="40">
        <v>0</v>
      </c>
      <c r="O560" s="40">
        <v>0</v>
      </c>
      <c r="P560" s="40">
        <v>13050</v>
      </c>
      <c r="Q560" s="40">
        <v>0</v>
      </c>
      <c r="R560" s="40">
        <v>11400</v>
      </c>
      <c r="S560" s="40">
        <v>8879.75</v>
      </c>
      <c r="T560" s="40">
        <v>1650</v>
      </c>
      <c r="U560" s="40">
        <v>4170.25</v>
      </c>
      <c r="V560" s="40">
        <v>1650</v>
      </c>
      <c r="W560" s="34" t="s">
        <v>48</v>
      </c>
    </row>
    <row r="561" spans="1:23" hidden="1" x14ac:dyDescent="0.2">
      <c r="A561" t="s">
        <v>0</v>
      </c>
      <c r="B561" t="s">
        <v>1</v>
      </c>
      <c r="C561" t="s">
        <v>2</v>
      </c>
      <c r="D561" t="s">
        <v>3</v>
      </c>
      <c r="E561" t="s">
        <v>4</v>
      </c>
      <c r="F561" t="s">
        <v>352</v>
      </c>
      <c r="G561" t="s">
        <v>353</v>
      </c>
      <c r="H561" t="s">
        <v>7</v>
      </c>
      <c r="I561" t="s">
        <v>43</v>
      </c>
      <c r="J561" t="s">
        <v>44</v>
      </c>
      <c r="K561" t="s">
        <v>49</v>
      </c>
      <c r="L561" t="s">
        <v>11</v>
      </c>
      <c r="M561" s="40">
        <v>9000</v>
      </c>
      <c r="N561" s="40">
        <v>0</v>
      </c>
      <c r="O561" s="40">
        <v>0</v>
      </c>
      <c r="P561" s="40">
        <v>9000</v>
      </c>
      <c r="Q561" s="40">
        <v>0</v>
      </c>
      <c r="R561" s="40">
        <v>7747.46</v>
      </c>
      <c r="S561" s="40">
        <v>4761.5200000000004</v>
      </c>
      <c r="T561" s="40">
        <v>1252.54</v>
      </c>
      <c r="U561" s="40">
        <v>4238.4799999999996</v>
      </c>
      <c r="V561" s="40">
        <v>1252.54</v>
      </c>
      <c r="W561" s="34" t="s">
        <v>50</v>
      </c>
    </row>
    <row r="562" spans="1:23" hidden="1" x14ac:dyDescent="0.2">
      <c r="A562" t="s">
        <v>0</v>
      </c>
      <c r="B562" t="s">
        <v>1</v>
      </c>
      <c r="C562" t="s">
        <v>2</v>
      </c>
      <c r="D562" t="s">
        <v>3</v>
      </c>
      <c r="E562" t="s">
        <v>4</v>
      </c>
      <c r="F562" t="s">
        <v>352</v>
      </c>
      <c r="G562" t="s">
        <v>353</v>
      </c>
      <c r="H562" t="s">
        <v>7</v>
      </c>
      <c r="I562" t="s">
        <v>43</v>
      </c>
      <c r="J562" t="s">
        <v>44</v>
      </c>
      <c r="K562" t="s">
        <v>354</v>
      </c>
      <c r="L562" t="s">
        <v>11</v>
      </c>
      <c r="M562" s="40">
        <v>5976</v>
      </c>
      <c r="N562" s="40">
        <v>451.87</v>
      </c>
      <c r="O562" s="40">
        <v>0</v>
      </c>
      <c r="P562" s="40">
        <v>6427.87</v>
      </c>
      <c r="Q562" s="40">
        <v>607.32000000000005</v>
      </c>
      <c r="R562" s="40">
        <v>5820.55</v>
      </c>
      <c r="S562" s="40">
        <v>4020.55</v>
      </c>
      <c r="T562" s="40">
        <v>607.32000000000005</v>
      </c>
      <c r="U562" s="40">
        <v>2407.3200000000002</v>
      </c>
      <c r="V562" s="40">
        <v>0</v>
      </c>
      <c r="W562" s="34" t="s">
        <v>355</v>
      </c>
    </row>
    <row r="563" spans="1:23" hidden="1" x14ac:dyDescent="0.2">
      <c r="A563" t="s">
        <v>0</v>
      </c>
      <c r="B563" t="s">
        <v>1</v>
      </c>
      <c r="C563" t="s">
        <v>2</v>
      </c>
      <c r="D563" t="s">
        <v>3</v>
      </c>
      <c r="E563" t="s">
        <v>4</v>
      </c>
      <c r="F563" t="s">
        <v>352</v>
      </c>
      <c r="G563" t="s">
        <v>353</v>
      </c>
      <c r="H563" t="s">
        <v>7</v>
      </c>
      <c r="I563" t="s">
        <v>43</v>
      </c>
      <c r="J563" t="s">
        <v>44</v>
      </c>
      <c r="K563" t="s">
        <v>51</v>
      </c>
      <c r="L563" t="s">
        <v>11</v>
      </c>
      <c r="M563" s="40">
        <v>46300</v>
      </c>
      <c r="N563" s="40">
        <v>0</v>
      </c>
      <c r="O563" s="40">
        <v>0</v>
      </c>
      <c r="P563" s="40">
        <v>46300</v>
      </c>
      <c r="Q563" s="40">
        <v>11938.04</v>
      </c>
      <c r="R563" s="40">
        <v>19700.47</v>
      </c>
      <c r="S563" s="40">
        <v>19700.439999999999</v>
      </c>
      <c r="T563" s="40">
        <v>26599.53</v>
      </c>
      <c r="U563" s="40">
        <v>26599.56</v>
      </c>
      <c r="V563" s="40">
        <v>14661.49</v>
      </c>
      <c r="W563" s="34" t="s">
        <v>52</v>
      </c>
    </row>
    <row r="564" spans="1:23" hidden="1" x14ac:dyDescent="0.2">
      <c r="A564" t="s">
        <v>0</v>
      </c>
      <c r="B564" t="s">
        <v>1</v>
      </c>
      <c r="C564" t="s">
        <v>2</v>
      </c>
      <c r="D564" t="s">
        <v>3</v>
      </c>
      <c r="E564" t="s">
        <v>4</v>
      </c>
      <c r="F564" t="s">
        <v>352</v>
      </c>
      <c r="G564" t="s">
        <v>353</v>
      </c>
      <c r="H564" t="s">
        <v>7</v>
      </c>
      <c r="I564" t="s">
        <v>43</v>
      </c>
      <c r="J564" t="s">
        <v>44</v>
      </c>
      <c r="K564" t="s">
        <v>53</v>
      </c>
      <c r="L564" t="s">
        <v>11</v>
      </c>
      <c r="M564" s="40">
        <v>0</v>
      </c>
      <c r="N564" s="40">
        <v>470.96</v>
      </c>
      <c r="O564" s="40">
        <v>0</v>
      </c>
      <c r="P564" s="40">
        <v>470.96</v>
      </c>
      <c r="Q564" s="40">
        <v>0</v>
      </c>
      <c r="R564" s="40">
        <v>470.96</v>
      </c>
      <c r="S564" s="40">
        <v>470.96</v>
      </c>
      <c r="T564" s="40">
        <v>0</v>
      </c>
      <c r="U564" s="40">
        <v>0</v>
      </c>
      <c r="V564" s="40">
        <v>0</v>
      </c>
      <c r="W564" s="34" t="s">
        <v>54</v>
      </c>
    </row>
    <row r="565" spans="1:23" hidden="1" x14ac:dyDescent="0.2">
      <c r="A565" t="s">
        <v>0</v>
      </c>
      <c r="B565" t="s">
        <v>1</v>
      </c>
      <c r="C565" t="s">
        <v>2</v>
      </c>
      <c r="D565" t="s">
        <v>3</v>
      </c>
      <c r="E565" t="s">
        <v>4</v>
      </c>
      <c r="F565" t="s">
        <v>352</v>
      </c>
      <c r="G565" t="s">
        <v>353</v>
      </c>
      <c r="H565" t="s">
        <v>7</v>
      </c>
      <c r="I565" t="s">
        <v>43</v>
      </c>
      <c r="J565" t="s">
        <v>44</v>
      </c>
      <c r="K565" t="s">
        <v>57</v>
      </c>
      <c r="L565" t="s">
        <v>11</v>
      </c>
      <c r="M565" s="40">
        <v>271454.40000000002</v>
      </c>
      <c r="N565" s="40">
        <v>0</v>
      </c>
      <c r="O565" s="40">
        <v>0</v>
      </c>
      <c r="P565" s="40">
        <v>271454.40000000002</v>
      </c>
      <c r="Q565" s="40">
        <v>6549.42</v>
      </c>
      <c r="R565" s="40">
        <v>247303.98</v>
      </c>
      <c r="S565" s="40">
        <v>150154</v>
      </c>
      <c r="T565" s="40">
        <v>24150.42</v>
      </c>
      <c r="U565" s="40">
        <v>121300.4</v>
      </c>
      <c r="V565" s="40">
        <v>17601</v>
      </c>
      <c r="W565" s="34" t="s">
        <v>58</v>
      </c>
    </row>
    <row r="566" spans="1:23" hidden="1" x14ac:dyDescent="0.2">
      <c r="A566" t="s">
        <v>0</v>
      </c>
      <c r="B566" t="s">
        <v>1</v>
      </c>
      <c r="C566" t="s">
        <v>2</v>
      </c>
      <c r="D566" t="s">
        <v>3</v>
      </c>
      <c r="E566" t="s">
        <v>4</v>
      </c>
      <c r="F566" t="s">
        <v>352</v>
      </c>
      <c r="G566" t="s">
        <v>353</v>
      </c>
      <c r="H566" t="s">
        <v>7</v>
      </c>
      <c r="I566" t="s">
        <v>43</v>
      </c>
      <c r="J566" t="s">
        <v>44</v>
      </c>
      <c r="K566" t="s">
        <v>59</v>
      </c>
      <c r="L566" t="s">
        <v>11</v>
      </c>
      <c r="M566" s="40">
        <v>152000</v>
      </c>
      <c r="N566" s="40">
        <v>313.14999999999998</v>
      </c>
      <c r="O566" s="40">
        <v>0</v>
      </c>
      <c r="P566" s="40">
        <v>152313.15</v>
      </c>
      <c r="Q566" s="40">
        <v>483.51</v>
      </c>
      <c r="R566" s="40">
        <v>143945.04</v>
      </c>
      <c r="S566" s="40">
        <v>96112.29</v>
      </c>
      <c r="T566" s="40">
        <v>8368.11</v>
      </c>
      <c r="U566" s="40">
        <v>56200.86</v>
      </c>
      <c r="V566" s="40">
        <v>7884.6</v>
      </c>
      <c r="W566" s="34" t="s">
        <v>60</v>
      </c>
    </row>
    <row r="567" spans="1:23" hidden="1" x14ac:dyDescent="0.2">
      <c r="A567" t="s">
        <v>0</v>
      </c>
      <c r="B567" t="s">
        <v>1</v>
      </c>
      <c r="C567" t="s">
        <v>2</v>
      </c>
      <c r="D567" t="s">
        <v>3</v>
      </c>
      <c r="E567" t="s">
        <v>4</v>
      </c>
      <c r="F567" t="s">
        <v>352</v>
      </c>
      <c r="G567" t="s">
        <v>353</v>
      </c>
      <c r="H567" t="s">
        <v>7</v>
      </c>
      <c r="I567" t="s">
        <v>43</v>
      </c>
      <c r="J567" t="s">
        <v>44</v>
      </c>
      <c r="K567" t="s">
        <v>61</v>
      </c>
      <c r="L567" t="s">
        <v>11</v>
      </c>
      <c r="M567" s="40">
        <v>30339.599999999999</v>
      </c>
      <c r="N567" s="40">
        <v>-3732.68</v>
      </c>
      <c r="O567" s="40">
        <v>0</v>
      </c>
      <c r="P567" s="40">
        <v>26606.92</v>
      </c>
      <c r="Q567" s="40">
        <v>0</v>
      </c>
      <c r="R567" s="40">
        <v>0</v>
      </c>
      <c r="S567" s="40">
        <v>0</v>
      </c>
      <c r="T567" s="40">
        <v>26606.92</v>
      </c>
      <c r="U567" s="40">
        <v>26606.92</v>
      </c>
      <c r="V567" s="40">
        <v>26606.92</v>
      </c>
      <c r="W567" s="34" t="s">
        <v>62</v>
      </c>
    </row>
    <row r="568" spans="1:23" hidden="1" x14ac:dyDescent="0.2">
      <c r="A568" t="s">
        <v>0</v>
      </c>
      <c r="B568" t="s">
        <v>1</v>
      </c>
      <c r="C568" t="s">
        <v>2</v>
      </c>
      <c r="D568" t="s">
        <v>3</v>
      </c>
      <c r="E568" t="s">
        <v>4</v>
      </c>
      <c r="F568" t="s">
        <v>352</v>
      </c>
      <c r="G568" t="s">
        <v>353</v>
      </c>
      <c r="H568" t="s">
        <v>7</v>
      </c>
      <c r="I568" t="s">
        <v>43</v>
      </c>
      <c r="J568" t="s">
        <v>44</v>
      </c>
      <c r="K568" t="s">
        <v>260</v>
      </c>
      <c r="L568" t="s">
        <v>11</v>
      </c>
      <c r="M568" s="40">
        <v>1000</v>
      </c>
      <c r="N568" s="40">
        <v>0</v>
      </c>
      <c r="O568" s="40">
        <v>0</v>
      </c>
      <c r="P568" s="40">
        <v>1000</v>
      </c>
      <c r="Q568" s="40">
        <v>0</v>
      </c>
      <c r="R568" s="40">
        <v>0</v>
      </c>
      <c r="S568" s="40">
        <v>0</v>
      </c>
      <c r="T568" s="40">
        <v>1000</v>
      </c>
      <c r="U568" s="40">
        <v>1000</v>
      </c>
      <c r="V568" s="40">
        <v>1000</v>
      </c>
      <c r="W568" s="34" t="s">
        <v>261</v>
      </c>
    </row>
    <row r="569" spans="1:23" hidden="1" x14ac:dyDescent="0.2">
      <c r="A569" t="s">
        <v>0</v>
      </c>
      <c r="B569" t="s">
        <v>1</v>
      </c>
      <c r="C569" t="s">
        <v>2</v>
      </c>
      <c r="D569" t="s">
        <v>3</v>
      </c>
      <c r="E569" t="s">
        <v>4</v>
      </c>
      <c r="F569" t="s">
        <v>352</v>
      </c>
      <c r="G569" t="s">
        <v>353</v>
      </c>
      <c r="H569" t="s">
        <v>7</v>
      </c>
      <c r="I569" t="s">
        <v>43</v>
      </c>
      <c r="J569" t="s">
        <v>44</v>
      </c>
      <c r="K569" t="s">
        <v>63</v>
      </c>
      <c r="L569" t="s">
        <v>11</v>
      </c>
      <c r="M569" s="40">
        <v>9200</v>
      </c>
      <c r="N569" s="40">
        <v>0</v>
      </c>
      <c r="O569" s="40">
        <v>0</v>
      </c>
      <c r="P569" s="40">
        <v>9200</v>
      </c>
      <c r="Q569" s="40">
        <v>0</v>
      </c>
      <c r="R569" s="40">
        <v>8442.2900000000009</v>
      </c>
      <c r="S569" s="40">
        <v>2465.12</v>
      </c>
      <c r="T569" s="40">
        <v>757.71</v>
      </c>
      <c r="U569" s="40">
        <v>6734.88</v>
      </c>
      <c r="V569" s="40">
        <v>757.71</v>
      </c>
      <c r="W569" s="34" t="s">
        <v>64</v>
      </c>
    </row>
    <row r="570" spans="1:23" hidden="1" x14ac:dyDescent="0.2">
      <c r="A570" t="s">
        <v>0</v>
      </c>
      <c r="B570" t="s">
        <v>1</v>
      </c>
      <c r="C570" t="s">
        <v>2</v>
      </c>
      <c r="D570" t="s">
        <v>3</v>
      </c>
      <c r="E570" t="s">
        <v>4</v>
      </c>
      <c r="F570" t="s">
        <v>352</v>
      </c>
      <c r="G570" t="s">
        <v>353</v>
      </c>
      <c r="H570" t="s">
        <v>7</v>
      </c>
      <c r="I570" t="s">
        <v>43</v>
      </c>
      <c r="J570" t="s">
        <v>44</v>
      </c>
      <c r="K570" t="s">
        <v>65</v>
      </c>
      <c r="L570" t="s">
        <v>11</v>
      </c>
      <c r="M570" s="40">
        <v>11200</v>
      </c>
      <c r="N570" s="40">
        <v>0</v>
      </c>
      <c r="O570" s="40">
        <v>0</v>
      </c>
      <c r="P570" s="40">
        <v>11200</v>
      </c>
      <c r="Q570" s="40">
        <v>0</v>
      </c>
      <c r="R570" s="40">
        <v>7244.17</v>
      </c>
      <c r="S570" s="40">
        <v>0</v>
      </c>
      <c r="T570" s="40">
        <v>3955.83</v>
      </c>
      <c r="U570" s="40">
        <v>11200</v>
      </c>
      <c r="V570" s="40">
        <v>3955.83</v>
      </c>
      <c r="W570" s="34" t="s">
        <v>66</v>
      </c>
    </row>
    <row r="571" spans="1:23" hidden="1" x14ac:dyDescent="0.2">
      <c r="A571" t="s">
        <v>0</v>
      </c>
      <c r="B571" t="s">
        <v>1</v>
      </c>
      <c r="C571" t="s">
        <v>2</v>
      </c>
      <c r="D571" t="s">
        <v>3</v>
      </c>
      <c r="E571" t="s">
        <v>4</v>
      </c>
      <c r="F571" t="s">
        <v>352</v>
      </c>
      <c r="G571" t="s">
        <v>353</v>
      </c>
      <c r="H571" t="s">
        <v>7</v>
      </c>
      <c r="I571" t="s">
        <v>43</v>
      </c>
      <c r="J571" t="s">
        <v>44</v>
      </c>
      <c r="K571" t="s">
        <v>341</v>
      </c>
      <c r="L571" t="s">
        <v>11</v>
      </c>
      <c r="M571" s="40">
        <v>0</v>
      </c>
      <c r="N571" s="40">
        <v>30</v>
      </c>
      <c r="O571" s="40">
        <v>0</v>
      </c>
      <c r="P571" s="40">
        <v>30</v>
      </c>
      <c r="Q571" s="40">
        <v>0</v>
      </c>
      <c r="R571" s="40">
        <v>0</v>
      </c>
      <c r="S571" s="40">
        <v>0</v>
      </c>
      <c r="T571" s="40">
        <v>30</v>
      </c>
      <c r="U571" s="40">
        <v>30</v>
      </c>
      <c r="V571" s="40">
        <v>30</v>
      </c>
      <c r="W571" s="34" t="s">
        <v>342</v>
      </c>
    </row>
    <row r="572" spans="1:23" hidden="1" x14ac:dyDescent="0.2">
      <c r="A572" t="s">
        <v>0</v>
      </c>
      <c r="B572" t="s">
        <v>1</v>
      </c>
      <c r="C572" t="s">
        <v>2</v>
      </c>
      <c r="D572" t="s">
        <v>3</v>
      </c>
      <c r="E572" t="s">
        <v>4</v>
      </c>
      <c r="F572" t="s">
        <v>352</v>
      </c>
      <c r="G572" t="s">
        <v>353</v>
      </c>
      <c r="H572" t="s">
        <v>7</v>
      </c>
      <c r="I572" t="s">
        <v>43</v>
      </c>
      <c r="J572" t="s">
        <v>44</v>
      </c>
      <c r="K572" t="s">
        <v>71</v>
      </c>
      <c r="L572" t="s">
        <v>11</v>
      </c>
      <c r="M572" s="40">
        <v>7000</v>
      </c>
      <c r="N572" s="40">
        <v>0</v>
      </c>
      <c r="O572" s="40">
        <v>0</v>
      </c>
      <c r="P572" s="40">
        <v>7000</v>
      </c>
      <c r="Q572" s="40">
        <v>0</v>
      </c>
      <c r="R572" s="40">
        <v>5766.88</v>
      </c>
      <c r="S572" s="40">
        <v>5766.88</v>
      </c>
      <c r="T572" s="40">
        <v>1233.1199999999999</v>
      </c>
      <c r="U572" s="40">
        <v>1233.1199999999999</v>
      </c>
      <c r="V572" s="40">
        <v>1233.1199999999999</v>
      </c>
      <c r="W572" s="34" t="s">
        <v>72</v>
      </c>
    </row>
    <row r="573" spans="1:23" hidden="1" x14ac:dyDescent="0.2">
      <c r="A573" t="s">
        <v>0</v>
      </c>
      <c r="B573" t="s">
        <v>1</v>
      </c>
      <c r="C573" t="s">
        <v>2</v>
      </c>
      <c r="D573" t="s">
        <v>3</v>
      </c>
      <c r="E573" t="s">
        <v>4</v>
      </c>
      <c r="F573" t="s">
        <v>352</v>
      </c>
      <c r="G573" t="s">
        <v>353</v>
      </c>
      <c r="H573" t="s">
        <v>7</v>
      </c>
      <c r="I573" t="s">
        <v>43</v>
      </c>
      <c r="J573" t="s">
        <v>44</v>
      </c>
      <c r="K573" t="s">
        <v>73</v>
      </c>
      <c r="L573" t="s">
        <v>11</v>
      </c>
      <c r="M573" s="40">
        <v>15680</v>
      </c>
      <c r="N573" s="40">
        <v>0</v>
      </c>
      <c r="O573" s="40">
        <v>0</v>
      </c>
      <c r="P573" s="40">
        <v>15680</v>
      </c>
      <c r="Q573" s="40">
        <v>0</v>
      </c>
      <c r="R573" s="40">
        <v>9384.85</v>
      </c>
      <c r="S573" s="40">
        <v>6548.77</v>
      </c>
      <c r="T573" s="40">
        <v>6295.15</v>
      </c>
      <c r="U573" s="40">
        <v>9131.23</v>
      </c>
      <c r="V573" s="40">
        <v>6295.15</v>
      </c>
      <c r="W573" s="34" t="s">
        <v>74</v>
      </c>
    </row>
    <row r="574" spans="1:23" hidden="1" x14ac:dyDescent="0.2">
      <c r="A574" t="s">
        <v>0</v>
      </c>
      <c r="B574" t="s">
        <v>1</v>
      </c>
      <c r="C574" t="s">
        <v>2</v>
      </c>
      <c r="D574" t="s">
        <v>3</v>
      </c>
      <c r="E574" t="s">
        <v>4</v>
      </c>
      <c r="F574" t="s">
        <v>352</v>
      </c>
      <c r="G574" t="s">
        <v>353</v>
      </c>
      <c r="H574" t="s">
        <v>7</v>
      </c>
      <c r="I574" t="s">
        <v>43</v>
      </c>
      <c r="J574" t="s">
        <v>44</v>
      </c>
      <c r="K574" t="s">
        <v>75</v>
      </c>
      <c r="L574" t="s">
        <v>11</v>
      </c>
      <c r="M574" s="40">
        <v>2000</v>
      </c>
      <c r="N574" s="40">
        <v>0</v>
      </c>
      <c r="O574" s="40">
        <v>0</v>
      </c>
      <c r="P574" s="40">
        <v>2000</v>
      </c>
      <c r="Q574" s="40">
        <v>0</v>
      </c>
      <c r="R574" s="40">
        <v>1678.98</v>
      </c>
      <c r="S574" s="40">
        <v>1678.98</v>
      </c>
      <c r="T574" s="40">
        <v>321.02</v>
      </c>
      <c r="U574" s="40">
        <v>321.02</v>
      </c>
      <c r="V574" s="40">
        <v>321.02</v>
      </c>
      <c r="W574" s="34" t="s">
        <v>76</v>
      </c>
    </row>
    <row r="575" spans="1:23" hidden="1" x14ac:dyDescent="0.2">
      <c r="A575" t="s">
        <v>0</v>
      </c>
      <c r="B575" t="s">
        <v>1</v>
      </c>
      <c r="C575" t="s">
        <v>2</v>
      </c>
      <c r="D575" t="s">
        <v>3</v>
      </c>
      <c r="E575" t="s">
        <v>4</v>
      </c>
      <c r="F575" t="s">
        <v>352</v>
      </c>
      <c r="G575" t="s">
        <v>353</v>
      </c>
      <c r="H575" t="s">
        <v>7</v>
      </c>
      <c r="I575" t="s">
        <v>43</v>
      </c>
      <c r="J575" t="s">
        <v>44</v>
      </c>
      <c r="K575" t="s">
        <v>77</v>
      </c>
      <c r="L575" t="s">
        <v>11</v>
      </c>
      <c r="M575" s="40">
        <v>500</v>
      </c>
      <c r="N575" s="40">
        <v>0</v>
      </c>
      <c r="O575" s="40">
        <v>0</v>
      </c>
      <c r="P575" s="40">
        <v>500</v>
      </c>
      <c r="Q575" s="40">
        <v>0</v>
      </c>
      <c r="R575" s="40">
        <v>0</v>
      </c>
      <c r="S575" s="40">
        <v>0</v>
      </c>
      <c r="T575" s="40">
        <v>500</v>
      </c>
      <c r="U575" s="40">
        <v>500</v>
      </c>
      <c r="V575" s="40">
        <v>500</v>
      </c>
      <c r="W575" s="34" t="s">
        <v>78</v>
      </c>
    </row>
    <row r="576" spans="1:23" hidden="1" x14ac:dyDescent="0.2">
      <c r="A576" t="s">
        <v>0</v>
      </c>
      <c r="B576" t="s">
        <v>1</v>
      </c>
      <c r="C576" t="s">
        <v>2</v>
      </c>
      <c r="D576" t="s">
        <v>3</v>
      </c>
      <c r="E576" t="s">
        <v>4</v>
      </c>
      <c r="F576" t="s">
        <v>352</v>
      </c>
      <c r="G576" t="s">
        <v>353</v>
      </c>
      <c r="H576" t="s">
        <v>7</v>
      </c>
      <c r="I576" t="s">
        <v>43</v>
      </c>
      <c r="J576" t="s">
        <v>44</v>
      </c>
      <c r="K576" t="s">
        <v>79</v>
      </c>
      <c r="L576" t="s">
        <v>11</v>
      </c>
      <c r="M576" s="40">
        <v>10000</v>
      </c>
      <c r="N576" s="40">
        <v>1112.47</v>
      </c>
      <c r="O576" s="40">
        <v>0</v>
      </c>
      <c r="P576" s="40">
        <v>11112.47</v>
      </c>
      <c r="Q576" s="40">
        <v>0</v>
      </c>
      <c r="R576" s="40">
        <v>0</v>
      </c>
      <c r="S576" s="40">
        <v>0</v>
      </c>
      <c r="T576" s="40">
        <v>11112.47</v>
      </c>
      <c r="U576" s="40">
        <v>11112.47</v>
      </c>
      <c r="V576" s="40">
        <v>11112.47</v>
      </c>
      <c r="W576" s="34" t="s">
        <v>80</v>
      </c>
    </row>
    <row r="577" spans="1:23" hidden="1" x14ac:dyDescent="0.2">
      <c r="A577" t="s">
        <v>0</v>
      </c>
      <c r="B577" t="s">
        <v>1</v>
      </c>
      <c r="C577" t="s">
        <v>2</v>
      </c>
      <c r="D577" t="s">
        <v>3</v>
      </c>
      <c r="E577" t="s">
        <v>4</v>
      </c>
      <c r="F577" t="s">
        <v>352</v>
      </c>
      <c r="G577" t="s">
        <v>353</v>
      </c>
      <c r="H577" t="s">
        <v>7</v>
      </c>
      <c r="I577" t="s">
        <v>43</v>
      </c>
      <c r="J577" t="s">
        <v>44</v>
      </c>
      <c r="K577" t="s">
        <v>83</v>
      </c>
      <c r="L577" t="s">
        <v>11</v>
      </c>
      <c r="M577" s="40">
        <v>1000</v>
      </c>
      <c r="N577" s="40">
        <v>0</v>
      </c>
      <c r="O577" s="40">
        <v>0</v>
      </c>
      <c r="P577" s="40">
        <v>1000</v>
      </c>
      <c r="Q577" s="40">
        <v>0</v>
      </c>
      <c r="R577" s="40">
        <v>913.87</v>
      </c>
      <c r="S577" s="40">
        <v>913.87</v>
      </c>
      <c r="T577" s="40">
        <v>86.13</v>
      </c>
      <c r="U577" s="40">
        <v>86.13</v>
      </c>
      <c r="V577" s="40">
        <v>86.13</v>
      </c>
      <c r="W577" s="34" t="s">
        <v>84</v>
      </c>
    </row>
    <row r="578" spans="1:23" hidden="1" x14ac:dyDescent="0.2">
      <c r="A578" t="s">
        <v>0</v>
      </c>
      <c r="B578" t="s">
        <v>1</v>
      </c>
      <c r="C578" t="s">
        <v>2</v>
      </c>
      <c r="D578" t="s">
        <v>3</v>
      </c>
      <c r="E578" t="s">
        <v>4</v>
      </c>
      <c r="F578" t="s">
        <v>352</v>
      </c>
      <c r="G578" t="s">
        <v>353</v>
      </c>
      <c r="H578" t="s">
        <v>7</v>
      </c>
      <c r="I578" t="s">
        <v>43</v>
      </c>
      <c r="J578" t="s">
        <v>44</v>
      </c>
      <c r="K578" t="s">
        <v>85</v>
      </c>
      <c r="L578" t="s">
        <v>11</v>
      </c>
      <c r="M578" s="40">
        <v>19600</v>
      </c>
      <c r="N578" s="40">
        <v>0</v>
      </c>
      <c r="O578" s="40">
        <v>0</v>
      </c>
      <c r="P578" s="40">
        <v>19600</v>
      </c>
      <c r="Q578" s="40">
        <v>0</v>
      </c>
      <c r="R578" s="40">
        <v>17325.72</v>
      </c>
      <c r="S578" s="40">
        <v>0</v>
      </c>
      <c r="T578" s="40">
        <v>2274.2800000000002</v>
      </c>
      <c r="U578" s="40">
        <v>19600</v>
      </c>
      <c r="V578" s="40">
        <v>2274.2800000000002</v>
      </c>
      <c r="W578" s="34" t="s">
        <v>86</v>
      </c>
    </row>
    <row r="579" spans="1:23" hidden="1" x14ac:dyDescent="0.2">
      <c r="A579" t="s">
        <v>0</v>
      </c>
      <c r="B579" t="s">
        <v>1</v>
      </c>
      <c r="C579" t="s">
        <v>2</v>
      </c>
      <c r="D579" t="s">
        <v>3</v>
      </c>
      <c r="E579" t="s">
        <v>4</v>
      </c>
      <c r="F579" t="s">
        <v>352</v>
      </c>
      <c r="G579" t="s">
        <v>353</v>
      </c>
      <c r="H579" t="s">
        <v>7</v>
      </c>
      <c r="I579" t="s">
        <v>43</v>
      </c>
      <c r="J579" t="s">
        <v>44</v>
      </c>
      <c r="K579" t="s">
        <v>356</v>
      </c>
      <c r="L579" t="s">
        <v>11</v>
      </c>
      <c r="M579" s="40">
        <v>0</v>
      </c>
      <c r="N579" s="40">
        <v>631.74</v>
      </c>
      <c r="O579" s="40">
        <v>0</v>
      </c>
      <c r="P579" s="40">
        <v>631.74</v>
      </c>
      <c r="Q579" s="40">
        <v>0</v>
      </c>
      <c r="R579" s="40">
        <v>589.12</v>
      </c>
      <c r="S579" s="40">
        <v>589.12</v>
      </c>
      <c r="T579" s="40">
        <v>42.62</v>
      </c>
      <c r="U579" s="40">
        <v>42.62</v>
      </c>
      <c r="V579" s="40">
        <v>42.62</v>
      </c>
      <c r="W579" s="34" t="s">
        <v>357</v>
      </c>
    </row>
    <row r="580" spans="1:23" hidden="1" x14ac:dyDescent="0.2">
      <c r="A580" t="s">
        <v>0</v>
      </c>
      <c r="B580" t="s">
        <v>1</v>
      </c>
      <c r="C580" t="s">
        <v>2</v>
      </c>
      <c r="D580" t="s">
        <v>3</v>
      </c>
      <c r="E580" t="s">
        <v>4</v>
      </c>
      <c r="F580" t="s">
        <v>352</v>
      </c>
      <c r="G580" t="s">
        <v>353</v>
      </c>
      <c r="H580" t="s">
        <v>7</v>
      </c>
      <c r="I580" t="s">
        <v>43</v>
      </c>
      <c r="J580" t="s">
        <v>44</v>
      </c>
      <c r="K580" t="s">
        <v>262</v>
      </c>
      <c r="L580" t="s">
        <v>11</v>
      </c>
      <c r="M580" s="40">
        <v>0</v>
      </c>
      <c r="N580" s="40">
        <v>722.49</v>
      </c>
      <c r="O580" s="40">
        <v>0</v>
      </c>
      <c r="P580" s="40">
        <v>722.49</v>
      </c>
      <c r="Q580" s="40">
        <v>0</v>
      </c>
      <c r="R580" s="40">
        <v>647.58000000000004</v>
      </c>
      <c r="S580" s="40">
        <v>647.58000000000004</v>
      </c>
      <c r="T580" s="40">
        <v>74.91</v>
      </c>
      <c r="U580" s="40">
        <v>74.91</v>
      </c>
      <c r="V580" s="40">
        <v>74.91</v>
      </c>
      <c r="W580" s="34" t="s">
        <v>263</v>
      </c>
    </row>
    <row r="581" spans="1:23" hidden="1" x14ac:dyDescent="0.2">
      <c r="A581" t="s">
        <v>0</v>
      </c>
      <c r="B581" t="s">
        <v>1</v>
      </c>
      <c r="C581" t="s">
        <v>2</v>
      </c>
      <c r="D581" t="s">
        <v>3</v>
      </c>
      <c r="E581" t="s">
        <v>4</v>
      </c>
      <c r="F581" t="s">
        <v>352</v>
      </c>
      <c r="G581" t="s">
        <v>353</v>
      </c>
      <c r="H581" t="s">
        <v>7</v>
      </c>
      <c r="I581" t="s">
        <v>43</v>
      </c>
      <c r="J581" t="s">
        <v>87</v>
      </c>
      <c r="K581" t="s">
        <v>88</v>
      </c>
      <c r="L581" t="s">
        <v>11</v>
      </c>
      <c r="M581" s="40">
        <v>2000</v>
      </c>
      <c r="N581" s="40">
        <v>0</v>
      </c>
      <c r="O581" s="40">
        <v>0</v>
      </c>
      <c r="P581" s="40">
        <v>2000</v>
      </c>
      <c r="Q581" s="40">
        <v>1654.49</v>
      </c>
      <c r="R581" s="40">
        <v>0</v>
      </c>
      <c r="S581" s="40">
        <v>0</v>
      </c>
      <c r="T581" s="40">
        <v>2000</v>
      </c>
      <c r="U581" s="40">
        <v>2000</v>
      </c>
      <c r="V581" s="40">
        <v>345.51</v>
      </c>
      <c r="W581" s="34" t="s">
        <v>89</v>
      </c>
    </row>
    <row r="582" spans="1:23" hidden="1" x14ac:dyDescent="0.2">
      <c r="A582" t="s">
        <v>106</v>
      </c>
      <c r="B582" t="s">
        <v>107</v>
      </c>
      <c r="C582" t="s">
        <v>2</v>
      </c>
      <c r="D582" t="s">
        <v>3</v>
      </c>
      <c r="E582" t="s">
        <v>4</v>
      </c>
      <c r="F582" t="s">
        <v>352</v>
      </c>
      <c r="G582" t="s">
        <v>353</v>
      </c>
      <c r="H582" t="s">
        <v>108</v>
      </c>
      <c r="I582" t="s">
        <v>109</v>
      </c>
      <c r="J582" t="s">
        <v>94</v>
      </c>
      <c r="K582" t="s">
        <v>133</v>
      </c>
      <c r="L582" t="s">
        <v>96</v>
      </c>
      <c r="M582" s="40">
        <v>70000</v>
      </c>
      <c r="N582" s="40">
        <v>21272.36</v>
      </c>
      <c r="O582" s="40">
        <v>0</v>
      </c>
      <c r="P582" s="40">
        <v>91272.36</v>
      </c>
      <c r="Q582" s="40">
        <v>0</v>
      </c>
      <c r="R582" s="40">
        <v>81493.08</v>
      </c>
      <c r="S582" s="40">
        <v>0</v>
      </c>
      <c r="T582" s="40">
        <v>9779.2800000000007</v>
      </c>
      <c r="U582" s="40">
        <v>91272.36</v>
      </c>
      <c r="V582" s="40">
        <v>9779.2800000000007</v>
      </c>
      <c r="W582" s="34" t="s">
        <v>268</v>
      </c>
    </row>
    <row r="583" spans="1:23" hidden="1" x14ac:dyDescent="0.2">
      <c r="A583" t="s">
        <v>106</v>
      </c>
      <c r="B583" t="s">
        <v>107</v>
      </c>
      <c r="C583" t="s">
        <v>2</v>
      </c>
      <c r="D583" t="s">
        <v>3</v>
      </c>
      <c r="E583" t="s">
        <v>4</v>
      </c>
      <c r="F583" t="s">
        <v>352</v>
      </c>
      <c r="G583" t="s">
        <v>353</v>
      </c>
      <c r="H583" t="s">
        <v>108</v>
      </c>
      <c r="I583" t="s">
        <v>109</v>
      </c>
      <c r="J583" t="s">
        <v>94</v>
      </c>
      <c r="K583" t="s">
        <v>98</v>
      </c>
      <c r="L583" t="s">
        <v>96</v>
      </c>
      <c r="M583" s="40">
        <v>21272.36</v>
      </c>
      <c r="N583" s="40">
        <v>-21272.36</v>
      </c>
      <c r="O583" s="40">
        <v>0</v>
      </c>
      <c r="P583" s="40">
        <v>0</v>
      </c>
      <c r="Q583" s="40">
        <v>0</v>
      </c>
      <c r="R583" s="40">
        <v>0</v>
      </c>
      <c r="S583" s="40">
        <v>0</v>
      </c>
      <c r="T583" s="40">
        <v>0</v>
      </c>
      <c r="U583" s="40">
        <v>0</v>
      </c>
      <c r="V583" s="40">
        <v>0</v>
      </c>
      <c r="W583" s="34" t="s">
        <v>116</v>
      </c>
    </row>
    <row r="584" spans="1:23" hidden="1" x14ac:dyDescent="0.2">
      <c r="A584" t="s">
        <v>106</v>
      </c>
      <c r="B584" t="s">
        <v>107</v>
      </c>
      <c r="C584" t="s">
        <v>2</v>
      </c>
      <c r="D584" t="s">
        <v>3</v>
      </c>
      <c r="E584" t="s">
        <v>4</v>
      </c>
      <c r="F584" t="s">
        <v>352</v>
      </c>
      <c r="G584" t="s">
        <v>353</v>
      </c>
      <c r="H584" t="s">
        <v>108</v>
      </c>
      <c r="I584" t="s">
        <v>118</v>
      </c>
      <c r="J584" t="s">
        <v>94</v>
      </c>
      <c r="K584" t="s">
        <v>266</v>
      </c>
      <c r="L584" t="s">
        <v>96</v>
      </c>
      <c r="M584" s="40">
        <v>7860</v>
      </c>
      <c r="N584" s="40">
        <v>0</v>
      </c>
      <c r="O584" s="40">
        <v>0</v>
      </c>
      <c r="P584" s="40">
        <v>7860</v>
      </c>
      <c r="Q584" s="40">
        <v>0</v>
      </c>
      <c r="R584" s="40">
        <v>0</v>
      </c>
      <c r="S584" s="40">
        <v>0</v>
      </c>
      <c r="T584" s="40">
        <v>7860</v>
      </c>
      <c r="U584" s="40">
        <v>7860</v>
      </c>
      <c r="V584" s="40">
        <v>7860</v>
      </c>
      <c r="W584" s="34" t="s">
        <v>267</v>
      </c>
    </row>
    <row r="585" spans="1:23" hidden="1" x14ac:dyDescent="0.2">
      <c r="A585" t="s">
        <v>106</v>
      </c>
      <c r="B585" t="s">
        <v>107</v>
      </c>
      <c r="C585" t="s">
        <v>2</v>
      </c>
      <c r="D585" t="s">
        <v>3</v>
      </c>
      <c r="E585" t="s">
        <v>4</v>
      </c>
      <c r="F585" t="s">
        <v>352</v>
      </c>
      <c r="G585" t="s">
        <v>353</v>
      </c>
      <c r="H585" t="s">
        <v>108</v>
      </c>
      <c r="I585" t="s">
        <v>118</v>
      </c>
      <c r="J585" t="s">
        <v>94</v>
      </c>
      <c r="K585" t="s">
        <v>274</v>
      </c>
      <c r="L585" t="s">
        <v>96</v>
      </c>
      <c r="M585" s="40">
        <v>0</v>
      </c>
      <c r="N585" s="40">
        <v>60390</v>
      </c>
      <c r="O585" s="40">
        <v>0</v>
      </c>
      <c r="P585" s="40">
        <v>60390</v>
      </c>
      <c r="Q585" s="40">
        <v>48360.28</v>
      </c>
      <c r="R585" s="40">
        <v>0</v>
      </c>
      <c r="S585" s="40">
        <v>0</v>
      </c>
      <c r="T585" s="40">
        <v>60390</v>
      </c>
      <c r="U585" s="40">
        <v>60390</v>
      </c>
      <c r="V585" s="40">
        <v>12029.72</v>
      </c>
      <c r="W585" s="34" t="s">
        <v>358</v>
      </c>
    </row>
    <row r="586" spans="1:23" hidden="1" x14ac:dyDescent="0.2">
      <c r="A586" t="s">
        <v>106</v>
      </c>
      <c r="B586" t="s">
        <v>107</v>
      </c>
      <c r="C586" t="s">
        <v>2</v>
      </c>
      <c r="D586" t="s">
        <v>3</v>
      </c>
      <c r="E586" t="s">
        <v>4</v>
      </c>
      <c r="F586" t="s">
        <v>352</v>
      </c>
      <c r="G586" t="s">
        <v>353</v>
      </c>
      <c r="H586" t="s">
        <v>108</v>
      </c>
      <c r="I586" t="s">
        <v>118</v>
      </c>
      <c r="J586" t="s">
        <v>94</v>
      </c>
      <c r="K586" t="s">
        <v>143</v>
      </c>
      <c r="L586" t="s">
        <v>96</v>
      </c>
      <c r="M586" s="40">
        <v>6928</v>
      </c>
      <c r="N586" s="40">
        <v>0</v>
      </c>
      <c r="O586" s="40">
        <v>0</v>
      </c>
      <c r="P586" s="40">
        <v>6928</v>
      </c>
      <c r="Q586" s="40">
        <v>0</v>
      </c>
      <c r="R586" s="40">
        <v>0</v>
      </c>
      <c r="S586" s="40">
        <v>0</v>
      </c>
      <c r="T586" s="40">
        <v>6928</v>
      </c>
      <c r="U586" s="40">
        <v>6928</v>
      </c>
      <c r="V586" s="40">
        <v>6928</v>
      </c>
      <c r="W586" s="34" t="s">
        <v>359</v>
      </c>
    </row>
    <row r="587" spans="1:23" hidden="1" x14ac:dyDescent="0.2">
      <c r="A587" t="s">
        <v>106</v>
      </c>
      <c r="B587" t="s">
        <v>107</v>
      </c>
      <c r="C587" t="s">
        <v>2</v>
      </c>
      <c r="D587" t="s">
        <v>3</v>
      </c>
      <c r="E587" t="s">
        <v>4</v>
      </c>
      <c r="F587" t="s">
        <v>352</v>
      </c>
      <c r="G587" t="s">
        <v>353</v>
      </c>
      <c r="H587" t="s">
        <v>108</v>
      </c>
      <c r="I587" t="s">
        <v>118</v>
      </c>
      <c r="J587" t="s">
        <v>94</v>
      </c>
      <c r="K587" t="s">
        <v>121</v>
      </c>
      <c r="L587" t="s">
        <v>96</v>
      </c>
      <c r="M587" s="40">
        <v>60390</v>
      </c>
      <c r="N587" s="40">
        <v>-60390</v>
      </c>
      <c r="O587" s="40">
        <v>0</v>
      </c>
      <c r="P587" s="40">
        <v>0</v>
      </c>
      <c r="Q587" s="40">
        <v>0</v>
      </c>
      <c r="R587" s="40">
        <v>0</v>
      </c>
      <c r="S587" s="40">
        <v>0</v>
      </c>
      <c r="T587" s="40">
        <v>0</v>
      </c>
      <c r="U587" s="40">
        <v>0</v>
      </c>
      <c r="V587" s="40">
        <v>0</v>
      </c>
      <c r="W587" s="34" t="s">
        <v>122</v>
      </c>
    </row>
    <row r="588" spans="1:23" hidden="1" x14ac:dyDescent="0.2">
      <c r="A588" t="s">
        <v>106</v>
      </c>
      <c r="B588" t="s">
        <v>107</v>
      </c>
      <c r="C588" t="s">
        <v>2</v>
      </c>
      <c r="D588" t="s">
        <v>3</v>
      </c>
      <c r="E588" t="s">
        <v>4</v>
      </c>
      <c r="F588" t="s">
        <v>352</v>
      </c>
      <c r="G588" t="s">
        <v>353</v>
      </c>
      <c r="H588" t="s">
        <v>108</v>
      </c>
      <c r="I588" t="s">
        <v>118</v>
      </c>
      <c r="J588" t="s">
        <v>94</v>
      </c>
      <c r="K588" t="s">
        <v>148</v>
      </c>
      <c r="L588" t="s">
        <v>96</v>
      </c>
      <c r="M588" s="40">
        <v>9532</v>
      </c>
      <c r="N588" s="40">
        <v>0</v>
      </c>
      <c r="O588" s="40">
        <v>0</v>
      </c>
      <c r="P588" s="40">
        <v>9532</v>
      </c>
      <c r="Q588" s="40">
        <v>0</v>
      </c>
      <c r="R588" s="40">
        <v>0</v>
      </c>
      <c r="S588" s="40">
        <v>0</v>
      </c>
      <c r="T588" s="40">
        <v>9532</v>
      </c>
      <c r="U588" s="40">
        <v>9532</v>
      </c>
      <c r="V588" s="40">
        <v>9532</v>
      </c>
      <c r="W588" s="34" t="s">
        <v>345</v>
      </c>
    </row>
    <row r="589" spans="1:23" hidden="1" x14ac:dyDescent="0.2">
      <c r="A589" t="s">
        <v>106</v>
      </c>
      <c r="B589" t="s">
        <v>107</v>
      </c>
      <c r="C589" t="s">
        <v>2</v>
      </c>
      <c r="D589" t="s">
        <v>3</v>
      </c>
      <c r="E589" t="s">
        <v>4</v>
      </c>
      <c r="F589" t="s">
        <v>352</v>
      </c>
      <c r="G589" t="s">
        <v>353</v>
      </c>
      <c r="H589" t="s">
        <v>108</v>
      </c>
      <c r="I589" t="s">
        <v>118</v>
      </c>
      <c r="J589" t="s">
        <v>94</v>
      </c>
      <c r="K589" t="s">
        <v>114</v>
      </c>
      <c r="L589" t="s">
        <v>96</v>
      </c>
      <c r="M589" s="40">
        <v>90000</v>
      </c>
      <c r="N589" s="40">
        <v>0</v>
      </c>
      <c r="O589" s="40">
        <v>-15800</v>
      </c>
      <c r="P589" s="40">
        <v>74200</v>
      </c>
      <c r="Q589" s="40">
        <v>54195.72</v>
      </c>
      <c r="R589" s="40">
        <v>0</v>
      </c>
      <c r="S589" s="40">
        <v>0</v>
      </c>
      <c r="T589" s="40">
        <v>74200</v>
      </c>
      <c r="U589" s="40">
        <v>74200</v>
      </c>
      <c r="V589" s="40">
        <v>20004.28</v>
      </c>
      <c r="W589" s="34" t="s">
        <v>115</v>
      </c>
    </row>
    <row r="590" spans="1:23" hidden="1" x14ac:dyDescent="0.2">
      <c r="A590" t="s">
        <v>106</v>
      </c>
      <c r="B590" t="s">
        <v>107</v>
      </c>
      <c r="C590" t="s">
        <v>2</v>
      </c>
      <c r="D590" t="s">
        <v>3</v>
      </c>
      <c r="E590" t="s">
        <v>4</v>
      </c>
      <c r="F590" t="s">
        <v>352</v>
      </c>
      <c r="G590" t="s">
        <v>353</v>
      </c>
      <c r="H590" t="s">
        <v>108</v>
      </c>
      <c r="I590" t="s">
        <v>118</v>
      </c>
      <c r="J590" t="s">
        <v>94</v>
      </c>
      <c r="K590" t="s">
        <v>150</v>
      </c>
      <c r="L590" t="s">
        <v>96</v>
      </c>
      <c r="M590" s="40">
        <v>49135.4</v>
      </c>
      <c r="N590" s="40">
        <v>0</v>
      </c>
      <c r="O590" s="40">
        <v>0</v>
      </c>
      <c r="P590" s="40">
        <v>49135.4</v>
      </c>
      <c r="Q590" s="40">
        <v>0</v>
      </c>
      <c r="R590" s="40">
        <v>0</v>
      </c>
      <c r="S590" s="40">
        <v>0</v>
      </c>
      <c r="T590" s="40">
        <v>49135.4</v>
      </c>
      <c r="U590" s="40">
        <v>49135.4</v>
      </c>
      <c r="V590" s="40">
        <v>49135.4</v>
      </c>
      <c r="W590" s="34" t="s">
        <v>321</v>
      </c>
    </row>
    <row r="591" spans="1:23" hidden="1" x14ac:dyDescent="0.2">
      <c r="A591" t="s">
        <v>106</v>
      </c>
      <c r="B591" t="s">
        <v>107</v>
      </c>
      <c r="C591" t="s">
        <v>2</v>
      </c>
      <c r="D591" t="s">
        <v>3</v>
      </c>
      <c r="E591" t="s">
        <v>4</v>
      </c>
      <c r="F591" t="s">
        <v>352</v>
      </c>
      <c r="G591" t="s">
        <v>353</v>
      </c>
      <c r="H591" t="s">
        <v>108</v>
      </c>
      <c r="I591" t="s">
        <v>118</v>
      </c>
      <c r="J591" t="s">
        <v>94</v>
      </c>
      <c r="K591" t="s">
        <v>135</v>
      </c>
      <c r="L591" t="s">
        <v>96</v>
      </c>
      <c r="M591" s="40">
        <v>4440.8</v>
      </c>
      <c r="N591" s="40">
        <v>0</v>
      </c>
      <c r="O591" s="40">
        <v>0</v>
      </c>
      <c r="P591" s="40">
        <v>4440.8</v>
      </c>
      <c r="Q591" s="40">
        <v>0</v>
      </c>
      <c r="R591" s="40">
        <v>0</v>
      </c>
      <c r="S591" s="40">
        <v>0</v>
      </c>
      <c r="T591" s="40">
        <v>4440.8</v>
      </c>
      <c r="U591" s="40">
        <v>4440.8</v>
      </c>
      <c r="V591" s="40">
        <v>4440.8</v>
      </c>
      <c r="W591" s="34" t="s">
        <v>346</v>
      </c>
    </row>
    <row r="592" spans="1:23" hidden="1" x14ac:dyDescent="0.2">
      <c r="A592" t="s">
        <v>106</v>
      </c>
      <c r="B592" t="s">
        <v>107</v>
      </c>
      <c r="C592" t="s">
        <v>2</v>
      </c>
      <c r="D592" t="s">
        <v>3</v>
      </c>
      <c r="E592" t="s">
        <v>4</v>
      </c>
      <c r="F592" t="s">
        <v>352</v>
      </c>
      <c r="G592" t="s">
        <v>353</v>
      </c>
      <c r="H592" t="s">
        <v>108</v>
      </c>
      <c r="I592" t="s">
        <v>118</v>
      </c>
      <c r="J592" t="s">
        <v>94</v>
      </c>
      <c r="K592" t="s">
        <v>98</v>
      </c>
      <c r="L592" t="s">
        <v>96</v>
      </c>
      <c r="M592" s="40">
        <v>12308.8</v>
      </c>
      <c r="N592" s="40">
        <v>0</v>
      </c>
      <c r="O592" s="40">
        <v>0</v>
      </c>
      <c r="P592" s="40">
        <v>12308.8</v>
      </c>
      <c r="Q592" s="40">
        <v>0</v>
      </c>
      <c r="R592" s="40">
        <v>0</v>
      </c>
      <c r="S592" s="40">
        <v>0</v>
      </c>
      <c r="T592" s="40">
        <v>12308.8</v>
      </c>
      <c r="U592" s="40">
        <v>12308.8</v>
      </c>
      <c r="V592" s="40">
        <v>12308.8</v>
      </c>
      <c r="W592" s="34" t="s">
        <v>116</v>
      </c>
    </row>
    <row r="593" spans="1:23" hidden="1" x14ac:dyDescent="0.2">
      <c r="A593" t="s">
        <v>106</v>
      </c>
      <c r="B593" t="s">
        <v>107</v>
      </c>
      <c r="C593" t="s">
        <v>2</v>
      </c>
      <c r="D593" t="s">
        <v>3</v>
      </c>
      <c r="E593" t="s">
        <v>4</v>
      </c>
      <c r="F593" t="s">
        <v>352</v>
      </c>
      <c r="G593" t="s">
        <v>353</v>
      </c>
      <c r="H593" t="s">
        <v>108</v>
      </c>
      <c r="I593" t="s">
        <v>118</v>
      </c>
      <c r="J593" t="s">
        <v>94</v>
      </c>
      <c r="K593" t="s">
        <v>125</v>
      </c>
      <c r="L593" t="s">
        <v>96</v>
      </c>
      <c r="M593" s="40">
        <v>8260</v>
      </c>
      <c r="N593" s="40">
        <v>0</v>
      </c>
      <c r="O593" s="40">
        <v>0</v>
      </c>
      <c r="P593" s="40">
        <v>8260</v>
      </c>
      <c r="Q593" s="40">
        <v>0</v>
      </c>
      <c r="R593" s="40">
        <v>0</v>
      </c>
      <c r="S593" s="40">
        <v>0</v>
      </c>
      <c r="T593" s="40">
        <v>8260</v>
      </c>
      <c r="U593" s="40">
        <v>8260</v>
      </c>
      <c r="V593" s="40">
        <v>8260</v>
      </c>
      <c r="W593" s="34" t="s">
        <v>126</v>
      </c>
    </row>
    <row r="594" spans="1:23" hidden="1" x14ac:dyDescent="0.2">
      <c r="A594" t="s">
        <v>106</v>
      </c>
      <c r="B594" t="s">
        <v>107</v>
      </c>
      <c r="C594" t="s">
        <v>2</v>
      </c>
      <c r="D594" t="s">
        <v>3</v>
      </c>
      <c r="E594" t="s">
        <v>4</v>
      </c>
      <c r="F594" t="s">
        <v>352</v>
      </c>
      <c r="G594" t="s">
        <v>353</v>
      </c>
      <c r="H594" t="s">
        <v>127</v>
      </c>
      <c r="I594" t="s">
        <v>128</v>
      </c>
      <c r="J594" t="s">
        <v>94</v>
      </c>
      <c r="K594" t="s">
        <v>271</v>
      </c>
      <c r="L594" t="s">
        <v>96</v>
      </c>
      <c r="M594" s="40">
        <v>7500</v>
      </c>
      <c r="N594" s="40">
        <v>5000</v>
      </c>
      <c r="O594" s="40">
        <v>0</v>
      </c>
      <c r="P594" s="40">
        <v>12500</v>
      </c>
      <c r="Q594" s="40">
        <v>0</v>
      </c>
      <c r="R594" s="40">
        <v>0</v>
      </c>
      <c r="S594" s="40">
        <v>0</v>
      </c>
      <c r="T594" s="40">
        <v>12500</v>
      </c>
      <c r="U594" s="40">
        <v>12500</v>
      </c>
      <c r="V594" s="40">
        <v>12500</v>
      </c>
      <c r="W594" s="34" t="s">
        <v>272</v>
      </c>
    </row>
    <row r="595" spans="1:23" hidden="1" x14ac:dyDescent="0.2">
      <c r="A595" t="s">
        <v>106</v>
      </c>
      <c r="B595" t="s">
        <v>107</v>
      </c>
      <c r="C595" t="s">
        <v>2</v>
      </c>
      <c r="D595" t="s">
        <v>3</v>
      </c>
      <c r="E595" t="s">
        <v>4</v>
      </c>
      <c r="F595" t="s">
        <v>352</v>
      </c>
      <c r="G595" t="s">
        <v>353</v>
      </c>
      <c r="H595" t="s">
        <v>127</v>
      </c>
      <c r="I595" t="s">
        <v>128</v>
      </c>
      <c r="J595" t="s">
        <v>94</v>
      </c>
      <c r="K595" t="s">
        <v>150</v>
      </c>
      <c r="L595" t="s">
        <v>96</v>
      </c>
      <c r="M595" s="40">
        <v>11000</v>
      </c>
      <c r="N595" s="40">
        <v>0</v>
      </c>
      <c r="O595" s="40">
        <v>0</v>
      </c>
      <c r="P595" s="40">
        <v>11000</v>
      </c>
      <c r="Q595" s="40">
        <v>0</v>
      </c>
      <c r="R595" s="40">
        <v>0</v>
      </c>
      <c r="S595" s="40">
        <v>0</v>
      </c>
      <c r="T595" s="40">
        <v>11000</v>
      </c>
      <c r="U595" s="40">
        <v>11000</v>
      </c>
      <c r="V595" s="40">
        <v>11000</v>
      </c>
      <c r="W595" s="34" t="s">
        <v>151</v>
      </c>
    </row>
    <row r="596" spans="1:23" hidden="1" x14ac:dyDescent="0.2">
      <c r="A596" t="s">
        <v>106</v>
      </c>
      <c r="B596" t="s">
        <v>107</v>
      </c>
      <c r="C596" t="s">
        <v>2</v>
      </c>
      <c r="D596" t="s">
        <v>3</v>
      </c>
      <c r="E596" t="s">
        <v>4</v>
      </c>
      <c r="F596" t="s">
        <v>352</v>
      </c>
      <c r="G596" t="s">
        <v>353</v>
      </c>
      <c r="H596" t="s">
        <v>127</v>
      </c>
      <c r="I596" t="s">
        <v>128</v>
      </c>
      <c r="J596" t="s">
        <v>94</v>
      </c>
      <c r="K596" t="s">
        <v>135</v>
      </c>
      <c r="L596" t="s">
        <v>96</v>
      </c>
      <c r="M596" s="40">
        <v>2000</v>
      </c>
      <c r="N596" s="40">
        <v>0</v>
      </c>
      <c r="O596" s="40">
        <v>0</v>
      </c>
      <c r="P596" s="40">
        <v>2000</v>
      </c>
      <c r="Q596" s="40">
        <v>87.51</v>
      </c>
      <c r="R596" s="40">
        <v>271.26</v>
      </c>
      <c r="S596" s="40">
        <v>271.26</v>
      </c>
      <c r="T596" s="40">
        <v>1728.74</v>
      </c>
      <c r="U596" s="40">
        <v>1728.74</v>
      </c>
      <c r="V596" s="40">
        <v>1641.23</v>
      </c>
      <c r="W596" s="34" t="s">
        <v>136</v>
      </c>
    </row>
    <row r="597" spans="1:23" hidden="1" x14ac:dyDescent="0.2">
      <c r="A597" t="s">
        <v>106</v>
      </c>
      <c r="B597" t="s">
        <v>107</v>
      </c>
      <c r="C597" t="s">
        <v>2</v>
      </c>
      <c r="D597" t="s">
        <v>3</v>
      </c>
      <c r="E597" t="s">
        <v>4</v>
      </c>
      <c r="F597" t="s">
        <v>352</v>
      </c>
      <c r="G597" t="s">
        <v>353</v>
      </c>
      <c r="H597" t="s">
        <v>127</v>
      </c>
      <c r="I597" t="s">
        <v>128</v>
      </c>
      <c r="J597" t="s">
        <v>94</v>
      </c>
      <c r="K597" t="s">
        <v>95</v>
      </c>
      <c r="L597" t="s">
        <v>96</v>
      </c>
      <c r="M597" s="40">
        <v>2000</v>
      </c>
      <c r="N597" s="40">
        <v>-2000</v>
      </c>
      <c r="O597" s="40">
        <v>0</v>
      </c>
      <c r="P597" s="40">
        <v>0</v>
      </c>
      <c r="Q597" s="40">
        <v>0</v>
      </c>
      <c r="R597" s="40">
        <v>0</v>
      </c>
      <c r="S597" s="40">
        <v>0</v>
      </c>
      <c r="T597" s="40">
        <v>0</v>
      </c>
      <c r="U597" s="40">
        <v>0</v>
      </c>
      <c r="V597" s="40">
        <v>0</v>
      </c>
      <c r="W597" s="34" t="s">
        <v>328</v>
      </c>
    </row>
    <row r="598" spans="1:23" hidden="1" x14ac:dyDescent="0.2">
      <c r="A598" t="s">
        <v>106</v>
      </c>
      <c r="B598" t="s">
        <v>107</v>
      </c>
      <c r="C598" t="s">
        <v>2</v>
      </c>
      <c r="D598" t="s">
        <v>3</v>
      </c>
      <c r="E598" t="s">
        <v>4</v>
      </c>
      <c r="F598" t="s">
        <v>352</v>
      </c>
      <c r="G598" t="s">
        <v>353</v>
      </c>
      <c r="H598" t="s">
        <v>127</v>
      </c>
      <c r="I598" t="s">
        <v>128</v>
      </c>
      <c r="J598" t="s">
        <v>94</v>
      </c>
      <c r="K598" t="s">
        <v>137</v>
      </c>
      <c r="L598" t="s">
        <v>96</v>
      </c>
      <c r="M598" s="40">
        <v>1500</v>
      </c>
      <c r="N598" s="40">
        <v>-1500</v>
      </c>
      <c r="O598" s="40">
        <v>0</v>
      </c>
      <c r="P598" s="40">
        <v>0</v>
      </c>
      <c r="Q598" s="40">
        <v>0</v>
      </c>
      <c r="R598" s="40">
        <v>0</v>
      </c>
      <c r="S598" s="40">
        <v>0</v>
      </c>
      <c r="T598" s="40">
        <v>0</v>
      </c>
      <c r="U598" s="40">
        <v>0</v>
      </c>
      <c r="V598" s="40">
        <v>0</v>
      </c>
      <c r="W598" s="34" t="s">
        <v>138</v>
      </c>
    </row>
    <row r="599" spans="1:23" hidden="1" x14ac:dyDescent="0.2">
      <c r="A599" t="s">
        <v>106</v>
      </c>
      <c r="B599" t="s">
        <v>107</v>
      </c>
      <c r="C599" t="s">
        <v>2</v>
      </c>
      <c r="D599" t="s">
        <v>3</v>
      </c>
      <c r="E599" t="s">
        <v>4</v>
      </c>
      <c r="F599" t="s">
        <v>352</v>
      </c>
      <c r="G599" t="s">
        <v>353</v>
      </c>
      <c r="H599" t="s">
        <v>127</v>
      </c>
      <c r="I599" t="s">
        <v>128</v>
      </c>
      <c r="J599" t="s">
        <v>94</v>
      </c>
      <c r="K599" t="s">
        <v>98</v>
      </c>
      <c r="L599" t="s">
        <v>96</v>
      </c>
      <c r="M599" s="40">
        <v>1000</v>
      </c>
      <c r="N599" s="40">
        <v>0</v>
      </c>
      <c r="O599" s="40">
        <v>0</v>
      </c>
      <c r="P599" s="40">
        <v>1000</v>
      </c>
      <c r="Q599" s="40">
        <v>0</v>
      </c>
      <c r="R599" s="40">
        <v>0</v>
      </c>
      <c r="S599" s="40">
        <v>0</v>
      </c>
      <c r="T599" s="40">
        <v>1000</v>
      </c>
      <c r="U599" s="40">
        <v>1000</v>
      </c>
      <c r="V599" s="40">
        <v>1000</v>
      </c>
      <c r="W599" s="34" t="s">
        <v>152</v>
      </c>
    </row>
    <row r="600" spans="1:23" hidden="1" x14ac:dyDescent="0.2">
      <c r="A600" t="s">
        <v>106</v>
      </c>
      <c r="B600" t="s">
        <v>107</v>
      </c>
      <c r="C600" t="s">
        <v>2</v>
      </c>
      <c r="D600" t="s">
        <v>3</v>
      </c>
      <c r="E600" t="s">
        <v>4</v>
      </c>
      <c r="F600" t="s">
        <v>352</v>
      </c>
      <c r="G600" t="s">
        <v>353</v>
      </c>
      <c r="H600" t="s">
        <v>127</v>
      </c>
      <c r="I600" t="s">
        <v>128</v>
      </c>
      <c r="J600" t="s">
        <v>94</v>
      </c>
      <c r="K600" t="s">
        <v>125</v>
      </c>
      <c r="L600" t="s">
        <v>96</v>
      </c>
      <c r="M600" s="40">
        <v>6500</v>
      </c>
      <c r="N600" s="40">
        <v>0</v>
      </c>
      <c r="O600" s="40">
        <v>0</v>
      </c>
      <c r="P600" s="40">
        <v>6500</v>
      </c>
      <c r="Q600" s="40">
        <v>0</v>
      </c>
      <c r="R600" s="40">
        <v>0</v>
      </c>
      <c r="S600" s="40">
        <v>0</v>
      </c>
      <c r="T600" s="40">
        <v>6500</v>
      </c>
      <c r="U600" s="40">
        <v>6500</v>
      </c>
      <c r="V600" s="40">
        <v>6500</v>
      </c>
      <c r="W600" s="34" t="s">
        <v>139</v>
      </c>
    </row>
    <row r="601" spans="1:23" hidden="1" x14ac:dyDescent="0.2">
      <c r="A601" t="s">
        <v>106</v>
      </c>
      <c r="B601" t="s">
        <v>107</v>
      </c>
      <c r="C601" t="s">
        <v>2</v>
      </c>
      <c r="D601" t="s">
        <v>3</v>
      </c>
      <c r="E601" t="s">
        <v>4</v>
      </c>
      <c r="F601" t="s">
        <v>352</v>
      </c>
      <c r="G601" t="s">
        <v>353</v>
      </c>
      <c r="H601" t="s">
        <v>127</v>
      </c>
      <c r="I601" t="s">
        <v>128</v>
      </c>
      <c r="J601" t="s">
        <v>94</v>
      </c>
      <c r="K601" t="s">
        <v>360</v>
      </c>
      <c r="L601" t="s">
        <v>96</v>
      </c>
      <c r="M601" s="40">
        <v>1500</v>
      </c>
      <c r="N601" s="40">
        <v>-1500</v>
      </c>
      <c r="O601" s="40">
        <v>0</v>
      </c>
      <c r="P601" s="40">
        <v>0</v>
      </c>
      <c r="Q601" s="40">
        <v>0</v>
      </c>
      <c r="R601" s="40">
        <v>0</v>
      </c>
      <c r="S601" s="40">
        <v>0</v>
      </c>
      <c r="T601" s="40">
        <v>0</v>
      </c>
      <c r="U601" s="40">
        <v>0</v>
      </c>
      <c r="V601" s="40">
        <v>0</v>
      </c>
      <c r="W601" s="34" t="s">
        <v>361</v>
      </c>
    </row>
    <row r="602" spans="1:23" hidden="1" x14ac:dyDescent="0.2">
      <c r="A602" t="s">
        <v>106</v>
      </c>
      <c r="B602" t="s">
        <v>107</v>
      </c>
      <c r="C602" t="s">
        <v>2</v>
      </c>
      <c r="D602" t="s">
        <v>3</v>
      </c>
      <c r="E602" t="s">
        <v>4</v>
      </c>
      <c r="F602" t="s">
        <v>352</v>
      </c>
      <c r="G602" t="s">
        <v>353</v>
      </c>
      <c r="H602" t="s">
        <v>127</v>
      </c>
      <c r="I602" t="s">
        <v>142</v>
      </c>
      <c r="J602" t="s">
        <v>94</v>
      </c>
      <c r="K602" t="s">
        <v>266</v>
      </c>
      <c r="L602" t="s">
        <v>96</v>
      </c>
      <c r="M602" s="40">
        <v>2500</v>
      </c>
      <c r="N602" s="40">
        <v>0</v>
      </c>
      <c r="O602" s="40">
        <v>0</v>
      </c>
      <c r="P602" s="40">
        <v>2500</v>
      </c>
      <c r="Q602" s="40">
        <v>0</v>
      </c>
      <c r="R602" s="40">
        <v>0</v>
      </c>
      <c r="S602" s="40">
        <v>0</v>
      </c>
      <c r="T602" s="40">
        <v>2500</v>
      </c>
      <c r="U602" s="40">
        <v>2500</v>
      </c>
      <c r="V602" s="40">
        <v>2500</v>
      </c>
      <c r="W602" s="34" t="s">
        <v>273</v>
      </c>
    </row>
    <row r="603" spans="1:23" hidden="1" x14ac:dyDescent="0.2">
      <c r="A603" t="s">
        <v>106</v>
      </c>
      <c r="B603" t="s">
        <v>107</v>
      </c>
      <c r="C603" t="s">
        <v>2</v>
      </c>
      <c r="D603" t="s">
        <v>3</v>
      </c>
      <c r="E603" t="s">
        <v>4</v>
      </c>
      <c r="F603" t="s">
        <v>352</v>
      </c>
      <c r="G603" t="s">
        <v>353</v>
      </c>
      <c r="H603" t="s">
        <v>127</v>
      </c>
      <c r="I603" t="s">
        <v>142</v>
      </c>
      <c r="J603" t="s">
        <v>94</v>
      </c>
      <c r="K603" t="s">
        <v>274</v>
      </c>
      <c r="L603" t="s">
        <v>96</v>
      </c>
      <c r="M603" s="40">
        <v>0</v>
      </c>
      <c r="N603" s="40">
        <v>10000</v>
      </c>
      <c r="O603" s="40">
        <v>0</v>
      </c>
      <c r="P603" s="40">
        <v>10000</v>
      </c>
      <c r="Q603" s="40">
        <v>7428.51</v>
      </c>
      <c r="R603" s="40">
        <v>0</v>
      </c>
      <c r="S603" s="40">
        <v>0</v>
      </c>
      <c r="T603" s="40">
        <v>10000</v>
      </c>
      <c r="U603" s="40">
        <v>10000</v>
      </c>
      <c r="V603" s="40">
        <v>2571.4899999999998</v>
      </c>
      <c r="W603" s="34" t="s">
        <v>362</v>
      </c>
    </row>
    <row r="604" spans="1:23" hidden="1" x14ac:dyDescent="0.2">
      <c r="A604" t="s">
        <v>106</v>
      </c>
      <c r="B604" t="s">
        <v>107</v>
      </c>
      <c r="C604" t="s">
        <v>2</v>
      </c>
      <c r="D604" t="s">
        <v>3</v>
      </c>
      <c r="E604" t="s">
        <v>4</v>
      </c>
      <c r="F604" t="s">
        <v>352</v>
      </c>
      <c r="G604" t="s">
        <v>353</v>
      </c>
      <c r="H604" t="s">
        <v>127</v>
      </c>
      <c r="I604" t="s">
        <v>142</v>
      </c>
      <c r="J604" t="s">
        <v>94</v>
      </c>
      <c r="K604" t="s">
        <v>121</v>
      </c>
      <c r="L604" t="s">
        <v>96</v>
      </c>
      <c r="M604" s="40">
        <v>10000</v>
      </c>
      <c r="N604" s="40">
        <v>-10000</v>
      </c>
      <c r="O604" s="40">
        <v>0</v>
      </c>
      <c r="P604" s="40">
        <v>0</v>
      </c>
      <c r="Q604" s="40">
        <v>0</v>
      </c>
      <c r="R604" s="40">
        <v>0</v>
      </c>
      <c r="S604" s="40">
        <v>0</v>
      </c>
      <c r="T604" s="40">
        <v>0</v>
      </c>
      <c r="U604" s="40">
        <v>0</v>
      </c>
      <c r="V604" s="40">
        <v>0</v>
      </c>
      <c r="W604" s="34" t="s">
        <v>145</v>
      </c>
    </row>
    <row r="605" spans="1:23" hidden="1" x14ac:dyDescent="0.2">
      <c r="A605" t="s">
        <v>106</v>
      </c>
      <c r="B605" t="s">
        <v>107</v>
      </c>
      <c r="C605" t="s">
        <v>2</v>
      </c>
      <c r="D605" t="s">
        <v>3</v>
      </c>
      <c r="E605" t="s">
        <v>4</v>
      </c>
      <c r="F605" t="s">
        <v>352</v>
      </c>
      <c r="G605" t="s">
        <v>353</v>
      </c>
      <c r="H605" t="s">
        <v>127</v>
      </c>
      <c r="I605" t="s">
        <v>142</v>
      </c>
      <c r="J605" t="s">
        <v>94</v>
      </c>
      <c r="K605" t="s">
        <v>98</v>
      </c>
      <c r="L605" t="s">
        <v>96</v>
      </c>
      <c r="M605" s="40">
        <v>7500</v>
      </c>
      <c r="N605" s="40">
        <v>0</v>
      </c>
      <c r="O605" s="40">
        <v>0</v>
      </c>
      <c r="P605" s="40">
        <v>7500</v>
      </c>
      <c r="Q605" s="40">
        <v>0</v>
      </c>
      <c r="R605" s="40">
        <v>0</v>
      </c>
      <c r="S605" s="40">
        <v>0</v>
      </c>
      <c r="T605" s="40">
        <v>7500</v>
      </c>
      <c r="U605" s="40">
        <v>7500</v>
      </c>
      <c r="V605" s="40">
        <v>7500</v>
      </c>
      <c r="W605" s="34" t="s">
        <v>152</v>
      </c>
    </row>
    <row r="606" spans="1:23" hidden="1" x14ac:dyDescent="0.2">
      <c r="A606" t="s">
        <v>106</v>
      </c>
      <c r="B606" t="s">
        <v>107</v>
      </c>
      <c r="C606" t="s">
        <v>2</v>
      </c>
      <c r="D606" t="s">
        <v>3</v>
      </c>
      <c r="E606" t="s">
        <v>4</v>
      </c>
      <c r="F606" t="s">
        <v>352</v>
      </c>
      <c r="G606" t="s">
        <v>353</v>
      </c>
      <c r="H606" t="s">
        <v>127</v>
      </c>
      <c r="I606" t="s">
        <v>154</v>
      </c>
      <c r="J606" t="s">
        <v>94</v>
      </c>
      <c r="K606" t="s">
        <v>274</v>
      </c>
      <c r="L606" t="s">
        <v>96</v>
      </c>
      <c r="M606" s="40">
        <v>0</v>
      </c>
      <c r="N606" s="40">
        <v>3500</v>
      </c>
      <c r="O606" s="40">
        <v>0</v>
      </c>
      <c r="P606" s="40">
        <v>3500</v>
      </c>
      <c r="Q606" s="40">
        <v>3202.08</v>
      </c>
      <c r="R606" s="40">
        <v>0</v>
      </c>
      <c r="S606" s="40">
        <v>0</v>
      </c>
      <c r="T606" s="40">
        <v>3500</v>
      </c>
      <c r="U606" s="40">
        <v>3500</v>
      </c>
      <c r="V606" s="40">
        <v>297.92</v>
      </c>
      <c r="W606" s="34" t="s">
        <v>362</v>
      </c>
    </row>
    <row r="607" spans="1:23" hidden="1" x14ac:dyDescent="0.2">
      <c r="A607" t="s">
        <v>106</v>
      </c>
      <c r="B607" t="s">
        <v>107</v>
      </c>
      <c r="C607" t="s">
        <v>2</v>
      </c>
      <c r="D607" t="s">
        <v>3</v>
      </c>
      <c r="E607" t="s">
        <v>4</v>
      </c>
      <c r="F607" t="s">
        <v>352</v>
      </c>
      <c r="G607" t="s">
        <v>353</v>
      </c>
      <c r="H607" t="s">
        <v>127</v>
      </c>
      <c r="I607" t="s">
        <v>154</v>
      </c>
      <c r="J607" t="s">
        <v>94</v>
      </c>
      <c r="K607" t="s">
        <v>143</v>
      </c>
      <c r="L607" t="s">
        <v>96</v>
      </c>
      <c r="M607" s="40">
        <v>2000</v>
      </c>
      <c r="N607" s="40">
        <v>0</v>
      </c>
      <c r="O607" s="40">
        <v>0</v>
      </c>
      <c r="P607" s="40">
        <v>2000</v>
      </c>
      <c r="Q607" s="40">
        <v>0</v>
      </c>
      <c r="R607" s="40">
        <v>0</v>
      </c>
      <c r="S607" s="40">
        <v>0</v>
      </c>
      <c r="T607" s="40">
        <v>2000</v>
      </c>
      <c r="U607" s="40">
        <v>2000</v>
      </c>
      <c r="V607" s="40">
        <v>2000</v>
      </c>
      <c r="W607" s="34" t="s">
        <v>144</v>
      </c>
    </row>
    <row r="608" spans="1:23" hidden="1" x14ac:dyDescent="0.2">
      <c r="A608" t="s">
        <v>106</v>
      </c>
      <c r="B608" t="s">
        <v>107</v>
      </c>
      <c r="C608" t="s">
        <v>2</v>
      </c>
      <c r="D608" t="s">
        <v>3</v>
      </c>
      <c r="E608" t="s">
        <v>4</v>
      </c>
      <c r="F608" t="s">
        <v>352</v>
      </c>
      <c r="G608" t="s">
        <v>353</v>
      </c>
      <c r="H608" t="s">
        <v>127</v>
      </c>
      <c r="I608" t="s">
        <v>154</v>
      </c>
      <c r="J608" t="s">
        <v>94</v>
      </c>
      <c r="K608" t="s">
        <v>121</v>
      </c>
      <c r="L608" t="s">
        <v>96</v>
      </c>
      <c r="M608" s="40">
        <v>3500</v>
      </c>
      <c r="N608" s="40">
        <v>-3500</v>
      </c>
      <c r="O608" s="40">
        <v>0</v>
      </c>
      <c r="P608" s="40">
        <v>0</v>
      </c>
      <c r="Q608" s="40">
        <v>0</v>
      </c>
      <c r="R608" s="40">
        <v>0</v>
      </c>
      <c r="S608" s="40">
        <v>0</v>
      </c>
      <c r="T608" s="40">
        <v>0</v>
      </c>
      <c r="U608" s="40">
        <v>0</v>
      </c>
      <c r="V608" s="40">
        <v>0</v>
      </c>
      <c r="W608" s="34" t="s">
        <v>145</v>
      </c>
    </row>
    <row r="609" spans="1:23" hidden="1" x14ac:dyDescent="0.2">
      <c r="A609" t="s">
        <v>106</v>
      </c>
      <c r="B609" t="s">
        <v>107</v>
      </c>
      <c r="C609" t="s">
        <v>2</v>
      </c>
      <c r="D609" t="s">
        <v>3</v>
      </c>
      <c r="E609" t="s">
        <v>4</v>
      </c>
      <c r="F609" t="s">
        <v>352</v>
      </c>
      <c r="G609" t="s">
        <v>353</v>
      </c>
      <c r="H609" t="s">
        <v>127</v>
      </c>
      <c r="I609" t="s">
        <v>154</v>
      </c>
      <c r="J609" t="s">
        <v>94</v>
      </c>
      <c r="K609" t="s">
        <v>148</v>
      </c>
      <c r="L609" t="s">
        <v>96</v>
      </c>
      <c r="M609" s="40">
        <v>1000</v>
      </c>
      <c r="N609" s="40">
        <v>0</v>
      </c>
      <c r="O609" s="40">
        <v>0</v>
      </c>
      <c r="P609" s="40">
        <v>1000</v>
      </c>
      <c r="Q609" s="40">
        <v>0</v>
      </c>
      <c r="R609" s="40">
        <v>0</v>
      </c>
      <c r="S609" s="40">
        <v>0</v>
      </c>
      <c r="T609" s="40">
        <v>1000</v>
      </c>
      <c r="U609" s="40">
        <v>1000</v>
      </c>
      <c r="V609" s="40">
        <v>1000</v>
      </c>
      <c r="W609" s="34" t="s">
        <v>149</v>
      </c>
    </row>
    <row r="610" spans="1:23" hidden="1" x14ac:dyDescent="0.2">
      <c r="A610" t="s">
        <v>106</v>
      </c>
      <c r="B610" t="s">
        <v>107</v>
      </c>
      <c r="C610" t="s">
        <v>2</v>
      </c>
      <c r="D610" t="s">
        <v>3</v>
      </c>
      <c r="E610" t="s">
        <v>4</v>
      </c>
      <c r="F610" t="s">
        <v>352</v>
      </c>
      <c r="G610" t="s">
        <v>353</v>
      </c>
      <c r="H610" t="s">
        <v>127</v>
      </c>
      <c r="I610" t="s">
        <v>154</v>
      </c>
      <c r="J610" t="s">
        <v>94</v>
      </c>
      <c r="K610" t="s">
        <v>150</v>
      </c>
      <c r="L610" t="s">
        <v>96</v>
      </c>
      <c r="M610" s="40">
        <v>1500</v>
      </c>
      <c r="N610" s="40">
        <v>0</v>
      </c>
      <c r="O610" s="40">
        <v>0</v>
      </c>
      <c r="P610" s="40">
        <v>1500</v>
      </c>
      <c r="Q610" s="40">
        <v>0</v>
      </c>
      <c r="R610" s="40">
        <v>0</v>
      </c>
      <c r="S610" s="40">
        <v>0</v>
      </c>
      <c r="T610" s="40">
        <v>1500</v>
      </c>
      <c r="U610" s="40">
        <v>1500</v>
      </c>
      <c r="V610" s="40">
        <v>1500</v>
      </c>
      <c r="W610" s="34" t="s">
        <v>151</v>
      </c>
    </row>
    <row r="611" spans="1:23" hidden="1" x14ac:dyDescent="0.2">
      <c r="A611" t="s">
        <v>106</v>
      </c>
      <c r="B611" t="s">
        <v>107</v>
      </c>
      <c r="C611" t="s">
        <v>2</v>
      </c>
      <c r="D611" t="s">
        <v>3</v>
      </c>
      <c r="E611" t="s">
        <v>4</v>
      </c>
      <c r="F611" t="s">
        <v>352</v>
      </c>
      <c r="G611" t="s">
        <v>353</v>
      </c>
      <c r="H611" t="s">
        <v>127</v>
      </c>
      <c r="I611" t="s">
        <v>154</v>
      </c>
      <c r="J611" t="s">
        <v>94</v>
      </c>
      <c r="K611" t="s">
        <v>135</v>
      </c>
      <c r="L611" t="s">
        <v>96</v>
      </c>
      <c r="M611" s="40">
        <v>1200</v>
      </c>
      <c r="N611" s="40">
        <v>0</v>
      </c>
      <c r="O611" s="40">
        <v>0</v>
      </c>
      <c r="P611" s="40">
        <v>1200</v>
      </c>
      <c r="Q611" s="40">
        <v>138.37</v>
      </c>
      <c r="R611" s="40">
        <v>0</v>
      </c>
      <c r="S611" s="40">
        <v>0</v>
      </c>
      <c r="T611" s="40">
        <v>1200</v>
      </c>
      <c r="U611" s="40">
        <v>1200</v>
      </c>
      <c r="V611" s="40">
        <v>1061.6300000000001</v>
      </c>
      <c r="W611" s="34" t="s">
        <v>136</v>
      </c>
    </row>
    <row r="612" spans="1:23" hidden="1" x14ac:dyDescent="0.2">
      <c r="A612" t="s">
        <v>106</v>
      </c>
      <c r="B612" t="s">
        <v>107</v>
      </c>
      <c r="C612" t="s">
        <v>2</v>
      </c>
      <c r="D612" t="s">
        <v>3</v>
      </c>
      <c r="E612" t="s">
        <v>4</v>
      </c>
      <c r="F612" t="s">
        <v>352</v>
      </c>
      <c r="G612" t="s">
        <v>353</v>
      </c>
      <c r="H612" t="s">
        <v>127</v>
      </c>
      <c r="I612" t="s">
        <v>154</v>
      </c>
      <c r="J612" t="s">
        <v>94</v>
      </c>
      <c r="K612" t="s">
        <v>98</v>
      </c>
      <c r="L612" t="s">
        <v>96</v>
      </c>
      <c r="M612" s="40">
        <v>4000</v>
      </c>
      <c r="N612" s="40">
        <v>0</v>
      </c>
      <c r="O612" s="40">
        <v>0</v>
      </c>
      <c r="P612" s="40">
        <v>4000</v>
      </c>
      <c r="Q612" s="40">
        <v>0</v>
      </c>
      <c r="R612" s="40">
        <v>0</v>
      </c>
      <c r="S612" s="40">
        <v>0</v>
      </c>
      <c r="T612" s="40">
        <v>4000</v>
      </c>
      <c r="U612" s="40">
        <v>4000</v>
      </c>
      <c r="V612" s="40">
        <v>4000</v>
      </c>
      <c r="W612" s="34" t="s">
        <v>152</v>
      </c>
    </row>
    <row r="613" spans="1:23" hidden="1" x14ac:dyDescent="0.2">
      <c r="A613" t="s">
        <v>106</v>
      </c>
      <c r="B613" t="s">
        <v>107</v>
      </c>
      <c r="C613" t="s">
        <v>2</v>
      </c>
      <c r="D613" t="s">
        <v>3</v>
      </c>
      <c r="E613" t="s">
        <v>4</v>
      </c>
      <c r="F613" t="s">
        <v>352</v>
      </c>
      <c r="G613" t="s">
        <v>353</v>
      </c>
      <c r="H613" t="s">
        <v>127</v>
      </c>
      <c r="I613" t="s">
        <v>156</v>
      </c>
      <c r="J613" t="s">
        <v>94</v>
      </c>
      <c r="K613" t="s">
        <v>274</v>
      </c>
      <c r="L613" t="s">
        <v>96</v>
      </c>
      <c r="M613" s="40">
        <v>0</v>
      </c>
      <c r="N613" s="40">
        <v>14000</v>
      </c>
      <c r="O613" s="40">
        <v>0</v>
      </c>
      <c r="P613" s="40">
        <v>14000</v>
      </c>
      <c r="Q613" s="40">
        <v>0</v>
      </c>
      <c r="R613" s="40">
        <v>0</v>
      </c>
      <c r="S613" s="40">
        <v>0</v>
      </c>
      <c r="T613" s="40">
        <v>14000</v>
      </c>
      <c r="U613" s="40">
        <v>14000</v>
      </c>
      <c r="V613" s="40">
        <v>14000</v>
      </c>
      <c r="W613" s="34" t="s">
        <v>362</v>
      </c>
    </row>
    <row r="614" spans="1:23" hidden="1" x14ac:dyDescent="0.2">
      <c r="A614" t="s">
        <v>106</v>
      </c>
      <c r="B614" t="s">
        <v>107</v>
      </c>
      <c r="C614" t="s">
        <v>2</v>
      </c>
      <c r="D614" t="s">
        <v>3</v>
      </c>
      <c r="E614" t="s">
        <v>4</v>
      </c>
      <c r="F614" t="s">
        <v>352</v>
      </c>
      <c r="G614" t="s">
        <v>353</v>
      </c>
      <c r="H614" t="s">
        <v>127</v>
      </c>
      <c r="I614" t="s">
        <v>156</v>
      </c>
      <c r="J614" t="s">
        <v>94</v>
      </c>
      <c r="K614" t="s">
        <v>121</v>
      </c>
      <c r="L614" t="s">
        <v>96</v>
      </c>
      <c r="M614" s="40">
        <v>14000</v>
      </c>
      <c r="N614" s="40">
        <v>-14000</v>
      </c>
      <c r="O614" s="40">
        <v>0</v>
      </c>
      <c r="P614" s="40">
        <v>0</v>
      </c>
      <c r="Q614" s="40">
        <v>0</v>
      </c>
      <c r="R614" s="40">
        <v>0</v>
      </c>
      <c r="S614" s="40">
        <v>0</v>
      </c>
      <c r="T614" s="40">
        <v>0</v>
      </c>
      <c r="U614" s="40">
        <v>0</v>
      </c>
      <c r="V614" s="40">
        <v>0</v>
      </c>
      <c r="W614" s="34" t="s">
        <v>145</v>
      </c>
    </row>
    <row r="615" spans="1:23" hidden="1" x14ac:dyDescent="0.2">
      <c r="A615" t="s">
        <v>106</v>
      </c>
      <c r="B615" t="s">
        <v>107</v>
      </c>
      <c r="C615" t="s">
        <v>2</v>
      </c>
      <c r="D615" t="s">
        <v>3</v>
      </c>
      <c r="E615" t="s">
        <v>4</v>
      </c>
      <c r="F615" t="s">
        <v>352</v>
      </c>
      <c r="G615" t="s">
        <v>353</v>
      </c>
      <c r="H615" t="s">
        <v>127</v>
      </c>
      <c r="I615" t="s">
        <v>156</v>
      </c>
      <c r="J615" t="s">
        <v>94</v>
      </c>
      <c r="K615" t="s">
        <v>148</v>
      </c>
      <c r="L615" t="s">
        <v>96</v>
      </c>
      <c r="M615" s="40">
        <v>5000</v>
      </c>
      <c r="N615" s="40">
        <v>0</v>
      </c>
      <c r="O615" s="40">
        <v>0</v>
      </c>
      <c r="P615" s="40">
        <v>5000</v>
      </c>
      <c r="Q615" s="40">
        <v>0</v>
      </c>
      <c r="R615" s="40">
        <v>0</v>
      </c>
      <c r="S615" s="40">
        <v>0</v>
      </c>
      <c r="T615" s="40">
        <v>5000</v>
      </c>
      <c r="U615" s="40">
        <v>5000</v>
      </c>
      <c r="V615" s="40">
        <v>5000</v>
      </c>
      <c r="W615" s="34" t="s">
        <v>149</v>
      </c>
    </row>
    <row r="616" spans="1:23" hidden="1" x14ac:dyDescent="0.2">
      <c r="A616" t="s">
        <v>106</v>
      </c>
      <c r="B616" t="s">
        <v>107</v>
      </c>
      <c r="C616" t="s">
        <v>2</v>
      </c>
      <c r="D616" t="s">
        <v>3</v>
      </c>
      <c r="E616" t="s">
        <v>4</v>
      </c>
      <c r="F616" t="s">
        <v>352</v>
      </c>
      <c r="G616" t="s">
        <v>353</v>
      </c>
      <c r="H616" t="s">
        <v>127</v>
      </c>
      <c r="I616" t="s">
        <v>156</v>
      </c>
      <c r="J616" t="s">
        <v>94</v>
      </c>
      <c r="K616" t="s">
        <v>150</v>
      </c>
      <c r="L616" t="s">
        <v>96</v>
      </c>
      <c r="M616" s="40">
        <v>20000</v>
      </c>
      <c r="N616" s="40">
        <v>0</v>
      </c>
      <c r="O616" s="40">
        <v>0</v>
      </c>
      <c r="P616" s="40">
        <v>20000</v>
      </c>
      <c r="Q616" s="40">
        <v>0</v>
      </c>
      <c r="R616" s="40">
        <v>0</v>
      </c>
      <c r="S616" s="40">
        <v>0</v>
      </c>
      <c r="T616" s="40">
        <v>20000</v>
      </c>
      <c r="U616" s="40">
        <v>20000</v>
      </c>
      <c r="V616" s="40">
        <v>20000</v>
      </c>
      <c r="W616" s="34" t="s">
        <v>151</v>
      </c>
    </row>
    <row r="617" spans="1:23" hidden="1" x14ac:dyDescent="0.2">
      <c r="A617" t="s">
        <v>106</v>
      </c>
      <c r="B617" t="s">
        <v>107</v>
      </c>
      <c r="C617" t="s">
        <v>2</v>
      </c>
      <c r="D617" t="s">
        <v>3</v>
      </c>
      <c r="E617" t="s">
        <v>4</v>
      </c>
      <c r="F617" t="s">
        <v>352</v>
      </c>
      <c r="G617" t="s">
        <v>353</v>
      </c>
      <c r="H617" t="s">
        <v>127</v>
      </c>
      <c r="I617" t="s">
        <v>156</v>
      </c>
      <c r="J617" t="s">
        <v>94</v>
      </c>
      <c r="K617" t="s">
        <v>135</v>
      </c>
      <c r="L617" t="s">
        <v>96</v>
      </c>
      <c r="M617" s="40">
        <v>14000</v>
      </c>
      <c r="N617" s="40">
        <v>0</v>
      </c>
      <c r="O617" s="40">
        <v>0</v>
      </c>
      <c r="P617" s="40">
        <v>14000</v>
      </c>
      <c r="Q617" s="40">
        <v>188.5</v>
      </c>
      <c r="R617" s="40">
        <v>1007.98</v>
      </c>
      <c r="S617" s="40">
        <v>1007.98</v>
      </c>
      <c r="T617" s="40">
        <v>12992.02</v>
      </c>
      <c r="U617" s="40">
        <v>12992.02</v>
      </c>
      <c r="V617" s="40">
        <v>12803.52</v>
      </c>
      <c r="W617" s="34" t="s">
        <v>136</v>
      </c>
    </row>
    <row r="618" spans="1:23" hidden="1" x14ac:dyDescent="0.2">
      <c r="A618" t="s">
        <v>106</v>
      </c>
      <c r="B618" t="s">
        <v>107</v>
      </c>
      <c r="C618" t="s">
        <v>2</v>
      </c>
      <c r="D618" t="s">
        <v>3</v>
      </c>
      <c r="E618" t="s">
        <v>4</v>
      </c>
      <c r="F618" t="s">
        <v>352</v>
      </c>
      <c r="G618" t="s">
        <v>353</v>
      </c>
      <c r="H618" t="s">
        <v>127</v>
      </c>
      <c r="I618" t="s">
        <v>156</v>
      </c>
      <c r="J618" t="s">
        <v>94</v>
      </c>
      <c r="K618" t="s">
        <v>125</v>
      </c>
      <c r="L618" t="s">
        <v>96</v>
      </c>
      <c r="M618" s="40">
        <v>17000</v>
      </c>
      <c r="N618" s="40">
        <v>0</v>
      </c>
      <c r="O618" s="40">
        <v>0</v>
      </c>
      <c r="P618" s="40">
        <v>17000</v>
      </c>
      <c r="Q618" s="40">
        <v>0</v>
      </c>
      <c r="R618" s="40">
        <v>0</v>
      </c>
      <c r="S618" s="40">
        <v>0</v>
      </c>
      <c r="T618" s="40">
        <v>17000</v>
      </c>
      <c r="U618" s="40">
        <v>17000</v>
      </c>
      <c r="V618" s="40">
        <v>17000</v>
      </c>
      <c r="W618" s="34" t="s">
        <v>139</v>
      </c>
    </row>
    <row r="619" spans="1:23" hidden="1" x14ac:dyDescent="0.2">
      <c r="A619" t="s">
        <v>106</v>
      </c>
      <c r="B619" t="s">
        <v>107</v>
      </c>
      <c r="C619" t="s">
        <v>2</v>
      </c>
      <c r="D619" t="s">
        <v>3</v>
      </c>
      <c r="E619" t="s">
        <v>4</v>
      </c>
      <c r="F619" t="s">
        <v>352</v>
      </c>
      <c r="G619" t="s">
        <v>353</v>
      </c>
      <c r="H619" t="s">
        <v>157</v>
      </c>
      <c r="I619" t="s">
        <v>158</v>
      </c>
      <c r="J619" t="s">
        <v>94</v>
      </c>
      <c r="K619" t="s">
        <v>274</v>
      </c>
      <c r="L619" t="s">
        <v>96</v>
      </c>
      <c r="M619" s="40">
        <v>0</v>
      </c>
      <c r="N619" s="40">
        <v>7000</v>
      </c>
      <c r="O619" s="40">
        <v>0</v>
      </c>
      <c r="P619" s="40">
        <v>7000</v>
      </c>
      <c r="Q619" s="40">
        <v>3352.88</v>
      </c>
      <c r="R619" s="40">
        <v>0</v>
      </c>
      <c r="S619" s="40">
        <v>0</v>
      </c>
      <c r="T619" s="40">
        <v>7000</v>
      </c>
      <c r="U619" s="40">
        <v>7000</v>
      </c>
      <c r="V619" s="40">
        <v>3647.12</v>
      </c>
      <c r="W619" s="34" t="s">
        <v>275</v>
      </c>
    </row>
    <row r="620" spans="1:23" hidden="1" x14ac:dyDescent="0.2">
      <c r="A620" t="s">
        <v>106</v>
      </c>
      <c r="B620" t="s">
        <v>107</v>
      </c>
      <c r="C620" t="s">
        <v>2</v>
      </c>
      <c r="D620" t="s">
        <v>3</v>
      </c>
      <c r="E620" t="s">
        <v>4</v>
      </c>
      <c r="F620" t="s">
        <v>352</v>
      </c>
      <c r="G620" t="s">
        <v>353</v>
      </c>
      <c r="H620" t="s">
        <v>157</v>
      </c>
      <c r="I620" t="s">
        <v>158</v>
      </c>
      <c r="J620" t="s">
        <v>94</v>
      </c>
      <c r="K620" t="s">
        <v>121</v>
      </c>
      <c r="L620" t="s">
        <v>96</v>
      </c>
      <c r="M620" s="40">
        <v>7000</v>
      </c>
      <c r="N620" s="40">
        <v>-7000</v>
      </c>
      <c r="O620" s="40">
        <v>0</v>
      </c>
      <c r="P620" s="40">
        <v>0</v>
      </c>
      <c r="Q620" s="40">
        <v>0</v>
      </c>
      <c r="R620" s="40">
        <v>0</v>
      </c>
      <c r="S620" s="40">
        <v>0</v>
      </c>
      <c r="T620" s="40">
        <v>0</v>
      </c>
      <c r="U620" s="40">
        <v>0</v>
      </c>
      <c r="V620" s="40">
        <v>0</v>
      </c>
      <c r="W620" s="34" t="s">
        <v>159</v>
      </c>
    </row>
    <row r="621" spans="1:23" hidden="1" x14ac:dyDescent="0.2">
      <c r="A621" t="s">
        <v>106</v>
      </c>
      <c r="B621" t="s">
        <v>107</v>
      </c>
      <c r="C621" t="s">
        <v>2</v>
      </c>
      <c r="D621" t="s">
        <v>3</v>
      </c>
      <c r="E621" t="s">
        <v>4</v>
      </c>
      <c r="F621" t="s">
        <v>352</v>
      </c>
      <c r="G621" t="s">
        <v>353</v>
      </c>
      <c r="H621" t="s">
        <v>157</v>
      </c>
      <c r="I621" t="s">
        <v>160</v>
      </c>
      <c r="J621" t="s">
        <v>94</v>
      </c>
      <c r="K621" t="s">
        <v>274</v>
      </c>
      <c r="L621" t="s">
        <v>96</v>
      </c>
      <c r="M621" s="40">
        <v>0</v>
      </c>
      <c r="N621" s="40">
        <v>3000</v>
      </c>
      <c r="O621" s="40">
        <v>0</v>
      </c>
      <c r="P621" s="40">
        <v>3000</v>
      </c>
      <c r="Q621" s="40">
        <v>2769.57</v>
      </c>
      <c r="R621" s="40">
        <v>0</v>
      </c>
      <c r="S621" s="40">
        <v>0</v>
      </c>
      <c r="T621" s="40">
        <v>3000</v>
      </c>
      <c r="U621" s="40">
        <v>3000</v>
      </c>
      <c r="V621" s="40">
        <v>230.43</v>
      </c>
      <c r="W621" s="34" t="s">
        <v>275</v>
      </c>
    </row>
    <row r="622" spans="1:23" hidden="1" x14ac:dyDescent="0.2">
      <c r="A622" t="s">
        <v>106</v>
      </c>
      <c r="B622" t="s">
        <v>107</v>
      </c>
      <c r="C622" t="s">
        <v>2</v>
      </c>
      <c r="D622" t="s">
        <v>3</v>
      </c>
      <c r="E622" t="s">
        <v>4</v>
      </c>
      <c r="F622" t="s">
        <v>352</v>
      </c>
      <c r="G622" t="s">
        <v>353</v>
      </c>
      <c r="H622" t="s">
        <v>157</v>
      </c>
      <c r="I622" t="s">
        <v>160</v>
      </c>
      <c r="J622" t="s">
        <v>94</v>
      </c>
      <c r="K622" t="s">
        <v>121</v>
      </c>
      <c r="L622" t="s">
        <v>96</v>
      </c>
      <c r="M622" s="40">
        <v>3000</v>
      </c>
      <c r="N622" s="40">
        <v>-3000</v>
      </c>
      <c r="O622" s="40">
        <v>0</v>
      </c>
      <c r="P622" s="40">
        <v>0</v>
      </c>
      <c r="Q622" s="40">
        <v>0</v>
      </c>
      <c r="R622" s="40">
        <v>0</v>
      </c>
      <c r="S622" s="40">
        <v>0</v>
      </c>
      <c r="T622" s="40">
        <v>0</v>
      </c>
      <c r="U622" s="40">
        <v>0</v>
      </c>
      <c r="V622" s="40">
        <v>0</v>
      </c>
      <c r="W622" s="34" t="s">
        <v>159</v>
      </c>
    </row>
    <row r="623" spans="1:23" hidden="1" x14ac:dyDescent="0.2">
      <c r="A623" t="s">
        <v>106</v>
      </c>
      <c r="B623" t="s">
        <v>107</v>
      </c>
      <c r="C623" t="s">
        <v>2</v>
      </c>
      <c r="D623" t="s">
        <v>3</v>
      </c>
      <c r="E623" t="s">
        <v>4</v>
      </c>
      <c r="F623" t="s">
        <v>352</v>
      </c>
      <c r="G623" t="s">
        <v>353</v>
      </c>
      <c r="H623" t="s">
        <v>161</v>
      </c>
      <c r="I623" t="s">
        <v>162</v>
      </c>
      <c r="J623" t="s">
        <v>94</v>
      </c>
      <c r="K623" t="s">
        <v>266</v>
      </c>
      <c r="L623" t="s">
        <v>96</v>
      </c>
      <c r="M623" s="40">
        <v>1850</v>
      </c>
      <c r="N623" s="40">
        <v>0</v>
      </c>
      <c r="O623" s="40">
        <v>0</v>
      </c>
      <c r="P623" s="40">
        <v>1850</v>
      </c>
      <c r="Q623" s="40">
        <v>0</v>
      </c>
      <c r="R623" s="40">
        <v>0</v>
      </c>
      <c r="S623" s="40">
        <v>0</v>
      </c>
      <c r="T623" s="40">
        <v>1850</v>
      </c>
      <c r="U623" s="40">
        <v>1850</v>
      </c>
      <c r="V623" s="40">
        <v>1850</v>
      </c>
      <c r="W623" s="34" t="s">
        <v>295</v>
      </c>
    </row>
    <row r="624" spans="1:23" hidden="1" x14ac:dyDescent="0.2">
      <c r="A624" t="s">
        <v>106</v>
      </c>
      <c r="B624" t="s">
        <v>107</v>
      </c>
      <c r="C624" t="s">
        <v>2</v>
      </c>
      <c r="D624" t="s">
        <v>3</v>
      </c>
      <c r="E624" t="s">
        <v>4</v>
      </c>
      <c r="F624" t="s">
        <v>352</v>
      </c>
      <c r="G624" t="s">
        <v>353</v>
      </c>
      <c r="H624" t="s">
        <v>161</v>
      </c>
      <c r="I624" t="s">
        <v>162</v>
      </c>
      <c r="J624" t="s">
        <v>94</v>
      </c>
      <c r="K624" t="s">
        <v>274</v>
      </c>
      <c r="L624" t="s">
        <v>96</v>
      </c>
      <c r="M624" s="40">
        <v>0</v>
      </c>
      <c r="N624" s="40">
        <v>6000</v>
      </c>
      <c r="O624" s="40">
        <v>0</v>
      </c>
      <c r="P624" s="40">
        <v>6000</v>
      </c>
      <c r="Q624" s="40">
        <v>4450.1099999999997</v>
      </c>
      <c r="R624" s="40">
        <v>0</v>
      </c>
      <c r="S624" s="40">
        <v>0</v>
      </c>
      <c r="T624" s="40">
        <v>6000</v>
      </c>
      <c r="U624" s="40">
        <v>6000</v>
      </c>
      <c r="V624" s="40">
        <v>1549.89</v>
      </c>
      <c r="W624" s="34" t="s">
        <v>363</v>
      </c>
    </row>
    <row r="625" spans="1:23" hidden="1" x14ac:dyDescent="0.2">
      <c r="A625" t="s">
        <v>106</v>
      </c>
      <c r="B625" t="s">
        <v>107</v>
      </c>
      <c r="C625" t="s">
        <v>2</v>
      </c>
      <c r="D625" t="s">
        <v>3</v>
      </c>
      <c r="E625" t="s">
        <v>4</v>
      </c>
      <c r="F625" t="s">
        <v>352</v>
      </c>
      <c r="G625" t="s">
        <v>353</v>
      </c>
      <c r="H625" t="s">
        <v>161</v>
      </c>
      <c r="I625" t="s">
        <v>162</v>
      </c>
      <c r="J625" t="s">
        <v>94</v>
      </c>
      <c r="K625" t="s">
        <v>121</v>
      </c>
      <c r="L625" t="s">
        <v>96</v>
      </c>
      <c r="M625" s="40">
        <v>6000</v>
      </c>
      <c r="N625" s="40">
        <v>-6000</v>
      </c>
      <c r="O625" s="40">
        <v>0</v>
      </c>
      <c r="P625" s="40">
        <v>0</v>
      </c>
      <c r="Q625" s="40">
        <v>0</v>
      </c>
      <c r="R625" s="40">
        <v>0</v>
      </c>
      <c r="S625" s="40">
        <v>0</v>
      </c>
      <c r="T625" s="40">
        <v>0</v>
      </c>
      <c r="U625" s="40">
        <v>0</v>
      </c>
      <c r="V625" s="40">
        <v>0</v>
      </c>
      <c r="W625" s="34" t="s">
        <v>163</v>
      </c>
    </row>
    <row r="626" spans="1:23" hidden="1" x14ac:dyDescent="0.2">
      <c r="A626" t="s">
        <v>106</v>
      </c>
      <c r="B626" t="s">
        <v>107</v>
      </c>
      <c r="C626" t="s">
        <v>2</v>
      </c>
      <c r="D626" t="s">
        <v>3</v>
      </c>
      <c r="E626" t="s">
        <v>4</v>
      </c>
      <c r="F626" t="s">
        <v>352</v>
      </c>
      <c r="G626" t="s">
        <v>353</v>
      </c>
      <c r="H626" t="s">
        <v>161</v>
      </c>
      <c r="I626" t="s">
        <v>162</v>
      </c>
      <c r="J626" t="s">
        <v>94</v>
      </c>
      <c r="K626" t="s">
        <v>148</v>
      </c>
      <c r="L626" t="s">
        <v>96</v>
      </c>
      <c r="M626" s="40">
        <v>1000</v>
      </c>
      <c r="N626" s="40">
        <v>0</v>
      </c>
      <c r="O626" s="40">
        <v>0</v>
      </c>
      <c r="P626" s="40">
        <v>1000</v>
      </c>
      <c r="Q626" s="40">
        <v>0</v>
      </c>
      <c r="R626" s="40">
        <v>0</v>
      </c>
      <c r="S626" s="40">
        <v>0</v>
      </c>
      <c r="T626" s="40">
        <v>1000</v>
      </c>
      <c r="U626" s="40">
        <v>1000</v>
      </c>
      <c r="V626" s="40">
        <v>1000</v>
      </c>
      <c r="W626" s="34" t="s">
        <v>364</v>
      </c>
    </row>
    <row r="627" spans="1:23" hidden="1" x14ac:dyDescent="0.2">
      <c r="A627" t="s">
        <v>106</v>
      </c>
      <c r="B627" t="s">
        <v>107</v>
      </c>
      <c r="C627" t="s">
        <v>2</v>
      </c>
      <c r="D627" t="s">
        <v>3</v>
      </c>
      <c r="E627" t="s">
        <v>4</v>
      </c>
      <c r="F627" t="s">
        <v>352</v>
      </c>
      <c r="G627" t="s">
        <v>353</v>
      </c>
      <c r="H627" t="s">
        <v>161</v>
      </c>
      <c r="I627" t="s">
        <v>162</v>
      </c>
      <c r="J627" t="s">
        <v>94</v>
      </c>
      <c r="K627" t="s">
        <v>150</v>
      </c>
      <c r="L627" t="s">
        <v>96</v>
      </c>
      <c r="M627" s="40">
        <v>3000</v>
      </c>
      <c r="N627" s="40">
        <v>0</v>
      </c>
      <c r="O627" s="40">
        <v>0</v>
      </c>
      <c r="P627" s="40">
        <v>3000</v>
      </c>
      <c r="Q627" s="40">
        <v>0</v>
      </c>
      <c r="R627" s="40">
        <v>0</v>
      </c>
      <c r="S627" s="40">
        <v>0</v>
      </c>
      <c r="T627" s="40">
        <v>3000</v>
      </c>
      <c r="U627" s="40">
        <v>3000</v>
      </c>
      <c r="V627" s="40">
        <v>3000</v>
      </c>
      <c r="W627" s="34" t="s">
        <v>329</v>
      </c>
    </row>
    <row r="628" spans="1:23" hidden="1" x14ac:dyDescent="0.2">
      <c r="A628" t="s">
        <v>106</v>
      </c>
      <c r="B628" t="s">
        <v>107</v>
      </c>
      <c r="C628" t="s">
        <v>2</v>
      </c>
      <c r="D628" t="s">
        <v>3</v>
      </c>
      <c r="E628" t="s">
        <v>4</v>
      </c>
      <c r="F628" t="s">
        <v>352</v>
      </c>
      <c r="G628" t="s">
        <v>353</v>
      </c>
      <c r="H628" t="s">
        <v>161</v>
      </c>
      <c r="I628" t="s">
        <v>162</v>
      </c>
      <c r="J628" t="s">
        <v>94</v>
      </c>
      <c r="K628" t="s">
        <v>135</v>
      </c>
      <c r="L628" t="s">
        <v>96</v>
      </c>
      <c r="M628" s="40">
        <v>500</v>
      </c>
      <c r="N628" s="40">
        <v>0</v>
      </c>
      <c r="O628" s="40">
        <v>0</v>
      </c>
      <c r="P628" s="40">
        <v>500</v>
      </c>
      <c r="Q628" s="40">
        <v>121.99</v>
      </c>
      <c r="R628" s="40">
        <v>323.39999999999998</v>
      </c>
      <c r="S628" s="40">
        <v>0</v>
      </c>
      <c r="T628" s="40">
        <v>176.6</v>
      </c>
      <c r="U628" s="40">
        <v>500</v>
      </c>
      <c r="V628" s="40">
        <v>54.61</v>
      </c>
      <c r="W628" s="34" t="s">
        <v>297</v>
      </c>
    </row>
    <row r="629" spans="1:23" hidden="1" x14ac:dyDescent="0.2">
      <c r="A629" t="s">
        <v>106</v>
      </c>
      <c r="B629" t="s">
        <v>107</v>
      </c>
      <c r="C629" t="s">
        <v>2</v>
      </c>
      <c r="D629" t="s">
        <v>3</v>
      </c>
      <c r="E629" t="s">
        <v>4</v>
      </c>
      <c r="F629" t="s">
        <v>352</v>
      </c>
      <c r="G629" t="s">
        <v>353</v>
      </c>
      <c r="H629" t="s">
        <v>161</v>
      </c>
      <c r="I629" t="s">
        <v>162</v>
      </c>
      <c r="J629" t="s">
        <v>94</v>
      </c>
      <c r="K629" t="s">
        <v>98</v>
      </c>
      <c r="L629" t="s">
        <v>96</v>
      </c>
      <c r="M629" s="40">
        <v>1200</v>
      </c>
      <c r="N629" s="40">
        <v>0</v>
      </c>
      <c r="O629" s="40">
        <v>0</v>
      </c>
      <c r="P629" s="40">
        <v>1200</v>
      </c>
      <c r="Q629" s="40">
        <v>0</v>
      </c>
      <c r="R629" s="40">
        <v>0</v>
      </c>
      <c r="S629" s="40">
        <v>0</v>
      </c>
      <c r="T629" s="40">
        <v>1200</v>
      </c>
      <c r="U629" s="40">
        <v>1200</v>
      </c>
      <c r="V629" s="40">
        <v>1200</v>
      </c>
      <c r="W629" s="34" t="s">
        <v>298</v>
      </c>
    </row>
    <row r="630" spans="1:23" hidden="1" x14ac:dyDescent="0.2">
      <c r="A630" t="s">
        <v>106</v>
      </c>
      <c r="B630" t="s">
        <v>107</v>
      </c>
      <c r="C630" t="s">
        <v>2</v>
      </c>
      <c r="D630" t="s">
        <v>3</v>
      </c>
      <c r="E630" t="s">
        <v>4</v>
      </c>
      <c r="F630" t="s">
        <v>352</v>
      </c>
      <c r="G630" t="s">
        <v>353</v>
      </c>
      <c r="H630" t="s">
        <v>161</v>
      </c>
      <c r="I630" t="s">
        <v>162</v>
      </c>
      <c r="J630" t="s">
        <v>94</v>
      </c>
      <c r="K630" t="s">
        <v>125</v>
      </c>
      <c r="L630" t="s">
        <v>96</v>
      </c>
      <c r="M630" s="40">
        <v>2200</v>
      </c>
      <c r="N630" s="40">
        <v>0</v>
      </c>
      <c r="O630" s="40">
        <v>0</v>
      </c>
      <c r="P630" s="40">
        <v>2200</v>
      </c>
      <c r="Q630" s="40">
        <v>0</v>
      </c>
      <c r="R630" s="40">
        <v>0</v>
      </c>
      <c r="S630" s="40">
        <v>0</v>
      </c>
      <c r="T630" s="40">
        <v>2200</v>
      </c>
      <c r="U630" s="40">
        <v>2200</v>
      </c>
      <c r="V630" s="40">
        <v>2200</v>
      </c>
      <c r="W630" s="34" t="s">
        <v>276</v>
      </c>
    </row>
    <row r="631" spans="1:23" hidden="1" x14ac:dyDescent="0.2">
      <c r="A631" t="s">
        <v>106</v>
      </c>
      <c r="B631" t="s">
        <v>107</v>
      </c>
      <c r="C631" t="s">
        <v>2</v>
      </c>
      <c r="D631" t="s">
        <v>3</v>
      </c>
      <c r="E631" t="s">
        <v>4</v>
      </c>
      <c r="F631" t="s">
        <v>352</v>
      </c>
      <c r="G631" t="s">
        <v>353</v>
      </c>
      <c r="H631" t="s">
        <v>164</v>
      </c>
      <c r="I631" t="s">
        <v>165</v>
      </c>
      <c r="J631" t="s">
        <v>94</v>
      </c>
      <c r="K631" t="s">
        <v>166</v>
      </c>
      <c r="L631" t="s">
        <v>96</v>
      </c>
      <c r="M631" s="40">
        <v>0</v>
      </c>
      <c r="N631" s="40">
        <v>13440</v>
      </c>
      <c r="O631" s="40">
        <v>0</v>
      </c>
      <c r="P631" s="40">
        <v>13440</v>
      </c>
      <c r="Q631" s="40">
        <v>3596.8</v>
      </c>
      <c r="R631" s="40">
        <v>8499.2000000000007</v>
      </c>
      <c r="S631" s="40">
        <v>4899.2</v>
      </c>
      <c r="T631" s="40">
        <v>4940.8</v>
      </c>
      <c r="U631" s="40">
        <v>8540.7999999999993</v>
      </c>
      <c r="V631" s="40">
        <v>1344</v>
      </c>
      <c r="W631" s="34" t="s">
        <v>167</v>
      </c>
    </row>
    <row r="632" spans="1:23" hidden="1" x14ac:dyDescent="0.2">
      <c r="A632" t="s">
        <v>106</v>
      </c>
      <c r="B632" t="s">
        <v>107</v>
      </c>
      <c r="C632" t="s">
        <v>2</v>
      </c>
      <c r="D632" t="s">
        <v>3</v>
      </c>
      <c r="E632" t="s">
        <v>4</v>
      </c>
      <c r="F632" t="s">
        <v>352</v>
      </c>
      <c r="G632" t="s">
        <v>353</v>
      </c>
      <c r="H632" t="s">
        <v>164</v>
      </c>
      <c r="I632" t="s">
        <v>165</v>
      </c>
      <c r="J632" t="s">
        <v>94</v>
      </c>
      <c r="K632" t="s">
        <v>135</v>
      </c>
      <c r="L632" t="s">
        <v>96</v>
      </c>
      <c r="M632" s="40">
        <v>15048</v>
      </c>
      <c r="N632" s="40">
        <v>-13440</v>
      </c>
      <c r="O632" s="40">
        <v>0</v>
      </c>
      <c r="P632" s="40">
        <v>1608</v>
      </c>
      <c r="Q632" s="40">
        <v>0</v>
      </c>
      <c r="R632" s="40">
        <v>0</v>
      </c>
      <c r="S632" s="40">
        <v>0</v>
      </c>
      <c r="T632" s="40">
        <v>1608</v>
      </c>
      <c r="U632" s="40">
        <v>1608</v>
      </c>
      <c r="V632" s="40">
        <v>1608</v>
      </c>
      <c r="W632" s="34" t="s">
        <v>168</v>
      </c>
    </row>
    <row r="633" spans="1:23" hidden="1" x14ac:dyDescent="0.2">
      <c r="A633" t="s">
        <v>106</v>
      </c>
      <c r="B633" t="s">
        <v>107</v>
      </c>
      <c r="C633" t="s">
        <v>2</v>
      </c>
      <c r="D633" t="s">
        <v>3</v>
      </c>
      <c r="E633" t="s">
        <v>4</v>
      </c>
      <c r="F633" t="s">
        <v>352</v>
      </c>
      <c r="G633" t="s">
        <v>353</v>
      </c>
      <c r="H633" t="s">
        <v>164</v>
      </c>
      <c r="I633" t="s">
        <v>169</v>
      </c>
      <c r="J633" t="s">
        <v>94</v>
      </c>
      <c r="K633" t="s">
        <v>166</v>
      </c>
      <c r="L633" t="s">
        <v>96</v>
      </c>
      <c r="M633" s="40">
        <v>0</v>
      </c>
      <c r="N633" s="40">
        <v>13440</v>
      </c>
      <c r="O633" s="40">
        <v>0</v>
      </c>
      <c r="P633" s="40">
        <v>13440</v>
      </c>
      <c r="Q633" s="40">
        <v>0</v>
      </c>
      <c r="R633" s="40">
        <v>2073.4</v>
      </c>
      <c r="S633" s="40">
        <v>2073.4</v>
      </c>
      <c r="T633" s="40">
        <v>11366.6</v>
      </c>
      <c r="U633" s="40">
        <v>11366.6</v>
      </c>
      <c r="V633" s="40">
        <v>11366.6</v>
      </c>
      <c r="W633" s="34" t="s">
        <v>167</v>
      </c>
    </row>
    <row r="634" spans="1:23" hidden="1" x14ac:dyDescent="0.2">
      <c r="A634" t="s">
        <v>106</v>
      </c>
      <c r="B634" t="s">
        <v>107</v>
      </c>
      <c r="C634" t="s">
        <v>2</v>
      </c>
      <c r="D634" t="s">
        <v>3</v>
      </c>
      <c r="E634" t="s">
        <v>4</v>
      </c>
      <c r="F634" t="s">
        <v>352</v>
      </c>
      <c r="G634" t="s">
        <v>353</v>
      </c>
      <c r="H634" t="s">
        <v>164</v>
      </c>
      <c r="I634" t="s">
        <v>169</v>
      </c>
      <c r="J634" t="s">
        <v>94</v>
      </c>
      <c r="K634" t="s">
        <v>135</v>
      </c>
      <c r="L634" t="s">
        <v>96</v>
      </c>
      <c r="M634" s="40">
        <v>15048</v>
      </c>
      <c r="N634" s="40">
        <v>-13440</v>
      </c>
      <c r="O634" s="40">
        <v>0</v>
      </c>
      <c r="P634" s="40">
        <v>1608</v>
      </c>
      <c r="Q634" s="40">
        <v>0</v>
      </c>
      <c r="R634" s="40">
        <v>0</v>
      </c>
      <c r="S634" s="40">
        <v>0</v>
      </c>
      <c r="T634" s="40">
        <v>1608</v>
      </c>
      <c r="U634" s="40">
        <v>1608</v>
      </c>
      <c r="V634" s="40">
        <v>1608</v>
      </c>
      <c r="W634" s="34" t="s">
        <v>168</v>
      </c>
    </row>
    <row r="635" spans="1:23" hidden="1" x14ac:dyDescent="0.2">
      <c r="A635" t="s">
        <v>170</v>
      </c>
      <c r="B635" t="s">
        <v>171</v>
      </c>
      <c r="C635" t="s">
        <v>2</v>
      </c>
      <c r="D635" t="s">
        <v>3</v>
      </c>
      <c r="E635" t="s">
        <v>4</v>
      </c>
      <c r="F635" t="s">
        <v>352</v>
      </c>
      <c r="G635" t="s">
        <v>353</v>
      </c>
      <c r="H635" t="s">
        <v>172</v>
      </c>
      <c r="I635" t="s">
        <v>173</v>
      </c>
      <c r="J635" t="s">
        <v>94</v>
      </c>
      <c r="K635" t="s">
        <v>148</v>
      </c>
      <c r="L635" t="s">
        <v>96</v>
      </c>
      <c r="M635" s="40">
        <v>0</v>
      </c>
      <c r="N635" s="40">
        <v>10200</v>
      </c>
      <c r="O635" s="40">
        <v>0</v>
      </c>
      <c r="P635" s="40">
        <v>10200</v>
      </c>
      <c r="Q635" s="40">
        <v>0</v>
      </c>
      <c r="R635" s="40">
        <v>0</v>
      </c>
      <c r="S635" s="40">
        <v>0</v>
      </c>
      <c r="T635" s="40">
        <v>10200</v>
      </c>
      <c r="U635" s="40">
        <v>10200</v>
      </c>
      <c r="V635" s="40">
        <v>10200</v>
      </c>
      <c r="W635" s="34" t="s">
        <v>174</v>
      </c>
    </row>
    <row r="636" spans="1:23" hidden="1" x14ac:dyDescent="0.2">
      <c r="A636" t="s">
        <v>170</v>
      </c>
      <c r="B636" t="s">
        <v>171</v>
      </c>
      <c r="C636" t="s">
        <v>2</v>
      </c>
      <c r="D636" t="s">
        <v>3</v>
      </c>
      <c r="E636" t="s">
        <v>4</v>
      </c>
      <c r="F636" t="s">
        <v>352</v>
      </c>
      <c r="G636" t="s">
        <v>353</v>
      </c>
      <c r="H636" t="s">
        <v>172</v>
      </c>
      <c r="I636" t="s">
        <v>173</v>
      </c>
      <c r="J636" t="s">
        <v>94</v>
      </c>
      <c r="K636" t="s">
        <v>135</v>
      </c>
      <c r="L636" t="s">
        <v>96</v>
      </c>
      <c r="M636" s="40">
        <v>16416</v>
      </c>
      <c r="N636" s="40">
        <v>-10200</v>
      </c>
      <c r="O636" s="40">
        <v>0</v>
      </c>
      <c r="P636" s="40">
        <v>6216</v>
      </c>
      <c r="Q636" s="40">
        <v>0</v>
      </c>
      <c r="R636" s="40">
        <v>0</v>
      </c>
      <c r="S636" s="40">
        <v>0</v>
      </c>
      <c r="T636" s="40">
        <v>6216</v>
      </c>
      <c r="U636" s="40">
        <v>6216</v>
      </c>
      <c r="V636" s="40">
        <v>6216</v>
      </c>
      <c r="W636" s="34" t="s">
        <v>175</v>
      </c>
    </row>
    <row r="637" spans="1:23" hidden="1" x14ac:dyDescent="0.2">
      <c r="A637" t="s">
        <v>106</v>
      </c>
      <c r="B637" t="s">
        <v>107</v>
      </c>
      <c r="C637" t="s">
        <v>2</v>
      </c>
      <c r="D637" t="s">
        <v>3</v>
      </c>
      <c r="E637" t="s">
        <v>4</v>
      </c>
      <c r="F637" t="s">
        <v>352</v>
      </c>
      <c r="G637" t="s">
        <v>353</v>
      </c>
      <c r="H637" t="s">
        <v>176</v>
      </c>
      <c r="I637" t="s">
        <v>177</v>
      </c>
      <c r="J637" t="s">
        <v>94</v>
      </c>
      <c r="K637" t="s">
        <v>98</v>
      </c>
      <c r="L637" t="s">
        <v>96</v>
      </c>
      <c r="M637" s="40">
        <v>5000</v>
      </c>
      <c r="N637" s="40">
        <v>0</v>
      </c>
      <c r="O637" s="40">
        <v>0</v>
      </c>
      <c r="P637" s="40">
        <v>5000</v>
      </c>
      <c r="Q637" s="40">
        <v>0</v>
      </c>
      <c r="R637" s="40">
        <v>0</v>
      </c>
      <c r="S637" s="40">
        <v>0</v>
      </c>
      <c r="T637" s="40">
        <v>5000</v>
      </c>
      <c r="U637" s="40">
        <v>5000</v>
      </c>
      <c r="V637" s="40">
        <v>5000</v>
      </c>
      <c r="W637" s="34" t="s">
        <v>178</v>
      </c>
    </row>
    <row r="638" spans="1:23" hidden="1" x14ac:dyDescent="0.2">
      <c r="A638" t="s">
        <v>106</v>
      </c>
      <c r="B638" t="s">
        <v>107</v>
      </c>
      <c r="C638" t="s">
        <v>2</v>
      </c>
      <c r="D638" t="s">
        <v>3</v>
      </c>
      <c r="E638" t="s">
        <v>4</v>
      </c>
      <c r="F638" t="s">
        <v>352</v>
      </c>
      <c r="G638" t="s">
        <v>353</v>
      </c>
      <c r="H638" t="s">
        <v>176</v>
      </c>
      <c r="I638" t="s">
        <v>177</v>
      </c>
      <c r="J638" t="s">
        <v>94</v>
      </c>
      <c r="K638" t="s">
        <v>277</v>
      </c>
      <c r="L638" t="s">
        <v>96</v>
      </c>
      <c r="M638" s="40">
        <v>500</v>
      </c>
      <c r="N638" s="40">
        <v>0</v>
      </c>
      <c r="O638" s="40">
        <v>0</v>
      </c>
      <c r="P638" s="40">
        <v>500</v>
      </c>
      <c r="Q638" s="40">
        <v>0</v>
      </c>
      <c r="R638" s="40">
        <v>0</v>
      </c>
      <c r="S638" s="40">
        <v>0</v>
      </c>
      <c r="T638" s="40">
        <v>500</v>
      </c>
      <c r="U638" s="40">
        <v>500</v>
      </c>
      <c r="V638" s="40">
        <v>500</v>
      </c>
      <c r="W638" s="34" t="s">
        <v>365</v>
      </c>
    </row>
    <row r="639" spans="1:23" hidden="1" x14ac:dyDescent="0.2">
      <c r="A639" t="s">
        <v>170</v>
      </c>
      <c r="B639" t="s">
        <v>171</v>
      </c>
      <c r="C639" t="s">
        <v>2</v>
      </c>
      <c r="D639" t="s">
        <v>3</v>
      </c>
      <c r="E639" t="s">
        <v>4</v>
      </c>
      <c r="F639" t="s">
        <v>352</v>
      </c>
      <c r="G639" t="s">
        <v>353</v>
      </c>
      <c r="H639" t="s">
        <v>180</v>
      </c>
      <c r="I639" t="s">
        <v>181</v>
      </c>
      <c r="J639" t="s">
        <v>94</v>
      </c>
      <c r="K639" t="s">
        <v>366</v>
      </c>
      <c r="L639" t="s">
        <v>96</v>
      </c>
      <c r="M639" s="40">
        <v>400</v>
      </c>
      <c r="N639" s="40">
        <v>0</v>
      </c>
      <c r="O639" s="40">
        <v>0</v>
      </c>
      <c r="P639" s="40">
        <v>400</v>
      </c>
      <c r="Q639" s="40">
        <v>0</v>
      </c>
      <c r="R639" s="40">
        <v>0</v>
      </c>
      <c r="S639" s="40">
        <v>0</v>
      </c>
      <c r="T639" s="40">
        <v>400</v>
      </c>
      <c r="U639" s="40">
        <v>400</v>
      </c>
      <c r="V639" s="40">
        <v>400</v>
      </c>
      <c r="W639" s="34" t="s">
        <v>367</v>
      </c>
    </row>
    <row r="640" spans="1:23" hidden="1" x14ac:dyDescent="0.2">
      <c r="A640" t="s">
        <v>170</v>
      </c>
      <c r="B640" t="s">
        <v>171</v>
      </c>
      <c r="C640" t="s">
        <v>2</v>
      </c>
      <c r="D640" t="s">
        <v>3</v>
      </c>
      <c r="E640" t="s">
        <v>4</v>
      </c>
      <c r="F640" t="s">
        <v>352</v>
      </c>
      <c r="G640" t="s">
        <v>353</v>
      </c>
      <c r="H640" t="s">
        <v>180</v>
      </c>
      <c r="I640" t="s">
        <v>181</v>
      </c>
      <c r="J640" t="s">
        <v>94</v>
      </c>
      <c r="K640" t="s">
        <v>98</v>
      </c>
      <c r="L640" t="s">
        <v>96</v>
      </c>
      <c r="M640" s="40">
        <v>7000</v>
      </c>
      <c r="N640" s="40">
        <v>0</v>
      </c>
      <c r="O640" s="40">
        <v>0</v>
      </c>
      <c r="P640" s="40">
        <v>7000</v>
      </c>
      <c r="Q640" s="40">
        <v>0</v>
      </c>
      <c r="R640" s="40">
        <v>0</v>
      </c>
      <c r="S640" s="40">
        <v>0</v>
      </c>
      <c r="T640" s="40">
        <v>7000</v>
      </c>
      <c r="U640" s="40">
        <v>7000</v>
      </c>
      <c r="V640" s="40">
        <v>7000</v>
      </c>
      <c r="W640" s="34" t="s">
        <v>305</v>
      </c>
    </row>
    <row r="641" spans="1:23" hidden="1" x14ac:dyDescent="0.2">
      <c r="A641" t="s">
        <v>170</v>
      </c>
      <c r="B641" t="s">
        <v>171</v>
      </c>
      <c r="C641" t="s">
        <v>2</v>
      </c>
      <c r="D641" t="s">
        <v>3</v>
      </c>
      <c r="E641" t="s">
        <v>4</v>
      </c>
      <c r="F641" t="s">
        <v>352</v>
      </c>
      <c r="G641" t="s">
        <v>353</v>
      </c>
      <c r="H641" t="s">
        <v>180</v>
      </c>
      <c r="I641" t="s">
        <v>181</v>
      </c>
      <c r="J641" t="s">
        <v>94</v>
      </c>
      <c r="K641" t="s">
        <v>277</v>
      </c>
      <c r="L641" t="s">
        <v>96</v>
      </c>
      <c r="M641" s="40">
        <v>3100</v>
      </c>
      <c r="N641" s="40">
        <v>0</v>
      </c>
      <c r="O641" s="40">
        <v>0</v>
      </c>
      <c r="P641" s="40">
        <v>3100</v>
      </c>
      <c r="Q641" s="40">
        <v>0</v>
      </c>
      <c r="R641" s="40">
        <v>0</v>
      </c>
      <c r="S641" s="40">
        <v>0</v>
      </c>
      <c r="T641" s="40">
        <v>3100</v>
      </c>
      <c r="U641" s="40">
        <v>3100</v>
      </c>
      <c r="V641" s="40">
        <v>3100</v>
      </c>
      <c r="W641" s="34" t="s">
        <v>332</v>
      </c>
    </row>
    <row r="642" spans="1:23" hidden="1" x14ac:dyDescent="0.2">
      <c r="A642" t="s">
        <v>170</v>
      </c>
      <c r="B642" t="s">
        <v>171</v>
      </c>
      <c r="C642" t="s">
        <v>2</v>
      </c>
      <c r="D642" t="s">
        <v>3</v>
      </c>
      <c r="E642" t="s">
        <v>4</v>
      </c>
      <c r="F642" t="s">
        <v>352</v>
      </c>
      <c r="G642" t="s">
        <v>353</v>
      </c>
      <c r="H642" t="s">
        <v>180</v>
      </c>
      <c r="I642" t="s">
        <v>181</v>
      </c>
      <c r="J642" t="s">
        <v>94</v>
      </c>
      <c r="K642" t="s">
        <v>140</v>
      </c>
      <c r="L642" t="s">
        <v>96</v>
      </c>
      <c r="M642" s="40">
        <v>122.55</v>
      </c>
      <c r="N642" s="40">
        <v>0</v>
      </c>
      <c r="O642" s="40">
        <v>0</v>
      </c>
      <c r="P642" s="40">
        <v>122.55</v>
      </c>
      <c r="Q642" s="40">
        <v>0</v>
      </c>
      <c r="R642" s="40">
        <v>0</v>
      </c>
      <c r="S642" s="40">
        <v>0</v>
      </c>
      <c r="T642" s="40">
        <v>122.55</v>
      </c>
      <c r="U642" s="40">
        <v>122.55</v>
      </c>
      <c r="V642" s="40">
        <v>122.55</v>
      </c>
      <c r="W642" s="34" t="s">
        <v>368</v>
      </c>
    </row>
    <row r="643" spans="1:23" hidden="1" x14ac:dyDescent="0.2">
      <c r="A643" t="s">
        <v>170</v>
      </c>
      <c r="B643" t="s">
        <v>171</v>
      </c>
      <c r="C643" t="s">
        <v>2</v>
      </c>
      <c r="D643" t="s">
        <v>3</v>
      </c>
      <c r="E643" t="s">
        <v>4</v>
      </c>
      <c r="F643" t="s">
        <v>352</v>
      </c>
      <c r="G643" t="s">
        <v>353</v>
      </c>
      <c r="H643" t="s">
        <v>180</v>
      </c>
      <c r="I643" t="s">
        <v>181</v>
      </c>
      <c r="J643" t="s">
        <v>94</v>
      </c>
      <c r="K643" t="s">
        <v>102</v>
      </c>
      <c r="L643" t="s">
        <v>96</v>
      </c>
      <c r="M643" s="40">
        <v>7000</v>
      </c>
      <c r="N643" s="40">
        <v>0</v>
      </c>
      <c r="O643" s="40">
        <v>0</v>
      </c>
      <c r="P643" s="40">
        <v>7000</v>
      </c>
      <c r="Q643" s="40">
        <v>0</v>
      </c>
      <c r="R643" s="40">
        <v>0</v>
      </c>
      <c r="S643" s="40">
        <v>0</v>
      </c>
      <c r="T643" s="40">
        <v>7000</v>
      </c>
      <c r="U643" s="40">
        <v>7000</v>
      </c>
      <c r="V643" s="40">
        <v>7000</v>
      </c>
      <c r="W643" s="34" t="s">
        <v>349</v>
      </c>
    </row>
    <row r="644" spans="1:23" hidden="1" x14ac:dyDescent="0.2">
      <c r="A644" t="s">
        <v>170</v>
      </c>
      <c r="B644" t="s">
        <v>171</v>
      </c>
      <c r="C644" t="s">
        <v>2</v>
      </c>
      <c r="D644" t="s">
        <v>3</v>
      </c>
      <c r="E644" t="s">
        <v>4</v>
      </c>
      <c r="F644" t="s">
        <v>352</v>
      </c>
      <c r="G644" t="s">
        <v>353</v>
      </c>
      <c r="H644" t="s">
        <v>180</v>
      </c>
      <c r="I644" t="s">
        <v>181</v>
      </c>
      <c r="J644" t="s">
        <v>94</v>
      </c>
      <c r="K644" t="s">
        <v>104</v>
      </c>
      <c r="L644" t="s">
        <v>96</v>
      </c>
      <c r="M644" s="40">
        <v>500</v>
      </c>
      <c r="N644" s="40">
        <v>0</v>
      </c>
      <c r="O644" s="40">
        <v>0</v>
      </c>
      <c r="P644" s="40">
        <v>500</v>
      </c>
      <c r="Q644" s="40">
        <v>0</v>
      </c>
      <c r="R644" s="40">
        <v>0</v>
      </c>
      <c r="S644" s="40">
        <v>0</v>
      </c>
      <c r="T644" s="40">
        <v>500</v>
      </c>
      <c r="U644" s="40">
        <v>500</v>
      </c>
      <c r="V644" s="40">
        <v>500</v>
      </c>
      <c r="W644" s="34" t="s">
        <v>333</v>
      </c>
    </row>
    <row r="645" spans="1:23" hidden="1" x14ac:dyDescent="0.2">
      <c r="A645" t="s">
        <v>170</v>
      </c>
      <c r="B645" t="s">
        <v>171</v>
      </c>
      <c r="C645" t="s">
        <v>2</v>
      </c>
      <c r="D645" t="s">
        <v>3</v>
      </c>
      <c r="E645" t="s">
        <v>4</v>
      </c>
      <c r="F645" t="s">
        <v>352</v>
      </c>
      <c r="G645" t="s">
        <v>353</v>
      </c>
      <c r="H645" t="s">
        <v>180</v>
      </c>
      <c r="I645" t="s">
        <v>181</v>
      </c>
      <c r="J645" t="s">
        <v>94</v>
      </c>
      <c r="K645" t="s">
        <v>369</v>
      </c>
      <c r="L645" t="s">
        <v>96</v>
      </c>
      <c r="M645" s="40">
        <v>2000</v>
      </c>
      <c r="N645" s="40">
        <v>0</v>
      </c>
      <c r="O645" s="40">
        <v>0</v>
      </c>
      <c r="P645" s="40">
        <v>2000</v>
      </c>
      <c r="Q645" s="40">
        <v>0</v>
      </c>
      <c r="R645" s="40">
        <v>0</v>
      </c>
      <c r="S645" s="40">
        <v>0</v>
      </c>
      <c r="T645" s="40">
        <v>2000</v>
      </c>
      <c r="U645" s="40">
        <v>2000</v>
      </c>
      <c r="V645" s="40">
        <v>2000</v>
      </c>
      <c r="W645" s="34" t="s">
        <v>370</v>
      </c>
    </row>
    <row r="646" spans="1:23" hidden="1" x14ac:dyDescent="0.2">
      <c r="A646" t="s">
        <v>170</v>
      </c>
      <c r="B646" t="s">
        <v>171</v>
      </c>
      <c r="C646" t="s">
        <v>2</v>
      </c>
      <c r="D646" t="s">
        <v>3</v>
      </c>
      <c r="E646" t="s">
        <v>4</v>
      </c>
      <c r="F646" t="s">
        <v>352</v>
      </c>
      <c r="G646" t="s">
        <v>353</v>
      </c>
      <c r="H646" t="s">
        <v>187</v>
      </c>
      <c r="I646" t="s">
        <v>188</v>
      </c>
      <c r="J646" t="s">
        <v>94</v>
      </c>
      <c r="K646" t="s">
        <v>266</v>
      </c>
      <c r="L646" t="s">
        <v>96</v>
      </c>
      <c r="M646" s="40">
        <v>4000</v>
      </c>
      <c r="N646" s="40">
        <v>0</v>
      </c>
      <c r="O646" s="40">
        <v>0</v>
      </c>
      <c r="P646" s="40">
        <v>4000</v>
      </c>
      <c r="Q646" s="40">
        <v>0</v>
      </c>
      <c r="R646" s="40">
        <v>0</v>
      </c>
      <c r="S646" s="40">
        <v>0</v>
      </c>
      <c r="T646" s="40">
        <v>4000</v>
      </c>
      <c r="U646" s="40">
        <v>4000</v>
      </c>
      <c r="V646" s="40">
        <v>4000</v>
      </c>
      <c r="W646" s="34" t="s">
        <v>282</v>
      </c>
    </row>
    <row r="647" spans="1:23" hidden="1" x14ac:dyDescent="0.2">
      <c r="A647" t="s">
        <v>170</v>
      </c>
      <c r="B647" t="s">
        <v>171</v>
      </c>
      <c r="C647" t="s">
        <v>2</v>
      </c>
      <c r="D647" t="s">
        <v>3</v>
      </c>
      <c r="E647" t="s">
        <v>4</v>
      </c>
      <c r="F647" t="s">
        <v>352</v>
      </c>
      <c r="G647" t="s">
        <v>353</v>
      </c>
      <c r="H647" t="s">
        <v>187</v>
      </c>
      <c r="I647" t="s">
        <v>188</v>
      </c>
      <c r="J647" t="s">
        <v>94</v>
      </c>
      <c r="K647" t="s">
        <v>274</v>
      </c>
      <c r="L647" t="s">
        <v>96</v>
      </c>
      <c r="M647" s="40">
        <v>0</v>
      </c>
      <c r="N647" s="40">
        <v>10000</v>
      </c>
      <c r="O647" s="40">
        <v>0</v>
      </c>
      <c r="P647" s="40">
        <v>10000</v>
      </c>
      <c r="Q647" s="40">
        <v>8456.76</v>
      </c>
      <c r="R647" s="40">
        <v>0</v>
      </c>
      <c r="S647" s="40">
        <v>0</v>
      </c>
      <c r="T647" s="40">
        <v>10000</v>
      </c>
      <c r="U647" s="40">
        <v>10000</v>
      </c>
      <c r="V647" s="40">
        <v>1543.24</v>
      </c>
      <c r="W647" s="34" t="s">
        <v>371</v>
      </c>
    </row>
    <row r="648" spans="1:23" hidden="1" x14ac:dyDescent="0.2">
      <c r="A648" t="s">
        <v>170</v>
      </c>
      <c r="B648" t="s">
        <v>171</v>
      </c>
      <c r="C648" t="s">
        <v>2</v>
      </c>
      <c r="D648" t="s">
        <v>3</v>
      </c>
      <c r="E648" t="s">
        <v>4</v>
      </c>
      <c r="F648" t="s">
        <v>352</v>
      </c>
      <c r="G648" t="s">
        <v>353</v>
      </c>
      <c r="H648" t="s">
        <v>187</v>
      </c>
      <c r="I648" t="s">
        <v>188</v>
      </c>
      <c r="J648" t="s">
        <v>94</v>
      </c>
      <c r="K648" t="s">
        <v>121</v>
      </c>
      <c r="L648" t="s">
        <v>96</v>
      </c>
      <c r="M648" s="40">
        <v>10000</v>
      </c>
      <c r="N648" s="40">
        <v>-10000</v>
      </c>
      <c r="O648" s="40">
        <v>0</v>
      </c>
      <c r="P648" s="40">
        <v>0</v>
      </c>
      <c r="Q648" s="40">
        <v>0</v>
      </c>
      <c r="R648" s="40">
        <v>0</v>
      </c>
      <c r="S648" s="40">
        <v>0</v>
      </c>
      <c r="T648" s="40">
        <v>0</v>
      </c>
      <c r="U648" s="40">
        <v>0</v>
      </c>
      <c r="V648" s="40">
        <v>0</v>
      </c>
      <c r="W648" s="34" t="s">
        <v>189</v>
      </c>
    </row>
    <row r="649" spans="1:23" hidden="1" x14ac:dyDescent="0.2">
      <c r="A649" t="s">
        <v>170</v>
      </c>
      <c r="B649" t="s">
        <v>171</v>
      </c>
      <c r="C649" t="s">
        <v>2</v>
      </c>
      <c r="D649" t="s">
        <v>3</v>
      </c>
      <c r="E649" t="s">
        <v>4</v>
      </c>
      <c r="F649" t="s">
        <v>352</v>
      </c>
      <c r="G649" t="s">
        <v>353</v>
      </c>
      <c r="H649" t="s">
        <v>187</v>
      </c>
      <c r="I649" t="s">
        <v>188</v>
      </c>
      <c r="J649" t="s">
        <v>94</v>
      </c>
      <c r="K649" t="s">
        <v>150</v>
      </c>
      <c r="L649" t="s">
        <v>96</v>
      </c>
      <c r="M649" s="40">
        <v>2000</v>
      </c>
      <c r="N649" s="40">
        <v>0</v>
      </c>
      <c r="O649" s="40">
        <v>0</v>
      </c>
      <c r="P649" s="40">
        <v>2000</v>
      </c>
      <c r="Q649" s="40">
        <v>0</v>
      </c>
      <c r="R649" s="40">
        <v>0</v>
      </c>
      <c r="S649" s="40">
        <v>0</v>
      </c>
      <c r="T649" s="40">
        <v>2000</v>
      </c>
      <c r="U649" s="40">
        <v>2000</v>
      </c>
      <c r="V649" s="40">
        <v>2000</v>
      </c>
      <c r="W649" s="34" t="s">
        <v>283</v>
      </c>
    </row>
    <row r="650" spans="1:23" hidden="1" x14ac:dyDescent="0.2">
      <c r="A650" t="s">
        <v>170</v>
      </c>
      <c r="B650" t="s">
        <v>171</v>
      </c>
      <c r="C650" t="s">
        <v>2</v>
      </c>
      <c r="D650" t="s">
        <v>3</v>
      </c>
      <c r="E650" t="s">
        <v>4</v>
      </c>
      <c r="F650" t="s">
        <v>352</v>
      </c>
      <c r="G650" t="s">
        <v>353</v>
      </c>
      <c r="H650" t="s">
        <v>187</v>
      </c>
      <c r="I650" t="s">
        <v>188</v>
      </c>
      <c r="J650" t="s">
        <v>94</v>
      </c>
      <c r="K650" t="s">
        <v>100</v>
      </c>
      <c r="L650" t="s">
        <v>96</v>
      </c>
      <c r="M650" s="40">
        <v>8000</v>
      </c>
      <c r="N650" s="40">
        <v>0</v>
      </c>
      <c r="O650" s="40">
        <v>-2056.9699999999998</v>
      </c>
      <c r="P650" s="40">
        <v>5943.03</v>
      </c>
      <c r="Q650" s="40">
        <v>0</v>
      </c>
      <c r="R650" s="40">
        <v>5943.03</v>
      </c>
      <c r="S650" s="40">
        <v>5943.03</v>
      </c>
      <c r="T650" s="40">
        <v>0</v>
      </c>
      <c r="U650" s="40">
        <v>0</v>
      </c>
      <c r="V650" s="40">
        <v>0</v>
      </c>
      <c r="W650" s="34" t="s">
        <v>191</v>
      </c>
    </row>
    <row r="651" spans="1:23" hidden="1" x14ac:dyDescent="0.2">
      <c r="A651" t="s">
        <v>106</v>
      </c>
      <c r="B651" t="s">
        <v>107</v>
      </c>
      <c r="C651" t="s">
        <v>2</v>
      </c>
      <c r="D651" t="s">
        <v>3</v>
      </c>
      <c r="E651" t="s">
        <v>4</v>
      </c>
      <c r="F651" t="s">
        <v>352</v>
      </c>
      <c r="G651" t="s">
        <v>353</v>
      </c>
      <c r="H651" t="s">
        <v>108</v>
      </c>
      <c r="I651" t="s">
        <v>109</v>
      </c>
      <c r="J651" t="s">
        <v>192</v>
      </c>
      <c r="K651" t="s">
        <v>193</v>
      </c>
      <c r="L651" t="s">
        <v>96</v>
      </c>
      <c r="M651" s="40">
        <v>310000</v>
      </c>
      <c r="N651" s="40">
        <v>0</v>
      </c>
      <c r="O651" s="40">
        <v>0</v>
      </c>
      <c r="P651" s="40">
        <v>310000</v>
      </c>
      <c r="Q651" s="40">
        <v>0</v>
      </c>
      <c r="R651" s="40">
        <v>276779.40000000002</v>
      </c>
      <c r="S651" s="40">
        <v>153259.82</v>
      </c>
      <c r="T651" s="40">
        <v>33220.6</v>
      </c>
      <c r="U651" s="40">
        <v>156740.18</v>
      </c>
      <c r="V651" s="40">
        <v>33220.6</v>
      </c>
      <c r="W651" s="34" t="s">
        <v>195</v>
      </c>
    </row>
    <row r="652" spans="1:23" hidden="1" x14ac:dyDescent="0.2">
      <c r="A652" t="s">
        <v>106</v>
      </c>
      <c r="B652" t="s">
        <v>107</v>
      </c>
      <c r="C652" t="s">
        <v>2</v>
      </c>
      <c r="D652" t="s">
        <v>3</v>
      </c>
      <c r="E652" t="s">
        <v>4</v>
      </c>
      <c r="F652" t="s">
        <v>352</v>
      </c>
      <c r="G652" t="s">
        <v>353</v>
      </c>
      <c r="H652" t="s">
        <v>108</v>
      </c>
      <c r="I652" t="s">
        <v>109</v>
      </c>
      <c r="J652" t="s">
        <v>192</v>
      </c>
      <c r="K652" t="s">
        <v>196</v>
      </c>
      <c r="L652" t="s">
        <v>96</v>
      </c>
      <c r="M652" s="40">
        <v>820577.64</v>
      </c>
      <c r="N652" s="40">
        <v>0</v>
      </c>
      <c r="O652" s="40">
        <v>7147.38</v>
      </c>
      <c r="P652" s="40">
        <v>827725.02</v>
      </c>
      <c r="Q652" s="40">
        <v>0</v>
      </c>
      <c r="R652" s="40">
        <v>626142.54</v>
      </c>
      <c r="S652" s="40">
        <v>212080.81</v>
      </c>
      <c r="T652" s="40">
        <v>201582.48</v>
      </c>
      <c r="U652" s="40">
        <v>615644.21</v>
      </c>
      <c r="V652" s="40">
        <v>201582.48</v>
      </c>
      <c r="W652" s="34" t="s">
        <v>197</v>
      </c>
    </row>
    <row r="653" spans="1:23" hidden="1" x14ac:dyDescent="0.2">
      <c r="A653" t="s">
        <v>106</v>
      </c>
      <c r="B653" t="s">
        <v>107</v>
      </c>
      <c r="C653" t="s">
        <v>2</v>
      </c>
      <c r="D653" t="s">
        <v>3</v>
      </c>
      <c r="E653" t="s">
        <v>4</v>
      </c>
      <c r="F653" t="s">
        <v>352</v>
      </c>
      <c r="G653" t="s">
        <v>353</v>
      </c>
      <c r="H653" t="s">
        <v>108</v>
      </c>
      <c r="I653" t="s">
        <v>118</v>
      </c>
      <c r="J653" t="s">
        <v>192</v>
      </c>
      <c r="K653" t="s">
        <v>193</v>
      </c>
      <c r="L653" t="s">
        <v>96</v>
      </c>
      <c r="M653" s="40">
        <v>615609.23</v>
      </c>
      <c r="N653" s="40">
        <v>0</v>
      </c>
      <c r="O653" s="40">
        <v>0</v>
      </c>
      <c r="P653" s="40">
        <v>615609.23</v>
      </c>
      <c r="Q653" s="40">
        <v>86598.96</v>
      </c>
      <c r="R653" s="40">
        <v>463004.53</v>
      </c>
      <c r="S653" s="40">
        <v>221702.96</v>
      </c>
      <c r="T653" s="40">
        <v>152604.70000000001</v>
      </c>
      <c r="U653" s="40">
        <v>393906.27</v>
      </c>
      <c r="V653" s="40">
        <v>66005.740000000005</v>
      </c>
      <c r="W653" s="34" t="s">
        <v>195</v>
      </c>
    </row>
    <row r="654" spans="1:23" hidden="1" x14ac:dyDescent="0.2">
      <c r="A654" t="s">
        <v>106</v>
      </c>
      <c r="B654" t="s">
        <v>107</v>
      </c>
      <c r="C654" t="s">
        <v>2</v>
      </c>
      <c r="D654" t="s">
        <v>3</v>
      </c>
      <c r="E654" t="s">
        <v>4</v>
      </c>
      <c r="F654" t="s">
        <v>352</v>
      </c>
      <c r="G654" t="s">
        <v>353</v>
      </c>
      <c r="H654" t="s">
        <v>108</v>
      </c>
      <c r="I654" t="s">
        <v>118</v>
      </c>
      <c r="J654" t="s">
        <v>192</v>
      </c>
      <c r="K654" t="s">
        <v>196</v>
      </c>
      <c r="L654" t="s">
        <v>96</v>
      </c>
      <c r="M654" s="40">
        <v>1373500</v>
      </c>
      <c r="N654" s="40">
        <v>0</v>
      </c>
      <c r="O654" s="40">
        <v>8652.6200000000008</v>
      </c>
      <c r="P654" s="40">
        <v>1382152.62</v>
      </c>
      <c r="Q654" s="40">
        <v>0</v>
      </c>
      <c r="R654" s="40">
        <v>1201029.1299999999</v>
      </c>
      <c r="S654" s="40">
        <v>199520.31</v>
      </c>
      <c r="T654" s="40">
        <v>181123.49</v>
      </c>
      <c r="U654" s="40">
        <v>1182632.31</v>
      </c>
      <c r="V654" s="40">
        <v>181123.49</v>
      </c>
      <c r="W654" s="34" t="s">
        <v>197</v>
      </c>
    </row>
    <row r="655" spans="1:23" hidden="1" x14ac:dyDescent="0.2">
      <c r="A655" t="s">
        <v>106</v>
      </c>
      <c r="B655" t="s">
        <v>107</v>
      </c>
      <c r="C655" t="s">
        <v>2</v>
      </c>
      <c r="D655" t="s">
        <v>3</v>
      </c>
      <c r="E655" t="s">
        <v>4</v>
      </c>
      <c r="F655" t="s">
        <v>352</v>
      </c>
      <c r="G655" t="s">
        <v>353</v>
      </c>
      <c r="H655" t="s">
        <v>127</v>
      </c>
      <c r="I655" t="s">
        <v>128</v>
      </c>
      <c r="J655" t="s">
        <v>202</v>
      </c>
      <c r="K655" t="s">
        <v>284</v>
      </c>
      <c r="L655" t="s">
        <v>96</v>
      </c>
      <c r="M655" s="40">
        <v>4500</v>
      </c>
      <c r="N655" s="40">
        <v>0</v>
      </c>
      <c r="O655" s="40">
        <v>0</v>
      </c>
      <c r="P655" s="40">
        <v>4500</v>
      </c>
      <c r="Q655" s="40">
        <v>0</v>
      </c>
      <c r="R655" s="40">
        <v>0</v>
      </c>
      <c r="S655" s="40">
        <v>0</v>
      </c>
      <c r="T655" s="40">
        <v>4500</v>
      </c>
      <c r="U655" s="40">
        <v>4500</v>
      </c>
      <c r="V655" s="40">
        <v>4500</v>
      </c>
      <c r="W655" s="34" t="s">
        <v>287</v>
      </c>
    </row>
    <row r="656" spans="1:23" hidden="1" x14ac:dyDescent="0.2">
      <c r="A656" t="s">
        <v>106</v>
      </c>
      <c r="B656" t="s">
        <v>107</v>
      </c>
      <c r="C656" t="s">
        <v>2</v>
      </c>
      <c r="D656" t="s">
        <v>3</v>
      </c>
      <c r="E656" t="s">
        <v>4</v>
      </c>
      <c r="F656" t="s">
        <v>352</v>
      </c>
      <c r="G656" t="s">
        <v>353</v>
      </c>
      <c r="H656" t="s">
        <v>127</v>
      </c>
      <c r="I656" t="s">
        <v>128</v>
      </c>
      <c r="J656" t="s">
        <v>202</v>
      </c>
      <c r="K656" t="s">
        <v>209</v>
      </c>
      <c r="L656" t="s">
        <v>96</v>
      </c>
      <c r="M656" s="40">
        <v>2500</v>
      </c>
      <c r="N656" s="40">
        <v>0</v>
      </c>
      <c r="O656" s="40">
        <v>0</v>
      </c>
      <c r="P656" s="40">
        <v>2500</v>
      </c>
      <c r="Q656" s="40">
        <v>0</v>
      </c>
      <c r="R656" s="40">
        <v>1739.25</v>
      </c>
      <c r="S656" s="40">
        <v>0</v>
      </c>
      <c r="T656" s="40">
        <v>760.75</v>
      </c>
      <c r="U656" s="40">
        <v>2500</v>
      </c>
      <c r="V656" s="40">
        <v>760.75</v>
      </c>
      <c r="W656" s="34" t="s">
        <v>210</v>
      </c>
    </row>
    <row r="657" spans="1:23" hidden="1" x14ac:dyDescent="0.2">
      <c r="A657" t="s">
        <v>170</v>
      </c>
      <c r="B657" t="s">
        <v>171</v>
      </c>
      <c r="C657" t="s">
        <v>2</v>
      </c>
      <c r="D657" t="s">
        <v>3</v>
      </c>
      <c r="E657" t="s">
        <v>4</v>
      </c>
      <c r="F657" t="s">
        <v>352</v>
      </c>
      <c r="G657" t="s">
        <v>353</v>
      </c>
      <c r="H657" t="s">
        <v>180</v>
      </c>
      <c r="I657" t="s">
        <v>181</v>
      </c>
      <c r="J657" t="s">
        <v>202</v>
      </c>
      <c r="K657" t="s">
        <v>284</v>
      </c>
      <c r="L657" t="s">
        <v>96</v>
      </c>
      <c r="M657" s="40">
        <v>1000</v>
      </c>
      <c r="N657" s="40">
        <v>0</v>
      </c>
      <c r="O657" s="40">
        <v>0</v>
      </c>
      <c r="P657" s="40">
        <v>1000</v>
      </c>
      <c r="Q657" s="40">
        <v>0</v>
      </c>
      <c r="R657" s="40">
        <v>0</v>
      </c>
      <c r="S657" s="40">
        <v>0</v>
      </c>
      <c r="T657" s="40">
        <v>1000</v>
      </c>
      <c r="U657" s="40">
        <v>1000</v>
      </c>
      <c r="V657" s="40">
        <v>1000</v>
      </c>
      <c r="W657" s="34" t="s">
        <v>372</v>
      </c>
    </row>
    <row r="658" spans="1:23" hidden="1" x14ac:dyDescent="0.2">
      <c r="A658" t="s">
        <v>170</v>
      </c>
      <c r="B658" t="s">
        <v>171</v>
      </c>
      <c r="C658" t="s">
        <v>2</v>
      </c>
      <c r="D658" t="s">
        <v>3</v>
      </c>
      <c r="E658" t="s">
        <v>4</v>
      </c>
      <c r="F658" t="s">
        <v>352</v>
      </c>
      <c r="G658" t="s">
        <v>353</v>
      </c>
      <c r="H658" t="s">
        <v>180</v>
      </c>
      <c r="I658" t="s">
        <v>181</v>
      </c>
      <c r="J658" t="s">
        <v>202</v>
      </c>
      <c r="K658" t="s">
        <v>212</v>
      </c>
      <c r="L658" t="s">
        <v>96</v>
      </c>
      <c r="M658" s="40">
        <v>2500</v>
      </c>
      <c r="N658" s="40">
        <v>0</v>
      </c>
      <c r="O658" s="40">
        <v>0</v>
      </c>
      <c r="P658" s="40">
        <v>2500</v>
      </c>
      <c r="Q658" s="40">
        <v>0</v>
      </c>
      <c r="R658" s="40">
        <v>0</v>
      </c>
      <c r="S658" s="40">
        <v>0</v>
      </c>
      <c r="T658" s="40">
        <v>2500</v>
      </c>
      <c r="U658" s="40">
        <v>2500</v>
      </c>
      <c r="V658" s="40">
        <v>2500</v>
      </c>
      <c r="W658" s="34" t="s">
        <v>350</v>
      </c>
    </row>
    <row r="659" spans="1:23" hidden="1" x14ac:dyDescent="0.2">
      <c r="A659" t="s">
        <v>0</v>
      </c>
      <c r="B659" t="s">
        <v>1</v>
      </c>
      <c r="C659" t="s">
        <v>2</v>
      </c>
      <c r="D659" t="s">
        <v>3</v>
      </c>
      <c r="E659" t="s">
        <v>4</v>
      </c>
      <c r="F659" t="s">
        <v>352</v>
      </c>
      <c r="G659" t="s">
        <v>353</v>
      </c>
      <c r="H659" t="s">
        <v>7</v>
      </c>
      <c r="I659" t="s">
        <v>8</v>
      </c>
      <c r="J659" t="s">
        <v>215</v>
      </c>
      <c r="K659" t="s">
        <v>216</v>
      </c>
      <c r="L659" t="s">
        <v>11</v>
      </c>
      <c r="M659" s="40">
        <v>0</v>
      </c>
      <c r="N659" s="40">
        <v>29756.78</v>
      </c>
      <c r="O659" s="40">
        <v>0</v>
      </c>
      <c r="P659" s="40">
        <v>29756.78</v>
      </c>
      <c r="Q659" s="40">
        <v>0</v>
      </c>
      <c r="R659" s="40">
        <v>29756.78</v>
      </c>
      <c r="S659" s="40">
        <v>29756.77</v>
      </c>
      <c r="T659" s="40">
        <v>0</v>
      </c>
      <c r="U659" s="40">
        <v>0.01</v>
      </c>
      <c r="V659" s="40">
        <v>0</v>
      </c>
      <c r="W659" s="34" t="s">
        <v>217</v>
      </c>
    </row>
    <row r="660" spans="1:23" hidden="1" x14ac:dyDescent="0.2">
      <c r="A660" t="s">
        <v>0</v>
      </c>
      <c r="B660" t="s">
        <v>1</v>
      </c>
      <c r="C660" t="s">
        <v>2</v>
      </c>
      <c r="D660" t="s">
        <v>3</v>
      </c>
      <c r="E660" t="s">
        <v>4</v>
      </c>
      <c r="F660" t="s">
        <v>373</v>
      </c>
      <c r="G660" t="s">
        <v>374</v>
      </c>
      <c r="H660" t="s">
        <v>7</v>
      </c>
      <c r="I660" t="s">
        <v>8</v>
      </c>
      <c r="J660" t="s">
        <v>9</v>
      </c>
      <c r="K660" t="s">
        <v>10</v>
      </c>
      <c r="L660" t="s">
        <v>11</v>
      </c>
      <c r="M660" s="40">
        <v>894828</v>
      </c>
      <c r="N660" s="40">
        <v>88539.36</v>
      </c>
      <c r="O660" s="40">
        <v>-14000</v>
      </c>
      <c r="P660" s="40">
        <v>969367.36</v>
      </c>
      <c r="Q660" s="40">
        <v>0</v>
      </c>
      <c r="R660" s="40">
        <v>671500.31</v>
      </c>
      <c r="S660" s="40">
        <v>671500.31</v>
      </c>
      <c r="T660" s="40">
        <v>297867.05</v>
      </c>
      <c r="U660" s="40">
        <v>297867.05</v>
      </c>
      <c r="V660" s="40">
        <v>297867.05</v>
      </c>
      <c r="W660" s="34" t="s">
        <v>12</v>
      </c>
    </row>
    <row r="661" spans="1:23" hidden="1" x14ac:dyDescent="0.2">
      <c r="A661" t="s">
        <v>0</v>
      </c>
      <c r="B661" t="s">
        <v>1</v>
      </c>
      <c r="C661" t="s">
        <v>2</v>
      </c>
      <c r="D661" t="s">
        <v>3</v>
      </c>
      <c r="E661" t="s">
        <v>4</v>
      </c>
      <c r="F661" t="s">
        <v>373</v>
      </c>
      <c r="G661" t="s">
        <v>374</v>
      </c>
      <c r="H661" t="s">
        <v>7</v>
      </c>
      <c r="I661" t="s">
        <v>8</v>
      </c>
      <c r="J661" t="s">
        <v>9</v>
      </c>
      <c r="K661" t="s">
        <v>13</v>
      </c>
      <c r="L661" t="s">
        <v>11</v>
      </c>
      <c r="M661" s="40">
        <v>140051.64000000001</v>
      </c>
      <c r="N661" s="40">
        <v>0</v>
      </c>
      <c r="O661" s="40">
        <v>0</v>
      </c>
      <c r="P661" s="40">
        <v>140051.64000000001</v>
      </c>
      <c r="Q661" s="40">
        <v>0</v>
      </c>
      <c r="R661" s="40">
        <v>95566.64</v>
      </c>
      <c r="S661" s="40">
        <v>95566.64</v>
      </c>
      <c r="T661" s="40">
        <v>44485</v>
      </c>
      <c r="U661" s="40">
        <v>44485</v>
      </c>
      <c r="V661" s="40">
        <v>44485</v>
      </c>
      <c r="W661" s="34" t="s">
        <v>14</v>
      </c>
    </row>
    <row r="662" spans="1:23" hidden="1" x14ac:dyDescent="0.2">
      <c r="A662" t="s">
        <v>0</v>
      </c>
      <c r="B662" t="s">
        <v>1</v>
      </c>
      <c r="C662" t="s">
        <v>2</v>
      </c>
      <c r="D662" t="s">
        <v>3</v>
      </c>
      <c r="E662" t="s">
        <v>4</v>
      </c>
      <c r="F662" t="s">
        <v>373</v>
      </c>
      <c r="G662" t="s">
        <v>374</v>
      </c>
      <c r="H662" t="s">
        <v>7</v>
      </c>
      <c r="I662" t="s">
        <v>8</v>
      </c>
      <c r="J662" t="s">
        <v>9</v>
      </c>
      <c r="K662" t="s">
        <v>15</v>
      </c>
      <c r="L662" t="s">
        <v>11</v>
      </c>
      <c r="M662" s="40">
        <v>93744.97</v>
      </c>
      <c r="N662" s="40">
        <v>13409.67</v>
      </c>
      <c r="O662" s="40">
        <v>0</v>
      </c>
      <c r="P662" s="40">
        <v>107154.64</v>
      </c>
      <c r="Q662" s="40">
        <v>9735.6200000000008</v>
      </c>
      <c r="R662" s="40">
        <v>16247.91</v>
      </c>
      <c r="S662" s="40">
        <v>16247.91</v>
      </c>
      <c r="T662" s="40">
        <v>90906.73</v>
      </c>
      <c r="U662" s="40">
        <v>90906.73</v>
      </c>
      <c r="V662" s="40">
        <v>81171.11</v>
      </c>
      <c r="W662" s="34" t="s">
        <v>16</v>
      </c>
    </row>
    <row r="663" spans="1:23" hidden="1" x14ac:dyDescent="0.2">
      <c r="A663" t="s">
        <v>0</v>
      </c>
      <c r="B663" t="s">
        <v>1</v>
      </c>
      <c r="C663" t="s">
        <v>2</v>
      </c>
      <c r="D663" t="s">
        <v>3</v>
      </c>
      <c r="E663" t="s">
        <v>4</v>
      </c>
      <c r="F663" t="s">
        <v>373</v>
      </c>
      <c r="G663" t="s">
        <v>374</v>
      </c>
      <c r="H663" t="s">
        <v>7</v>
      </c>
      <c r="I663" t="s">
        <v>8</v>
      </c>
      <c r="J663" t="s">
        <v>9</v>
      </c>
      <c r="K663" t="s">
        <v>17</v>
      </c>
      <c r="L663" t="s">
        <v>11</v>
      </c>
      <c r="M663" s="40">
        <v>37492</v>
      </c>
      <c r="N663" s="40">
        <v>4466.67</v>
      </c>
      <c r="O663" s="40">
        <v>0</v>
      </c>
      <c r="P663" s="40">
        <v>41958.67</v>
      </c>
      <c r="Q663" s="40">
        <v>1626.71</v>
      </c>
      <c r="R663" s="40">
        <v>34070.97</v>
      </c>
      <c r="S663" s="40">
        <v>34070.97</v>
      </c>
      <c r="T663" s="40">
        <v>7887.7</v>
      </c>
      <c r="U663" s="40">
        <v>7887.7</v>
      </c>
      <c r="V663" s="40">
        <v>6260.99</v>
      </c>
      <c r="W663" s="34" t="s">
        <v>18</v>
      </c>
    </row>
    <row r="664" spans="1:23" hidden="1" x14ac:dyDescent="0.2">
      <c r="A664" t="s">
        <v>0</v>
      </c>
      <c r="B664" t="s">
        <v>1</v>
      </c>
      <c r="C664" t="s">
        <v>2</v>
      </c>
      <c r="D664" t="s">
        <v>3</v>
      </c>
      <c r="E664" t="s">
        <v>4</v>
      </c>
      <c r="F664" t="s">
        <v>373</v>
      </c>
      <c r="G664" t="s">
        <v>374</v>
      </c>
      <c r="H664" t="s">
        <v>7</v>
      </c>
      <c r="I664" t="s">
        <v>8</v>
      </c>
      <c r="J664" t="s">
        <v>9</v>
      </c>
      <c r="K664" t="s">
        <v>19</v>
      </c>
      <c r="L664" t="s">
        <v>11</v>
      </c>
      <c r="M664" s="40">
        <v>2376</v>
      </c>
      <c r="N664" s="40">
        <v>0</v>
      </c>
      <c r="O664" s="40">
        <v>0</v>
      </c>
      <c r="P664" s="40">
        <v>2376</v>
      </c>
      <c r="Q664" s="40">
        <v>0</v>
      </c>
      <c r="R664" s="40">
        <v>1157</v>
      </c>
      <c r="S664" s="40">
        <v>1157</v>
      </c>
      <c r="T664" s="40">
        <v>1219</v>
      </c>
      <c r="U664" s="40">
        <v>1219</v>
      </c>
      <c r="V664" s="40">
        <v>1219</v>
      </c>
      <c r="W664" s="34" t="s">
        <v>20</v>
      </c>
    </row>
    <row r="665" spans="1:23" hidden="1" x14ac:dyDescent="0.2">
      <c r="A665" t="s">
        <v>0</v>
      </c>
      <c r="B665" t="s">
        <v>1</v>
      </c>
      <c r="C665" t="s">
        <v>2</v>
      </c>
      <c r="D665" t="s">
        <v>3</v>
      </c>
      <c r="E665" t="s">
        <v>4</v>
      </c>
      <c r="F665" t="s">
        <v>373</v>
      </c>
      <c r="G665" t="s">
        <v>374</v>
      </c>
      <c r="H665" t="s">
        <v>7</v>
      </c>
      <c r="I665" t="s">
        <v>8</v>
      </c>
      <c r="J665" t="s">
        <v>9</v>
      </c>
      <c r="K665" t="s">
        <v>21</v>
      </c>
      <c r="L665" t="s">
        <v>11</v>
      </c>
      <c r="M665" s="40">
        <v>19008</v>
      </c>
      <c r="N665" s="40">
        <v>0</v>
      </c>
      <c r="O665" s="40">
        <v>0</v>
      </c>
      <c r="P665" s="40">
        <v>19008</v>
      </c>
      <c r="Q665" s="40">
        <v>0</v>
      </c>
      <c r="R665" s="40">
        <v>12284</v>
      </c>
      <c r="S665" s="40">
        <v>12284</v>
      </c>
      <c r="T665" s="40">
        <v>6724</v>
      </c>
      <c r="U665" s="40">
        <v>6724</v>
      </c>
      <c r="V665" s="40">
        <v>6724</v>
      </c>
      <c r="W665" s="34" t="s">
        <v>22</v>
      </c>
    </row>
    <row r="666" spans="1:23" hidden="1" x14ac:dyDescent="0.2">
      <c r="A666" t="s">
        <v>0</v>
      </c>
      <c r="B666" t="s">
        <v>1</v>
      </c>
      <c r="C666" t="s">
        <v>2</v>
      </c>
      <c r="D666" t="s">
        <v>3</v>
      </c>
      <c r="E666" t="s">
        <v>4</v>
      </c>
      <c r="F666" t="s">
        <v>373</v>
      </c>
      <c r="G666" t="s">
        <v>374</v>
      </c>
      <c r="H666" t="s">
        <v>7</v>
      </c>
      <c r="I666" t="s">
        <v>8</v>
      </c>
      <c r="J666" t="s">
        <v>9</v>
      </c>
      <c r="K666" t="s">
        <v>23</v>
      </c>
      <c r="L666" t="s">
        <v>11</v>
      </c>
      <c r="M666" s="40">
        <v>700.26</v>
      </c>
      <c r="N666" s="40">
        <v>0</v>
      </c>
      <c r="O666" s="40">
        <v>184.71</v>
      </c>
      <c r="P666" s="40">
        <v>884.97</v>
      </c>
      <c r="Q666" s="40">
        <v>0</v>
      </c>
      <c r="R666" s="40">
        <v>100</v>
      </c>
      <c r="S666" s="40">
        <v>100</v>
      </c>
      <c r="T666" s="40">
        <v>784.97</v>
      </c>
      <c r="U666" s="40">
        <v>784.97</v>
      </c>
      <c r="V666" s="40">
        <v>784.97</v>
      </c>
      <c r="W666" s="34" t="s">
        <v>24</v>
      </c>
    </row>
    <row r="667" spans="1:23" hidden="1" x14ac:dyDescent="0.2">
      <c r="A667" t="s">
        <v>0</v>
      </c>
      <c r="B667" t="s">
        <v>1</v>
      </c>
      <c r="C667" t="s">
        <v>2</v>
      </c>
      <c r="D667" t="s">
        <v>3</v>
      </c>
      <c r="E667" t="s">
        <v>4</v>
      </c>
      <c r="F667" t="s">
        <v>373</v>
      </c>
      <c r="G667" t="s">
        <v>374</v>
      </c>
      <c r="H667" t="s">
        <v>7</v>
      </c>
      <c r="I667" t="s">
        <v>8</v>
      </c>
      <c r="J667" t="s">
        <v>9</v>
      </c>
      <c r="K667" t="s">
        <v>25</v>
      </c>
      <c r="L667" t="s">
        <v>11</v>
      </c>
      <c r="M667" s="40">
        <v>7002.58</v>
      </c>
      <c r="N667" s="40">
        <v>0</v>
      </c>
      <c r="O667" s="40">
        <v>0</v>
      </c>
      <c r="P667" s="40">
        <v>7002.58</v>
      </c>
      <c r="Q667" s="40">
        <v>0</v>
      </c>
      <c r="R667" s="40">
        <v>4053.12</v>
      </c>
      <c r="S667" s="40">
        <v>4053.12</v>
      </c>
      <c r="T667" s="40">
        <v>2949.46</v>
      </c>
      <c r="U667" s="40">
        <v>2949.46</v>
      </c>
      <c r="V667" s="40">
        <v>2949.46</v>
      </c>
      <c r="W667" s="34" t="s">
        <v>26</v>
      </c>
    </row>
    <row r="668" spans="1:23" hidden="1" x14ac:dyDescent="0.2">
      <c r="A668" t="s">
        <v>0</v>
      </c>
      <c r="B668" t="s">
        <v>1</v>
      </c>
      <c r="C668" t="s">
        <v>2</v>
      </c>
      <c r="D668" t="s">
        <v>3</v>
      </c>
      <c r="E668" t="s">
        <v>4</v>
      </c>
      <c r="F668" t="s">
        <v>373</v>
      </c>
      <c r="G668" t="s">
        <v>374</v>
      </c>
      <c r="H668" t="s">
        <v>7</v>
      </c>
      <c r="I668" t="s">
        <v>8</v>
      </c>
      <c r="J668" t="s">
        <v>9</v>
      </c>
      <c r="K668" t="s">
        <v>27</v>
      </c>
      <c r="L668" t="s">
        <v>11</v>
      </c>
      <c r="M668" s="40">
        <v>5936.71</v>
      </c>
      <c r="N668" s="40">
        <v>-5936.71</v>
      </c>
      <c r="O668" s="40">
        <v>0</v>
      </c>
      <c r="P668" s="40">
        <v>0</v>
      </c>
      <c r="Q668" s="40">
        <v>0</v>
      </c>
      <c r="R668" s="40">
        <v>0</v>
      </c>
      <c r="S668" s="40">
        <v>0</v>
      </c>
      <c r="T668" s="40">
        <v>0</v>
      </c>
      <c r="U668" s="40">
        <v>0</v>
      </c>
      <c r="V668" s="40">
        <v>0</v>
      </c>
      <c r="W668" s="34" t="s">
        <v>28</v>
      </c>
    </row>
    <row r="669" spans="1:23" hidden="1" x14ac:dyDescent="0.2">
      <c r="A669" t="s">
        <v>0</v>
      </c>
      <c r="B669" t="s">
        <v>1</v>
      </c>
      <c r="C669" t="s">
        <v>2</v>
      </c>
      <c r="D669" t="s">
        <v>3</v>
      </c>
      <c r="E669" t="s">
        <v>4</v>
      </c>
      <c r="F669" t="s">
        <v>373</v>
      </c>
      <c r="G669" t="s">
        <v>374</v>
      </c>
      <c r="H669" t="s">
        <v>7</v>
      </c>
      <c r="I669" t="s">
        <v>8</v>
      </c>
      <c r="J669" t="s">
        <v>9</v>
      </c>
      <c r="K669" t="s">
        <v>29</v>
      </c>
      <c r="L669" t="s">
        <v>11</v>
      </c>
      <c r="M669" s="40">
        <v>27525.55</v>
      </c>
      <c r="N669" s="40">
        <v>-8500</v>
      </c>
      <c r="O669" s="40">
        <v>-9528.57</v>
      </c>
      <c r="P669" s="40">
        <v>9496.98</v>
      </c>
      <c r="Q669" s="40">
        <v>0</v>
      </c>
      <c r="R669" s="40">
        <v>4356.45</v>
      </c>
      <c r="S669" s="40">
        <v>4356.45</v>
      </c>
      <c r="T669" s="40">
        <v>5140.53</v>
      </c>
      <c r="U669" s="40">
        <v>5140.53</v>
      </c>
      <c r="V669" s="40">
        <v>5140.53</v>
      </c>
      <c r="W669" s="34" t="s">
        <v>30</v>
      </c>
    </row>
    <row r="670" spans="1:23" hidden="1" x14ac:dyDescent="0.2">
      <c r="A670" t="s">
        <v>0</v>
      </c>
      <c r="B670" t="s">
        <v>1</v>
      </c>
      <c r="C670" t="s">
        <v>2</v>
      </c>
      <c r="D670" t="s">
        <v>3</v>
      </c>
      <c r="E670" t="s">
        <v>4</v>
      </c>
      <c r="F670" t="s">
        <v>373</v>
      </c>
      <c r="G670" t="s">
        <v>374</v>
      </c>
      <c r="H670" t="s">
        <v>7</v>
      </c>
      <c r="I670" t="s">
        <v>8</v>
      </c>
      <c r="J670" t="s">
        <v>9</v>
      </c>
      <c r="K670" t="s">
        <v>31</v>
      </c>
      <c r="L670" t="s">
        <v>11</v>
      </c>
      <c r="M670" s="40">
        <v>90060</v>
      </c>
      <c r="N670" s="40">
        <v>60324</v>
      </c>
      <c r="O670" s="40">
        <v>18682.5</v>
      </c>
      <c r="P670" s="40">
        <v>169066.5</v>
      </c>
      <c r="Q670" s="40">
        <v>48931.23</v>
      </c>
      <c r="R670" s="40">
        <v>101452.77</v>
      </c>
      <c r="S670" s="40">
        <v>101452.77</v>
      </c>
      <c r="T670" s="40">
        <v>67613.73</v>
      </c>
      <c r="U670" s="40">
        <v>67613.73</v>
      </c>
      <c r="V670" s="40">
        <v>18682.5</v>
      </c>
      <c r="W670" s="34" t="s">
        <v>32</v>
      </c>
    </row>
    <row r="671" spans="1:23" hidden="1" x14ac:dyDescent="0.2">
      <c r="A671" t="s">
        <v>0</v>
      </c>
      <c r="B671" t="s">
        <v>1</v>
      </c>
      <c r="C671" t="s">
        <v>2</v>
      </c>
      <c r="D671" t="s">
        <v>3</v>
      </c>
      <c r="E671" t="s">
        <v>4</v>
      </c>
      <c r="F671" t="s">
        <v>373</v>
      </c>
      <c r="G671" t="s">
        <v>374</v>
      </c>
      <c r="H671" t="s">
        <v>7</v>
      </c>
      <c r="I671" t="s">
        <v>8</v>
      </c>
      <c r="J671" t="s">
        <v>9</v>
      </c>
      <c r="K671" t="s">
        <v>33</v>
      </c>
      <c r="L671" t="s">
        <v>11</v>
      </c>
      <c r="M671" s="40">
        <v>3027.59</v>
      </c>
      <c r="N671" s="40">
        <v>3936.71</v>
      </c>
      <c r="O671" s="40">
        <v>0</v>
      </c>
      <c r="P671" s="40">
        <v>6964.3</v>
      </c>
      <c r="Q671" s="40">
        <v>0</v>
      </c>
      <c r="R671" s="40">
        <v>1331</v>
      </c>
      <c r="S671" s="40">
        <v>1331</v>
      </c>
      <c r="T671" s="40">
        <v>5633.3</v>
      </c>
      <c r="U671" s="40">
        <v>5633.3</v>
      </c>
      <c r="V671" s="40">
        <v>5633.3</v>
      </c>
      <c r="W671" s="34" t="s">
        <v>34</v>
      </c>
    </row>
    <row r="672" spans="1:23" hidden="1" x14ac:dyDescent="0.2">
      <c r="A672" t="s">
        <v>0</v>
      </c>
      <c r="B672" t="s">
        <v>1</v>
      </c>
      <c r="C672" t="s">
        <v>2</v>
      </c>
      <c r="D672" t="s">
        <v>3</v>
      </c>
      <c r="E672" t="s">
        <v>4</v>
      </c>
      <c r="F672" t="s">
        <v>373</v>
      </c>
      <c r="G672" t="s">
        <v>374</v>
      </c>
      <c r="H672" t="s">
        <v>7</v>
      </c>
      <c r="I672" t="s">
        <v>8</v>
      </c>
      <c r="J672" t="s">
        <v>9</v>
      </c>
      <c r="K672" t="s">
        <v>35</v>
      </c>
      <c r="L672" t="s">
        <v>11</v>
      </c>
      <c r="M672" s="40">
        <v>16555.189999999999</v>
      </c>
      <c r="N672" s="40">
        <v>-5000</v>
      </c>
      <c r="O672" s="40">
        <v>0</v>
      </c>
      <c r="P672" s="40">
        <v>11555.19</v>
      </c>
      <c r="Q672" s="40">
        <v>0</v>
      </c>
      <c r="R672" s="40">
        <v>4638.24</v>
      </c>
      <c r="S672" s="40">
        <v>4638.24</v>
      </c>
      <c r="T672" s="40">
        <v>6916.95</v>
      </c>
      <c r="U672" s="40">
        <v>6916.95</v>
      </c>
      <c r="V672" s="40">
        <v>6916.95</v>
      </c>
      <c r="W672" s="34" t="s">
        <v>36</v>
      </c>
    </row>
    <row r="673" spans="1:23" hidden="1" x14ac:dyDescent="0.2">
      <c r="A673" t="s">
        <v>0</v>
      </c>
      <c r="B673" t="s">
        <v>1</v>
      </c>
      <c r="C673" t="s">
        <v>2</v>
      </c>
      <c r="D673" t="s">
        <v>3</v>
      </c>
      <c r="E673" t="s">
        <v>4</v>
      </c>
      <c r="F673" t="s">
        <v>373</v>
      </c>
      <c r="G673" t="s">
        <v>374</v>
      </c>
      <c r="H673" t="s">
        <v>7</v>
      </c>
      <c r="I673" t="s">
        <v>8</v>
      </c>
      <c r="J673" t="s">
        <v>9</v>
      </c>
      <c r="K673" t="s">
        <v>37</v>
      </c>
      <c r="L673" t="s">
        <v>11</v>
      </c>
      <c r="M673" s="40">
        <v>142304.85999999999</v>
      </c>
      <c r="N673" s="40">
        <v>20355.87</v>
      </c>
      <c r="O673" s="40">
        <v>0</v>
      </c>
      <c r="P673" s="40">
        <v>162660.73000000001</v>
      </c>
      <c r="Q673" s="40">
        <v>6172.03</v>
      </c>
      <c r="R673" s="40">
        <v>110085.64</v>
      </c>
      <c r="S673" s="40">
        <v>110085.64</v>
      </c>
      <c r="T673" s="40">
        <v>52575.09</v>
      </c>
      <c r="U673" s="40">
        <v>52575.09</v>
      </c>
      <c r="V673" s="40">
        <v>46403.06</v>
      </c>
      <c r="W673" s="34" t="s">
        <v>38</v>
      </c>
    </row>
    <row r="674" spans="1:23" hidden="1" x14ac:dyDescent="0.2">
      <c r="A674" t="s">
        <v>0</v>
      </c>
      <c r="B674" t="s">
        <v>1</v>
      </c>
      <c r="C674" t="s">
        <v>2</v>
      </c>
      <c r="D674" t="s">
        <v>3</v>
      </c>
      <c r="E674" t="s">
        <v>4</v>
      </c>
      <c r="F674" t="s">
        <v>373</v>
      </c>
      <c r="G674" t="s">
        <v>374</v>
      </c>
      <c r="H674" t="s">
        <v>7</v>
      </c>
      <c r="I674" t="s">
        <v>8</v>
      </c>
      <c r="J674" t="s">
        <v>9</v>
      </c>
      <c r="K674" t="s">
        <v>39</v>
      </c>
      <c r="L674" t="s">
        <v>11</v>
      </c>
      <c r="M674" s="40">
        <v>93744.97</v>
      </c>
      <c r="N674" s="40">
        <v>13409.67</v>
      </c>
      <c r="O674" s="40">
        <v>0</v>
      </c>
      <c r="P674" s="40">
        <v>107154.64</v>
      </c>
      <c r="Q674" s="40">
        <v>10445.5</v>
      </c>
      <c r="R674" s="40">
        <v>57593.66</v>
      </c>
      <c r="S674" s="40">
        <v>57593.66</v>
      </c>
      <c r="T674" s="40">
        <v>49560.98</v>
      </c>
      <c r="U674" s="40">
        <v>49560.98</v>
      </c>
      <c r="V674" s="40">
        <v>39115.480000000003</v>
      </c>
      <c r="W674" s="34" t="s">
        <v>40</v>
      </c>
    </row>
    <row r="675" spans="1:23" hidden="1" x14ac:dyDescent="0.2">
      <c r="A675" t="s">
        <v>0</v>
      </c>
      <c r="B675" t="s">
        <v>1</v>
      </c>
      <c r="C675" t="s">
        <v>2</v>
      </c>
      <c r="D675" t="s">
        <v>3</v>
      </c>
      <c r="E675" t="s">
        <v>4</v>
      </c>
      <c r="F675" t="s">
        <v>373</v>
      </c>
      <c r="G675" t="s">
        <v>374</v>
      </c>
      <c r="H675" t="s">
        <v>7</v>
      </c>
      <c r="I675" t="s">
        <v>8</v>
      </c>
      <c r="J675" t="s">
        <v>9</v>
      </c>
      <c r="K675" t="s">
        <v>41</v>
      </c>
      <c r="L675" t="s">
        <v>11</v>
      </c>
      <c r="M675" s="40">
        <v>13179.35</v>
      </c>
      <c r="N675" s="40">
        <v>20000</v>
      </c>
      <c r="O675" s="40">
        <v>868.63</v>
      </c>
      <c r="P675" s="40">
        <v>34047.980000000003</v>
      </c>
      <c r="Q675" s="40">
        <v>0</v>
      </c>
      <c r="R675" s="40">
        <v>14798.08</v>
      </c>
      <c r="S675" s="40">
        <v>14798.08</v>
      </c>
      <c r="T675" s="40">
        <v>19249.900000000001</v>
      </c>
      <c r="U675" s="40">
        <v>19249.900000000001</v>
      </c>
      <c r="V675" s="40">
        <v>19249.900000000001</v>
      </c>
      <c r="W675" s="34" t="s">
        <v>42</v>
      </c>
    </row>
    <row r="676" spans="1:23" hidden="1" x14ac:dyDescent="0.2">
      <c r="A676" t="s">
        <v>0</v>
      </c>
      <c r="B676" t="s">
        <v>1</v>
      </c>
      <c r="C676" t="s">
        <v>2</v>
      </c>
      <c r="D676" t="s">
        <v>3</v>
      </c>
      <c r="E676" t="s">
        <v>4</v>
      </c>
      <c r="F676" t="s">
        <v>373</v>
      </c>
      <c r="G676" t="s">
        <v>374</v>
      </c>
      <c r="H676" t="s">
        <v>7</v>
      </c>
      <c r="I676" t="s">
        <v>43</v>
      </c>
      <c r="J676" t="s">
        <v>44</v>
      </c>
      <c r="K676" t="s">
        <v>45</v>
      </c>
      <c r="L676" t="s">
        <v>11</v>
      </c>
      <c r="M676" s="40">
        <v>12240</v>
      </c>
      <c r="N676" s="40">
        <v>0</v>
      </c>
      <c r="O676" s="40">
        <v>0</v>
      </c>
      <c r="P676" s="40">
        <v>12240</v>
      </c>
      <c r="Q676" s="40">
        <v>0</v>
      </c>
      <c r="R676" s="40">
        <v>12240</v>
      </c>
      <c r="S676" s="40">
        <v>2501.79</v>
      </c>
      <c r="T676" s="40">
        <v>0</v>
      </c>
      <c r="U676" s="40">
        <v>9738.2099999999991</v>
      </c>
      <c r="V676" s="40">
        <v>0</v>
      </c>
      <c r="W676" s="34" t="s">
        <v>46</v>
      </c>
    </row>
    <row r="677" spans="1:23" hidden="1" x14ac:dyDescent="0.2">
      <c r="A677" t="s">
        <v>0</v>
      </c>
      <c r="B677" t="s">
        <v>1</v>
      </c>
      <c r="C677" t="s">
        <v>2</v>
      </c>
      <c r="D677" t="s">
        <v>3</v>
      </c>
      <c r="E677" t="s">
        <v>4</v>
      </c>
      <c r="F677" t="s">
        <v>373</v>
      </c>
      <c r="G677" t="s">
        <v>374</v>
      </c>
      <c r="H677" t="s">
        <v>7</v>
      </c>
      <c r="I677" t="s">
        <v>43</v>
      </c>
      <c r="J677" t="s">
        <v>44</v>
      </c>
      <c r="K677" t="s">
        <v>47</v>
      </c>
      <c r="L677" t="s">
        <v>11</v>
      </c>
      <c r="M677" s="40">
        <v>17340</v>
      </c>
      <c r="N677" s="40">
        <v>0</v>
      </c>
      <c r="O677" s="40">
        <v>0</v>
      </c>
      <c r="P677" s="40">
        <v>17340</v>
      </c>
      <c r="Q677" s="40">
        <v>0</v>
      </c>
      <c r="R677" s="40">
        <v>17340</v>
      </c>
      <c r="S677" s="40">
        <v>8287.5300000000007</v>
      </c>
      <c r="T677" s="40">
        <v>0</v>
      </c>
      <c r="U677" s="40">
        <v>9052.4699999999993</v>
      </c>
      <c r="V677" s="40">
        <v>0</v>
      </c>
      <c r="W677" s="34" t="s">
        <v>48</v>
      </c>
    </row>
    <row r="678" spans="1:23" hidden="1" x14ac:dyDescent="0.2">
      <c r="A678" t="s">
        <v>0</v>
      </c>
      <c r="B678" t="s">
        <v>1</v>
      </c>
      <c r="C678" t="s">
        <v>2</v>
      </c>
      <c r="D678" t="s">
        <v>3</v>
      </c>
      <c r="E678" t="s">
        <v>4</v>
      </c>
      <c r="F678" t="s">
        <v>373</v>
      </c>
      <c r="G678" t="s">
        <v>374</v>
      </c>
      <c r="H678" t="s">
        <v>7</v>
      </c>
      <c r="I678" t="s">
        <v>43</v>
      </c>
      <c r="J678" t="s">
        <v>44</v>
      </c>
      <c r="K678" t="s">
        <v>49</v>
      </c>
      <c r="L678" t="s">
        <v>11</v>
      </c>
      <c r="M678" s="40">
        <v>6120</v>
      </c>
      <c r="N678" s="40">
        <v>0</v>
      </c>
      <c r="O678" s="40">
        <v>0</v>
      </c>
      <c r="P678" s="40">
        <v>6120</v>
      </c>
      <c r="Q678" s="40">
        <v>0</v>
      </c>
      <c r="R678" s="40">
        <v>6120</v>
      </c>
      <c r="S678" s="40">
        <v>2320.87</v>
      </c>
      <c r="T678" s="40">
        <v>0</v>
      </c>
      <c r="U678" s="40">
        <v>3799.13</v>
      </c>
      <c r="V678" s="40">
        <v>0</v>
      </c>
      <c r="W678" s="34" t="s">
        <v>50</v>
      </c>
    </row>
    <row r="679" spans="1:23" hidden="1" x14ac:dyDescent="0.2">
      <c r="A679" t="s">
        <v>0</v>
      </c>
      <c r="B679" t="s">
        <v>1</v>
      </c>
      <c r="C679" t="s">
        <v>2</v>
      </c>
      <c r="D679" t="s">
        <v>3</v>
      </c>
      <c r="E679" t="s">
        <v>4</v>
      </c>
      <c r="F679" t="s">
        <v>373</v>
      </c>
      <c r="G679" t="s">
        <v>374</v>
      </c>
      <c r="H679" t="s">
        <v>7</v>
      </c>
      <c r="I679" t="s">
        <v>43</v>
      </c>
      <c r="J679" t="s">
        <v>44</v>
      </c>
      <c r="K679" t="s">
        <v>51</v>
      </c>
      <c r="L679" t="s">
        <v>11</v>
      </c>
      <c r="M679" s="40">
        <v>64478</v>
      </c>
      <c r="N679" s="40">
        <v>-25478</v>
      </c>
      <c r="O679" s="40">
        <v>0</v>
      </c>
      <c r="P679" s="40">
        <v>39000</v>
      </c>
      <c r="Q679" s="40">
        <v>0</v>
      </c>
      <c r="R679" s="40">
        <v>39000</v>
      </c>
      <c r="S679" s="40">
        <v>29250</v>
      </c>
      <c r="T679" s="40">
        <v>0</v>
      </c>
      <c r="U679" s="40">
        <v>9750</v>
      </c>
      <c r="V679" s="40">
        <v>0</v>
      </c>
      <c r="W679" s="34" t="s">
        <v>52</v>
      </c>
    </row>
    <row r="680" spans="1:23" hidden="1" x14ac:dyDescent="0.2">
      <c r="A680" t="s">
        <v>0</v>
      </c>
      <c r="B680" t="s">
        <v>1</v>
      </c>
      <c r="C680" t="s">
        <v>2</v>
      </c>
      <c r="D680" t="s">
        <v>3</v>
      </c>
      <c r="E680" t="s">
        <v>4</v>
      </c>
      <c r="F680" t="s">
        <v>373</v>
      </c>
      <c r="G680" t="s">
        <v>374</v>
      </c>
      <c r="H680" t="s">
        <v>7</v>
      </c>
      <c r="I680" t="s">
        <v>43</v>
      </c>
      <c r="J680" t="s">
        <v>44</v>
      </c>
      <c r="K680" t="s">
        <v>258</v>
      </c>
      <c r="L680" t="s">
        <v>11</v>
      </c>
      <c r="M680" s="40">
        <v>0</v>
      </c>
      <c r="N680" s="40">
        <v>7944</v>
      </c>
      <c r="O680" s="40">
        <v>0</v>
      </c>
      <c r="P680" s="40">
        <v>7944</v>
      </c>
      <c r="Q680" s="40">
        <v>2692.8</v>
      </c>
      <c r="R680" s="40">
        <v>0</v>
      </c>
      <c r="S680" s="40">
        <v>0</v>
      </c>
      <c r="T680" s="40">
        <v>7944</v>
      </c>
      <c r="U680" s="40">
        <v>7944</v>
      </c>
      <c r="V680" s="40">
        <v>5251.2</v>
      </c>
      <c r="W680" s="34" t="s">
        <v>259</v>
      </c>
    </row>
    <row r="681" spans="1:23" hidden="1" x14ac:dyDescent="0.2">
      <c r="A681" t="s">
        <v>0</v>
      </c>
      <c r="B681" t="s">
        <v>1</v>
      </c>
      <c r="C681" t="s">
        <v>2</v>
      </c>
      <c r="D681" t="s">
        <v>3</v>
      </c>
      <c r="E681" t="s">
        <v>4</v>
      </c>
      <c r="F681" t="s">
        <v>373</v>
      </c>
      <c r="G681" t="s">
        <v>374</v>
      </c>
      <c r="H681" t="s">
        <v>7</v>
      </c>
      <c r="I681" t="s">
        <v>43</v>
      </c>
      <c r="J681" t="s">
        <v>44</v>
      </c>
      <c r="K681" t="s">
        <v>57</v>
      </c>
      <c r="L681" t="s">
        <v>11</v>
      </c>
      <c r="M681" s="40">
        <v>201061.26</v>
      </c>
      <c r="N681" s="40">
        <v>-31831.47</v>
      </c>
      <c r="O681" s="40">
        <v>0</v>
      </c>
      <c r="P681" s="40">
        <v>169229.79</v>
      </c>
      <c r="Q681" s="40">
        <v>0</v>
      </c>
      <c r="R681" s="40">
        <v>145681.72</v>
      </c>
      <c r="S681" s="40">
        <v>81560.08</v>
      </c>
      <c r="T681" s="40">
        <v>23548.07</v>
      </c>
      <c r="U681" s="40">
        <v>87669.71</v>
      </c>
      <c r="V681" s="40">
        <v>23548.07</v>
      </c>
      <c r="W681" s="34" t="s">
        <v>58</v>
      </c>
    </row>
    <row r="682" spans="1:23" hidden="1" x14ac:dyDescent="0.2">
      <c r="A682" t="s">
        <v>0</v>
      </c>
      <c r="B682" t="s">
        <v>1</v>
      </c>
      <c r="C682" t="s">
        <v>2</v>
      </c>
      <c r="D682" t="s">
        <v>3</v>
      </c>
      <c r="E682" t="s">
        <v>4</v>
      </c>
      <c r="F682" t="s">
        <v>373</v>
      </c>
      <c r="G682" t="s">
        <v>374</v>
      </c>
      <c r="H682" t="s">
        <v>7</v>
      </c>
      <c r="I682" t="s">
        <v>43</v>
      </c>
      <c r="J682" t="s">
        <v>44</v>
      </c>
      <c r="K682" t="s">
        <v>59</v>
      </c>
      <c r="L682" t="s">
        <v>11</v>
      </c>
      <c r="M682" s="40">
        <v>83640</v>
      </c>
      <c r="N682" s="40">
        <v>0</v>
      </c>
      <c r="O682" s="40">
        <v>0</v>
      </c>
      <c r="P682" s="40">
        <v>83640</v>
      </c>
      <c r="Q682" s="40">
        <v>0</v>
      </c>
      <c r="R682" s="40">
        <v>64048.18</v>
      </c>
      <c r="S682" s="40">
        <v>41792.85</v>
      </c>
      <c r="T682" s="40">
        <v>19591.82</v>
      </c>
      <c r="U682" s="40">
        <v>41847.15</v>
      </c>
      <c r="V682" s="40">
        <v>19591.82</v>
      </c>
      <c r="W682" s="34" t="s">
        <v>60</v>
      </c>
    </row>
    <row r="683" spans="1:23" hidden="1" x14ac:dyDescent="0.2">
      <c r="A683" t="s">
        <v>0</v>
      </c>
      <c r="B683" t="s">
        <v>1</v>
      </c>
      <c r="C683" t="s">
        <v>2</v>
      </c>
      <c r="D683" t="s">
        <v>3</v>
      </c>
      <c r="E683" t="s">
        <v>4</v>
      </c>
      <c r="F683" t="s">
        <v>373</v>
      </c>
      <c r="G683" t="s">
        <v>374</v>
      </c>
      <c r="H683" t="s">
        <v>7</v>
      </c>
      <c r="I683" t="s">
        <v>43</v>
      </c>
      <c r="J683" t="s">
        <v>44</v>
      </c>
      <c r="K683" t="s">
        <v>375</v>
      </c>
      <c r="L683" t="s">
        <v>11</v>
      </c>
      <c r="M683" s="40">
        <v>3811</v>
      </c>
      <c r="N683" s="40">
        <v>0</v>
      </c>
      <c r="O683" s="40">
        <v>0</v>
      </c>
      <c r="P683" s="40">
        <v>3811</v>
      </c>
      <c r="Q683" s="40">
        <v>523.87</v>
      </c>
      <c r="R683" s="40">
        <v>800</v>
      </c>
      <c r="S683" s="40">
        <v>0</v>
      </c>
      <c r="T683" s="40">
        <v>3011</v>
      </c>
      <c r="U683" s="40">
        <v>3811</v>
      </c>
      <c r="V683" s="40">
        <v>2487.13</v>
      </c>
      <c r="W683" s="34" t="s">
        <v>376</v>
      </c>
    </row>
    <row r="684" spans="1:23" hidden="1" x14ac:dyDescent="0.2">
      <c r="A684" t="s">
        <v>0</v>
      </c>
      <c r="B684" t="s">
        <v>1</v>
      </c>
      <c r="C684" t="s">
        <v>2</v>
      </c>
      <c r="D684" t="s">
        <v>3</v>
      </c>
      <c r="E684" t="s">
        <v>4</v>
      </c>
      <c r="F684" t="s">
        <v>373</v>
      </c>
      <c r="G684" t="s">
        <v>374</v>
      </c>
      <c r="H684" t="s">
        <v>7</v>
      </c>
      <c r="I684" t="s">
        <v>43</v>
      </c>
      <c r="J684" t="s">
        <v>44</v>
      </c>
      <c r="K684" t="s">
        <v>61</v>
      </c>
      <c r="L684" t="s">
        <v>11</v>
      </c>
      <c r="M684" s="40">
        <v>21838.66</v>
      </c>
      <c r="N684" s="40">
        <v>62009.47</v>
      </c>
      <c r="O684" s="40">
        <v>0</v>
      </c>
      <c r="P684" s="40">
        <v>83848.13</v>
      </c>
      <c r="Q684" s="40">
        <v>67178.39</v>
      </c>
      <c r="R684" s="40">
        <v>3982</v>
      </c>
      <c r="S684" s="40">
        <v>3982</v>
      </c>
      <c r="T684" s="40">
        <v>79866.13</v>
      </c>
      <c r="U684" s="40">
        <v>79866.13</v>
      </c>
      <c r="V684" s="40">
        <v>12687.74</v>
      </c>
      <c r="W684" s="34" t="s">
        <v>62</v>
      </c>
    </row>
    <row r="685" spans="1:23" hidden="1" x14ac:dyDescent="0.2">
      <c r="A685" t="s">
        <v>0</v>
      </c>
      <c r="B685" t="s">
        <v>1</v>
      </c>
      <c r="C685" t="s">
        <v>2</v>
      </c>
      <c r="D685" t="s">
        <v>3</v>
      </c>
      <c r="E685" t="s">
        <v>4</v>
      </c>
      <c r="F685" t="s">
        <v>373</v>
      </c>
      <c r="G685" t="s">
        <v>374</v>
      </c>
      <c r="H685" t="s">
        <v>7</v>
      </c>
      <c r="I685" t="s">
        <v>43</v>
      </c>
      <c r="J685" t="s">
        <v>44</v>
      </c>
      <c r="K685" t="s">
        <v>63</v>
      </c>
      <c r="L685" t="s">
        <v>11</v>
      </c>
      <c r="M685" s="40">
        <v>0</v>
      </c>
      <c r="N685" s="40">
        <v>3500</v>
      </c>
      <c r="O685" s="40">
        <v>0</v>
      </c>
      <c r="P685" s="40">
        <v>3500</v>
      </c>
      <c r="Q685" s="40">
        <v>0</v>
      </c>
      <c r="R685" s="40">
        <v>0</v>
      </c>
      <c r="S685" s="40">
        <v>0</v>
      </c>
      <c r="T685" s="40">
        <v>3500</v>
      </c>
      <c r="U685" s="40">
        <v>3500</v>
      </c>
      <c r="V685" s="40">
        <v>3500</v>
      </c>
      <c r="W685" s="34" t="s">
        <v>64</v>
      </c>
    </row>
    <row r="686" spans="1:23" hidden="1" x14ac:dyDescent="0.2">
      <c r="A686" t="s">
        <v>0</v>
      </c>
      <c r="B686" t="s">
        <v>1</v>
      </c>
      <c r="C686" t="s">
        <v>2</v>
      </c>
      <c r="D686" t="s">
        <v>3</v>
      </c>
      <c r="E686" t="s">
        <v>4</v>
      </c>
      <c r="F686" t="s">
        <v>373</v>
      </c>
      <c r="G686" t="s">
        <v>374</v>
      </c>
      <c r="H686" t="s">
        <v>7</v>
      </c>
      <c r="I686" t="s">
        <v>43</v>
      </c>
      <c r="J686" t="s">
        <v>44</v>
      </c>
      <c r="K686" t="s">
        <v>65</v>
      </c>
      <c r="L686" t="s">
        <v>11</v>
      </c>
      <c r="M686" s="40">
        <v>20600</v>
      </c>
      <c r="N686" s="40">
        <v>-296.64</v>
      </c>
      <c r="O686" s="40">
        <v>0</v>
      </c>
      <c r="P686" s="40">
        <v>20303.36</v>
      </c>
      <c r="Q686" s="40">
        <v>1328.1</v>
      </c>
      <c r="R686" s="40">
        <v>18975.259999999998</v>
      </c>
      <c r="S686" s="40">
        <v>0</v>
      </c>
      <c r="T686" s="40">
        <v>1328.1</v>
      </c>
      <c r="U686" s="40">
        <v>20303.36</v>
      </c>
      <c r="V686" s="40">
        <v>0</v>
      </c>
      <c r="W686" s="34" t="s">
        <v>66</v>
      </c>
    </row>
    <row r="687" spans="1:23" hidden="1" x14ac:dyDescent="0.2">
      <c r="A687" t="s">
        <v>0</v>
      </c>
      <c r="B687" t="s">
        <v>1</v>
      </c>
      <c r="C687" t="s">
        <v>2</v>
      </c>
      <c r="D687" t="s">
        <v>3</v>
      </c>
      <c r="E687" t="s">
        <v>4</v>
      </c>
      <c r="F687" t="s">
        <v>373</v>
      </c>
      <c r="G687" t="s">
        <v>374</v>
      </c>
      <c r="H687" t="s">
        <v>7</v>
      </c>
      <c r="I687" t="s">
        <v>43</v>
      </c>
      <c r="J687" t="s">
        <v>44</v>
      </c>
      <c r="K687" t="s">
        <v>341</v>
      </c>
      <c r="L687" t="s">
        <v>11</v>
      </c>
      <c r="M687" s="40">
        <v>7600</v>
      </c>
      <c r="N687" s="40">
        <v>-6100</v>
      </c>
      <c r="O687" s="40">
        <v>0</v>
      </c>
      <c r="P687" s="40">
        <v>1500</v>
      </c>
      <c r="Q687" s="40">
        <v>0</v>
      </c>
      <c r="R687" s="40">
        <v>0</v>
      </c>
      <c r="S687" s="40">
        <v>0</v>
      </c>
      <c r="T687" s="40">
        <v>1500</v>
      </c>
      <c r="U687" s="40">
        <v>1500</v>
      </c>
      <c r="V687" s="40">
        <v>1500</v>
      </c>
      <c r="W687" s="34" t="s">
        <v>342</v>
      </c>
    </row>
    <row r="688" spans="1:23" hidden="1" x14ac:dyDescent="0.2">
      <c r="A688" t="s">
        <v>0</v>
      </c>
      <c r="B688" t="s">
        <v>1</v>
      </c>
      <c r="C688" t="s">
        <v>2</v>
      </c>
      <c r="D688" t="s">
        <v>3</v>
      </c>
      <c r="E688" t="s">
        <v>4</v>
      </c>
      <c r="F688" t="s">
        <v>373</v>
      </c>
      <c r="G688" t="s">
        <v>374</v>
      </c>
      <c r="H688" t="s">
        <v>7</v>
      </c>
      <c r="I688" t="s">
        <v>43</v>
      </c>
      <c r="J688" t="s">
        <v>44</v>
      </c>
      <c r="K688" t="s">
        <v>67</v>
      </c>
      <c r="L688" t="s">
        <v>11</v>
      </c>
      <c r="M688" s="40">
        <v>112996.08</v>
      </c>
      <c r="N688" s="40">
        <v>-1101.79</v>
      </c>
      <c r="O688" s="40">
        <v>0</v>
      </c>
      <c r="P688" s="40">
        <v>111894.29</v>
      </c>
      <c r="Q688" s="40">
        <v>0</v>
      </c>
      <c r="R688" s="40">
        <v>106894.29</v>
      </c>
      <c r="S688" s="40">
        <v>80170.740000000005</v>
      </c>
      <c r="T688" s="40">
        <v>5000</v>
      </c>
      <c r="U688" s="40">
        <v>31723.55</v>
      </c>
      <c r="V688" s="40">
        <v>5000</v>
      </c>
      <c r="W688" s="34" t="s">
        <v>68</v>
      </c>
    </row>
    <row r="689" spans="1:23" hidden="1" x14ac:dyDescent="0.2">
      <c r="A689" t="s">
        <v>0</v>
      </c>
      <c r="B689" t="s">
        <v>1</v>
      </c>
      <c r="C689" t="s">
        <v>2</v>
      </c>
      <c r="D689" t="s">
        <v>3</v>
      </c>
      <c r="E689" t="s">
        <v>4</v>
      </c>
      <c r="F689" t="s">
        <v>373</v>
      </c>
      <c r="G689" t="s">
        <v>374</v>
      </c>
      <c r="H689" t="s">
        <v>7</v>
      </c>
      <c r="I689" t="s">
        <v>43</v>
      </c>
      <c r="J689" t="s">
        <v>44</v>
      </c>
      <c r="K689" t="s">
        <v>71</v>
      </c>
      <c r="L689" t="s">
        <v>11</v>
      </c>
      <c r="M689" s="40">
        <v>6000</v>
      </c>
      <c r="N689" s="40">
        <v>1400</v>
      </c>
      <c r="O689" s="40">
        <v>0</v>
      </c>
      <c r="P689" s="40">
        <v>7400</v>
      </c>
      <c r="Q689" s="40">
        <v>0.01</v>
      </c>
      <c r="R689" s="40">
        <v>6385.8</v>
      </c>
      <c r="S689" s="40">
        <v>6385.8</v>
      </c>
      <c r="T689" s="40">
        <v>1014.2</v>
      </c>
      <c r="U689" s="40">
        <v>1014.2</v>
      </c>
      <c r="V689" s="40">
        <v>1014.19</v>
      </c>
      <c r="W689" s="34" t="s">
        <v>72</v>
      </c>
    </row>
    <row r="690" spans="1:23" hidden="1" x14ac:dyDescent="0.2">
      <c r="A690" t="s">
        <v>0</v>
      </c>
      <c r="B690" t="s">
        <v>1</v>
      </c>
      <c r="C690" t="s">
        <v>2</v>
      </c>
      <c r="D690" t="s">
        <v>3</v>
      </c>
      <c r="E690" t="s">
        <v>4</v>
      </c>
      <c r="F690" t="s">
        <v>373</v>
      </c>
      <c r="G690" t="s">
        <v>374</v>
      </c>
      <c r="H690" t="s">
        <v>7</v>
      </c>
      <c r="I690" t="s">
        <v>43</v>
      </c>
      <c r="J690" t="s">
        <v>44</v>
      </c>
      <c r="K690" t="s">
        <v>73</v>
      </c>
      <c r="L690" t="s">
        <v>11</v>
      </c>
      <c r="M690" s="40">
        <v>10300</v>
      </c>
      <c r="N690" s="40">
        <v>0</v>
      </c>
      <c r="O690" s="40">
        <v>0</v>
      </c>
      <c r="P690" s="40">
        <v>10300</v>
      </c>
      <c r="Q690" s="40">
        <v>0</v>
      </c>
      <c r="R690" s="40">
        <v>7185.99</v>
      </c>
      <c r="S690" s="40">
        <v>0</v>
      </c>
      <c r="T690" s="40">
        <v>3114.01</v>
      </c>
      <c r="U690" s="40">
        <v>10300</v>
      </c>
      <c r="V690" s="40">
        <v>3114.01</v>
      </c>
      <c r="W690" s="34" t="s">
        <v>74</v>
      </c>
    </row>
    <row r="691" spans="1:23" hidden="1" x14ac:dyDescent="0.2">
      <c r="A691" t="s">
        <v>0</v>
      </c>
      <c r="B691" t="s">
        <v>1</v>
      </c>
      <c r="C691" t="s">
        <v>2</v>
      </c>
      <c r="D691" t="s">
        <v>3</v>
      </c>
      <c r="E691" t="s">
        <v>4</v>
      </c>
      <c r="F691" t="s">
        <v>373</v>
      </c>
      <c r="G691" t="s">
        <v>374</v>
      </c>
      <c r="H691" t="s">
        <v>7</v>
      </c>
      <c r="I691" t="s">
        <v>43</v>
      </c>
      <c r="J691" t="s">
        <v>44</v>
      </c>
      <c r="K691" t="s">
        <v>75</v>
      </c>
      <c r="L691" t="s">
        <v>11</v>
      </c>
      <c r="M691" s="40">
        <v>2000</v>
      </c>
      <c r="N691" s="40">
        <v>1101.79</v>
      </c>
      <c r="O691" s="40">
        <v>0</v>
      </c>
      <c r="P691" s="40">
        <v>3101.79</v>
      </c>
      <c r="Q691" s="40">
        <v>559.38</v>
      </c>
      <c r="R691" s="40">
        <v>2386.7600000000002</v>
      </c>
      <c r="S691" s="40">
        <v>0</v>
      </c>
      <c r="T691" s="40">
        <v>715.03</v>
      </c>
      <c r="U691" s="40">
        <v>3101.79</v>
      </c>
      <c r="V691" s="40">
        <v>155.65</v>
      </c>
      <c r="W691" s="34" t="s">
        <v>76</v>
      </c>
    </row>
    <row r="692" spans="1:23" hidden="1" x14ac:dyDescent="0.2">
      <c r="A692" t="s">
        <v>0</v>
      </c>
      <c r="B692" t="s">
        <v>1</v>
      </c>
      <c r="C692" t="s">
        <v>2</v>
      </c>
      <c r="D692" t="s">
        <v>3</v>
      </c>
      <c r="E692" t="s">
        <v>4</v>
      </c>
      <c r="F692" t="s">
        <v>373</v>
      </c>
      <c r="G692" t="s">
        <v>374</v>
      </c>
      <c r="H692" t="s">
        <v>7</v>
      </c>
      <c r="I692" t="s">
        <v>43</v>
      </c>
      <c r="J692" t="s">
        <v>44</v>
      </c>
      <c r="K692" t="s">
        <v>77</v>
      </c>
      <c r="L692" t="s">
        <v>11</v>
      </c>
      <c r="M692" s="40">
        <v>3500</v>
      </c>
      <c r="N692" s="40">
        <v>-3500</v>
      </c>
      <c r="O692" s="40">
        <v>0</v>
      </c>
      <c r="P692" s="40">
        <v>0</v>
      </c>
      <c r="Q692" s="40">
        <v>0</v>
      </c>
      <c r="R692" s="40">
        <v>0</v>
      </c>
      <c r="S692" s="40">
        <v>0</v>
      </c>
      <c r="T692" s="40">
        <v>0</v>
      </c>
      <c r="U692" s="40">
        <v>0</v>
      </c>
      <c r="V692" s="40">
        <v>0</v>
      </c>
      <c r="W692" s="34" t="s">
        <v>78</v>
      </c>
    </row>
    <row r="693" spans="1:23" hidden="1" x14ac:dyDescent="0.2">
      <c r="A693" t="s">
        <v>0</v>
      </c>
      <c r="B693" t="s">
        <v>1</v>
      </c>
      <c r="C693" t="s">
        <v>2</v>
      </c>
      <c r="D693" t="s">
        <v>3</v>
      </c>
      <c r="E693" t="s">
        <v>4</v>
      </c>
      <c r="F693" t="s">
        <v>373</v>
      </c>
      <c r="G693" t="s">
        <v>374</v>
      </c>
      <c r="H693" t="s">
        <v>7</v>
      </c>
      <c r="I693" t="s">
        <v>43</v>
      </c>
      <c r="J693" t="s">
        <v>44</v>
      </c>
      <c r="K693" t="s">
        <v>79</v>
      </c>
      <c r="L693" t="s">
        <v>11</v>
      </c>
      <c r="M693" s="40">
        <v>15000</v>
      </c>
      <c r="N693" s="40">
        <v>-7944</v>
      </c>
      <c r="O693" s="40">
        <v>0</v>
      </c>
      <c r="P693" s="40">
        <v>7056</v>
      </c>
      <c r="Q693" s="40">
        <v>0</v>
      </c>
      <c r="R693" s="40">
        <v>7056</v>
      </c>
      <c r="S693" s="40">
        <v>7056</v>
      </c>
      <c r="T693" s="40">
        <v>0</v>
      </c>
      <c r="U693" s="40">
        <v>0</v>
      </c>
      <c r="V693" s="40">
        <v>0</v>
      </c>
      <c r="W693" s="34" t="s">
        <v>80</v>
      </c>
    </row>
    <row r="694" spans="1:23" hidden="1" x14ac:dyDescent="0.2">
      <c r="A694" t="s">
        <v>0</v>
      </c>
      <c r="B694" t="s">
        <v>1</v>
      </c>
      <c r="C694" t="s">
        <v>2</v>
      </c>
      <c r="D694" t="s">
        <v>3</v>
      </c>
      <c r="E694" t="s">
        <v>4</v>
      </c>
      <c r="F694" t="s">
        <v>373</v>
      </c>
      <c r="G694" t="s">
        <v>374</v>
      </c>
      <c r="H694" t="s">
        <v>7</v>
      </c>
      <c r="I694" t="s">
        <v>43</v>
      </c>
      <c r="J694" t="s">
        <v>44</v>
      </c>
      <c r="K694" t="s">
        <v>85</v>
      </c>
      <c r="L694" t="s">
        <v>11</v>
      </c>
      <c r="M694" s="40">
        <v>0</v>
      </c>
      <c r="N694" s="40">
        <v>186.64</v>
      </c>
      <c r="O694" s="40">
        <v>0</v>
      </c>
      <c r="P694" s="40">
        <v>186.64</v>
      </c>
      <c r="Q694" s="40">
        <v>0</v>
      </c>
      <c r="R694" s="40">
        <v>140</v>
      </c>
      <c r="S694" s="40">
        <v>136</v>
      </c>
      <c r="T694" s="40">
        <v>46.64</v>
      </c>
      <c r="U694" s="40">
        <v>50.64</v>
      </c>
      <c r="V694" s="40">
        <v>46.64</v>
      </c>
      <c r="W694" s="34" t="s">
        <v>86</v>
      </c>
    </row>
    <row r="695" spans="1:23" hidden="1" x14ac:dyDescent="0.2">
      <c r="A695" t="s">
        <v>0</v>
      </c>
      <c r="B695" t="s">
        <v>1</v>
      </c>
      <c r="C695" t="s">
        <v>2</v>
      </c>
      <c r="D695" t="s">
        <v>3</v>
      </c>
      <c r="E695" t="s">
        <v>4</v>
      </c>
      <c r="F695" t="s">
        <v>373</v>
      </c>
      <c r="G695" t="s">
        <v>374</v>
      </c>
      <c r="H695" t="s">
        <v>7</v>
      </c>
      <c r="I695" t="s">
        <v>43</v>
      </c>
      <c r="J695" t="s">
        <v>87</v>
      </c>
      <c r="K695" t="s">
        <v>88</v>
      </c>
      <c r="L695" t="s">
        <v>11</v>
      </c>
      <c r="M695" s="40">
        <v>1000</v>
      </c>
      <c r="N695" s="40">
        <v>110</v>
      </c>
      <c r="O695" s="40">
        <v>0</v>
      </c>
      <c r="P695" s="40">
        <v>1110</v>
      </c>
      <c r="Q695" s="40">
        <v>360.58</v>
      </c>
      <c r="R695" s="40">
        <v>741.38</v>
      </c>
      <c r="S695" s="40">
        <v>741.38</v>
      </c>
      <c r="T695" s="40">
        <v>368.62</v>
      </c>
      <c r="U695" s="40">
        <v>368.62</v>
      </c>
      <c r="V695" s="40">
        <v>8.0399999999999991</v>
      </c>
      <c r="W695" s="34" t="s">
        <v>89</v>
      </c>
    </row>
    <row r="696" spans="1:23" hidden="1" x14ac:dyDescent="0.2">
      <c r="A696" t="s">
        <v>0</v>
      </c>
      <c r="B696" t="s">
        <v>1</v>
      </c>
      <c r="C696" t="s">
        <v>2</v>
      </c>
      <c r="D696" t="s">
        <v>3</v>
      </c>
      <c r="E696" t="s">
        <v>4</v>
      </c>
      <c r="F696" t="s">
        <v>373</v>
      </c>
      <c r="G696" t="s">
        <v>374</v>
      </c>
      <c r="H696" t="s">
        <v>7</v>
      </c>
      <c r="I696" t="s">
        <v>43</v>
      </c>
      <c r="J696" t="s">
        <v>87</v>
      </c>
      <c r="K696" t="s">
        <v>90</v>
      </c>
      <c r="L696" t="s">
        <v>11</v>
      </c>
      <c r="M696" s="40">
        <v>100</v>
      </c>
      <c r="N696" s="40">
        <v>0</v>
      </c>
      <c r="O696" s="40">
        <v>0</v>
      </c>
      <c r="P696" s="40">
        <v>100</v>
      </c>
      <c r="Q696" s="40">
        <v>0</v>
      </c>
      <c r="R696" s="40">
        <v>60</v>
      </c>
      <c r="S696" s="40">
        <v>28.2</v>
      </c>
      <c r="T696" s="40">
        <v>40</v>
      </c>
      <c r="U696" s="40">
        <v>71.8</v>
      </c>
      <c r="V696" s="40">
        <v>40</v>
      </c>
      <c r="W696" s="34" t="s">
        <v>91</v>
      </c>
    </row>
    <row r="697" spans="1:23" hidden="1" x14ac:dyDescent="0.2">
      <c r="A697" t="s">
        <v>0</v>
      </c>
      <c r="B697" t="s">
        <v>1</v>
      </c>
      <c r="C697" t="s">
        <v>2</v>
      </c>
      <c r="D697" t="s">
        <v>3</v>
      </c>
      <c r="E697" t="s">
        <v>4</v>
      </c>
      <c r="F697" t="s">
        <v>373</v>
      </c>
      <c r="G697" t="s">
        <v>374</v>
      </c>
      <c r="H697" t="s">
        <v>7</v>
      </c>
      <c r="I697" t="s">
        <v>43</v>
      </c>
      <c r="J697" t="s">
        <v>87</v>
      </c>
      <c r="K697" t="s">
        <v>251</v>
      </c>
      <c r="L697" t="s">
        <v>11</v>
      </c>
      <c r="M697" s="40">
        <v>30</v>
      </c>
      <c r="N697" s="40">
        <v>0</v>
      </c>
      <c r="O697" s="40">
        <v>0</v>
      </c>
      <c r="P697" s="40">
        <v>30</v>
      </c>
      <c r="Q697" s="40">
        <v>0</v>
      </c>
      <c r="R697" s="40">
        <v>0</v>
      </c>
      <c r="S697" s="40">
        <v>0</v>
      </c>
      <c r="T697" s="40">
        <v>30</v>
      </c>
      <c r="U697" s="40">
        <v>30</v>
      </c>
      <c r="V697" s="40">
        <v>30</v>
      </c>
      <c r="W697" s="34" t="s">
        <v>318</v>
      </c>
    </row>
    <row r="698" spans="1:23" hidden="1" x14ac:dyDescent="0.2">
      <c r="A698" t="s">
        <v>106</v>
      </c>
      <c r="B698" t="s">
        <v>107</v>
      </c>
      <c r="C698" t="s">
        <v>2</v>
      </c>
      <c r="D698" t="s">
        <v>3</v>
      </c>
      <c r="E698" t="s">
        <v>4</v>
      </c>
      <c r="F698" t="s">
        <v>373</v>
      </c>
      <c r="G698" t="s">
        <v>374</v>
      </c>
      <c r="H698" t="s">
        <v>108</v>
      </c>
      <c r="I698" t="s">
        <v>118</v>
      </c>
      <c r="J698" t="s">
        <v>94</v>
      </c>
      <c r="K698" t="s">
        <v>98</v>
      </c>
      <c r="L698" t="s">
        <v>96</v>
      </c>
      <c r="M698" s="40">
        <v>214442.13</v>
      </c>
      <c r="N698" s="40">
        <v>-88823.75</v>
      </c>
      <c r="O698" s="40">
        <v>0</v>
      </c>
      <c r="P698" s="40">
        <v>125618.38</v>
      </c>
      <c r="Q698" s="40">
        <v>36562.050000000003</v>
      </c>
      <c r="R698" s="40">
        <v>79514.58</v>
      </c>
      <c r="S698" s="40">
        <v>0</v>
      </c>
      <c r="T698" s="40">
        <v>46103.8</v>
      </c>
      <c r="U698" s="40">
        <v>125618.38</v>
      </c>
      <c r="V698" s="40">
        <v>9541.75</v>
      </c>
      <c r="W698" s="34" t="s">
        <v>116</v>
      </c>
    </row>
    <row r="699" spans="1:23" hidden="1" x14ac:dyDescent="0.2">
      <c r="A699" t="s">
        <v>106</v>
      </c>
      <c r="B699" t="s">
        <v>107</v>
      </c>
      <c r="C699" t="s">
        <v>2</v>
      </c>
      <c r="D699" t="s">
        <v>3</v>
      </c>
      <c r="E699" t="s">
        <v>4</v>
      </c>
      <c r="F699" t="s">
        <v>373</v>
      </c>
      <c r="G699" t="s">
        <v>374</v>
      </c>
      <c r="H699" t="s">
        <v>127</v>
      </c>
      <c r="I699" t="s">
        <v>128</v>
      </c>
      <c r="J699" t="s">
        <v>94</v>
      </c>
      <c r="K699" t="s">
        <v>274</v>
      </c>
      <c r="L699" t="s">
        <v>96</v>
      </c>
      <c r="M699" s="40">
        <v>0</v>
      </c>
      <c r="N699" s="40">
        <v>2000</v>
      </c>
      <c r="O699" s="40">
        <v>0</v>
      </c>
      <c r="P699" s="40">
        <v>2000</v>
      </c>
      <c r="Q699" s="40">
        <v>0</v>
      </c>
      <c r="R699" s="40">
        <v>1670</v>
      </c>
      <c r="S699" s="40">
        <v>0</v>
      </c>
      <c r="T699" s="40">
        <v>330</v>
      </c>
      <c r="U699" s="40">
        <v>2000</v>
      </c>
      <c r="V699" s="40">
        <v>330</v>
      </c>
      <c r="W699" s="34" t="s">
        <v>362</v>
      </c>
    </row>
    <row r="700" spans="1:23" hidden="1" x14ac:dyDescent="0.2">
      <c r="A700" t="s">
        <v>106</v>
      </c>
      <c r="B700" t="s">
        <v>107</v>
      </c>
      <c r="C700" t="s">
        <v>2</v>
      </c>
      <c r="D700" t="s">
        <v>3</v>
      </c>
      <c r="E700" t="s">
        <v>4</v>
      </c>
      <c r="F700" t="s">
        <v>373</v>
      </c>
      <c r="G700" t="s">
        <v>374</v>
      </c>
      <c r="H700" t="s">
        <v>127</v>
      </c>
      <c r="I700" t="s">
        <v>128</v>
      </c>
      <c r="J700" t="s">
        <v>94</v>
      </c>
      <c r="K700" t="s">
        <v>121</v>
      </c>
      <c r="L700" t="s">
        <v>96</v>
      </c>
      <c r="M700" s="40">
        <v>2000</v>
      </c>
      <c r="N700" s="40">
        <v>-2000</v>
      </c>
      <c r="O700" s="40">
        <v>0</v>
      </c>
      <c r="P700" s="40">
        <v>0</v>
      </c>
      <c r="Q700" s="40">
        <v>0</v>
      </c>
      <c r="R700" s="40">
        <v>0</v>
      </c>
      <c r="S700" s="40">
        <v>0</v>
      </c>
      <c r="T700" s="40">
        <v>0</v>
      </c>
      <c r="U700" s="40">
        <v>0</v>
      </c>
      <c r="V700" s="40">
        <v>0</v>
      </c>
      <c r="W700" s="34" t="s">
        <v>145</v>
      </c>
    </row>
    <row r="701" spans="1:23" hidden="1" x14ac:dyDescent="0.2">
      <c r="A701" t="s">
        <v>106</v>
      </c>
      <c r="B701" t="s">
        <v>107</v>
      </c>
      <c r="C701" t="s">
        <v>2</v>
      </c>
      <c r="D701" t="s">
        <v>3</v>
      </c>
      <c r="E701" t="s">
        <v>4</v>
      </c>
      <c r="F701" t="s">
        <v>373</v>
      </c>
      <c r="G701" t="s">
        <v>374</v>
      </c>
      <c r="H701" t="s">
        <v>127</v>
      </c>
      <c r="I701" t="s">
        <v>128</v>
      </c>
      <c r="J701" t="s">
        <v>94</v>
      </c>
      <c r="K701" t="s">
        <v>150</v>
      </c>
      <c r="L701" t="s">
        <v>96</v>
      </c>
      <c r="M701" s="40">
        <v>18000</v>
      </c>
      <c r="N701" s="40">
        <v>4000</v>
      </c>
      <c r="O701" s="40">
        <v>0</v>
      </c>
      <c r="P701" s="40">
        <v>22000</v>
      </c>
      <c r="Q701" s="40">
        <v>0</v>
      </c>
      <c r="R701" s="40">
        <v>17704.5</v>
      </c>
      <c r="S701" s="40">
        <v>0</v>
      </c>
      <c r="T701" s="40">
        <v>4295.5</v>
      </c>
      <c r="U701" s="40">
        <v>22000</v>
      </c>
      <c r="V701" s="40">
        <v>4295.5</v>
      </c>
      <c r="W701" s="34" t="s">
        <v>151</v>
      </c>
    </row>
    <row r="702" spans="1:23" hidden="1" x14ac:dyDescent="0.2">
      <c r="A702" t="s">
        <v>106</v>
      </c>
      <c r="B702" t="s">
        <v>107</v>
      </c>
      <c r="C702" t="s">
        <v>2</v>
      </c>
      <c r="D702" t="s">
        <v>3</v>
      </c>
      <c r="E702" t="s">
        <v>4</v>
      </c>
      <c r="F702" t="s">
        <v>373</v>
      </c>
      <c r="G702" t="s">
        <v>374</v>
      </c>
      <c r="H702" t="s">
        <v>127</v>
      </c>
      <c r="I702" t="s">
        <v>128</v>
      </c>
      <c r="J702" t="s">
        <v>94</v>
      </c>
      <c r="K702" t="s">
        <v>135</v>
      </c>
      <c r="L702" t="s">
        <v>96</v>
      </c>
      <c r="M702" s="40">
        <v>1000</v>
      </c>
      <c r="N702" s="40">
        <v>0</v>
      </c>
      <c r="O702" s="40">
        <v>0</v>
      </c>
      <c r="P702" s="40">
        <v>1000</v>
      </c>
      <c r="Q702" s="40">
        <v>0</v>
      </c>
      <c r="R702" s="40">
        <v>810.89</v>
      </c>
      <c r="S702" s="40">
        <v>803.19</v>
      </c>
      <c r="T702" s="40">
        <v>189.11</v>
      </c>
      <c r="U702" s="40">
        <v>196.81</v>
      </c>
      <c r="V702" s="40">
        <v>189.11</v>
      </c>
      <c r="W702" s="34" t="s">
        <v>136</v>
      </c>
    </row>
    <row r="703" spans="1:23" hidden="1" x14ac:dyDescent="0.2">
      <c r="A703" t="s">
        <v>106</v>
      </c>
      <c r="B703" t="s">
        <v>107</v>
      </c>
      <c r="C703" t="s">
        <v>2</v>
      </c>
      <c r="D703" t="s">
        <v>3</v>
      </c>
      <c r="E703" t="s">
        <v>4</v>
      </c>
      <c r="F703" t="s">
        <v>373</v>
      </c>
      <c r="G703" t="s">
        <v>374</v>
      </c>
      <c r="H703" t="s">
        <v>127</v>
      </c>
      <c r="I703" t="s">
        <v>128</v>
      </c>
      <c r="J703" t="s">
        <v>94</v>
      </c>
      <c r="K703" t="s">
        <v>95</v>
      </c>
      <c r="L703" t="s">
        <v>96</v>
      </c>
      <c r="M703" s="40">
        <v>1500</v>
      </c>
      <c r="N703" s="40">
        <v>-1500</v>
      </c>
      <c r="O703" s="40">
        <v>0</v>
      </c>
      <c r="P703" s="40">
        <v>0</v>
      </c>
      <c r="Q703" s="40">
        <v>0</v>
      </c>
      <c r="R703" s="40">
        <v>0</v>
      </c>
      <c r="S703" s="40">
        <v>0</v>
      </c>
      <c r="T703" s="40">
        <v>0</v>
      </c>
      <c r="U703" s="40">
        <v>0</v>
      </c>
      <c r="V703" s="40">
        <v>0</v>
      </c>
      <c r="W703" s="34" t="s">
        <v>328</v>
      </c>
    </row>
    <row r="704" spans="1:23" hidden="1" x14ac:dyDescent="0.2">
      <c r="A704" t="s">
        <v>106</v>
      </c>
      <c r="B704" t="s">
        <v>107</v>
      </c>
      <c r="C704" t="s">
        <v>2</v>
      </c>
      <c r="D704" t="s">
        <v>3</v>
      </c>
      <c r="E704" t="s">
        <v>4</v>
      </c>
      <c r="F704" t="s">
        <v>373</v>
      </c>
      <c r="G704" t="s">
        <v>374</v>
      </c>
      <c r="H704" t="s">
        <v>127</v>
      </c>
      <c r="I704" t="s">
        <v>128</v>
      </c>
      <c r="J704" t="s">
        <v>94</v>
      </c>
      <c r="K704" t="s">
        <v>98</v>
      </c>
      <c r="L704" t="s">
        <v>96</v>
      </c>
      <c r="M704" s="40">
        <v>2500</v>
      </c>
      <c r="N704" s="40">
        <v>-2500</v>
      </c>
      <c r="O704" s="40">
        <v>0</v>
      </c>
      <c r="P704" s="40">
        <v>0</v>
      </c>
      <c r="Q704" s="40">
        <v>0</v>
      </c>
      <c r="R704" s="40">
        <v>0</v>
      </c>
      <c r="S704" s="40">
        <v>0</v>
      </c>
      <c r="T704" s="40">
        <v>0</v>
      </c>
      <c r="U704" s="40">
        <v>0</v>
      </c>
      <c r="V704" s="40">
        <v>0</v>
      </c>
      <c r="W704" s="34" t="s">
        <v>152</v>
      </c>
    </row>
    <row r="705" spans="1:23" hidden="1" x14ac:dyDescent="0.2">
      <c r="A705" t="s">
        <v>106</v>
      </c>
      <c r="B705" t="s">
        <v>107</v>
      </c>
      <c r="C705" t="s">
        <v>2</v>
      </c>
      <c r="D705" t="s">
        <v>3</v>
      </c>
      <c r="E705" t="s">
        <v>4</v>
      </c>
      <c r="F705" t="s">
        <v>373</v>
      </c>
      <c r="G705" t="s">
        <v>374</v>
      </c>
      <c r="H705" t="s">
        <v>127</v>
      </c>
      <c r="I705" t="s">
        <v>142</v>
      </c>
      <c r="J705" t="s">
        <v>94</v>
      </c>
      <c r="K705" t="s">
        <v>274</v>
      </c>
      <c r="L705" t="s">
        <v>96</v>
      </c>
      <c r="M705" s="40">
        <v>0</v>
      </c>
      <c r="N705" s="40">
        <v>16000</v>
      </c>
      <c r="O705" s="40">
        <v>0</v>
      </c>
      <c r="P705" s="40">
        <v>16000</v>
      </c>
      <c r="Q705" s="40">
        <v>0</v>
      </c>
      <c r="R705" s="40">
        <v>13793.33</v>
      </c>
      <c r="S705" s="40">
        <v>0</v>
      </c>
      <c r="T705" s="40">
        <v>2206.67</v>
      </c>
      <c r="U705" s="40">
        <v>16000</v>
      </c>
      <c r="V705" s="40">
        <v>2206.67</v>
      </c>
      <c r="W705" s="34" t="s">
        <v>362</v>
      </c>
    </row>
    <row r="706" spans="1:23" hidden="1" x14ac:dyDescent="0.2">
      <c r="A706" t="s">
        <v>106</v>
      </c>
      <c r="B706" t="s">
        <v>107</v>
      </c>
      <c r="C706" t="s">
        <v>2</v>
      </c>
      <c r="D706" t="s">
        <v>3</v>
      </c>
      <c r="E706" t="s">
        <v>4</v>
      </c>
      <c r="F706" t="s">
        <v>373</v>
      </c>
      <c r="G706" t="s">
        <v>374</v>
      </c>
      <c r="H706" t="s">
        <v>127</v>
      </c>
      <c r="I706" t="s">
        <v>142</v>
      </c>
      <c r="J706" t="s">
        <v>94</v>
      </c>
      <c r="K706" t="s">
        <v>143</v>
      </c>
      <c r="L706" t="s">
        <v>96</v>
      </c>
      <c r="M706" s="40">
        <v>1000</v>
      </c>
      <c r="N706" s="40">
        <v>1000</v>
      </c>
      <c r="O706" s="40">
        <v>0</v>
      </c>
      <c r="P706" s="40">
        <v>2000</v>
      </c>
      <c r="Q706" s="40">
        <v>0</v>
      </c>
      <c r="R706" s="40">
        <v>1784.25</v>
      </c>
      <c r="S706" s="40">
        <v>0</v>
      </c>
      <c r="T706" s="40">
        <v>215.75</v>
      </c>
      <c r="U706" s="40">
        <v>2000</v>
      </c>
      <c r="V706" s="40">
        <v>215.75</v>
      </c>
      <c r="W706" s="34" t="s">
        <v>144</v>
      </c>
    </row>
    <row r="707" spans="1:23" hidden="1" x14ac:dyDescent="0.2">
      <c r="A707" t="s">
        <v>106</v>
      </c>
      <c r="B707" t="s">
        <v>107</v>
      </c>
      <c r="C707" t="s">
        <v>2</v>
      </c>
      <c r="D707" t="s">
        <v>3</v>
      </c>
      <c r="E707" t="s">
        <v>4</v>
      </c>
      <c r="F707" t="s">
        <v>373</v>
      </c>
      <c r="G707" t="s">
        <v>374</v>
      </c>
      <c r="H707" t="s">
        <v>127</v>
      </c>
      <c r="I707" t="s">
        <v>142</v>
      </c>
      <c r="J707" t="s">
        <v>94</v>
      </c>
      <c r="K707" t="s">
        <v>121</v>
      </c>
      <c r="L707" t="s">
        <v>96</v>
      </c>
      <c r="M707" s="40">
        <v>2966.4</v>
      </c>
      <c r="N707" s="40">
        <v>-2966.4</v>
      </c>
      <c r="O707" s="40">
        <v>0</v>
      </c>
      <c r="P707" s="40">
        <v>0</v>
      </c>
      <c r="Q707" s="40">
        <v>0</v>
      </c>
      <c r="R707" s="40">
        <v>0</v>
      </c>
      <c r="S707" s="40">
        <v>0</v>
      </c>
      <c r="T707" s="40">
        <v>0</v>
      </c>
      <c r="U707" s="40">
        <v>0</v>
      </c>
      <c r="V707" s="40">
        <v>0</v>
      </c>
      <c r="W707" s="34" t="s">
        <v>145</v>
      </c>
    </row>
    <row r="708" spans="1:23" hidden="1" x14ac:dyDescent="0.2">
      <c r="A708" t="s">
        <v>106</v>
      </c>
      <c r="B708" t="s">
        <v>107</v>
      </c>
      <c r="C708" t="s">
        <v>2</v>
      </c>
      <c r="D708" t="s">
        <v>3</v>
      </c>
      <c r="E708" t="s">
        <v>4</v>
      </c>
      <c r="F708" t="s">
        <v>373</v>
      </c>
      <c r="G708" t="s">
        <v>374</v>
      </c>
      <c r="H708" t="s">
        <v>127</v>
      </c>
      <c r="I708" t="s">
        <v>142</v>
      </c>
      <c r="J708" t="s">
        <v>94</v>
      </c>
      <c r="K708" t="s">
        <v>148</v>
      </c>
      <c r="L708" t="s">
        <v>96</v>
      </c>
      <c r="M708" s="40">
        <v>0</v>
      </c>
      <c r="N708" s="40">
        <v>1000</v>
      </c>
      <c r="O708" s="40">
        <v>0</v>
      </c>
      <c r="P708" s="40">
        <v>1000</v>
      </c>
      <c r="Q708" s="40">
        <v>0</v>
      </c>
      <c r="R708" s="40">
        <v>0</v>
      </c>
      <c r="S708" s="40">
        <v>0</v>
      </c>
      <c r="T708" s="40">
        <v>1000</v>
      </c>
      <c r="U708" s="40">
        <v>1000</v>
      </c>
      <c r="V708" s="40">
        <v>1000</v>
      </c>
      <c r="W708" s="34" t="s">
        <v>149</v>
      </c>
    </row>
    <row r="709" spans="1:23" hidden="1" x14ac:dyDescent="0.2">
      <c r="A709" t="s">
        <v>106</v>
      </c>
      <c r="B709" t="s">
        <v>107</v>
      </c>
      <c r="C709" t="s">
        <v>2</v>
      </c>
      <c r="D709" t="s">
        <v>3</v>
      </c>
      <c r="E709" t="s">
        <v>4</v>
      </c>
      <c r="F709" t="s">
        <v>373</v>
      </c>
      <c r="G709" t="s">
        <v>374</v>
      </c>
      <c r="H709" t="s">
        <v>127</v>
      </c>
      <c r="I709" t="s">
        <v>142</v>
      </c>
      <c r="J709" t="s">
        <v>94</v>
      </c>
      <c r="K709" t="s">
        <v>150</v>
      </c>
      <c r="L709" t="s">
        <v>96</v>
      </c>
      <c r="M709" s="40">
        <v>21033.599999999999</v>
      </c>
      <c r="N709" s="40">
        <v>-15033.6</v>
      </c>
      <c r="O709" s="40">
        <v>0</v>
      </c>
      <c r="P709" s="40">
        <v>6000</v>
      </c>
      <c r="Q709" s="40">
        <v>0</v>
      </c>
      <c r="R709" s="40">
        <v>1926</v>
      </c>
      <c r="S709" s="40">
        <v>0</v>
      </c>
      <c r="T709" s="40">
        <v>4074</v>
      </c>
      <c r="U709" s="40">
        <v>6000</v>
      </c>
      <c r="V709" s="40">
        <v>4074</v>
      </c>
      <c r="W709" s="34" t="s">
        <v>151</v>
      </c>
    </row>
    <row r="710" spans="1:23" hidden="1" x14ac:dyDescent="0.2">
      <c r="A710" t="s">
        <v>106</v>
      </c>
      <c r="B710" t="s">
        <v>107</v>
      </c>
      <c r="C710" t="s">
        <v>2</v>
      </c>
      <c r="D710" t="s">
        <v>3</v>
      </c>
      <c r="E710" t="s">
        <v>4</v>
      </c>
      <c r="F710" t="s">
        <v>373</v>
      </c>
      <c r="G710" t="s">
        <v>374</v>
      </c>
      <c r="H710" t="s">
        <v>127</v>
      </c>
      <c r="I710" t="s">
        <v>154</v>
      </c>
      <c r="J710" t="s">
        <v>94</v>
      </c>
      <c r="K710" t="s">
        <v>274</v>
      </c>
      <c r="L710" t="s">
        <v>96</v>
      </c>
      <c r="M710" s="40">
        <v>0</v>
      </c>
      <c r="N710" s="40">
        <v>3000</v>
      </c>
      <c r="O710" s="40">
        <v>0</v>
      </c>
      <c r="P710" s="40">
        <v>3000</v>
      </c>
      <c r="Q710" s="40">
        <v>0</v>
      </c>
      <c r="R710" s="40">
        <v>2800</v>
      </c>
      <c r="S710" s="40">
        <v>0</v>
      </c>
      <c r="T710" s="40">
        <v>200</v>
      </c>
      <c r="U710" s="40">
        <v>3000</v>
      </c>
      <c r="V710" s="40">
        <v>200</v>
      </c>
      <c r="W710" s="34" t="s">
        <v>362</v>
      </c>
    </row>
    <row r="711" spans="1:23" hidden="1" x14ac:dyDescent="0.2">
      <c r="A711" t="s">
        <v>106</v>
      </c>
      <c r="B711" t="s">
        <v>107</v>
      </c>
      <c r="C711" t="s">
        <v>2</v>
      </c>
      <c r="D711" t="s">
        <v>3</v>
      </c>
      <c r="E711" t="s">
        <v>4</v>
      </c>
      <c r="F711" t="s">
        <v>373</v>
      </c>
      <c r="G711" t="s">
        <v>374</v>
      </c>
      <c r="H711" t="s">
        <v>127</v>
      </c>
      <c r="I711" t="s">
        <v>154</v>
      </c>
      <c r="J711" t="s">
        <v>94</v>
      </c>
      <c r="K711" t="s">
        <v>143</v>
      </c>
      <c r="L711" t="s">
        <v>96</v>
      </c>
      <c r="M711" s="40">
        <v>4280</v>
      </c>
      <c r="N711" s="40">
        <v>-1780</v>
      </c>
      <c r="O711" s="40">
        <v>0</v>
      </c>
      <c r="P711" s="40">
        <v>2500</v>
      </c>
      <c r="Q711" s="40">
        <v>0</v>
      </c>
      <c r="R711" s="40">
        <v>2232</v>
      </c>
      <c r="S711" s="40">
        <v>0</v>
      </c>
      <c r="T711" s="40">
        <v>268</v>
      </c>
      <c r="U711" s="40">
        <v>2500</v>
      </c>
      <c r="V711" s="40">
        <v>268</v>
      </c>
      <c r="W711" s="34" t="s">
        <v>144</v>
      </c>
    </row>
    <row r="712" spans="1:23" hidden="1" x14ac:dyDescent="0.2">
      <c r="A712" t="s">
        <v>106</v>
      </c>
      <c r="B712" t="s">
        <v>107</v>
      </c>
      <c r="C712" t="s">
        <v>2</v>
      </c>
      <c r="D712" t="s">
        <v>3</v>
      </c>
      <c r="E712" t="s">
        <v>4</v>
      </c>
      <c r="F712" t="s">
        <v>373</v>
      </c>
      <c r="G712" t="s">
        <v>374</v>
      </c>
      <c r="H712" t="s">
        <v>127</v>
      </c>
      <c r="I712" t="s">
        <v>154</v>
      </c>
      <c r="J712" t="s">
        <v>94</v>
      </c>
      <c r="K712" t="s">
        <v>148</v>
      </c>
      <c r="L712" t="s">
        <v>96</v>
      </c>
      <c r="M712" s="40">
        <v>500</v>
      </c>
      <c r="N712" s="40">
        <v>1000</v>
      </c>
      <c r="O712" s="40">
        <v>0</v>
      </c>
      <c r="P712" s="40">
        <v>1500</v>
      </c>
      <c r="Q712" s="40">
        <v>0</v>
      </c>
      <c r="R712" s="40">
        <v>0</v>
      </c>
      <c r="S712" s="40">
        <v>0</v>
      </c>
      <c r="T712" s="40">
        <v>1500</v>
      </c>
      <c r="U712" s="40">
        <v>1500</v>
      </c>
      <c r="V712" s="40">
        <v>1500</v>
      </c>
      <c r="W712" s="34" t="s">
        <v>149</v>
      </c>
    </row>
    <row r="713" spans="1:23" hidden="1" x14ac:dyDescent="0.2">
      <c r="A713" t="s">
        <v>106</v>
      </c>
      <c r="B713" t="s">
        <v>107</v>
      </c>
      <c r="C713" t="s">
        <v>2</v>
      </c>
      <c r="D713" t="s">
        <v>3</v>
      </c>
      <c r="E713" t="s">
        <v>4</v>
      </c>
      <c r="F713" t="s">
        <v>373</v>
      </c>
      <c r="G713" t="s">
        <v>374</v>
      </c>
      <c r="H713" t="s">
        <v>127</v>
      </c>
      <c r="I713" t="s">
        <v>154</v>
      </c>
      <c r="J713" t="s">
        <v>94</v>
      </c>
      <c r="K713" t="s">
        <v>150</v>
      </c>
      <c r="L713" t="s">
        <v>96</v>
      </c>
      <c r="M713" s="40">
        <v>1000</v>
      </c>
      <c r="N713" s="40">
        <v>2000</v>
      </c>
      <c r="O713" s="40">
        <v>0</v>
      </c>
      <c r="P713" s="40">
        <v>3000</v>
      </c>
      <c r="Q713" s="40">
        <v>0</v>
      </c>
      <c r="R713" s="40">
        <v>1925.76</v>
      </c>
      <c r="S713" s="40">
        <v>0</v>
      </c>
      <c r="T713" s="40">
        <v>1074.24</v>
      </c>
      <c r="U713" s="40">
        <v>3000</v>
      </c>
      <c r="V713" s="40">
        <v>1074.24</v>
      </c>
      <c r="W713" s="34" t="s">
        <v>151</v>
      </c>
    </row>
    <row r="714" spans="1:23" hidden="1" x14ac:dyDescent="0.2">
      <c r="A714" t="s">
        <v>106</v>
      </c>
      <c r="B714" t="s">
        <v>107</v>
      </c>
      <c r="C714" t="s">
        <v>2</v>
      </c>
      <c r="D714" t="s">
        <v>3</v>
      </c>
      <c r="E714" t="s">
        <v>4</v>
      </c>
      <c r="F714" t="s">
        <v>373</v>
      </c>
      <c r="G714" t="s">
        <v>374</v>
      </c>
      <c r="H714" t="s">
        <v>127</v>
      </c>
      <c r="I714" t="s">
        <v>154</v>
      </c>
      <c r="J714" t="s">
        <v>94</v>
      </c>
      <c r="K714" t="s">
        <v>98</v>
      </c>
      <c r="L714" t="s">
        <v>96</v>
      </c>
      <c r="M714" s="40">
        <v>500</v>
      </c>
      <c r="N714" s="40">
        <v>5000</v>
      </c>
      <c r="O714" s="40">
        <v>0</v>
      </c>
      <c r="P714" s="40">
        <v>5500</v>
      </c>
      <c r="Q714" s="40">
        <v>5360.39</v>
      </c>
      <c r="R714" s="40">
        <v>0</v>
      </c>
      <c r="S714" s="40">
        <v>0</v>
      </c>
      <c r="T714" s="40">
        <v>5500</v>
      </c>
      <c r="U714" s="40">
        <v>5500</v>
      </c>
      <c r="V714" s="40">
        <v>139.61000000000001</v>
      </c>
      <c r="W714" s="34" t="s">
        <v>152</v>
      </c>
    </row>
    <row r="715" spans="1:23" hidden="1" x14ac:dyDescent="0.2">
      <c r="A715" t="s">
        <v>106</v>
      </c>
      <c r="B715" t="s">
        <v>107</v>
      </c>
      <c r="C715" t="s">
        <v>2</v>
      </c>
      <c r="D715" t="s">
        <v>3</v>
      </c>
      <c r="E715" t="s">
        <v>4</v>
      </c>
      <c r="F715" t="s">
        <v>373</v>
      </c>
      <c r="G715" t="s">
        <v>374</v>
      </c>
      <c r="H715" t="s">
        <v>127</v>
      </c>
      <c r="I715" t="s">
        <v>154</v>
      </c>
      <c r="J715" t="s">
        <v>94</v>
      </c>
      <c r="K715" t="s">
        <v>125</v>
      </c>
      <c r="L715" t="s">
        <v>96</v>
      </c>
      <c r="M715" s="40">
        <v>1720</v>
      </c>
      <c r="N715" s="40">
        <v>-1720</v>
      </c>
      <c r="O715" s="40">
        <v>0</v>
      </c>
      <c r="P715" s="40">
        <v>0</v>
      </c>
      <c r="Q715" s="40">
        <v>0</v>
      </c>
      <c r="R715" s="40">
        <v>0</v>
      </c>
      <c r="S715" s="40">
        <v>0</v>
      </c>
      <c r="T715" s="40">
        <v>0</v>
      </c>
      <c r="U715" s="40">
        <v>0</v>
      </c>
      <c r="V715" s="40">
        <v>0</v>
      </c>
      <c r="W715" s="34" t="s">
        <v>139</v>
      </c>
    </row>
    <row r="716" spans="1:23" hidden="1" x14ac:dyDescent="0.2">
      <c r="A716" t="s">
        <v>106</v>
      </c>
      <c r="B716" t="s">
        <v>107</v>
      </c>
      <c r="C716" t="s">
        <v>2</v>
      </c>
      <c r="D716" t="s">
        <v>3</v>
      </c>
      <c r="E716" t="s">
        <v>4</v>
      </c>
      <c r="F716" t="s">
        <v>373</v>
      </c>
      <c r="G716" t="s">
        <v>374</v>
      </c>
      <c r="H716" t="s">
        <v>127</v>
      </c>
      <c r="I716" t="s">
        <v>156</v>
      </c>
      <c r="J716" t="s">
        <v>94</v>
      </c>
      <c r="K716" t="s">
        <v>143</v>
      </c>
      <c r="L716" t="s">
        <v>96</v>
      </c>
      <c r="M716" s="40">
        <v>18000</v>
      </c>
      <c r="N716" s="40">
        <v>-18000</v>
      </c>
      <c r="O716" s="40">
        <v>0</v>
      </c>
      <c r="P716" s="40">
        <v>0</v>
      </c>
      <c r="Q716" s="40">
        <v>0</v>
      </c>
      <c r="R716" s="40">
        <v>0</v>
      </c>
      <c r="S716" s="40">
        <v>0</v>
      </c>
      <c r="T716" s="40">
        <v>0</v>
      </c>
      <c r="U716" s="40">
        <v>0</v>
      </c>
      <c r="V716" s="40">
        <v>0</v>
      </c>
      <c r="W716" s="34" t="s">
        <v>144</v>
      </c>
    </row>
    <row r="717" spans="1:23" hidden="1" x14ac:dyDescent="0.2">
      <c r="A717" t="s">
        <v>106</v>
      </c>
      <c r="B717" t="s">
        <v>107</v>
      </c>
      <c r="C717" t="s">
        <v>2</v>
      </c>
      <c r="D717" t="s">
        <v>3</v>
      </c>
      <c r="E717" t="s">
        <v>4</v>
      </c>
      <c r="F717" t="s">
        <v>373</v>
      </c>
      <c r="G717" t="s">
        <v>374</v>
      </c>
      <c r="H717" t="s">
        <v>127</v>
      </c>
      <c r="I717" t="s">
        <v>156</v>
      </c>
      <c r="J717" t="s">
        <v>94</v>
      </c>
      <c r="K717" t="s">
        <v>148</v>
      </c>
      <c r="L717" t="s">
        <v>96</v>
      </c>
      <c r="M717" s="40">
        <v>500</v>
      </c>
      <c r="N717" s="40">
        <v>-500</v>
      </c>
      <c r="O717" s="40">
        <v>0</v>
      </c>
      <c r="P717" s="40">
        <v>0</v>
      </c>
      <c r="Q717" s="40">
        <v>0</v>
      </c>
      <c r="R717" s="40">
        <v>0</v>
      </c>
      <c r="S717" s="40">
        <v>0</v>
      </c>
      <c r="T717" s="40">
        <v>0</v>
      </c>
      <c r="U717" s="40">
        <v>0</v>
      </c>
      <c r="V717" s="40">
        <v>0</v>
      </c>
      <c r="W717" s="34" t="s">
        <v>149</v>
      </c>
    </row>
    <row r="718" spans="1:23" hidden="1" x14ac:dyDescent="0.2">
      <c r="A718" t="s">
        <v>106</v>
      </c>
      <c r="B718" t="s">
        <v>107</v>
      </c>
      <c r="C718" t="s">
        <v>2</v>
      </c>
      <c r="D718" t="s">
        <v>3</v>
      </c>
      <c r="E718" t="s">
        <v>4</v>
      </c>
      <c r="F718" t="s">
        <v>373</v>
      </c>
      <c r="G718" t="s">
        <v>374</v>
      </c>
      <c r="H718" t="s">
        <v>127</v>
      </c>
      <c r="I718" t="s">
        <v>156</v>
      </c>
      <c r="J718" t="s">
        <v>94</v>
      </c>
      <c r="K718" t="s">
        <v>150</v>
      </c>
      <c r="L718" t="s">
        <v>96</v>
      </c>
      <c r="M718" s="40">
        <v>7000</v>
      </c>
      <c r="N718" s="40">
        <v>6000</v>
      </c>
      <c r="O718" s="40">
        <v>0</v>
      </c>
      <c r="P718" s="40">
        <v>13000</v>
      </c>
      <c r="Q718" s="40">
        <v>0</v>
      </c>
      <c r="R718" s="40">
        <v>4652.76</v>
      </c>
      <c r="S718" s="40">
        <v>0</v>
      </c>
      <c r="T718" s="40">
        <v>8347.24</v>
      </c>
      <c r="U718" s="40">
        <v>13000</v>
      </c>
      <c r="V718" s="40">
        <v>8347.24</v>
      </c>
      <c r="W718" s="34" t="s">
        <v>151</v>
      </c>
    </row>
    <row r="719" spans="1:23" hidden="1" x14ac:dyDescent="0.2">
      <c r="A719" t="s">
        <v>106</v>
      </c>
      <c r="B719" t="s">
        <v>107</v>
      </c>
      <c r="C719" t="s">
        <v>2</v>
      </c>
      <c r="D719" t="s">
        <v>3</v>
      </c>
      <c r="E719" t="s">
        <v>4</v>
      </c>
      <c r="F719" t="s">
        <v>373</v>
      </c>
      <c r="G719" t="s">
        <v>374</v>
      </c>
      <c r="H719" t="s">
        <v>127</v>
      </c>
      <c r="I719" t="s">
        <v>156</v>
      </c>
      <c r="J719" t="s">
        <v>94</v>
      </c>
      <c r="K719" t="s">
        <v>135</v>
      </c>
      <c r="L719" t="s">
        <v>96</v>
      </c>
      <c r="M719" s="40">
        <v>4000</v>
      </c>
      <c r="N719" s="40">
        <v>-4000</v>
      </c>
      <c r="O719" s="40">
        <v>0</v>
      </c>
      <c r="P719" s="40">
        <v>0</v>
      </c>
      <c r="Q719" s="40">
        <v>0</v>
      </c>
      <c r="R719" s="40">
        <v>0</v>
      </c>
      <c r="S719" s="40">
        <v>0</v>
      </c>
      <c r="T719" s="40">
        <v>0</v>
      </c>
      <c r="U719" s="40">
        <v>0</v>
      </c>
      <c r="V719" s="40">
        <v>0</v>
      </c>
      <c r="W719" s="34" t="s">
        <v>136</v>
      </c>
    </row>
    <row r="720" spans="1:23" hidden="1" x14ac:dyDescent="0.2">
      <c r="A720" t="s">
        <v>106</v>
      </c>
      <c r="B720" t="s">
        <v>107</v>
      </c>
      <c r="C720" t="s">
        <v>2</v>
      </c>
      <c r="D720" t="s">
        <v>3</v>
      </c>
      <c r="E720" t="s">
        <v>4</v>
      </c>
      <c r="F720" t="s">
        <v>373</v>
      </c>
      <c r="G720" t="s">
        <v>374</v>
      </c>
      <c r="H720" t="s">
        <v>127</v>
      </c>
      <c r="I720" t="s">
        <v>156</v>
      </c>
      <c r="J720" t="s">
        <v>94</v>
      </c>
      <c r="K720" t="s">
        <v>125</v>
      </c>
      <c r="L720" t="s">
        <v>96</v>
      </c>
      <c r="M720" s="40">
        <v>3000</v>
      </c>
      <c r="N720" s="40">
        <v>9000</v>
      </c>
      <c r="O720" s="40">
        <v>0</v>
      </c>
      <c r="P720" s="40">
        <v>12000</v>
      </c>
      <c r="Q720" s="40">
        <v>0</v>
      </c>
      <c r="R720" s="40">
        <v>5490</v>
      </c>
      <c r="S720" s="40">
        <v>0</v>
      </c>
      <c r="T720" s="40">
        <v>6510</v>
      </c>
      <c r="U720" s="40">
        <v>12000</v>
      </c>
      <c r="V720" s="40">
        <v>6510</v>
      </c>
      <c r="W720" s="34" t="s">
        <v>139</v>
      </c>
    </row>
    <row r="721" spans="1:23" hidden="1" x14ac:dyDescent="0.2">
      <c r="A721" t="s">
        <v>106</v>
      </c>
      <c r="B721" t="s">
        <v>107</v>
      </c>
      <c r="C721" t="s">
        <v>2</v>
      </c>
      <c r="D721" t="s">
        <v>3</v>
      </c>
      <c r="E721" t="s">
        <v>4</v>
      </c>
      <c r="F721" t="s">
        <v>373</v>
      </c>
      <c r="G721" t="s">
        <v>374</v>
      </c>
      <c r="H721" t="s">
        <v>157</v>
      </c>
      <c r="I721" t="s">
        <v>158</v>
      </c>
      <c r="J721" t="s">
        <v>94</v>
      </c>
      <c r="K721" t="s">
        <v>274</v>
      </c>
      <c r="L721" t="s">
        <v>96</v>
      </c>
      <c r="M721" s="40">
        <v>0</v>
      </c>
      <c r="N721" s="40">
        <v>6000</v>
      </c>
      <c r="O721" s="40">
        <v>0</v>
      </c>
      <c r="P721" s="40">
        <v>6000</v>
      </c>
      <c r="Q721" s="40">
        <v>0</v>
      </c>
      <c r="R721" s="40">
        <v>5250</v>
      </c>
      <c r="S721" s="40">
        <v>0</v>
      </c>
      <c r="T721" s="40">
        <v>750</v>
      </c>
      <c r="U721" s="40">
        <v>6000</v>
      </c>
      <c r="V721" s="40">
        <v>750</v>
      </c>
      <c r="W721" s="34" t="s">
        <v>275</v>
      </c>
    </row>
    <row r="722" spans="1:23" hidden="1" x14ac:dyDescent="0.2">
      <c r="A722" t="s">
        <v>106</v>
      </c>
      <c r="B722" t="s">
        <v>107</v>
      </c>
      <c r="C722" t="s">
        <v>2</v>
      </c>
      <c r="D722" t="s">
        <v>3</v>
      </c>
      <c r="E722" t="s">
        <v>4</v>
      </c>
      <c r="F722" t="s">
        <v>373</v>
      </c>
      <c r="G722" t="s">
        <v>374</v>
      </c>
      <c r="H722" t="s">
        <v>157</v>
      </c>
      <c r="I722" t="s">
        <v>158</v>
      </c>
      <c r="J722" t="s">
        <v>94</v>
      </c>
      <c r="K722" t="s">
        <v>121</v>
      </c>
      <c r="L722" t="s">
        <v>96</v>
      </c>
      <c r="M722" s="40">
        <v>8000</v>
      </c>
      <c r="N722" s="40">
        <v>-8000</v>
      </c>
      <c r="O722" s="40">
        <v>0</v>
      </c>
      <c r="P722" s="40">
        <v>0</v>
      </c>
      <c r="Q722" s="40">
        <v>0</v>
      </c>
      <c r="R722" s="40">
        <v>0</v>
      </c>
      <c r="S722" s="40">
        <v>0</v>
      </c>
      <c r="T722" s="40">
        <v>0</v>
      </c>
      <c r="U722" s="40">
        <v>0</v>
      </c>
      <c r="V722" s="40">
        <v>0</v>
      </c>
      <c r="W722" s="34" t="s">
        <v>159</v>
      </c>
    </row>
    <row r="723" spans="1:23" hidden="1" x14ac:dyDescent="0.2">
      <c r="A723" t="s">
        <v>106</v>
      </c>
      <c r="B723" t="s">
        <v>107</v>
      </c>
      <c r="C723" t="s">
        <v>2</v>
      </c>
      <c r="D723" t="s">
        <v>3</v>
      </c>
      <c r="E723" t="s">
        <v>4</v>
      </c>
      <c r="F723" t="s">
        <v>373</v>
      </c>
      <c r="G723" t="s">
        <v>374</v>
      </c>
      <c r="H723" t="s">
        <v>157</v>
      </c>
      <c r="I723" t="s">
        <v>160</v>
      </c>
      <c r="J723" t="s">
        <v>94</v>
      </c>
      <c r="K723" t="s">
        <v>274</v>
      </c>
      <c r="L723" t="s">
        <v>96</v>
      </c>
      <c r="M723" s="40">
        <v>0</v>
      </c>
      <c r="N723" s="40">
        <v>5000</v>
      </c>
      <c r="O723" s="40">
        <v>0</v>
      </c>
      <c r="P723" s="40">
        <v>5000</v>
      </c>
      <c r="Q723" s="40">
        <v>0</v>
      </c>
      <c r="R723" s="40">
        <v>4350</v>
      </c>
      <c r="S723" s="40">
        <v>0</v>
      </c>
      <c r="T723" s="40">
        <v>650</v>
      </c>
      <c r="U723" s="40">
        <v>5000</v>
      </c>
      <c r="V723" s="40">
        <v>650</v>
      </c>
      <c r="W723" s="34" t="s">
        <v>275</v>
      </c>
    </row>
    <row r="724" spans="1:23" hidden="1" x14ac:dyDescent="0.2">
      <c r="A724" t="s">
        <v>106</v>
      </c>
      <c r="B724" t="s">
        <v>107</v>
      </c>
      <c r="C724" t="s">
        <v>2</v>
      </c>
      <c r="D724" t="s">
        <v>3</v>
      </c>
      <c r="E724" t="s">
        <v>4</v>
      </c>
      <c r="F724" t="s">
        <v>373</v>
      </c>
      <c r="G724" t="s">
        <v>374</v>
      </c>
      <c r="H724" t="s">
        <v>157</v>
      </c>
      <c r="I724" t="s">
        <v>160</v>
      </c>
      <c r="J724" t="s">
        <v>94</v>
      </c>
      <c r="K724" t="s">
        <v>121</v>
      </c>
      <c r="L724" t="s">
        <v>96</v>
      </c>
      <c r="M724" s="40">
        <v>3000</v>
      </c>
      <c r="N724" s="40">
        <v>-3000</v>
      </c>
      <c r="O724" s="40">
        <v>0</v>
      </c>
      <c r="P724" s="40">
        <v>0</v>
      </c>
      <c r="Q724" s="40">
        <v>0</v>
      </c>
      <c r="R724" s="40">
        <v>0</v>
      </c>
      <c r="S724" s="40">
        <v>0</v>
      </c>
      <c r="T724" s="40">
        <v>0</v>
      </c>
      <c r="U724" s="40">
        <v>0</v>
      </c>
      <c r="V724" s="40">
        <v>0</v>
      </c>
      <c r="W724" s="34" t="s">
        <v>159</v>
      </c>
    </row>
    <row r="725" spans="1:23" hidden="1" x14ac:dyDescent="0.2">
      <c r="A725" t="s">
        <v>106</v>
      </c>
      <c r="B725" t="s">
        <v>107</v>
      </c>
      <c r="C725" t="s">
        <v>2</v>
      </c>
      <c r="D725" t="s">
        <v>3</v>
      </c>
      <c r="E725" t="s">
        <v>4</v>
      </c>
      <c r="F725" t="s">
        <v>373</v>
      </c>
      <c r="G725" t="s">
        <v>374</v>
      </c>
      <c r="H725" t="s">
        <v>161</v>
      </c>
      <c r="I725" t="s">
        <v>162</v>
      </c>
      <c r="J725" t="s">
        <v>94</v>
      </c>
      <c r="K725" t="s">
        <v>274</v>
      </c>
      <c r="L725" t="s">
        <v>96</v>
      </c>
      <c r="M725" s="40">
        <v>0</v>
      </c>
      <c r="N725" s="40">
        <v>9250</v>
      </c>
      <c r="O725" s="40">
        <v>0</v>
      </c>
      <c r="P725" s="40">
        <v>9250</v>
      </c>
      <c r="Q725" s="40">
        <v>0</v>
      </c>
      <c r="R725" s="40">
        <v>8820</v>
      </c>
      <c r="S725" s="40">
        <v>0</v>
      </c>
      <c r="T725" s="40">
        <v>430</v>
      </c>
      <c r="U725" s="40">
        <v>9250</v>
      </c>
      <c r="V725" s="40">
        <v>430</v>
      </c>
      <c r="W725" s="34" t="s">
        <v>363</v>
      </c>
    </row>
    <row r="726" spans="1:23" hidden="1" x14ac:dyDescent="0.2">
      <c r="A726" t="s">
        <v>106</v>
      </c>
      <c r="B726" t="s">
        <v>107</v>
      </c>
      <c r="C726" t="s">
        <v>2</v>
      </c>
      <c r="D726" t="s">
        <v>3</v>
      </c>
      <c r="E726" t="s">
        <v>4</v>
      </c>
      <c r="F726" t="s">
        <v>373</v>
      </c>
      <c r="G726" t="s">
        <v>374</v>
      </c>
      <c r="H726" t="s">
        <v>161</v>
      </c>
      <c r="I726" t="s">
        <v>162</v>
      </c>
      <c r="J726" t="s">
        <v>94</v>
      </c>
      <c r="K726" t="s">
        <v>148</v>
      </c>
      <c r="L726" t="s">
        <v>96</v>
      </c>
      <c r="M726" s="40">
        <v>15750</v>
      </c>
      <c r="N726" s="40">
        <v>-15750</v>
      </c>
      <c r="O726" s="40">
        <v>0</v>
      </c>
      <c r="P726" s="40">
        <v>0</v>
      </c>
      <c r="Q726" s="40">
        <v>0</v>
      </c>
      <c r="R726" s="40">
        <v>0</v>
      </c>
      <c r="S726" s="40">
        <v>0</v>
      </c>
      <c r="T726" s="40">
        <v>0</v>
      </c>
      <c r="U726" s="40">
        <v>0</v>
      </c>
      <c r="V726" s="40">
        <v>0</v>
      </c>
      <c r="W726" s="34" t="s">
        <v>364</v>
      </c>
    </row>
    <row r="727" spans="1:23" hidden="1" x14ac:dyDescent="0.2">
      <c r="A727" t="s">
        <v>106</v>
      </c>
      <c r="B727" t="s">
        <v>107</v>
      </c>
      <c r="C727" t="s">
        <v>2</v>
      </c>
      <c r="D727" t="s">
        <v>3</v>
      </c>
      <c r="E727" t="s">
        <v>4</v>
      </c>
      <c r="F727" t="s">
        <v>373</v>
      </c>
      <c r="G727" t="s">
        <v>374</v>
      </c>
      <c r="H727" t="s">
        <v>161</v>
      </c>
      <c r="I727" t="s">
        <v>162</v>
      </c>
      <c r="J727" t="s">
        <v>94</v>
      </c>
      <c r="K727" t="s">
        <v>150</v>
      </c>
      <c r="L727" t="s">
        <v>96</v>
      </c>
      <c r="M727" s="40">
        <v>0</v>
      </c>
      <c r="N727" s="40">
        <v>6500</v>
      </c>
      <c r="O727" s="40">
        <v>0</v>
      </c>
      <c r="P727" s="40">
        <v>6500</v>
      </c>
      <c r="Q727" s="40">
        <v>0</v>
      </c>
      <c r="R727" s="40">
        <v>5775.48</v>
      </c>
      <c r="S727" s="40">
        <v>0</v>
      </c>
      <c r="T727" s="40">
        <v>724.52</v>
      </c>
      <c r="U727" s="40">
        <v>6500</v>
      </c>
      <c r="V727" s="40">
        <v>724.52</v>
      </c>
      <c r="W727" s="34" t="s">
        <v>329</v>
      </c>
    </row>
    <row r="728" spans="1:23" hidden="1" x14ac:dyDescent="0.2">
      <c r="A728" t="s">
        <v>106</v>
      </c>
      <c r="B728" t="s">
        <v>107</v>
      </c>
      <c r="C728" t="s">
        <v>2</v>
      </c>
      <c r="D728" t="s">
        <v>3</v>
      </c>
      <c r="E728" t="s">
        <v>4</v>
      </c>
      <c r="F728" t="s">
        <v>373</v>
      </c>
      <c r="G728" t="s">
        <v>374</v>
      </c>
      <c r="H728" t="s">
        <v>164</v>
      </c>
      <c r="I728" t="s">
        <v>165</v>
      </c>
      <c r="J728" t="s">
        <v>94</v>
      </c>
      <c r="K728" t="s">
        <v>166</v>
      </c>
      <c r="L728" t="s">
        <v>96</v>
      </c>
      <c r="M728" s="40">
        <v>0</v>
      </c>
      <c r="N728" s="40">
        <v>15048</v>
      </c>
      <c r="O728" s="40">
        <v>0</v>
      </c>
      <c r="P728" s="40">
        <v>15048</v>
      </c>
      <c r="Q728" s="40">
        <v>0</v>
      </c>
      <c r="R728" s="40">
        <v>7200</v>
      </c>
      <c r="S728" s="40">
        <v>2400</v>
      </c>
      <c r="T728" s="40">
        <v>7848</v>
      </c>
      <c r="U728" s="40">
        <v>12648</v>
      </c>
      <c r="V728" s="40">
        <v>7848</v>
      </c>
      <c r="W728" s="34" t="s">
        <v>167</v>
      </c>
    </row>
    <row r="729" spans="1:23" hidden="1" x14ac:dyDescent="0.2">
      <c r="A729" t="s">
        <v>106</v>
      </c>
      <c r="B729" t="s">
        <v>107</v>
      </c>
      <c r="C729" t="s">
        <v>2</v>
      </c>
      <c r="D729" t="s">
        <v>3</v>
      </c>
      <c r="E729" t="s">
        <v>4</v>
      </c>
      <c r="F729" t="s">
        <v>373</v>
      </c>
      <c r="G729" t="s">
        <v>374</v>
      </c>
      <c r="H729" t="s">
        <v>164</v>
      </c>
      <c r="I729" t="s">
        <v>165</v>
      </c>
      <c r="J729" t="s">
        <v>94</v>
      </c>
      <c r="K729" t="s">
        <v>135</v>
      </c>
      <c r="L729" t="s">
        <v>96</v>
      </c>
      <c r="M729" s="40">
        <v>15048</v>
      </c>
      <c r="N729" s="40">
        <v>-15048</v>
      </c>
      <c r="O729" s="40">
        <v>0</v>
      </c>
      <c r="P729" s="40">
        <v>0</v>
      </c>
      <c r="Q729" s="40">
        <v>0</v>
      </c>
      <c r="R729" s="40">
        <v>0</v>
      </c>
      <c r="S729" s="40">
        <v>0</v>
      </c>
      <c r="T729" s="40">
        <v>0</v>
      </c>
      <c r="U729" s="40">
        <v>0</v>
      </c>
      <c r="V729" s="40">
        <v>0</v>
      </c>
      <c r="W729" s="34" t="s">
        <v>168</v>
      </c>
    </row>
    <row r="730" spans="1:23" hidden="1" x14ac:dyDescent="0.2">
      <c r="A730" t="s">
        <v>106</v>
      </c>
      <c r="B730" t="s">
        <v>107</v>
      </c>
      <c r="C730" t="s">
        <v>2</v>
      </c>
      <c r="D730" t="s">
        <v>3</v>
      </c>
      <c r="E730" t="s">
        <v>4</v>
      </c>
      <c r="F730" t="s">
        <v>373</v>
      </c>
      <c r="G730" t="s">
        <v>374</v>
      </c>
      <c r="H730" t="s">
        <v>164</v>
      </c>
      <c r="I730" t="s">
        <v>169</v>
      </c>
      <c r="J730" t="s">
        <v>94</v>
      </c>
      <c r="K730" t="s">
        <v>166</v>
      </c>
      <c r="L730" t="s">
        <v>96</v>
      </c>
      <c r="M730" s="40">
        <v>0</v>
      </c>
      <c r="N730" s="40">
        <v>15048</v>
      </c>
      <c r="O730" s="40">
        <v>0</v>
      </c>
      <c r="P730" s="40">
        <v>15048</v>
      </c>
      <c r="Q730" s="40">
        <v>0</v>
      </c>
      <c r="R730" s="40">
        <v>7200</v>
      </c>
      <c r="S730" s="40">
        <v>2400</v>
      </c>
      <c r="T730" s="40">
        <v>7848</v>
      </c>
      <c r="U730" s="40">
        <v>12648</v>
      </c>
      <c r="V730" s="40">
        <v>7848</v>
      </c>
      <c r="W730" s="34" t="s">
        <v>167</v>
      </c>
    </row>
    <row r="731" spans="1:23" hidden="1" x14ac:dyDescent="0.2">
      <c r="A731" t="s">
        <v>106</v>
      </c>
      <c r="B731" t="s">
        <v>107</v>
      </c>
      <c r="C731" t="s">
        <v>2</v>
      </c>
      <c r="D731" t="s">
        <v>3</v>
      </c>
      <c r="E731" t="s">
        <v>4</v>
      </c>
      <c r="F731" t="s">
        <v>373</v>
      </c>
      <c r="G731" t="s">
        <v>374</v>
      </c>
      <c r="H731" t="s">
        <v>164</v>
      </c>
      <c r="I731" t="s">
        <v>169</v>
      </c>
      <c r="J731" t="s">
        <v>94</v>
      </c>
      <c r="K731" t="s">
        <v>135</v>
      </c>
      <c r="L731" t="s">
        <v>96</v>
      </c>
      <c r="M731" s="40">
        <v>15048</v>
      </c>
      <c r="N731" s="40">
        <v>-15048</v>
      </c>
      <c r="O731" s="40">
        <v>0</v>
      </c>
      <c r="P731" s="40">
        <v>0</v>
      </c>
      <c r="Q731" s="40">
        <v>0</v>
      </c>
      <c r="R731" s="40">
        <v>0</v>
      </c>
      <c r="S731" s="40">
        <v>0</v>
      </c>
      <c r="T731" s="40">
        <v>0</v>
      </c>
      <c r="U731" s="40">
        <v>0</v>
      </c>
      <c r="V731" s="40">
        <v>0</v>
      </c>
      <c r="W731" s="34" t="s">
        <v>168</v>
      </c>
    </row>
    <row r="732" spans="1:23" hidden="1" x14ac:dyDescent="0.2">
      <c r="A732" t="s">
        <v>170</v>
      </c>
      <c r="B732" t="s">
        <v>171</v>
      </c>
      <c r="C732" t="s">
        <v>2</v>
      </c>
      <c r="D732" t="s">
        <v>3</v>
      </c>
      <c r="E732" t="s">
        <v>4</v>
      </c>
      <c r="F732" t="s">
        <v>373</v>
      </c>
      <c r="G732" t="s">
        <v>374</v>
      </c>
      <c r="H732" t="s">
        <v>172</v>
      </c>
      <c r="I732" t="s">
        <v>173</v>
      </c>
      <c r="J732" t="s">
        <v>94</v>
      </c>
      <c r="K732" t="s">
        <v>148</v>
      </c>
      <c r="L732" t="s">
        <v>96</v>
      </c>
      <c r="M732" s="40">
        <v>0</v>
      </c>
      <c r="N732" s="40">
        <v>16000</v>
      </c>
      <c r="O732" s="40">
        <v>0</v>
      </c>
      <c r="P732" s="40">
        <v>16000</v>
      </c>
      <c r="Q732" s="40">
        <v>0</v>
      </c>
      <c r="R732" s="40">
        <v>7423.2</v>
      </c>
      <c r="S732" s="40">
        <v>2969.28</v>
      </c>
      <c r="T732" s="40">
        <v>8576.7999999999993</v>
      </c>
      <c r="U732" s="40">
        <v>13030.72</v>
      </c>
      <c r="V732" s="40">
        <v>8576.7999999999993</v>
      </c>
      <c r="W732" s="34" t="s">
        <v>174</v>
      </c>
    </row>
    <row r="733" spans="1:23" hidden="1" x14ac:dyDescent="0.2">
      <c r="A733" t="s">
        <v>170</v>
      </c>
      <c r="B733" t="s">
        <v>171</v>
      </c>
      <c r="C733" t="s">
        <v>2</v>
      </c>
      <c r="D733" t="s">
        <v>3</v>
      </c>
      <c r="E733" t="s">
        <v>4</v>
      </c>
      <c r="F733" t="s">
        <v>373</v>
      </c>
      <c r="G733" t="s">
        <v>374</v>
      </c>
      <c r="H733" t="s">
        <v>172</v>
      </c>
      <c r="I733" t="s">
        <v>173</v>
      </c>
      <c r="J733" t="s">
        <v>94</v>
      </c>
      <c r="K733" t="s">
        <v>135</v>
      </c>
      <c r="L733" t="s">
        <v>96</v>
      </c>
      <c r="M733" s="40">
        <v>16416</v>
      </c>
      <c r="N733" s="40">
        <v>-16416</v>
      </c>
      <c r="O733" s="40">
        <v>0</v>
      </c>
      <c r="P733" s="40">
        <v>0</v>
      </c>
      <c r="Q733" s="40">
        <v>0</v>
      </c>
      <c r="R733" s="40">
        <v>0</v>
      </c>
      <c r="S733" s="40">
        <v>0</v>
      </c>
      <c r="T733" s="40">
        <v>0</v>
      </c>
      <c r="U733" s="40">
        <v>0</v>
      </c>
      <c r="V733" s="40">
        <v>0</v>
      </c>
      <c r="W733" s="34" t="s">
        <v>175</v>
      </c>
    </row>
    <row r="734" spans="1:23" hidden="1" x14ac:dyDescent="0.2">
      <c r="A734" t="s">
        <v>106</v>
      </c>
      <c r="B734" t="s">
        <v>107</v>
      </c>
      <c r="C734" t="s">
        <v>2</v>
      </c>
      <c r="D734" t="s">
        <v>3</v>
      </c>
      <c r="E734" t="s">
        <v>4</v>
      </c>
      <c r="F734" t="s">
        <v>373</v>
      </c>
      <c r="G734" t="s">
        <v>374</v>
      </c>
      <c r="H734" t="s">
        <v>176</v>
      </c>
      <c r="I734" t="s">
        <v>177</v>
      </c>
      <c r="J734" t="s">
        <v>94</v>
      </c>
      <c r="K734" t="s">
        <v>98</v>
      </c>
      <c r="L734" t="s">
        <v>96</v>
      </c>
      <c r="M734" s="40">
        <v>5500</v>
      </c>
      <c r="N734" s="40">
        <v>0</v>
      </c>
      <c r="O734" s="40">
        <v>0</v>
      </c>
      <c r="P734" s="40">
        <v>5500</v>
      </c>
      <c r="Q734" s="40">
        <v>5216.8</v>
      </c>
      <c r="R734" s="40">
        <v>0</v>
      </c>
      <c r="S734" s="40">
        <v>0</v>
      </c>
      <c r="T734" s="40">
        <v>5500</v>
      </c>
      <c r="U734" s="40">
        <v>5500</v>
      </c>
      <c r="V734" s="40">
        <v>283.2</v>
      </c>
      <c r="W734" s="34" t="s">
        <v>178</v>
      </c>
    </row>
    <row r="735" spans="1:23" hidden="1" x14ac:dyDescent="0.2">
      <c r="A735" t="s">
        <v>170</v>
      </c>
      <c r="B735" t="s">
        <v>171</v>
      </c>
      <c r="C735" t="s">
        <v>2</v>
      </c>
      <c r="D735" t="s">
        <v>3</v>
      </c>
      <c r="E735" t="s">
        <v>4</v>
      </c>
      <c r="F735" t="s">
        <v>373</v>
      </c>
      <c r="G735" t="s">
        <v>374</v>
      </c>
      <c r="H735" t="s">
        <v>180</v>
      </c>
      <c r="I735" t="s">
        <v>181</v>
      </c>
      <c r="J735" t="s">
        <v>94</v>
      </c>
      <c r="K735" t="s">
        <v>280</v>
      </c>
      <c r="L735" t="s">
        <v>96</v>
      </c>
      <c r="M735" s="40">
        <v>0</v>
      </c>
      <c r="N735" s="40">
        <v>5500</v>
      </c>
      <c r="O735" s="40">
        <v>0</v>
      </c>
      <c r="P735" s="40">
        <v>5500</v>
      </c>
      <c r="Q735" s="40">
        <v>0</v>
      </c>
      <c r="R735" s="40">
        <v>3200</v>
      </c>
      <c r="S735" s="40">
        <v>0</v>
      </c>
      <c r="T735" s="40">
        <v>2300</v>
      </c>
      <c r="U735" s="40">
        <v>5500</v>
      </c>
      <c r="V735" s="40">
        <v>2300</v>
      </c>
      <c r="W735" s="34" t="s">
        <v>281</v>
      </c>
    </row>
    <row r="736" spans="1:23" hidden="1" x14ac:dyDescent="0.2">
      <c r="A736" t="s">
        <v>170</v>
      </c>
      <c r="B736" t="s">
        <v>171</v>
      </c>
      <c r="C736" t="s">
        <v>2</v>
      </c>
      <c r="D736" t="s">
        <v>3</v>
      </c>
      <c r="E736" t="s">
        <v>4</v>
      </c>
      <c r="F736" t="s">
        <v>373</v>
      </c>
      <c r="G736" t="s">
        <v>374</v>
      </c>
      <c r="H736" t="s">
        <v>180</v>
      </c>
      <c r="I736" t="s">
        <v>181</v>
      </c>
      <c r="J736" t="s">
        <v>94</v>
      </c>
      <c r="K736" t="s">
        <v>135</v>
      </c>
      <c r="L736" t="s">
        <v>96</v>
      </c>
      <c r="M736" s="40">
        <v>16333.94</v>
      </c>
      <c r="N736" s="40">
        <v>-16333.94</v>
      </c>
      <c r="O736" s="40">
        <v>0</v>
      </c>
      <c r="P736" s="40">
        <v>0</v>
      </c>
      <c r="Q736" s="40">
        <v>0</v>
      </c>
      <c r="R736" s="40">
        <v>0</v>
      </c>
      <c r="S736" s="40">
        <v>0</v>
      </c>
      <c r="T736" s="40">
        <v>0</v>
      </c>
      <c r="U736" s="40">
        <v>0</v>
      </c>
      <c r="V736" s="40">
        <v>0</v>
      </c>
      <c r="W736" s="34" t="s">
        <v>186</v>
      </c>
    </row>
    <row r="737" spans="1:23" hidden="1" x14ac:dyDescent="0.2">
      <c r="A737" t="s">
        <v>170</v>
      </c>
      <c r="B737" t="s">
        <v>171</v>
      </c>
      <c r="C737" t="s">
        <v>2</v>
      </c>
      <c r="D737" t="s">
        <v>3</v>
      </c>
      <c r="E737" t="s">
        <v>4</v>
      </c>
      <c r="F737" t="s">
        <v>373</v>
      </c>
      <c r="G737" t="s">
        <v>374</v>
      </c>
      <c r="H737" t="s">
        <v>180</v>
      </c>
      <c r="I737" t="s">
        <v>181</v>
      </c>
      <c r="J737" t="s">
        <v>94</v>
      </c>
      <c r="K737" t="s">
        <v>95</v>
      </c>
      <c r="L737" t="s">
        <v>96</v>
      </c>
      <c r="M737" s="40">
        <v>0</v>
      </c>
      <c r="N737" s="40">
        <v>2133.94</v>
      </c>
      <c r="O737" s="40">
        <v>0</v>
      </c>
      <c r="P737" s="40">
        <v>2133.94</v>
      </c>
      <c r="Q737" s="40">
        <v>0</v>
      </c>
      <c r="R737" s="40">
        <v>326.52999999999997</v>
      </c>
      <c r="S737" s="40">
        <v>237.49</v>
      </c>
      <c r="T737" s="40">
        <v>1807.41</v>
      </c>
      <c r="U737" s="40">
        <v>1896.45</v>
      </c>
      <c r="V737" s="40">
        <v>1807.41</v>
      </c>
      <c r="W737" s="34" t="s">
        <v>348</v>
      </c>
    </row>
    <row r="738" spans="1:23" hidden="1" x14ac:dyDescent="0.2">
      <c r="A738" t="s">
        <v>170</v>
      </c>
      <c r="B738" t="s">
        <v>171</v>
      </c>
      <c r="C738" t="s">
        <v>2</v>
      </c>
      <c r="D738" t="s">
        <v>3</v>
      </c>
      <c r="E738" t="s">
        <v>4</v>
      </c>
      <c r="F738" t="s">
        <v>373</v>
      </c>
      <c r="G738" t="s">
        <v>374</v>
      </c>
      <c r="H738" t="s">
        <v>180</v>
      </c>
      <c r="I738" t="s">
        <v>181</v>
      </c>
      <c r="J738" t="s">
        <v>94</v>
      </c>
      <c r="K738" t="s">
        <v>98</v>
      </c>
      <c r="L738" t="s">
        <v>96</v>
      </c>
      <c r="M738" s="40">
        <v>0</v>
      </c>
      <c r="N738" s="40">
        <v>8700</v>
      </c>
      <c r="O738" s="40">
        <v>0</v>
      </c>
      <c r="P738" s="40">
        <v>8700</v>
      </c>
      <c r="Q738" s="40">
        <v>5501.97</v>
      </c>
      <c r="R738" s="40">
        <v>0</v>
      </c>
      <c r="S738" s="40">
        <v>0</v>
      </c>
      <c r="T738" s="40">
        <v>8700</v>
      </c>
      <c r="U738" s="40">
        <v>8700</v>
      </c>
      <c r="V738" s="40">
        <v>3198.03</v>
      </c>
      <c r="W738" s="34" t="s">
        <v>305</v>
      </c>
    </row>
    <row r="739" spans="1:23" hidden="1" x14ac:dyDescent="0.2">
      <c r="A739" t="s">
        <v>170</v>
      </c>
      <c r="B739" t="s">
        <v>171</v>
      </c>
      <c r="C739" t="s">
        <v>2</v>
      </c>
      <c r="D739" t="s">
        <v>3</v>
      </c>
      <c r="E739" t="s">
        <v>4</v>
      </c>
      <c r="F739" t="s">
        <v>373</v>
      </c>
      <c r="G739" t="s">
        <v>374</v>
      </c>
      <c r="H739" t="s">
        <v>187</v>
      </c>
      <c r="I739" t="s">
        <v>188</v>
      </c>
      <c r="J739" t="s">
        <v>94</v>
      </c>
      <c r="K739" t="s">
        <v>121</v>
      </c>
      <c r="L739" t="s">
        <v>96</v>
      </c>
      <c r="M739" s="40">
        <v>4900</v>
      </c>
      <c r="N739" s="40">
        <v>0</v>
      </c>
      <c r="O739" s="40">
        <v>0</v>
      </c>
      <c r="P739" s="40">
        <v>4900</v>
      </c>
      <c r="Q739" s="40">
        <v>4899</v>
      </c>
      <c r="R739" s="40">
        <v>0</v>
      </c>
      <c r="S739" s="40">
        <v>0</v>
      </c>
      <c r="T739" s="40">
        <v>4900</v>
      </c>
      <c r="U739" s="40">
        <v>4900</v>
      </c>
      <c r="V739" s="40">
        <v>1</v>
      </c>
      <c r="W739" s="34" t="s">
        <v>189</v>
      </c>
    </row>
    <row r="740" spans="1:23" hidden="1" x14ac:dyDescent="0.2">
      <c r="A740" t="s">
        <v>170</v>
      </c>
      <c r="B740" t="s">
        <v>171</v>
      </c>
      <c r="C740" t="s">
        <v>2</v>
      </c>
      <c r="D740" t="s">
        <v>3</v>
      </c>
      <c r="E740" t="s">
        <v>4</v>
      </c>
      <c r="F740" t="s">
        <v>373</v>
      </c>
      <c r="G740" t="s">
        <v>374</v>
      </c>
      <c r="H740" t="s">
        <v>187</v>
      </c>
      <c r="I740" t="s">
        <v>188</v>
      </c>
      <c r="J740" t="s">
        <v>94</v>
      </c>
      <c r="K740" t="s">
        <v>150</v>
      </c>
      <c r="L740" t="s">
        <v>96</v>
      </c>
      <c r="M740" s="40">
        <v>5000</v>
      </c>
      <c r="N740" s="40">
        <v>0</v>
      </c>
      <c r="O740" s="40">
        <v>-380</v>
      </c>
      <c r="P740" s="40">
        <v>4620</v>
      </c>
      <c r="Q740" s="40">
        <v>0</v>
      </c>
      <c r="R740" s="40">
        <v>4012.5</v>
      </c>
      <c r="S740" s="40">
        <v>0</v>
      </c>
      <c r="T740" s="40">
        <v>607.5</v>
      </c>
      <c r="U740" s="40">
        <v>4620</v>
      </c>
      <c r="V740" s="40">
        <v>607.5</v>
      </c>
      <c r="W740" s="34" t="s">
        <v>283</v>
      </c>
    </row>
    <row r="741" spans="1:23" hidden="1" x14ac:dyDescent="0.2">
      <c r="A741" t="s">
        <v>170</v>
      </c>
      <c r="B741" t="s">
        <v>171</v>
      </c>
      <c r="C741" t="s">
        <v>2</v>
      </c>
      <c r="D741" t="s">
        <v>3</v>
      </c>
      <c r="E741" t="s">
        <v>4</v>
      </c>
      <c r="F741" t="s">
        <v>373</v>
      </c>
      <c r="G741" t="s">
        <v>374</v>
      </c>
      <c r="H741" t="s">
        <v>187</v>
      </c>
      <c r="I741" t="s">
        <v>188</v>
      </c>
      <c r="J741" t="s">
        <v>94</v>
      </c>
      <c r="K741" t="s">
        <v>377</v>
      </c>
      <c r="L741" t="s">
        <v>96</v>
      </c>
      <c r="M741" s="40">
        <v>100</v>
      </c>
      <c r="N741" s="40">
        <v>0</v>
      </c>
      <c r="O741" s="40">
        <v>-100</v>
      </c>
      <c r="P741" s="40">
        <v>0</v>
      </c>
      <c r="Q741" s="40">
        <v>0</v>
      </c>
      <c r="R741" s="40">
        <v>0</v>
      </c>
      <c r="S741" s="40">
        <v>0</v>
      </c>
      <c r="T741" s="40">
        <v>0</v>
      </c>
      <c r="U741" s="40">
        <v>0</v>
      </c>
      <c r="V741" s="40">
        <v>0</v>
      </c>
      <c r="W741" s="34" t="s">
        <v>378</v>
      </c>
    </row>
    <row r="742" spans="1:23" hidden="1" x14ac:dyDescent="0.2">
      <c r="A742" t="s">
        <v>170</v>
      </c>
      <c r="B742" t="s">
        <v>171</v>
      </c>
      <c r="C742" t="s">
        <v>2</v>
      </c>
      <c r="D742" t="s">
        <v>3</v>
      </c>
      <c r="E742" t="s">
        <v>4</v>
      </c>
      <c r="F742" t="s">
        <v>373</v>
      </c>
      <c r="G742" t="s">
        <v>374</v>
      </c>
      <c r="H742" t="s">
        <v>187</v>
      </c>
      <c r="I742" t="s">
        <v>188</v>
      </c>
      <c r="J742" t="s">
        <v>94</v>
      </c>
      <c r="K742" t="s">
        <v>98</v>
      </c>
      <c r="L742" t="s">
        <v>96</v>
      </c>
      <c r="M742" s="40">
        <v>2500</v>
      </c>
      <c r="N742" s="40">
        <v>0</v>
      </c>
      <c r="O742" s="40">
        <v>0</v>
      </c>
      <c r="P742" s="40">
        <v>2500</v>
      </c>
      <c r="Q742" s="40">
        <v>2460.67</v>
      </c>
      <c r="R742" s="40">
        <v>0</v>
      </c>
      <c r="S742" s="40">
        <v>0</v>
      </c>
      <c r="T742" s="40">
        <v>2500</v>
      </c>
      <c r="U742" s="40">
        <v>2500</v>
      </c>
      <c r="V742" s="40">
        <v>39.33</v>
      </c>
      <c r="W742" s="34" t="s">
        <v>190</v>
      </c>
    </row>
    <row r="743" spans="1:23" hidden="1" x14ac:dyDescent="0.2">
      <c r="A743" t="s">
        <v>170</v>
      </c>
      <c r="B743" t="s">
        <v>171</v>
      </c>
      <c r="C743" t="s">
        <v>2</v>
      </c>
      <c r="D743" t="s">
        <v>3</v>
      </c>
      <c r="E743" t="s">
        <v>4</v>
      </c>
      <c r="F743" t="s">
        <v>373</v>
      </c>
      <c r="G743" t="s">
        <v>374</v>
      </c>
      <c r="H743" t="s">
        <v>187</v>
      </c>
      <c r="I743" t="s">
        <v>188</v>
      </c>
      <c r="J743" t="s">
        <v>94</v>
      </c>
      <c r="K743" t="s">
        <v>100</v>
      </c>
      <c r="L743" t="s">
        <v>96</v>
      </c>
      <c r="M743" s="40">
        <v>2500</v>
      </c>
      <c r="N743" s="40">
        <v>0</v>
      </c>
      <c r="O743" s="40">
        <v>-5.75</v>
      </c>
      <c r="P743" s="40">
        <v>2494.25</v>
      </c>
      <c r="Q743" s="40">
        <v>0</v>
      </c>
      <c r="R743" s="40">
        <v>2360.3200000000002</v>
      </c>
      <c r="S743" s="40">
        <v>0</v>
      </c>
      <c r="T743" s="40">
        <v>133.93</v>
      </c>
      <c r="U743" s="40">
        <v>2494.25</v>
      </c>
      <c r="V743" s="40">
        <v>133.93</v>
      </c>
      <c r="W743" s="34" t="s">
        <v>191</v>
      </c>
    </row>
    <row r="744" spans="1:23" hidden="1" x14ac:dyDescent="0.2">
      <c r="A744" t="s">
        <v>106</v>
      </c>
      <c r="B744" t="s">
        <v>107</v>
      </c>
      <c r="C744" t="s">
        <v>2</v>
      </c>
      <c r="D744" t="s">
        <v>3</v>
      </c>
      <c r="E744" t="s">
        <v>4</v>
      </c>
      <c r="F744" t="s">
        <v>373</v>
      </c>
      <c r="G744" t="s">
        <v>374</v>
      </c>
      <c r="H744" t="s">
        <v>108</v>
      </c>
      <c r="I744" t="s">
        <v>109</v>
      </c>
      <c r="J744" t="s">
        <v>192</v>
      </c>
      <c r="K744" t="s">
        <v>193</v>
      </c>
      <c r="L744" t="s">
        <v>96</v>
      </c>
      <c r="M744" s="40">
        <v>200000</v>
      </c>
      <c r="N744" s="40">
        <v>-59072.58</v>
      </c>
      <c r="O744" s="40">
        <v>1856.72</v>
      </c>
      <c r="P744" s="40">
        <v>142784.14000000001</v>
      </c>
      <c r="Q744" s="40">
        <v>0</v>
      </c>
      <c r="R744" s="40">
        <v>26785.62</v>
      </c>
      <c r="S744" s="40">
        <v>0</v>
      </c>
      <c r="T744" s="40">
        <v>115998.52</v>
      </c>
      <c r="U744" s="40">
        <v>142784.14000000001</v>
      </c>
      <c r="V744" s="40">
        <v>115998.52</v>
      </c>
      <c r="W744" s="34" t="s">
        <v>195</v>
      </c>
    </row>
    <row r="745" spans="1:23" hidden="1" x14ac:dyDescent="0.2">
      <c r="A745" t="s">
        <v>106</v>
      </c>
      <c r="B745" t="s">
        <v>107</v>
      </c>
      <c r="C745" t="s">
        <v>2</v>
      </c>
      <c r="D745" t="s">
        <v>3</v>
      </c>
      <c r="E745" t="s">
        <v>4</v>
      </c>
      <c r="F745" t="s">
        <v>373</v>
      </c>
      <c r="G745" t="s">
        <v>374</v>
      </c>
      <c r="H745" t="s">
        <v>108</v>
      </c>
      <c r="I745" t="s">
        <v>109</v>
      </c>
      <c r="J745" t="s">
        <v>192</v>
      </c>
      <c r="K745" t="s">
        <v>196</v>
      </c>
      <c r="L745" t="s">
        <v>96</v>
      </c>
      <c r="M745" s="40">
        <v>511850</v>
      </c>
      <c r="N745" s="40">
        <v>72116.28</v>
      </c>
      <c r="O745" s="40">
        <v>-1856.72</v>
      </c>
      <c r="P745" s="40">
        <v>582109.56000000006</v>
      </c>
      <c r="Q745" s="40">
        <v>0</v>
      </c>
      <c r="R745" s="40">
        <v>390534.89</v>
      </c>
      <c r="S745" s="40">
        <v>0</v>
      </c>
      <c r="T745" s="40">
        <v>191574.67</v>
      </c>
      <c r="U745" s="40">
        <v>582109.56000000006</v>
      </c>
      <c r="V745" s="40">
        <v>191574.67</v>
      </c>
      <c r="W745" s="34" t="s">
        <v>197</v>
      </c>
    </row>
    <row r="746" spans="1:23" hidden="1" x14ac:dyDescent="0.2">
      <c r="A746" t="s">
        <v>106</v>
      </c>
      <c r="B746" t="s">
        <v>107</v>
      </c>
      <c r="C746" t="s">
        <v>2</v>
      </c>
      <c r="D746" t="s">
        <v>3</v>
      </c>
      <c r="E746" t="s">
        <v>4</v>
      </c>
      <c r="F746" t="s">
        <v>373</v>
      </c>
      <c r="G746" t="s">
        <v>374</v>
      </c>
      <c r="H746" t="s">
        <v>108</v>
      </c>
      <c r="I746" t="s">
        <v>118</v>
      </c>
      <c r="J746" t="s">
        <v>192</v>
      </c>
      <c r="K746" t="s">
        <v>193</v>
      </c>
      <c r="L746" t="s">
        <v>96</v>
      </c>
      <c r="M746" s="40">
        <v>637050.64</v>
      </c>
      <c r="N746" s="40">
        <v>61491.040000000001</v>
      </c>
      <c r="O746" s="40">
        <v>-61383.66</v>
      </c>
      <c r="P746" s="40">
        <v>637158.02</v>
      </c>
      <c r="Q746" s="40">
        <v>23592.63</v>
      </c>
      <c r="R746" s="40">
        <v>445460.29</v>
      </c>
      <c r="S746" s="40">
        <v>0</v>
      </c>
      <c r="T746" s="40">
        <v>191697.73</v>
      </c>
      <c r="U746" s="40">
        <v>637158.02</v>
      </c>
      <c r="V746" s="40">
        <v>168105.1</v>
      </c>
      <c r="W746" s="34" t="s">
        <v>195</v>
      </c>
    </row>
    <row r="747" spans="1:23" hidden="1" x14ac:dyDescent="0.2">
      <c r="A747" t="s">
        <v>106</v>
      </c>
      <c r="B747" t="s">
        <v>107</v>
      </c>
      <c r="C747" t="s">
        <v>2</v>
      </c>
      <c r="D747" t="s">
        <v>3</v>
      </c>
      <c r="E747" t="s">
        <v>4</v>
      </c>
      <c r="F747" t="s">
        <v>373</v>
      </c>
      <c r="G747" t="s">
        <v>374</v>
      </c>
      <c r="H747" t="s">
        <v>108</v>
      </c>
      <c r="I747" t="s">
        <v>118</v>
      </c>
      <c r="J747" t="s">
        <v>192</v>
      </c>
      <c r="K747" t="s">
        <v>196</v>
      </c>
      <c r="L747" t="s">
        <v>96</v>
      </c>
      <c r="M747" s="40">
        <v>450155.38</v>
      </c>
      <c r="N747" s="40">
        <v>75062.73</v>
      </c>
      <c r="O747" s="40">
        <v>0</v>
      </c>
      <c r="P747" s="40">
        <v>525218.11</v>
      </c>
      <c r="Q747" s="40">
        <v>0</v>
      </c>
      <c r="R747" s="40">
        <v>387729.32</v>
      </c>
      <c r="S747" s="40">
        <v>0</v>
      </c>
      <c r="T747" s="40">
        <v>137488.79</v>
      </c>
      <c r="U747" s="40">
        <v>525218.11</v>
      </c>
      <c r="V747" s="40">
        <v>137488.79</v>
      </c>
      <c r="W747" s="34" t="s">
        <v>197</v>
      </c>
    </row>
    <row r="748" spans="1:23" hidden="1" x14ac:dyDescent="0.2">
      <c r="A748" t="s">
        <v>106</v>
      </c>
      <c r="B748" t="s">
        <v>107</v>
      </c>
      <c r="C748" t="s">
        <v>2</v>
      </c>
      <c r="D748" t="s">
        <v>3</v>
      </c>
      <c r="E748" t="s">
        <v>4</v>
      </c>
      <c r="F748" t="s">
        <v>373</v>
      </c>
      <c r="G748" t="s">
        <v>374</v>
      </c>
      <c r="H748" t="s">
        <v>108</v>
      </c>
      <c r="I748" t="s">
        <v>118</v>
      </c>
      <c r="J748" t="s">
        <v>192</v>
      </c>
      <c r="K748" t="s">
        <v>198</v>
      </c>
      <c r="L748" t="s">
        <v>96</v>
      </c>
      <c r="M748" s="40">
        <v>205956.67</v>
      </c>
      <c r="N748" s="40">
        <v>-60773.72</v>
      </c>
      <c r="O748" s="40">
        <v>-32722.32</v>
      </c>
      <c r="P748" s="40">
        <v>112460.63</v>
      </c>
      <c r="Q748" s="40">
        <v>0</v>
      </c>
      <c r="R748" s="40">
        <v>112460.63</v>
      </c>
      <c r="S748" s="40">
        <v>0</v>
      </c>
      <c r="T748" s="40">
        <v>0</v>
      </c>
      <c r="U748" s="40">
        <v>112460.63</v>
      </c>
      <c r="V748" s="40">
        <v>0</v>
      </c>
      <c r="W748" s="34" t="s">
        <v>199</v>
      </c>
    </row>
    <row r="749" spans="1:23" hidden="1" x14ac:dyDescent="0.2">
      <c r="A749" t="s">
        <v>170</v>
      </c>
      <c r="B749" t="s">
        <v>171</v>
      </c>
      <c r="C749" t="s">
        <v>2</v>
      </c>
      <c r="D749" t="s">
        <v>3</v>
      </c>
      <c r="E749" t="s">
        <v>4</v>
      </c>
      <c r="F749" t="s">
        <v>373</v>
      </c>
      <c r="G749" t="s">
        <v>374</v>
      </c>
      <c r="H749" t="s">
        <v>172</v>
      </c>
      <c r="I749" t="s">
        <v>173</v>
      </c>
      <c r="J749" t="s">
        <v>202</v>
      </c>
      <c r="K749" t="s">
        <v>203</v>
      </c>
      <c r="L749" t="s">
        <v>96</v>
      </c>
      <c r="M749" s="40">
        <v>0</v>
      </c>
      <c r="N749" s="40">
        <v>416</v>
      </c>
      <c r="O749" s="40">
        <v>0</v>
      </c>
      <c r="P749" s="40">
        <v>416</v>
      </c>
      <c r="Q749" s="40">
        <v>340.12</v>
      </c>
      <c r="R749" s="40">
        <v>0</v>
      </c>
      <c r="S749" s="40">
        <v>0</v>
      </c>
      <c r="T749" s="40">
        <v>416</v>
      </c>
      <c r="U749" s="40">
        <v>416</v>
      </c>
      <c r="V749" s="40">
        <v>75.88</v>
      </c>
      <c r="W749" s="34" t="s">
        <v>211</v>
      </c>
    </row>
    <row r="750" spans="1:23" hidden="1" x14ac:dyDescent="0.2">
      <c r="A750" t="s">
        <v>0</v>
      </c>
      <c r="B750" t="s">
        <v>1</v>
      </c>
      <c r="C750" t="s">
        <v>2</v>
      </c>
      <c r="D750" t="s">
        <v>3</v>
      </c>
      <c r="E750" t="s">
        <v>4</v>
      </c>
      <c r="F750" t="s">
        <v>373</v>
      </c>
      <c r="G750" t="s">
        <v>374</v>
      </c>
      <c r="H750" t="s">
        <v>7</v>
      </c>
      <c r="I750" t="s">
        <v>8</v>
      </c>
      <c r="J750" t="s">
        <v>215</v>
      </c>
      <c r="K750" t="s">
        <v>216</v>
      </c>
      <c r="L750" t="s">
        <v>11</v>
      </c>
      <c r="M750" s="40">
        <v>0</v>
      </c>
      <c r="N750" s="40">
        <v>25000</v>
      </c>
      <c r="O750" s="40">
        <v>0</v>
      </c>
      <c r="P750" s="40">
        <v>25000</v>
      </c>
      <c r="Q750" s="40">
        <v>0</v>
      </c>
      <c r="R750" s="40">
        <v>10142.280000000001</v>
      </c>
      <c r="S750" s="40">
        <v>10142.280000000001</v>
      </c>
      <c r="T750" s="40">
        <v>14857.72</v>
      </c>
      <c r="U750" s="40">
        <v>14857.72</v>
      </c>
      <c r="V750" s="40">
        <v>14857.72</v>
      </c>
      <c r="W750" s="34" t="s">
        <v>217</v>
      </c>
    </row>
    <row r="751" spans="1:23" hidden="1" x14ac:dyDescent="0.2">
      <c r="A751" t="s">
        <v>0</v>
      </c>
      <c r="B751" t="s">
        <v>1</v>
      </c>
      <c r="C751" t="s">
        <v>2</v>
      </c>
      <c r="D751" t="s">
        <v>3</v>
      </c>
      <c r="E751" t="s">
        <v>4</v>
      </c>
      <c r="F751" t="s">
        <v>379</v>
      </c>
      <c r="G751" t="s">
        <v>380</v>
      </c>
      <c r="H751" t="s">
        <v>7</v>
      </c>
      <c r="I751" t="s">
        <v>8</v>
      </c>
      <c r="J751" t="s">
        <v>9</v>
      </c>
      <c r="K751" t="s">
        <v>10</v>
      </c>
      <c r="L751" t="s">
        <v>11</v>
      </c>
      <c r="M751" s="40">
        <v>996144</v>
      </c>
      <c r="N751" s="40">
        <v>143498</v>
      </c>
      <c r="O751" s="40">
        <v>-31302.87</v>
      </c>
      <c r="P751" s="40">
        <v>1108339.1299999999</v>
      </c>
      <c r="Q751" s="40">
        <v>0</v>
      </c>
      <c r="R751" s="40">
        <v>811256.61</v>
      </c>
      <c r="S751" s="40">
        <v>811256.61</v>
      </c>
      <c r="T751" s="40">
        <v>297082.52</v>
      </c>
      <c r="U751" s="40">
        <v>297082.52</v>
      </c>
      <c r="V751" s="40">
        <v>297082.52</v>
      </c>
      <c r="W751" s="34" t="s">
        <v>12</v>
      </c>
    </row>
    <row r="752" spans="1:23" hidden="1" x14ac:dyDescent="0.2">
      <c r="A752" t="s">
        <v>0</v>
      </c>
      <c r="B752" t="s">
        <v>1</v>
      </c>
      <c r="C752" t="s">
        <v>2</v>
      </c>
      <c r="D752" t="s">
        <v>3</v>
      </c>
      <c r="E752" t="s">
        <v>4</v>
      </c>
      <c r="F752" t="s">
        <v>379</v>
      </c>
      <c r="G752" t="s">
        <v>380</v>
      </c>
      <c r="H752" t="s">
        <v>7</v>
      </c>
      <c r="I752" t="s">
        <v>8</v>
      </c>
      <c r="J752" t="s">
        <v>9</v>
      </c>
      <c r="K752" t="s">
        <v>13</v>
      </c>
      <c r="L752" t="s">
        <v>11</v>
      </c>
      <c r="M752" s="40">
        <v>79246.679999999993</v>
      </c>
      <c r="N752" s="40">
        <v>0</v>
      </c>
      <c r="O752" s="40">
        <v>0</v>
      </c>
      <c r="P752" s="40">
        <v>79246.679999999993</v>
      </c>
      <c r="Q752" s="40">
        <v>0</v>
      </c>
      <c r="R752" s="40">
        <v>50217.81</v>
      </c>
      <c r="S752" s="40">
        <v>50217.81</v>
      </c>
      <c r="T752" s="40">
        <v>29028.87</v>
      </c>
      <c r="U752" s="40">
        <v>29028.87</v>
      </c>
      <c r="V752" s="40">
        <v>29028.87</v>
      </c>
      <c r="W752" s="34" t="s">
        <v>14</v>
      </c>
    </row>
    <row r="753" spans="1:23" hidden="1" x14ac:dyDescent="0.2">
      <c r="A753" t="s">
        <v>0</v>
      </c>
      <c r="B753" t="s">
        <v>1</v>
      </c>
      <c r="C753" t="s">
        <v>2</v>
      </c>
      <c r="D753" t="s">
        <v>3</v>
      </c>
      <c r="E753" t="s">
        <v>4</v>
      </c>
      <c r="F753" t="s">
        <v>379</v>
      </c>
      <c r="G753" t="s">
        <v>380</v>
      </c>
      <c r="H753" t="s">
        <v>7</v>
      </c>
      <c r="I753" t="s">
        <v>8</v>
      </c>
      <c r="J753" t="s">
        <v>9</v>
      </c>
      <c r="K753" t="s">
        <v>15</v>
      </c>
      <c r="L753" t="s">
        <v>11</v>
      </c>
      <c r="M753" s="40">
        <v>100619.89</v>
      </c>
      <c r="N753" s="40">
        <v>17854</v>
      </c>
      <c r="O753" s="40">
        <v>0</v>
      </c>
      <c r="P753" s="40">
        <v>118473.89</v>
      </c>
      <c r="Q753" s="40">
        <v>13257.36</v>
      </c>
      <c r="R753" s="40">
        <v>21371.51</v>
      </c>
      <c r="S753" s="40">
        <v>21371.51</v>
      </c>
      <c r="T753" s="40">
        <v>97102.38</v>
      </c>
      <c r="U753" s="40">
        <v>97102.38</v>
      </c>
      <c r="V753" s="40">
        <v>83845.02</v>
      </c>
      <c r="W753" s="34" t="s">
        <v>16</v>
      </c>
    </row>
    <row r="754" spans="1:23" hidden="1" x14ac:dyDescent="0.2">
      <c r="A754" t="s">
        <v>0</v>
      </c>
      <c r="B754" t="s">
        <v>1</v>
      </c>
      <c r="C754" t="s">
        <v>2</v>
      </c>
      <c r="D754" t="s">
        <v>3</v>
      </c>
      <c r="E754" t="s">
        <v>4</v>
      </c>
      <c r="F754" t="s">
        <v>379</v>
      </c>
      <c r="G754" t="s">
        <v>380</v>
      </c>
      <c r="H754" t="s">
        <v>7</v>
      </c>
      <c r="I754" t="s">
        <v>8</v>
      </c>
      <c r="J754" t="s">
        <v>9</v>
      </c>
      <c r="K754" t="s">
        <v>17</v>
      </c>
      <c r="L754" t="s">
        <v>11</v>
      </c>
      <c r="M754" s="40">
        <v>38316</v>
      </c>
      <c r="N754" s="40">
        <v>5600</v>
      </c>
      <c r="O754" s="40">
        <v>0</v>
      </c>
      <c r="P754" s="40">
        <v>43916</v>
      </c>
      <c r="Q754" s="40">
        <v>2486.7800000000002</v>
      </c>
      <c r="R754" s="40">
        <v>34372.85</v>
      </c>
      <c r="S754" s="40">
        <v>34372.85</v>
      </c>
      <c r="T754" s="40">
        <v>9543.15</v>
      </c>
      <c r="U754" s="40">
        <v>9543.15</v>
      </c>
      <c r="V754" s="40">
        <v>7056.37</v>
      </c>
      <c r="W754" s="34" t="s">
        <v>18</v>
      </c>
    </row>
    <row r="755" spans="1:23" hidden="1" x14ac:dyDescent="0.2">
      <c r="A755" t="s">
        <v>0</v>
      </c>
      <c r="B755" t="s">
        <v>1</v>
      </c>
      <c r="C755" t="s">
        <v>2</v>
      </c>
      <c r="D755" t="s">
        <v>3</v>
      </c>
      <c r="E755" t="s">
        <v>4</v>
      </c>
      <c r="F755" t="s">
        <v>379</v>
      </c>
      <c r="G755" t="s">
        <v>380</v>
      </c>
      <c r="H755" t="s">
        <v>7</v>
      </c>
      <c r="I755" t="s">
        <v>8</v>
      </c>
      <c r="J755" t="s">
        <v>9</v>
      </c>
      <c r="K755" t="s">
        <v>19</v>
      </c>
      <c r="L755" t="s">
        <v>11</v>
      </c>
      <c r="M755" s="40">
        <v>1320</v>
      </c>
      <c r="N755" s="40">
        <v>0</v>
      </c>
      <c r="O755" s="40">
        <v>0</v>
      </c>
      <c r="P755" s="40">
        <v>1320</v>
      </c>
      <c r="Q755" s="40">
        <v>0</v>
      </c>
      <c r="R755" s="40">
        <v>442.5</v>
      </c>
      <c r="S755" s="40">
        <v>442.5</v>
      </c>
      <c r="T755" s="40">
        <v>877.5</v>
      </c>
      <c r="U755" s="40">
        <v>877.5</v>
      </c>
      <c r="V755" s="40">
        <v>877.5</v>
      </c>
      <c r="W755" s="34" t="s">
        <v>20</v>
      </c>
    </row>
    <row r="756" spans="1:23" hidden="1" x14ac:dyDescent="0.2">
      <c r="A756" t="s">
        <v>0</v>
      </c>
      <c r="B756" t="s">
        <v>1</v>
      </c>
      <c r="C756" t="s">
        <v>2</v>
      </c>
      <c r="D756" t="s">
        <v>3</v>
      </c>
      <c r="E756" t="s">
        <v>4</v>
      </c>
      <c r="F756" t="s">
        <v>379</v>
      </c>
      <c r="G756" t="s">
        <v>380</v>
      </c>
      <c r="H756" t="s">
        <v>7</v>
      </c>
      <c r="I756" t="s">
        <v>8</v>
      </c>
      <c r="J756" t="s">
        <v>9</v>
      </c>
      <c r="K756" t="s">
        <v>21</v>
      </c>
      <c r="L756" t="s">
        <v>11</v>
      </c>
      <c r="M756" s="40">
        <v>10560</v>
      </c>
      <c r="N756" s="40">
        <v>0</v>
      </c>
      <c r="O756" s="40">
        <v>0</v>
      </c>
      <c r="P756" s="40">
        <v>10560</v>
      </c>
      <c r="Q756" s="40">
        <v>0</v>
      </c>
      <c r="R756" s="40">
        <v>6256</v>
      </c>
      <c r="S756" s="40">
        <v>6256</v>
      </c>
      <c r="T756" s="40">
        <v>4304</v>
      </c>
      <c r="U756" s="40">
        <v>4304</v>
      </c>
      <c r="V756" s="40">
        <v>4304</v>
      </c>
      <c r="W756" s="34" t="s">
        <v>22</v>
      </c>
    </row>
    <row r="757" spans="1:23" hidden="1" x14ac:dyDescent="0.2">
      <c r="A757" t="s">
        <v>0</v>
      </c>
      <c r="B757" t="s">
        <v>1</v>
      </c>
      <c r="C757" t="s">
        <v>2</v>
      </c>
      <c r="D757" t="s">
        <v>3</v>
      </c>
      <c r="E757" t="s">
        <v>4</v>
      </c>
      <c r="F757" t="s">
        <v>379</v>
      </c>
      <c r="G757" t="s">
        <v>380</v>
      </c>
      <c r="H757" t="s">
        <v>7</v>
      </c>
      <c r="I757" t="s">
        <v>8</v>
      </c>
      <c r="J757" t="s">
        <v>9</v>
      </c>
      <c r="K757" t="s">
        <v>23</v>
      </c>
      <c r="L757" t="s">
        <v>11</v>
      </c>
      <c r="M757" s="40">
        <v>396.23</v>
      </c>
      <c r="N757" s="40">
        <v>0</v>
      </c>
      <c r="O757" s="40">
        <v>186.04</v>
      </c>
      <c r="P757" s="40">
        <v>582.27</v>
      </c>
      <c r="Q757" s="40">
        <v>0</v>
      </c>
      <c r="R757" s="40">
        <v>208</v>
      </c>
      <c r="S757" s="40">
        <v>208</v>
      </c>
      <c r="T757" s="40">
        <v>374.27</v>
      </c>
      <c r="U757" s="40">
        <v>374.27</v>
      </c>
      <c r="V757" s="40">
        <v>374.27</v>
      </c>
      <c r="W757" s="34" t="s">
        <v>24</v>
      </c>
    </row>
    <row r="758" spans="1:23" hidden="1" x14ac:dyDescent="0.2">
      <c r="A758" t="s">
        <v>0</v>
      </c>
      <c r="B758" t="s">
        <v>1</v>
      </c>
      <c r="C758" t="s">
        <v>2</v>
      </c>
      <c r="D758" t="s">
        <v>3</v>
      </c>
      <c r="E758" t="s">
        <v>4</v>
      </c>
      <c r="F758" t="s">
        <v>379</v>
      </c>
      <c r="G758" t="s">
        <v>380</v>
      </c>
      <c r="H758" t="s">
        <v>7</v>
      </c>
      <c r="I758" t="s">
        <v>8</v>
      </c>
      <c r="J758" t="s">
        <v>9</v>
      </c>
      <c r="K758" t="s">
        <v>25</v>
      </c>
      <c r="L758" t="s">
        <v>11</v>
      </c>
      <c r="M758" s="40">
        <v>3962.33</v>
      </c>
      <c r="N758" s="40">
        <v>0</v>
      </c>
      <c r="O758" s="40">
        <v>0</v>
      </c>
      <c r="P758" s="40">
        <v>3962.33</v>
      </c>
      <c r="Q758" s="40">
        <v>0</v>
      </c>
      <c r="R758" s="40">
        <v>1969.29</v>
      </c>
      <c r="S758" s="40">
        <v>1969.29</v>
      </c>
      <c r="T758" s="40">
        <v>1993.04</v>
      </c>
      <c r="U758" s="40">
        <v>1993.04</v>
      </c>
      <c r="V758" s="40">
        <v>1993.04</v>
      </c>
      <c r="W758" s="34" t="s">
        <v>26</v>
      </c>
    </row>
    <row r="759" spans="1:23" hidden="1" x14ac:dyDescent="0.2">
      <c r="A759" t="s">
        <v>0</v>
      </c>
      <c r="B759" t="s">
        <v>1</v>
      </c>
      <c r="C759" t="s">
        <v>2</v>
      </c>
      <c r="D759" t="s">
        <v>3</v>
      </c>
      <c r="E759" t="s">
        <v>4</v>
      </c>
      <c r="F759" t="s">
        <v>379</v>
      </c>
      <c r="G759" t="s">
        <v>380</v>
      </c>
      <c r="H759" t="s">
        <v>7</v>
      </c>
      <c r="I759" t="s">
        <v>8</v>
      </c>
      <c r="J759" t="s">
        <v>9</v>
      </c>
      <c r="K759" t="s">
        <v>27</v>
      </c>
      <c r="L759" t="s">
        <v>11</v>
      </c>
      <c r="M759" s="40">
        <v>4962.9399999999996</v>
      </c>
      <c r="N759" s="40">
        <v>-3850</v>
      </c>
      <c r="O759" s="40">
        <v>0</v>
      </c>
      <c r="P759" s="40">
        <v>1112.94</v>
      </c>
      <c r="Q759" s="40">
        <v>0</v>
      </c>
      <c r="R759" s="40">
        <v>0</v>
      </c>
      <c r="S759" s="40">
        <v>0</v>
      </c>
      <c r="T759" s="40">
        <v>1112.94</v>
      </c>
      <c r="U759" s="40">
        <v>1112.94</v>
      </c>
      <c r="V759" s="40">
        <v>1112.94</v>
      </c>
      <c r="W759" s="34" t="s">
        <v>28</v>
      </c>
    </row>
    <row r="760" spans="1:23" hidden="1" x14ac:dyDescent="0.2">
      <c r="A760" t="s">
        <v>0</v>
      </c>
      <c r="B760" t="s">
        <v>1</v>
      </c>
      <c r="C760" t="s">
        <v>2</v>
      </c>
      <c r="D760" t="s">
        <v>3</v>
      </c>
      <c r="E760" t="s">
        <v>4</v>
      </c>
      <c r="F760" t="s">
        <v>379</v>
      </c>
      <c r="G760" t="s">
        <v>380</v>
      </c>
      <c r="H760" t="s">
        <v>7</v>
      </c>
      <c r="I760" t="s">
        <v>8</v>
      </c>
      <c r="J760" t="s">
        <v>9</v>
      </c>
      <c r="K760" t="s">
        <v>29</v>
      </c>
      <c r="L760" t="s">
        <v>11</v>
      </c>
      <c r="M760" s="40">
        <v>20856</v>
      </c>
      <c r="N760" s="40">
        <v>0</v>
      </c>
      <c r="O760" s="40">
        <v>0</v>
      </c>
      <c r="P760" s="40">
        <v>20856</v>
      </c>
      <c r="Q760" s="40">
        <v>0</v>
      </c>
      <c r="R760" s="40">
        <v>11762.62</v>
      </c>
      <c r="S760" s="40">
        <v>11762.62</v>
      </c>
      <c r="T760" s="40">
        <v>9093.3799999999992</v>
      </c>
      <c r="U760" s="40">
        <v>9093.3799999999992</v>
      </c>
      <c r="V760" s="40">
        <v>9093.3799999999992</v>
      </c>
      <c r="W760" s="34" t="s">
        <v>30</v>
      </c>
    </row>
    <row r="761" spans="1:23" hidden="1" x14ac:dyDescent="0.2">
      <c r="A761" t="s">
        <v>0</v>
      </c>
      <c r="B761" t="s">
        <v>1</v>
      </c>
      <c r="C761" t="s">
        <v>2</v>
      </c>
      <c r="D761" t="s">
        <v>3</v>
      </c>
      <c r="E761" t="s">
        <v>4</v>
      </c>
      <c r="F761" t="s">
        <v>379</v>
      </c>
      <c r="G761" t="s">
        <v>380</v>
      </c>
      <c r="H761" t="s">
        <v>7</v>
      </c>
      <c r="I761" t="s">
        <v>8</v>
      </c>
      <c r="J761" t="s">
        <v>9</v>
      </c>
      <c r="K761" t="s">
        <v>31</v>
      </c>
      <c r="L761" t="s">
        <v>11</v>
      </c>
      <c r="M761" s="40">
        <v>132048</v>
      </c>
      <c r="N761" s="40">
        <v>62150</v>
      </c>
      <c r="O761" s="40">
        <v>0</v>
      </c>
      <c r="P761" s="40">
        <v>194198</v>
      </c>
      <c r="Q761" s="40">
        <v>67894.38</v>
      </c>
      <c r="R761" s="40">
        <v>126303.62</v>
      </c>
      <c r="S761" s="40">
        <v>126303.62</v>
      </c>
      <c r="T761" s="40">
        <v>67894.38</v>
      </c>
      <c r="U761" s="40">
        <v>67894.38</v>
      </c>
      <c r="V761" s="40">
        <v>0</v>
      </c>
      <c r="W761" s="34" t="s">
        <v>32</v>
      </c>
    </row>
    <row r="762" spans="1:23" hidden="1" x14ac:dyDescent="0.2">
      <c r="A762" t="s">
        <v>0</v>
      </c>
      <c r="B762" t="s">
        <v>1</v>
      </c>
      <c r="C762" t="s">
        <v>2</v>
      </c>
      <c r="D762" t="s">
        <v>3</v>
      </c>
      <c r="E762" t="s">
        <v>4</v>
      </c>
      <c r="F762" t="s">
        <v>379</v>
      </c>
      <c r="G762" t="s">
        <v>380</v>
      </c>
      <c r="H762" t="s">
        <v>7</v>
      </c>
      <c r="I762" t="s">
        <v>8</v>
      </c>
      <c r="J762" t="s">
        <v>9</v>
      </c>
      <c r="K762" t="s">
        <v>33</v>
      </c>
      <c r="L762" t="s">
        <v>11</v>
      </c>
      <c r="M762" s="40">
        <v>6150.4</v>
      </c>
      <c r="N762" s="40">
        <v>8450</v>
      </c>
      <c r="O762" s="40">
        <v>8700</v>
      </c>
      <c r="P762" s="40">
        <v>23300.400000000001</v>
      </c>
      <c r="Q762" s="40">
        <v>0</v>
      </c>
      <c r="R762" s="40">
        <v>7862.07</v>
      </c>
      <c r="S762" s="40">
        <v>7862.07</v>
      </c>
      <c r="T762" s="40">
        <v>15438.33</v>
      </c>
      <c r="U762" s="40">
        <v>15438.33</v>
      </c>
      <c r="V762" s="40">
        <v>15438.33</v>
      </c>
      <c r="W762" s="34" t="s">
        <v>34</v>
      </c>
    </row>
    <row r="763" spans="1:23" hidden="1" x14ac:dyDescent="0.2">
      <c r="A763" t="s">
        <v>0</v>
      </c>
      <c r="B763" t="s">
        <v>1</v>
      </c>
      <c r="C763" t="s">
        <v>2</v>
      </c>
      <c r="D763" t="s">
        <v>3</v>
      </c>
      <c r="E763" t="s">
        <v>4</v>
      </c>
      <c r="F763" t="s">
        <v>379</v>
      </c>
      <c r="G763" t="s">
        <v>380</v>
      </c>
      <c r="H763" t="s">
        <v>7</v>
      </c>
      <c r="I763" t="s">
        <v>8</v>
      </c>
      <c r="J763" t="s">
        <v>9</v>
      </c>
      <c r="K763" t="s">
        <v>35</v>
      </c>
      <c r="L763" t="s">
        <v>11</v>
      </c>
      <c r="M763" s="40">
        <v>12479.8</v>
      </c>
      <c r="N763" s="40">
        <v>4000</v>
      </c>
      <c r="O763" s="40">
        <v>4085.17</v>
      </c>
      <c r="P763" s="40">
        <v>20564.97</v>
      </c>
      <c r="Q763" s="40">
        <v>0</v>
      </c>
      <c r="R763" s="40">
        <v>9981.64</v>
      </c>
      <c r="S763" s="40">
        <v>9981.64</v>
      </c>
      <c r="T763" s="40">
        <v>10583.33</v>
      </c>
      <c r="U763" s="40">
        <v>10583.33</v>
      </c>
      <c r="V763" s="40">
        <v>10583.33</v>
      </c>
      <c r="W763" s="34" t="s">
        <v>36</v>
      </c>
    </row>
    <row r="764" spans="1:23" hidden="1" x14ac:dyDescent="0.2">
      <c r="A764" t="s">
        <v>0</v>
      </c>
      <c r="B764" t="s">
        <v>1</v>
      </c>
      <c r="C764" t="s">
        <v>2</v>
      </c>
      <c r="D764" t="s">
        <v>3</v>
      </c>
      <c r="E764" t="s">
        <v>4</v>
      </c>
      <c r="F764" t="s">
        <v>379</v>
      </c>
      <c r="G764" t="s">
        <v>380</v>
      </c>
      <c r="H764" t="s">
        <v>7</v>
      </c>
      <c r="I764" t="s">
        <v>8</v>
      </c>
      <c r="J764" t="s">
        <v>9</v>
      </c>
      <c r="K764" t="s">
        <v>37</v>
      </c>
      <c r="L764" t="s">
        <v>11</v>
      </c>
      <c r="M764" s="40">
        <v>152740.99</v>
      </c>
      <c r="N764" s="40">
        <v>27102.37</v>
      </c>
      <c r="O764" s="40">
        <v>0</v>
      </c>
      <c r="P764" s="40">
        <v>179843.36</v>
      </c>
      <c r="Q764" s="40">
        <v>8195.14</v>
      </c>
      <c r="R764" s="40">
        <v>127269.98</v>
      </c>
      <c r="S764" s="40">
        <v>127269.98</v>
      </c>
      <c r="T764" s="40">
        <v>52573.38</v>
      </c>
      <c r="U764" s="40">
        <v>52573.38</v>
      </c>
      <c r="V764" s="40">
        <v>44378.239999999998</v>
      </c>
      <c r="W764" s="34" t="s">
        <v>38</v>
      </c>
    </row>
    <row r="765" spans="1:23" hidden="1" x14ac:dyDescent="0.2">
      <c r="A765" t="s">
        <v>0</v>
      </c>
      <c r="B765" t="s">
        <v>1</v>
      </c>
      <c r="C765" t="s">
        <v>2</v>
      </c>
      <c r="D765" t="s">
        <v>3</v>
      </c>
      <c r="E765" t="s">
        <v>4</v>
      </c>
      <c r="F765" t="s">
        <v>379</v>
      </c>
      <c r="G765" t="s">
        <v>380</v>
      </c>
      <c r="H765" t="s">
        <v>7</v>
      </c>
      <c r="I765" t="s">
        <v>8</v>
      </c>
      <c r="J765" t="s">
        <v>9</v>
      </c>
      <c r="K765" t="s">
        <v>39</v>
      </c>
      <c r="L765" t="s">
        <v>11</v>
      </c>
      <c r="M765" s="40">
        <v>100619.89</v>
      </c>
      <c r="N765" s="40">
        <v>17854</v>
      </c>
      <c r="O765" s="40">
        <v>0</v>
      </c>
      <c r="P765" s="40">
        <v>118473.89</v>
      </c>
      <c r="Q765" s="40">
        <v>10166.35</v>
      </c>
      <c r="R765" s="40">
        <v>70657.84</v>
      </c>
      <c r="S765" s="40">
        <v>70657.84</v>
      </c>
      <c r="T765" s="40">
        <v>47816.05</v>
      </c>
      <c r="U765" s="40">
        <v>47816.05</v>
      </c>
      <c r="V765" s="40">
        <v>37649.699999999997</v>
      </c>
      <c r="W765" s="34" t="s">
        <v>40</v>
      </c>
    </row>
    <row r="766" spans="1:23" hidden="1" x14ac:dyDescent="0.2">
      <c r="A766" t="s">
        <v>0</v>
      </c>
      <c r="B766" t="s">
        <v>1</v>
      </c>
      <c r="C766" t="s">
        <v>2</v>
      </c>
      <c r="D766" t="s">
        <v>3</v>
      </c>
      <c r="E766" t="s">
        <v>4</v>
      </c>
      <c r="F766" t="s">
        <v>379</v>
      </c>
      <c r="G766" t="s">
        <v>380</v>
      </c>
      <c r="H766" t="s">
        <v>7</v>
      </c>
      <c r="I766" t="s">
        <v>8</v>
      </c>
      <c r="J766" t="s">
        <v>9</v>
      </c>
      <c r="K766" t="s">
        <v>41</v>
      </c>
      <c r="L766" t="s">
        <v>11</v>
      </c>
      <c r="M766" s="40">
        <v>13977.57</v>
      </c>
      <c r="N766" s="40">
        <v>0</v>
      </c>
      <c r="O766" s="40">
        <v>0</v>
      </c>
      <c r="P766" s="40">
        <v>13977.57</v>
      </c>
      <c r="Q766" s="40">
        <v>0</v>
      </c>
      <c r="R766" s="40">
        <v>3421.42</v>
      </c>
      <c r="S766" s="40">
        <v>3421.42</v>
      </c>
      <c r="T766" s="40">
        <v>10556.15</v>
      </c>
      <c r="U766" s="40">
        <v>10556.15</v>
      </c>
      <c r="V766" s="40">
        <v>10556.15</v>
      </c>
      <c r="W766" s="34" t="s">
        <v>42</v>
      </c>
    </row>
    <row r="767" spans="1:23" hidden="1" x14ac:dyDescent="0.2">
      <c r="A767" t="s">
        <v>0</v>
      </c>
      <c r="B767" t="s">
        <v>1</v>
      </c>
      <c r="C767" t="s">
        <v>2</v>
      </c>
      <c r="D767" t="s">
        <v>3</v>
      </c>
      <c r="E767" t="s">
        <v>4</v>
      </c>
      <c r="F767" t="s">
        <v>379</v>
      </c>
      <c r="G767" t="s">
        <v>380</v>
      </c>
      <c r="H767" t="s">
        <v>7</v>
      </c>
      <c r="I767" t="s">
        <v>43</v>
      </c>
      <c r="J767" t="s">
        <v>44</v>
      </c>
      <c r="K767" t="s">
        <v>45</v>
      </c>
      <c r="L767" t="s">
        <v>11</v>
      </c>
      <c r="M767" s="40">
        <v>10800</v>
      </c>
      <c r="N767" s="40">
        <v>0</v>
      </c>
      <c r="O767" s="40">
        <v>0</v>
      </c>
      <c r="P767" s="40">
        <v>10800</v>
      </c>
      <c r="Q767" s="40">
        <v>0</v>
      </c>
      <c r="R767" s="40">
        <v>10800</v>
      </c>
      <c r="S767" s="40">
        <v>6567.53</v>
      </c>
      <c r="T767" s="40">
        <v>0</v>
      </c>
      <c r="U767" s="40">
        <v>4232.47</v>
      </c>
      <c r="V767" s="40">
        <v>0</v>
      </c>
      <c r="W767" s="34" t="s">
        <v>46</v>
      </c>
    </row>
    <row r="768" spans="1:23" hidden="1" x14ac:dyDescent="0.2">
      <c r="A768" t="s">
        <v>0</v>
      </c>
      <c r="B768" t="s">
        <v>1</v>
      </c>
      <c r="C768" t="s">
        <v>2</v>
      </c>
      <c r="D768" t="s">
        <v>3</v>
      </c>
      <c r="E768" t="s">
        <v>4</v>
      </c>
      <c r="F768" t="s">
        <v>379</v>
      </c>
      <c r="G768" t="s">
        <v>380</v>
      </c>
      <c r="H768" t="s">
        <v>7</v>
      </c>
      <c r="I768" t="s">
        <v>43</v>
      </c>
      <c r="J768" t="s">
        <v>44</v>
      </c>
      <c r="K768" t="s">
        <v>47</v>
      </c>
      <c r="L768" t="s">
        <v>11</v>
      </c>
      <c r="M768" s="40">
        <v>19200</v>
      </c>
      <c r="N768" s="40">
        <v>0</v>
      </c>
      <c r="O768" s="40">
        <v>0</v>
      </c>
      <c r="P768" s="40">
        <v>19200</v>
      </c>
      <c r="Q768" s="40">
        <v>0</v>
      </c>
      <c r="R768" s="40">
        <v>19200</v>
      </c>
      <c r="S768" s="40">
        <v>19158.47</v>
      </c>
      <c r="T768" s="40">
        <v>0</v>
      </c>
      <c r="U768" s="40">
        <v>41.53</v>
      </c>
      <c r="V768" s="40">
        <v>0</v>
      </c>
      <c r="W768" s="34" t="s">
        <v>48</v>
      </c>
    </row>
    <row r="769" spans="1:23" hidden="1" x14ac:dyDescent="0.2">
      <c r="A769" t="s">
        <v>0</v>
      </c>
      <c r="B769" t="s">
        <v>1</v>
      </c>
      <c r="C769" t="s">
        <v>2</v>
      </c>
      <c r="D769" t="s">
        <v>3</v>
      </c>
      <c r="E769" t="s">
        <v>4</v>
      </c>
      <c r="F769" t="s">
        <v>379</v>
      </c>
      <c r="G769" t="s">
        <v>380</v>
      </c>
      <c r="H769" t="s">
        <v>7</v>
      </c>
      <c r="I769" t="s">
        <v>43</v>
      </c>
      <c r="J769" t="s">
        <v>44</v>
      </c>
      <c r="K769" t="s">
        <v>49</v>
      </c>
      <c r="L769" t="s">
        <v>11</v>
      </c>
      <c r="M769" s="40">
        <v>6000</v>
      </c>
      <c r="N769" s="40">
        <v>0</v>
      </c>
      <c r="O769" s="40">
        <v>0</v>
      </c>
      <c r="P769" s="40">
        <v>6000</v>
      </c>
      <c r="Q769" s="40">
        <v>0</v>
      </c>
      <c r="R769" s="40">
        <v>6000</v>
      </c>
      <c r="S769" s="40">
        <v>2717.81</v>
      </c>
      <c r="T769" s="40">
        <v>0</v>
      </c>
      <c r="U769" s="40">
        <v>3282.19</v>
      </c>
      <c r="V769" s="40">
        <v>0</v>
      </c>
      <c r="W769" s="34" t="s">
        <v>50</v>
      </c>
    </row>
    <row r="770" spans="1:23" hidden="1" x14ac:dyDescent="0.2">
      <c r="A770" t="s">
        <v>0</v>
      </c>
      <c r="B770" t="s">
        <v>1</v>
      </c>
      <c r="C770" t="s">
        <v>2</v>
      </c>
      <c r="D770" t="s">
        <v>3</v>
      </c>
      <c r="E770" t="s">
        <v>4</v>
      </c>
      <c r="F770" t="s">
        <v>379</v>
      </c>
      <c r="G770" t="s">
        <v>380</v>
      </c>
      <c r="H770" t="s">
        <v>7</v>
      </c>
      <c r="I770" t="s">
        <v>43</v>
      </c>
      <c r="J770" t="s">
        <v>44</v>
      </c>
      <c r="K770" t="s">
        <v>51</v>
      </c>
      <c r="L770" t="s">
        <v>11</v>
      </c>
      <c r="M770" s="40">
        <v>55000</v>
      </c>
      <c r="N770" s="40">
        <v>-22628.45</v>
      </c>
      <c r="O770" s="40">
        <v>0</v>
      </c>
      <c r="P770" s="40">
        <v>32371.55</v>
      </c>
      <c r="Q770" s="40">
        <v>0</v>
      </c>
      <c r="R770" s="40">
        <v>28796.83</v>
      </c>
      <c r="S770" s="40">
        <v>16263.51</v>
      </c>
      <c r="T770" s="40">
        <v>3574.72</v>
      </c>
      <c r="U770" s="40">
        <v>16108.04</v>
      </c>
      <c r="V770" s="40">
        <v>3574.72</v>
      </c>
      <c r="W770" s="34" t="s">
        <v>52</v>
      </c>
    </row>
    <row r="771" spans="1:23" hidden="1" x14ac:dyDescent="0.2">
      <c r="A771" t="s">
        <v>0</v>
      </c>
      <c r="B771" t="s">
        <v>1</v>
      </c>
      <c r="C771" t="s">
        <v>2</v>
      </c>
      <c r="D771" t="s">
        <v>3</v>
      </c>
      <c r="E771" t="s">
        <v>4</v>
      </c>
      <c r="F771" t="s">
        <v>379</v>
      </c>
      <c r="G771" t="s">
        <v>380</v>
      </c>
      <c r="H771" t="s">
        <v>7</v>
      </c>
      <c r="I771" t="s">
        <v>43</v>
      </c>
      <c r="J771" t="s">
        <v>44</v>
      </c>
      <c r="K771" t="s">
        <v>53</v>
      </c>
      <c r="L771" t="s">
        <v>11</v>
      </c>
      <c r="M771" s="40">
        <v>1500</v>
      </c>
      <c r="N771" s="40">
        <v>0</v>
      </c>
      <c r="O771" s="40">
        <v>0</v>
      </c>
      <c r="P771" s="40">
        <v>1500</v>
      </c>
      <c r="Q771" s="40">
        <v>0</v>
      </c>
      <c r="R771" s="40">
        <v>0</v>
      </c>
      <c r="S771" s="40">
        <v>0</v>
      </c>
      <c r="T771" s="40">
        <v>1500</v>
      </c>
      <c r="U771" s="40">
        <v>1500</v>
      </c>
      <c r="V771" s="40">
        <v>1500</v>
      </c>
      <c r="W771" s="34" t="s">
        <v>54</v>
      </c>
    </row>
    <row r="772" spans="1:23" hidden="1" x14ac:dyDescent="0.2">
      <c r="A772" t="s">
        <v>0</v>
      </c>
      <c r="B772" t="s">
        <v>1</v>
      </c>
      <c r="C772" t="s">
        <v>2</v>
      </c>
      <c r="D772" t="s">
        <v>3</v>
      </c>
      <c r="E772" t="s">
        <v>4</v>
      </c>
      <c r="F772" t="s">
        <v>379</v>
      </c>
      <c r="G772" t="s">
        <v>380</v>
      </c>
      <c r="H772" t="s">
        <v>7</v>
      </c>
      <c r="I772" t="s">
        <v>43</v>
      </c>
      <c r="J772" t="s">
        <v>44</v>
      </c>
      <c r="K772" t="s">
        <v>57</v>
      </c>
      <c r="L772" t="s">
        <v>11</v>
      </c>
      <c r="M772" s="40">
        <v>302400</v>
      </c>
      <c r="N772" s="40">
        <v>0</v>
      </c>
      <c r="O772" s="40">
        <v>0</v>
      </c>
      <c r="P772" s="40">
        <v>302400</v>
      </c>
      <c r="Q772" s="40">
        <v>0</v>
      </c>
      <c r="R772" s="40">
        <v>246509.14</v>
      </c>
      <c r="S772" s="40">
        <v>162093.66</v>
      </c>
      <c r="T772" s="40">
        <v>55890.86</v>
      </c>
      <c r="U772" s="40">
        <v>140306.34</v>
      </c>
      <c r="V772" s="40">
        <v>55890.86</v>
      </c>
      <c r="W772" s="34" t="s">
        <v>58</v>
      </c>
    </row>
    <row r="773" spans="1:23" hidden="1" x14ac:dyDescent="0.2">
      <c r="A773" t="s">
        <v>0</v>
      </c>
      <c r="B773" t="s">
        <v>1</v>
      </c>
      <c r="C773" t="s">
        <v>2</v>
      </c>
      <c r="D773" t="s">
        <v>3</v>
      </c>
      <c r="E773" t="s">
        <v>4</v>
      </c>
      <c r="F773" t="s">
        <v>379</v>
      </c>
      <c r="G773" t="s">
        <v>380</v>
      </c>
      <c r="H773" t="s">
        <v>7</v>
      </c>
      <c r="I773" t="s">
        <v>43</v>
      </c>
      <c r="J773" t="s">
        <v>44</v>
      </c>
      <c r="K773" t="s">
        <v>59</v>
      </c>
      <c r="L773" t="s">
        <v>11</v>
      </c>
      <c r="M773" s="40">
        <v>125000</v>
      </c>
      <c r="N773" s="40">
        <v>-2056.2600000000002</v>
      </c>
      <c r="O773" s="40">
        <v>0</v>
      </c>
      <c r="P773" s="40">
        <v>122943.74</v>
      </c>
      <c r="Q773" s="40">
        <v>0</v>
      </c>
      <c r="R773" s="40">
        <v>115365.99</v>
      </c>
      <c r="S773" s="40">
        <v>78775.58</v>
      </c>
      <c r="T773" s="40">
        <v>7577.75</v>
      </c>
      <c r="U773" s="40">
        <v>44168.160000000003</v>
      </c>
      <c r="V773" s="40">
        <v>7577.75</v>
      </c>
      <c r="W773" s="34" t="s">
        <v>60</v>
      </c>
    </row>
    <row r="774" spans="1:23" hidden="1" x14ac:dyDescent="0.2">
      <c r="A774" t="s">
        <v>0</v>
      </c>
      <c r="B774" t="s">
        <v>1</v>
      </c>
      <c r="C774" t="s">
        <v>2</v>
      </c>
      <c r="D774" t="s">
        <v>3</v>
      </c>
      <c r="E774" t="s">
        <v>4</v>
      </c>
      <c r="F774" t="s">
        <v>379</v>
      </c>
      <c r="G774" t="s">
        <v>380</v>
      </c>
      <c r="H774" t="s">
        <v>7</v>
      </c>
      <c r="I774" t="s">
        <v>43</v>
      </c>
      <c r="J774" t="s">
        <v>44</v>
      </c>
      <c r="K774" t="s">
        <v>375</v>
      </c>
      <c r="L774" t="s">
        <v>11</v>
      </c>
      <c r="M774" s="40">
        <v>2200</v>
      </c>
      <c r="N774" s="40">
        <v>0</v>
      </c>
      <c r="O774" s="40">
        <v>0</v>
      </c>
      <c r="P774" s="40">
        <v>2200</v>
      </c>
      <c r="Q774" s="40">
        <v>0</v>
      </c>
      <c r="R774" s="40">
        <v>1095</v>
      </c>
      <c r="S774" s="40">
        <v>1095</v>
      </c>
      <c r="T774" s="40">
        <v>1105</v>
      </c>
      <c r="U774" s="40">
        <v>1105</v>
      </c>
      <c r="V774" s="40">
        <v>1105</v>
      </c>
      <c r="W774" s="34" t="s">
        <v>376</v>
      </c>
    </row>
    <row r="775" spans="1:23" hidden="1" x14ac:dyDescent="0.2">
      <c r="A775" t="s">
        <v>0</v>
      </c>
      <c r="B775" t="s">
        <v>1</v>
      </c>
      <c r="C775" t="s">
        <v>2</v>
      </c>
      <c r="D775" t="s">
        <v>3</v>
      </c>
      <c r="E775" t="s">
        <v>4</v>
      </c>
      <c r="F775" t="s">
        <v>379</v>
      </c>
      <c r="G775" t="s">
        <v>380</v>
      </c>
      <c r="H775" t="s">
        <v>7</v>
      </c>
      <c r="I775" t="s">
        <v>43</v>
      </c>
      <c r="J775" t="s">
        <v>44</v>
      </c>
      <c r="K775" t="s">
        <v>61</v>
      </c>
      <c r="L775" t="s">
        <v>11</v>
      </c>
      <c r="M775" s="40">
        <v>12300</v>
      </c>
      <c r="N775" s="40">
        <v>0</v>
      </c>
      <c r="O775" s="40">
        <v>0</v>
      </c>
      <c r="P775" s="40">
        <v>12300</v>
      </c>
      <c r="Q775" s="40">
        <v>0</v>
      </c>
      <c r="R775" s="40">
        <v>9768.67</v>
      </c>
      <c r="S775" s="40">
        <v>7016.26</v>
      </c>
      <c r="T775" s="40">
        <v>2531.33</v>
      </c>
      <c r="U775" s="40">
        <v>5283.74</v>
      </c>
      <c r="V775" s="40">
        <v>2531.33</v>
      </c>
      <c r="W775" s="34" t="s">
        <v>62</v>
      </c>
    </row>
    <row r="776" spans="1:23" hidden="1" x14ac:dyDescent="0.2">
      <c r="A776" t="s">
        <v>0</v>
      </c>
      <c r="B776" t="s">
        <v>1</v>
      </c>
      <c r="C776" t="s">
        <v>2</v>
      </c>
      <c r="D776" t="s">
        <v>3</v>
      </c>
      <c r="E776" t="s">
        <v>4</v>
      </c>
      <c r="F776" t="s">
        <v>379</v>
      </c>
      <c r="G776" t="s">
        <v>380</v>
      </c>
      <c r="H776" t="s">
        <v>7</v>
      </c>
      <c r="I776" t="s">
        <v>43</v>
      </c>
      <c r="J776" t="s">
        <v>44</v>
      </c>
      <c r="K776" t="s">
        <v>260</v>
      </c>
      <c r="L776" t="s">
        <v>11</v>
      </c>
      <c r="M776" s="40">
        <v>1000</v>
      </c>
      <c r="N776" s="40">
        <v>1000</v>
      </c>
      <c r="O776" s="40">
        <v>0</v>
      </c>
      <c r="P776" s="40">
        <v>2000</v>
      </c>
      <c r="Q776" s="40">
        <v>0</v>
      </c>
      <c r="R776" s="40">
        <v>227.14</v>
      </c>
      <c r="S776" s="40">
        <v>227.14</v>
      </c>
      <c r="T776" s="40">
        <v>1772.86</v>
      </c>
      <c r="U776" s="40">
        <v>1772.86</v>
      </c>
      <c r="V776" s="40">
        <v>1772.86</v>
      </c>
      <c r="W776" s="34" t="s">
        <v>261</v>
      </c>
    </row>
    <row r="777" spans="1:23" hidden="1" x14ac:dyDescent="0.2">
      <c r="A777" t="s">
        <v>0</v>
      </c>
      <c r="B777" t="s">
        <v>1</v>
      </c>
      <c r="C777" t="s">
        <v>2</v>
      </c>
      <c r="D777" t="s">
        <v>3</v>
      </c>
      <c r="E777" t="s">
        <v>4</v>
      </c>
      <c r="F777" t="s">
        <v>379</v>
      </c>
      <c r="G777" t="s">
        <v>380</v>
      </c>
      <c r="H777" t="s">
        <v>7</v>
      </c>
      <c r="I777" t="s">
        <v>43</v>
      </c>
      <c r="J777" t="s">
        <v>44</v>
      </c>
      <c r="K777" t="s">
        <v>63</v>
      </c>
      <c r="L777" t="s">
        <v>11</v>
      </c>
      <c r="M777" s="40">
        <v>5000</v>
      </c>
      <c r="N777" s="40">
        <v>5574</v>
      </c>
      <c r="O777" s="40">
        <v>0</v>
      </c>
      <c r="P777" s="40">
        <v>10574</v>
      </c>
      <c r="Q777" s="40">
        <v>6450</v>
      </c>
      <c r="R777" s="40">
        <v>454.95</v>
      </c>
      <c r="S777" s="40">
        <v>454.95</v>
      </c>
      <c r="T777" s="40">
        <v>10119.049999999999</v>
      </c>
      <c r="U777" s="40">
        <v>10119.049999999999</v>
      </c>
      <c r="V777" s="40">
        <v>3669.05</v>
      </c>
      <c r="W777" s="34" t="s">
        <v>64</v>
      </c>
    </row>
    <row r="778" spans="1:23" hidden="1" x14ac:dyDescent="0.2">
      <c r="A778" t="s">
        <v>0</v>
      </c>
      <c r="B778" t="s">
        <v>1</v>
      </c>
      <c r="C778" t="s">
        <v>2</v>
      </c>
      <c r="D778" t="s">
        <v>3</v>
      </c>
      <c r="E778" t="s">
        <v>4</v>
      </c>
      <c r="F778" t="s">
        <v>379</v>
      </c>
      <c r="G778" t="s">
        <v>380</v>
      </c>
      <c r="H778" t="s">
        <v>7</v>
      </c>
      <c r="I778" t="s">
        <v>43</v>
      </c>
      <c r="J778" t="s">
        <v>44</v>
      </c>
      <c r="K778" t="s">
        <v>65</v>
      </c>
      <c r="L778" t="s">
        <v>11</v>
      </c>
      <c r="M778" s="40">
        <v>6000</v>
      </c>
      <c r="N778" s="40">
        <v>5545.6</v>
      </c>
      <c r="O778" s="40">
        <v>0</v>
      </c>
      <c r="P778" s="40">
        <v>11545.6</v>
      </c>
      <c r="Q778" s="40">
        <v>0</v>
      </c>
      <c r="R778" s="40">
        <v>4956</v>
      </c>
      <c r="S778" s="40">
        <v>2610</v>
      </c>
      <c r="T778" s="40">
        <v>6589.6</v>
      </c>
      <c r="U778" s="40">
        <v>8935.6</v>
      </c>
      <c r="V778" s="40">
        <v>6589.6</v>
      </c>
      <c r="W778" s="34" t="s">
        <v>66</v>
      </c>
    </row>
    <row r="779" spans="1:23" hidden="1" x14ac:dyDescent="0.2">
      <c r="A779" t="s">
        <v>0</v>
      </c>
      <c r="B779" t="s">
        <v>1</v>
      </c>
      <c r="C779" t="s">
        <v>2</v>
      </c>
      <c r="D779" t="s">
        <v>3</v>
      </c>
      <c r="E779" t="s">
        <v>4</v>
      </c>
      <c r="F779" t="s">
        <v>379</v>
      </c>
      <c r="G779" t="s">
        <v>380</v>
      </c>
      <c r="H779" t="s">
        <v>7</v>
      </c>
      <c r="I779" t="s">
        <v>43</v>
      </c>
      <c r="J779" t="s">
        <v>44</v>
      </c>
      <c r="K779" t="s">
        <v>71</v>
      </c>
      <c r="L779" t="s">
        <v>11</v>
      </c>
      <c r="M779" s="40">
        <v>6000</v>
      </c>
      <c r="N779" s="40">
        <v>0</v>
      </c>
      <c r="O779" s="40">
        <v>0</v>
      </c>
      <c r="P779" s="40">
        <v>6000</v>
      </c>
      <c r="Q779" s="40">
        <v>0</v>
      </c>
      <c r="R779" s="40">
        <v>4075.3</v>
      </c>
      <c r="S779" s="40">
        <v>0</v>
      </c>
      <c r="T779" s="40">
        <v>1924.7</v>
      </c>
      <c r="U779" s="40">
        <v>6000</v>
      </c>
      <c r="V779" s="40">
        <v>1924.7</v>
      </c>
      <c r="W779" s="34" t="s">
        <v>72</v>
      </c>
    </row>
    <row r="780" spans="1:23" hidden="1" x14ac:dyDescent="0.2">
      <c r="A780" t="s">
        <v>0</v>
      </c>
      <c r="B780" t="s">
        <v>1</v>
      </c>
      <c r="C780" t="s">
        <v>2</v>
      </c>
      <c r="D780" t="s">
        <v>3</v>
      </c>
      <c r="E780" t="s">
        <v>4</v>
      </c>
      <c r="F780" t="s">
        <v>379</v>
      </c>
      <c r="G780" t="s">
        <v>380</v>
      </c>
      <c r="H780" t="s">
        <v>7</v>
      </c>
      <c r="I780" t="s">
        <v>43</v>
      </c>
      <c r="J780" t="s">
        <v>44</v>
      </c>
      <c r="K780" t="s">
        <v>73</v>
      </c>
      <c r="L780" t="s">
        <v>11</v>
      </c>
      <c r="M780" s="40">
        <v>16800</v>
      </c>
      <c r="N780" s="40">
        <v>0</v>
      </c>
      <c r="O780" s="40">
        <v>0</v>
      </c>
      <c r="P780" s="40">
        <v>16800</v>
      </c>
      <c r="Q780" s="40">
        <v>8599.99</v>
      </c>
      <c r="R780" s="40">
        <v>7777.66</v>
      </c>
      <c r="S780" s="40">
        <v>5978.66</v>
      </c>
      <c r="T780" s="40">
        <v>9022.34</v>
      </c>
      <c r="U780" s="40">
        <v>10821.34</v>
      </c>
      <c r="V780" s="40">
        <v>422.35</v>
      </c>
      <c r="W780" s="34" t="s">
        <v>74</v>
      </c>
    </row>
    <row r="781" spans="1:23" hidden="1" x14ac:dyDescent="0.2">
      <c r="A781" t="s">
        <v>0</v>
      </c>
      <c r="B781" t="s">
        <v>1</v>
      </c>
      <c r="C781" t="s">
        <v>2</v>
      </c>
      <c r="D781" t="s">
        <v>3</v>
      </c>
      <c r="E781" t="s">
        <v>4</v>
      </c>
      <c r="F781" t="s">
        <v>379</v>
      </c>
      <c r="G781" t="s">
        <v>380</v>
      </c>
      <c r="H781" t="s">
        <v>7</v>
      </c>
      <c r="I781" t="s">
        <v>43</v>
      </c>
      <c r="J781" t="s">
        <v>44</v>
      </c>
      <c r="K781" t="s">
        <v>75</v>
      </c>
      <c r="L781" t="s">
        <v>11</v>
      </c>
      <c r="M781" s="40">
        <v>11400</v>
      </c>
      <c r="N781" s="40">
        <v>0</v>
      </c>
      <c r="O781" s="40">
        <v>0</v>
      </c>
      <c r="P781" s="40">
        <v>11400</v>
      </c>
      <c r="Q781" s="40">
        <v>6361</v>
      </c>
      <c r="R781" s="40">
        <v>2782.56</v>
      </c>
      <c r="S781" s="40">
        <v>2659.26</v>
      </c>
      <c r="T781" s="40">
        <v>8617.44</v>
      </c>
      <c r="U781" s="40">
        <v>8740.74</v>
      </c>
      <c r="V781" s="40">
        <v>2256.44</v>
      </c>
      <c r="W781" s="34" t="s">
        <v>76</v>
      </c>
    </row>
    <row r="782" spans="1:23" hidden="1" x14ac:dyDescent="0.2">
      <c r="A782" t="s">
        <v>0</v>
      </c>
      <c r="B782" t="s">
        <v>1</v>
      </c>
      <c r="C782" t="s">
        <v>2</v>
      </c>
      <c r="D782" t="s">
        <v>3</v>
      </c>
      <c r="E782" t="s">
        <v>4</v>
      </c>
      <c r="F782" t="s">
        <v>379</v>
      </c>
      <c r="G782" t="s">
        <v>380</v>
      </c>
      <c r="H782" t="s">
        <v>7</v>
      </c>
      <c r="I782" t="s">
        <v>43</v>
      </c>
      <c r="J782" t="s">
        <v>44</v>
      </c>
      <c r="K782" t="s">
        <v>77</v>
      </c>
      <c r="L782" t="s">
        <v>11</v>
      </c>
      <c r="M782" s="40">
        <v>14000</v>
      </c>
      <c r="N782" s="40">
        <v>0</v>
      </c>
      <c r="O782" s="40">
        <v>0</v>
      </c>
      <c r="P782" s="40">
        <v>14000</v>
      </c>
      <c r="Q782" s="40">
        <v>13900</v>
      </c>
      <c r="R782" s="40">
        <v>0</v>
      </c>
      <c r="S782" s="40">
        <v>0</v>
      </c>
      <c r="T782" s="40">
        <v>14000</v>
      </c>
      <c r="U782" s="40">
        <v>14000</v>
      </c>
      <c r="V782" s="40">
        <v>100</v>
      </c>
      <c r="W782" s="34" t="s">
        <v>78</v>
      </c>
    </row>
    <row r="783" spans="1:23" hidden="1" x14ac:dyDescent="0.2">
      <c r="A783" t="s">
        <v>0</v>
      </c>
      <c r="B783" t="s">
        <v>1</v>
      </c>
      <c r="C783" t="s">
        <v>2</v>
      </c>
      <c r="D783" t="s">
        <v>3</v>
      </c>
      <c r="E783" t="s">
        <v>4</v>
      </c>
      <c r="F783" t="s">
        <v>379</v>
      </c>
      <c r="G783" t="s">
        <v>380</v>
      </c>
      <c r="H783" t="s">
        <v>7</v>
      </c>
      <c r="I783" t="s">
        <v>43</v>
      </c>
      <c r="J783" t="s">
        <v>44</v>
      </c>
      <c r="K783" t="s">
        <v>79</v>
      </c>
      <c r="L783" t="s">
        <v>11</v>
      </c>
      <c r="M783" s="40">
        <v>25000</v>
      </c>
      <c r="N783" s="40">
        <v>0</v>
      </c>
      <c r="O783" s="40">
        <v>0</v>
      </c>
      <c r="P783" s="40">
        <v>25000</v>
      </c>
      <c r="Q783" s="40">
        <v>21292.06</v>
      </c>
      <c r="R783" s="40">
        <v>17.86</v>
      </c>
      <c r="S783" s="40">
        <v>17.86</v>
      </c>
      <c r="T783" s="40">
        <v>24982.14</v>
      </c>
      <c r="U783" s="40">
        <v>24982.14</v>
      </c>
      <c r="V783" s="40">
        <v>3690.08</v>
      </c>
      <c r="W783" s="34" t="s">
        <v>80</v>
      </c>
    </row>
    <row r="784" spans="1:23" hidden="1" x14ac:dyDescent="0.2">
      <c r="A784" t="s">
        <v>0</v>
      </c>
      <c r="B784" t="s">
        <v>1</v>
      </c>
      <c r="C784" t="s">
        <v>2</v>
      </c>
      <c r="D784" t="s">
        <v>3</v>
      </c>
      <c r="E784" t="s">
        <v>4</v>
      </c>
      <c r="F784" t="s">
        <v>379</v>
      </c>
      <c r="G784" t="s">
        <v>380</v>
      </c>
      <c r="H784" t="s">
        <v>7</v>
      </c>
      <c r="I784" t="s">
        <v>43</v>
      </c>
      <c r="J784" t="s">
        <v>44</v>
      </c>
      <c r="K784" t="s">
        <v>83</v>
      </c>
      <c r="L784" t="s">
        <v>11</v>
      </c>
      <c r="M784" s="40">
        <v>4000</v>
      </c>
      <c r="N784" s="40">
        <v>698.23</v>
      </c>
      <c r="O784" s="40">
        <v>0</v>
      </c>
      <c r="P784" s="40">
        <v>4698.2299999999996</v>
      </c>
      <c r="Q784" s="40">
        <v>0</v>
      </c>
      <c r="R784" s="40">
        <v>120.3</v>
      </c>
      <c r="S784" s="40">
        <v>120.3</v>
      </c>
      <c r="T784" s="40">
        <v>4577.93</v>
      </c>
      <c r="U784" s="40">
        <v>4577.93</v>
      </c>
      <c r="V784" s="40">
        <v>4577.93</v>
      </c>
      <c r="W784" s="34" t="s">
        <v>84</v>
      </c>
    </row>
    <row r="785" spans="1:23" hidden="1" x14ac:dyDescent="0.2">
      <c r="A785" t="s">
        <v>0</v>
      </c>
      <c r="B785" t="s">
        <v>1</v>
      </c>
      <c r="C785" t="s">
        <v>2</v>
      </c>
      <c r="D785" t="s">
        <v>3</v>
      </c>
      <c r="E785" t="s">
        <v>4</v>
      </c>
      <c r="F785" t="s">
        <v>379</v>
      </c>
      <c r="G785" t="s">
        <v>380</v>
      </c>
      <c r="H785" t="s">
        <v>7</v>
      </c>
      <c r="I785" t="s">
        <v>43</v>
      </c>
      <c r="J785" t="s">
        <v>44</v>
      </c>
      <c r="K785" t="s">
        <v>85</v>
      </c>
      <c r="L785" t="s">
        <v>11</v>
      </c>
      <c r="M785" s="40">
        <v>13700</v>
      </c>
      <c r="N785" s="40">
        <v>11866.88</v>
      </c>
      <c r="O785" s="40">
        <v>0</v>
      </c>
      <c r="P785" s="40">
        <v>25566.880000000001</v>
      </c>
      <c r="Q785" s="40">
        <v>12050</v>
      </c>
      <c r="R785" s="40">
        <v>8376.8799999999992</v>
      </c>
      <c r="S785" s="40">
        <v>3310.38</v>
      </c>
      <c r="T785" s="40">
        <v>17190</v>
      </c>
      <c r="U785" s="40">
        <v>22256.5</v>
      </c>
      <c r="V785" s="40">
        <v>5140</v>
      </c>
      <c r="W785" s="34" t="s">
        <v>86</v>
      </c>
    </row>
    <row r="786" spans="1:23" hidden="1" x14ac:dyDescent="0.2">
      <c r="A786" t="s">
        <v>0</v>
      </c>
      <c r="B786" t="s">
        <v>1</v>
      </c>
      <c r="C786" t="s">
        <v>2</v>
      </c>
      <c r="D786" t="s">
        <v>3</v>
      </c>
      <c r="E786" t="s">
        <v>4</v>
      </c>
      <c r="F786" t="s">
        <v>379</v>
      </c>
      <c r="G786" t="s">
        <v>380</v>
      </c>
      <c r="H786" t="s">
        <v>7</v>
      </c>
      <c r="I786" t="s">
        <v>43</v>
      </c>
      <c r="J786" t="s">
        <v>87</v>
      </c>
      <c r="K786" t="s">
        <v>88</v>
      </c>
      <c r="L786" t="s">
        <v>11</v>
      </c>
      <c r="M786" s="40">
        <v>3000</v>
      </c>
      <c r="N786" s="40">
        <v>0</v>
      </c>
      <c r="O786" s="40">
        <v>0</v>
      </c>
      <c r="P786" s="40">
        <v>3000</v>
      </c>
      <c r="Q786" s="40">
        <v>615.91</v>
      </c>
      <c r="R786" s="40">
        <v>1999.05</v>
      </c>
      <c r="S786" s="40">
        <v>1718.63</v>
      </c>
      <c r="T786" s="40">
        <v>1000.95</v>
      </c>
      <c r="U786" s="40">
        <v>1281.3699999999999</v>
      </c>
      <c r="V786" s="40">
        <v>385.04</v>
      </c>
      <c r="W786" s="34" t="s">
        <v>89</v>
      </c>
    </row>
    <row r="787" spans="1:23" hidden="1" x14ac:dyDescent="0.2">
      <c r="A787" t="s">
        <v>0</v>
      </c>
      <c r="B787" t="s">
        <v>1</v>
      </c>
      <c r="C787" t="s">
        <v>2</v>
      </c>
      <c r="D787" t="s">
        <v>3</v>
      </c>
      <c r="E787" t="s">
        <v>4</v>
      </c>
      <c r="F787" t="s">
        <v>379</v>
      </c>
      <c r="G787" t="s">
        <v>380</v>
      </c>
      <c r="H787" t="s">
        <v>7</v>
      </c>
      <c r="I787" t="s">
        <v>43</v>
      </c>
      <c r="J787" t="s">
        <v>87</v>
      </c>
      <c r="K787" t="s">
        <v>90</v>
      </c>
      <c r="L787" t="s">
        <v>11</v>
      </c>
      <c r="M787" s="40">
        <v>300</v>
      </c>
      <c r="N787" s="40">
        <v>0</v>
      </c>
      <c r="O787" s="40">
        <v>0</v>
      </c>
      <c r="P787" s="40">
        <v>300</v>
      </c>
      <c r="Q787" s="40">
        <v>0</v>
      </c>
      <c r="R787" s="40">
        <v>0</v>
      </c>
      <c r="S787" s="40">
        <v>0</v>
      </c>
      <c r="T787" s="40">
        <v>300</v>
      </c>
      <c r="U787" s="40">
        <v>300</v>
      </c>
      <c r="V787" s="40">
        <v>300</v>
      </c>
      <c r="W787" s="34" t="s">
        <v>91</v>
      </c>
    </row>
    <row r="788" spans="1:23" hidden="1" x14ac:dyDescent="0.2">
      <c r="A788" t="s">
        <v>0</v>
      </c>
      <c r="B788" t="s">
        <v>1</v>
      </c>
      <c r="C788" t="s">
        <v>2</v>
      </c>
      <c r="D788" t="s">
        <v>3</v>
      </c>
      <c r="E788" t="s">
        <v>4</v>
      </c>
      <c r="F788" t="s">
        <v>379</v>
      </c>
      <c r="G788" t="s">
        <v>380</v>
      </c>
      <c r="H788" t="s">
        <v>7</v>
      </c>
      <c r="I788" t="s">
        <v>43</v>
      </c>
      <c r="J788" t="s">
        <v>87</v>
      </c>
      <c r="K788" t="s">
        <v>251</v>
      </c>
      <c r="L788" t="s">
        <v>11</v>
      </c>
      <c r="M788" s="40">
        <v>400</v>
      </c>
      <c r="N788" s="40">
        <v>0</v>
      </c>
      <c r="O788" s="40">
        <v>0</v>
      </c>
      <c r="P788" s="40">
        <v>400</v>
      </c>
      <c r="Q788" s="40">
        <v>0</v>
      </c>
      <c r="R788" s="40">
        <v>0</v>
      </c>
      <c r="S788" s="40">
        <v>0</v>
      </c>
      <c r="T788" s="40">
        <v>400</v>
      </c>
      <c r="U788" s="40">
        <v>400</v>
      </c>
      <c r="V788" s="40">
        <v>400</v>
      </c>
      <c r="W788" s="34" t="s">
        <v>318</v>
      </c>
    </row>
    <row r="789" spans="1:23" hidden="1" x14ac:dyDescent="0.2">
      <c r="A789" t="s">
        <v>106</v>
      </c>
      <c r="B789" t="s">
        <v>107</v>
      </c>
      <c r="C789" t="s">
        <v>2</v>
      </c>
      <c r="D789" t="s">
        <v>3</v>
      </c>
      <c r="E789" t="s">
        <v>4</v>
      </c>
      <c r="F789" t="s">
        <v>379</v>
      </c>
      <c r="G789" t="s">
        <v>380</v>
      </c>
      <c r="H789" t="s">
        <v>108</v>
      </c>
      <c r="I789" t="s">
        <v>109</v>
      </c>
      <c r="J789" t="s">
        <v>94</v>
      </c>
      <c r="K789" t="s">
        <v>112</v>
      </c>
      <c r="L789" t="s">
        <v>96</v>
      </c>
      <c r="M789" s="40">
        <v>0</v>
      </c>
      <c r="N789" s="40">
        <v>160000</v>
      </c>
      <c r="O789" s="40">
        <v>0</v>
      </c>
      <c r="P789" s="40">
        <v>160000</v>
      </c>
      <c r="Q789" s="40">
        <v>0</v>
      </c>
      <c r="R789" s="40">
        <v>0</v>
      </c>
      <c r="S789" s="40">
        <v>0</v>
      </c>
      <c r="T789" s="40">
        <v>160000</v>
      </c>
      <c r="U789" s="40">
        <v>160000</v>
      </c>
      <c r="V789" s="40">
        <v>160000</v>
      </c>
      <c r="W789" s="34" t="s">
        <v>113</v>
      </c>
    </row>
    <row r="790" spans="1:23" hidden="1" x14ac:dyDescent="0.2">
      <c r="A790" t="s">
        <v>106</v>
      </c>
      <c r="B790" t="s">
        <v>107</v>
      </c>
      <c r="C790" t="s">
        <v>2</v>
      </c>
      <c r="D790" t="s">
        <v>3</v>
      </c>
      <c r="E790" t="s">
        <v>4</v>
      </c>
      <c r="F790" t="s">
        <v>379</v>
      </c>
      <c r="G790" t="s">
        <v>380</v>
      </c>
      <c r="H790" t="s">
        <v>108</v>
      </c>
      <c r="I790" t="s">
        <v>109</v>
      </c>
      <c r="J790" t="s">
        <v>94</v>
      </c>
      <c r="K790" t="s">
        <v>98</v>
      </c>
      <c r="L790" t="s">
        <v>96</v>
      </c>
      <c r="M790" s="40">
        <v>35000</v>
      </c>
      <c r="N790" s="40">
        <v>25000</v>
      </c>
      <c r="O790" s="40">
        <v>0</v>
      </c>
      <c r="P790" s="40">
        <v>60000</v>
      </c>
      <c r="Q790" s="40">
        <v>0</v>
      </c>
      <c r="R790" s="40">
        <v>0</v>
      </c>
      <c r="S790" s="40">
        <v>0</v>
      </c>
      <c r="T790" s="40">
        <v>60000</v>
      </c>
      <c r="U790" s="40">
        <v>60000</v>
      </c>
      <c r="V790" s="40">
        <v>60000</v>
      </c>
      <c r="W790" s="34" t="s">
        <v>116</v>
      </c>
    </row>
    <row r="791" spans="1:23" hidden="1" x14ac:dyDescent="0.2">
      <c r="A791" t="s">
        <v>106</v>
      </c>
      <c r="B791" t="s">
        <v>107</v>
      </c>
      <c r="C791" t="s">
        <v>2</v>
      </c>
      <c r="D791" t="s">
        <v>3</v>
      </c>
      <c r="E791" t="s">
        <v>4</v>
      </c>
      <c r="F791" t="s">
        <v>379</v>
      </c>
      <c r="G791" t="s">
        <v>380</v>
      </c>
      <c r="H791" t="s">
        <v>108</v>
      </c>
      <c r="I791" t="s">
        <v>118</v>
      </c>
      <c r="J791" t="s">
        <v>94</v>
      </c>
      <c r="K791" t="s">
        <v>303</v>
      </c>
      <c r="L791" t="s">
        <v>96</v>
      </c>
      <c r="M791" s="40">
        <v>1500</v>
      </c>
      <c r="N791" s="40">
        <v>0</v>
      </c>
      <c r="O791" s="40">
        <v>0</v>
      </c>
      <c r="P791" s="40">
        <v>1500</v>
      </c>
      <c r="Q791" s="40">
        <v>0</v>
      </c>
      <c r="R791" s="40">
        <v>0</v>
      </c>
      <c r="S791" s="40">
        <v>0</v>
      </c>
      <c r="T791" s="40">
        <v>1500</v>
      </c>
      <c r="U791" s="40">
        <v>1500</v>
      </c>
      <c r="V791" s="40">
        <v>1500</v>
      </c>
      <c r="W791" s="34" t="s">
        <v>381</v>
      </c>
    </row>
    <row r="792" spans="1:23" hidden="1" x14ac:dyDescent="0.2">
      <c r="A792" t="s">
        <v>106</v>
      </c>
      <c r="B792" t="s">
        <v>107</v>
      </c>
      <c r="C792" t="s">
        <v>2</v>
      </c>
      <c r="D792" t="s">
        <v>3</v>
      </c>
      <c r="E792" t="s">
        <v>4</v>
      </c>
      <c r="F792" t="s">
        <v>379</v>
      </c>
      <c r="G792" t="s">
        <v>380</v>
      </c>
      <c r="H792" t="s">
        <v>108</v>
      </c>
      <c r="I792" t="s">
        <v>118</v>
      </c>
      <c r="J792" t="s">
        <v>94</v>
      </c>
      <c r="K792" t="s">
        <v>98</v>
      </c>
      <c r="L792" t="s">
        <v>96</v>
      </c>
      <c r="M792" s="40">
        <v>96425</v>
      </c>
      <c r="N792" s="40">
        <v>0</v>
      </c>
      <c r="O792" s="40">
        <v>0</v>
      </c>
      <c r="P792" s="40">
        <v>96425</v>
      </c>
      <c r="Q792" s="40">
        <v>0</v>
      </c>
      <c r="R792" s="40">
        <v>0</v>
      </c>
      <c r="S792" s="40">
        <v>0</v>
      </c>
      <c r="T792" s="40">
        <v>96425</v>
      </c>
      <c r="U792" s="40">
        <v>96425</v>
      </c>
      <c r="V792" s="40">
        <v>96425</v>
      </c>
      <c r="W792" s="34" t="s">
        <v>116</v>
      </c>
    </row>
    <row r="793" spans="1:23" hidden="1" x14ac:dyDescent="0.2">
      <c r="A793" t="s">
        <v>106</v>
      </c>
      <c r="B793" t="s">
        <v>107</v>
      </c>
      <c r="C793" t="s">
        <v>2</v>
      </c>
      <c r="D793" t="s">
        <v>3</v>
      </c>
      <c r="E793" t="s">
        <v>4</v>
      </c>
      <c r="F793" t="s">
        <v>379</v>
      </c>
      <c r="G793" t="s">
        <v>380</v>
      </c>
      <c r="H793" t="s">
        <v>127</v>
      </c>
      <c r="I793" t="s">
        <v>128</v>
      </c>
      <c r="J793" t="s">
        <v>94</v>
      </c>
      <c r="K793" t="s">
        <v>133</v>
      </c>
      <c r="L793" t="s">
        <v>96</v>
      </c>
      <c r="M793" s="40">
        <v>0</v>
      </c>
      <c r="N793" s="40">
        <v>7500</v>
      </c>
      <c r="O793" s="40">
        <v>0</v>
      </c>
      <c r="P793" s="40">
        <v>7500</v>
      </c>
      <c r="Q793" s="40">
        <v>4206.8</v>
      </c>
      <c r="R793" s="40">
        <v>0</v>
      </c>
      <c r="S793" s="40">
        <v>0</v>
      </c>
      <c r="T793" s="40">
        <v>7500</v>
      </c>
      <c r="U793" s="40">
        <v>7500</v>
      </c>
      <c r="V793" s="40">
        <v>3293.2</v>
      </c>
      <c r="W793" s="34" t="s">
        <v>134</v>
      </c>
    </row>
    <row r="794" spans="1:23" hidden="1" x14ac:dyDescent="0.2">
      <c r="A794" t="s">
        <v>106</v>
      </c>
      <c r="B794" t="s">
        <v>107</v>
      </c>
      <c r="C794" t="s">
        <v>2</v>
      </c>
      <c r="D794" t="s">
        <v>3</v>
      </c>
      <c r="E794" t="s">
        <v>4</v>
      </c>
      <c r="F794" t="s">
        <v>379</v>
      </c>
      <c r="G794" t="s">
        <v>380</v>
      </c>
      <c r="H794" t="s">
        <v>127</v>
      </c>
      <c r="I794" t="s">
        <v>128</v>
      </c>
      <c r="J794" t="s">
        <v>94</v>
      </c>
      <c r="K794" t="s">
        <v>271</v>
      </c>
      <c r="L794" t="s">
        <v>96</v>
      </c>
      <c r="M794" s="40">
        <v>7500</v>
      </c>
      <c r="N794" s="40">
        <v>-7500</v>
      </c>
      <c r="O794" s="40">
        <v>0</v>
      </c>
      <c r="P794" s="40">
        <v>0</v>
      </c>
      <c r="Q794" s="40">
        <v>0</v>
      </c>
      <c r="R794" s="40">
        <v>0</v>
      </c>
      <c r="S794" s="40">
        <v>0</v>
      </c>
      <c r="T794" s="40">
        <v>0</v>
      </c>
      <c r="U794" s="40">
        <v>0</v>
      </c>
      <c r="V794" s="40">
        <v>0</v>
      </c>
      <c r="W794" s="34" t="s">
        <v>272</v>
      </c>
    </row>
    <row r="795" spans="1:23" hidden="1" x14ac:dyDescent="0.2">
      <c r="A795" t="s">
        <v>106</v>
      </c>
      <c r="B795" t="s">
        <v>107</v>
      </c>
      <c r="C795" t="s">
        <v>2</v>
      </c>
      <c r="D795" t="s">
        <v>3</v>
      </c>
      <c r="E795" t="s">
        <v>4</v>
      </c>
      <c r="F795" t="s">
        <v>379</v>
      </c>
      <c r="G795" t="s">
        <v>380</v>
      </c>
      <c r="H795" t="s">
        <v>127</v>
      </c>
      <c r="I795" t="s">
        <v>128</v>
      </c>
      <c r="J795" t="s">
        <v>94</v>
      </c>
      <c r="K795" t="s">
        <v>150</v>
      </c>
      <c r="L795" t="s">
        <v>96</v>
      </c>
      <c r="M795" s="40">
        <v>23000</v>
      </c>
      <c r="N795" s="40">
        <v>0</v>
      </c>
      <c r="O795" s="40">
        <v>0</v>
      </c>
      <c r="P795" s="40">
        <v>23000</v>
      </c>
      <c r="Q795" s="40">
        <v>0</v>
      </c>
      <c r="R795" s="40">
        <v>18800</v>
      </c>
      <c r="S795" s="40">
        <v>0</v>
      </c>
      <c r="T795" s="40">
        <v>4200</v>
      </c>
      <c r="U795" s="40">
        <v>23000</v>
      </c>
      <c r="V795" s="40">
        <v>4200</v>
      </c>
      <c r="W795" s="34" t="s">
        <v>151</v>
      </c>
    </row>
    <row r="796" spans="1:23" hidden="1" x14ac:dyDescent="0.2">
      <c r="A796" t="s">
        <v>106</v>
      </c>
      <c r="B796" t="s">
        <v>107</v>
      </c>
      <c r="C796" t="s">
        <v>2</v>
      </c>
      <c r="D796" t="s">
        <v>3</v>
      </c>
      <c r="E796" t="s">
        <v>4</v>
      </c>
      <c r="F796" t="s">
        <v>379</v>
      </c>
      <c r="G796" t="s">
        <v>380</v>
      </c>
      <c r="H796" t="s">
        <v>127</v>
      </c>
      <c r="I796" t="s">
        <v>128</v>
      </c>
      <c r="J796" t="s">
        <v>94</v>
      </c>
      <c r="K796" t="s">
        <v>135</v>
      </c>
      <c r="L796" t="s">
        <v>96</v>
      </c>
      <c r="M796" s="40">
        <v>1500</v>
      </c>
      <c r="N796" s="40">
        <v>0</v>
      </c>
      <c r="O796" s="40">
        <v>0</v>
      </c>
      <c r="P796" s="40">
        <v>1500</v>
      </c>
      <c r="Q796" s="40">
        <v>0</v>
      </c>
      <c r="R796" s="40">
        <v>993.84</v>
      </c>
      <c r="S796" s="40">
        <v>993.84</v>
      </c>
      <c r="T796" s="40">
        <v>506.16</v>
      </c>
      <c r="U796" s="40">
        <v>506.16</v>
      </c>
      <c r="V796" s="40">
        <v>506.16</v>
      </c>
      <c r="W796" s="34" t="s">
        <v>136</v>
      </c>
    </row>
    <row r="797" spans="1:23" hidden="1" x14ac:dyDescent="0.2">
      <c r="A797" t="s">
        <v>106</v>
      </c>
      <c r="B797" t="s">
        <v>107</v>
      </c>
      <c r="C797" t="s">
        <v>2</v>
      </c>
      <c r="D797" t="s">
        <v>3</v>
      </c>
      <c r="E797" t="s">
        <v>4</v>
      </c>
      <c r="F797" t="s">
        <v>379</v>
      </c>
      <c r="G797" t="s">
        <v>380</v>
      </c>
      <c r="H797" t="s">
        <v>127</v>
      </c>
      <c r="I797" t="s">
        <v>128</v>
      </c>
      <c r="J797" t="s">
        <v>94</v>
      </c>
      <c r="K797" t="s">
        <v>95</v>
      </c>
      <c r="L797" t="s">
        <v>96</v>
      </c>
      <c r="M797" s="40">
        <v>1500</v>
      </c>
      <c r="N797" s="40">
        <v>-400</v>
      </c>
      <c r="O797" s="40">
        <v>0</v>
      </c>
      <c r="P797" s="40">
        <v>1100</v>
      </c>
      <c r="Q797" s="40">
        <v>0</v>
      </c>
      <c r="R797" s="40">
        <v>966.71</v>
      </c>
      <c r="S797" s="40">
        <v>0</v>
      </c>
      <c r="T797" s="40">
        <v>133.29</v>
      </c>
      <c r="U797" s="40">
        <v>1100</v>
      </c>
      <c r="V797" s="40">
        <v>133.29</v>
      </c>
      <c r="W797" s="34" t="s">
        <v>328</v>
      </c>
    </row>
    <row r="798" spans="1:23" hidden="1" x14ac:dyDescent="0.2">
      <c r="A798" t="s">
        <v>106</v>
      </c>
      <c r="B798" t="s">
        <v>107</v>
      </c>
      <c r="C798" t="s">
        <v>2</v>
      </c>
      <c r="D798" t="s">
        <v>3</v>
      </c>
      <c r="E798" t="s">
        <v>4</v>
      </c>
      <c r="F798" t="s">
        <v>379</v>
      </c>
      <c r="G798" t="s">
        <v>380</v>
      </c>
      <c r="H798" t="s">
        <v>127</v>
      </c>
      <c r="I798" t="s">
        <v>128</v>
      </c>
      <c r="J798" t="s">
        <v>94</v>
      </c>
      <c r="K798" t="s">
        <v>102</v>
      </c>
      <c r="L798" t="s">
        <v>96</v>
      </c>
      <c r="M798" s="40">
        <v>0</v>
      </c>
      <c r="N798" s="40">
        <v>400</v>
      </c>
      <c r="O798" s="40">
        <v>0</v>
      </c>
      <c r="P798" s="40">
        <v>400</v>
      </c>
      <c r="Q798" s="40">
        <v>0</v>
      </c>
      <c r="R798" s="40">
        <v>0</v>
      </c>
      <c r="S798" s="40">
        <v>0</v>
      </c>
      <c r="T798" s="40">
        <v>400</v>
      </c>
      <c r="U798" s="40">
        <v>400</v>
      </c>
      <c r="V798" s="40">
        <v>400</v>
      </c>
      <c r="W798" s="34" t="s">
        <v>382</v>
      </c>
    </row>
    <row r="799" spans="1:23" hidden="1" x14ac:dyDescent="0.2">
      <c r="A799" t="s">
        <v>106</v>
      </c>
      <c r="B799" t="s">
        <v>107</v>
      </c>
      <c r="C799" t="s">
        <v>2</v>
      </c>
      <c r="D799" t="s">
        <v>3</v>
      </c>
      <c r="E799" t="s">
        <v>4</v>
      </c>
      <c r="F799" t="s">
        <v>379</v>
      </c>
      <c r="G799" t="s">
        <v>380</v>
      </c>
      <c r="H799" t="s">
        <v>127</v>
      </c>
      <c r="I799" t="s">
        <v>142</v>
      </c>
      <c r="J799" t="s">
        <v>94</v>
      </c>
      <c r="K799" t="s">
        <v>266</v>
      </c>
      <c r="L799" t="s">
        <v>96</v>
      </c>
      <c r="M799" s="40">
        <v>0</v>
      </c>
      <c r="N799" s="40">
        <v>5000</v>
      </c>
      <c r="O799" s="40">
        <v>0</v>
      </c>
      <c r="P799" s="40">
        <v>5000</v>
      </c>
      <c r="Q799" s="40">
        <v>5000</v>
      </c>
      <c r="R799" s="40">
        <v>0</v>
      </c>
      <c r="S799" s="40">
        <v>0</v>
      </c>
      <c r="T799" s="40">
        <v>5000</v>
      </c>
      <c r="U799" s="40">
        <v>5000</v>
      </c>
      <c r="V799" s="40">
        <v>0</v>
      </c>
      <c r="W799" s="34" t="s">
        <v>273</v>
      </c>
    </row>
    <row r="800" spans="1:23" hidden="1" x14ac:dyDescent="0.2">
      <c r="A800" t="s">
        <v>106</v>
      </c>
      <c r="B800" t="s">
        <v>107</v>
      </c>
      <c r="C800" t="s">
        <v>2</v>
      </c>
      <c r="D800" t="s">
        <v>3</v>
      </c>
      <c r="E800" t="s">
        <v>4</v>
      </c>
      <c r="F800" t="s">
        <v>379</v>
      </c>
      <c r="G800" t="s">
        <v>380</v>
      </c>
      <c r="H800" t="s">
        <v>127</v>
      </c>
      <c r="I800" t="s">
        <v>142</v>
      </c>
      <c r="J800" t="s">
        <v>94</v>
      </c>
      <c r="K800" t="s">
        <v>274</v>
      </c>
      <c r="L800" t="s">
        <v>96</v>
      </c>
      <c r="M800" s="40">
        <v>0</v>
      </c>
      <c r="N800" s="40">
        <v>4000</v>
      </c>
      <c r="O800" s="40">
        <v>0</v>
      </c>
      <c r="P800" s="40">
        <v>4000</v>
      </c>
      <c r="Q800" s="40">
        <v>0</v>
      </c>
      <c r="R800" s="40">
        <v>0</v>
      </c>
      <c r="S800" s="40">
        <v>0</v>
      </c>
      <c r="T800" s="40">
        <v>4000</v>
      </c>
      <c r="U800" s="40">
        <v>4000</v>
      </c>
      <c r="V800" s="40">
        <v>4000</v>
      </c>
      <c r="W800" s="34" t="s">
        <v>362</v>
      </c>
    </row>
    <row r="801" spans="1:23" hidden="1" x14ac:dyDescent="0.2">
      <c r="A801" t="s">
        <v>106</v>
      </c>
      <c r="B801" t="s">
        <v>107</v>
      </c>
      <c r="C801" t="s">
        <v>2</v>
      </c>
      <c r="D801" t="s">
        <v>3</v>
      </c>
      <c r="E801" t="s">
        <v>4</v>
      </c>
      <c r="F801" t="s">
        <v>379</v>
      </c>
      <c r="G801" t="s">
        <v>380</v>
      </c>
      <c r="H801" t="s">
        <v>127</v>
      </c>
      <c r="I801" t="s">
        <v>142</v>
      </c>
      <c r="J801" t="s">
        <v>94</v>
      </c>
      <c r="K801" t="s">
        <v>143</v>
      </c>
      <c r="L801" t="s">
        <v>96</v>
      </c>
      <c r="M801" s="40">
        <v>3000</v>
      </c>
      <c r="N801" s="40">
        <v>0</v>
      </c>
      <c r="O801" s="40">
        <v>0</v>
      </c>
      <c r="P801" s="40">
        <v>3000</v>
      </c>
      <c r="Q801" s="40">
        <v>3000</v>
      </c>
      <c r="R801" s="40">
        <v>0</v>
      </c>
      <c r="S801" s="40">
        <v>0</v>
      </c>
      <c r="T801" s="40">
        <v>3000</v>
      </c>
      <c r="U801" s="40">
        <v>3000</v>
      </c>
      <c r="V801" s="40">
        <v>0</v>
      </c>
      <c r="W801" s="34" t="s">
        <v>144</v>
      </c>
    </row>
    <row r="802" spans="1:23" hidden="1" x14ac:dyDescent="0.2">
      <c r="A802" t="s">
        <v>106</v>
      </c>
      <c r="B802" t="s">
        <v>107</v>
      </c>
      <c r="C802" t="s">
        <v>2</v>
      </c>
      <c r="D802" t="s">
        <v>3</v>
      </c>
      <c r="E802" t="s">
        <v>4</v>
      </c>
      <c r="F802" t="s">
        <v>379</v>
      </c>
      <c r="G802" t="s">
        <v>380</v>
      </c>
      <c r="H802" t="s">
        <v>127</v>
      </c>
      <c r="I802" t="s">
        <v>142</v>
      </c>
      <c r="J802" t="s">
        <v>94</v>
      </c>
      <c r="K802" t="s">
        <v>121</v>
      </c>
      <c r="L802" t="s">
        <v>96</v>
      </c>
      <c r="M802" s="40">
        <v>4000</v>
      </c>
      <c r="N802" s="40">
        <v>-4000</v>
      </c>
      <c r="O802" s="40">
        <v>0</v>
      </c>
      <c r="P802" s="40">
        <v>0</v>
      </c>
      <c r="Q802" s="40">
        <v>0</v>
      </c>
      <c r="R802" s="40">
        <v>0</v>
      </c>
      <c r="S802" s="40">
        <v>0</v>
      </c>
      <c r="T802" s="40">
        <v>0</v>
      </c>
      <c r="U802" s="40">
        <v>0</v>
      </c>
      <c r="V802" s="40">
        <v>0</v>
      </c>
      <c r="W802" s="34" t="s">
        <v>145</v>
      </c>
    </row>
    <row r="803" spans="1:23" hidden="1" x14ac:dyDescent="0.2">
      <c r="A803" t="s">
        <v>106</v>
      </c>
      <c r="B803" t="s">
        <v>107</v>
      </c>
      <c r="C803" t="s">
        <v>2</v>
      </c>
      <c r="D803" t="s">
        <v>3</v>
      </c>
      <c r="E803" t="s">
        <v>4</v>
      </c>
      <c r="F803" t="s">
        <v>379</v>
      </c>
      <c r="G803" t="s">
        <v>380</v>
      </c>
      <c r="H803" t="s">
        <v>127</v>
      </c>
      <c r="I803" t="s">
        <v>142</v>
      </c>
      <c r="J803" t="s">
        <v>94</v>
      </c>
      <c r="K803" t="s">
        <v>148</v>
      </c>
      <c r="L803" t="s">
        <v>96</v>
      </c>
      <c r="M803" s="40">
        <v>0</v>
      </c>
      <c r="N803" s="40">
        <v>3000</v>
      </c>
      <c r="O803" s="40">
        <v>0</v>
      </c>
      <c r="P803" s="40">
        <v>3000</v>
      </c>
      <c r="Q803" s="40">
        <v>3000</v>
      </c>
      <c r="R803" s="40">
        <v>0</v>
      </c>
      <c r="S803" s="40">
        <v>0</v>
      </c>
      <c r="T803" s="40">
        <v>3000</v>
      </c>
      <c r="U803" s="40">
        <v>3000</v>
      </c>
      <c r="V803" s="40">
        <v>0</v>
      </c>
      <c r="W803" s="34" t="s">
        <v>149</v>
      </c>
    </row>
    <row r="804" spans="1:23" hidden="1" x14ac:dyDescent="0.2">
      <c r="A804" t="s">
        <v>106</v>
      </c>
      <c r="B804" t="s">
        <v>107</v>
      </c>
      <c r="C804" t="s">
        <v>2</v>
      </c>
      <c r="D804" t="s">
        <v>3</v>
      </c>
      <c r="E804" t="s">
        <v>4</v>
      </c>
      <c r="F804" t="s">
        <v>379</v>
      </c>
      <c r="G804" t="s">
        <v>380</v>
      </c>
      <c r="H804" t="s">
        <v>127</v>
      </c>
      <c r="I804" t="s">
        <v>142</v>
      </c>
      <c r="J804" t="s">
        <v>94</v>
      </c>
      <c r="K804" t="s">
        <v>150</v>
      </c>
      <c r="L804" t="s">
        <v>96</v>
      </c>
      <c r="M804" s="40">
        <v>18000</v>
      </c>
      <c r="N804" s="40">
        <v>-12000</v>
      </c>
      <c r="O804" s="40">
        <v>0</v>
      </c>
      <c r="P804" s="40">
        <v>6000</v>
      </c>
      <c r="Q804" s="40">
        <v>0</v>
      </c>
      <c r="R804" s="40">
        <v>2187.5</v>
      </c>
      <c r="S804" s="40">
        <v>0</v>
      </c>
      <c r="T804" s="40">
        <v>3812.5</v>
      </c>
      <c r="U804" s="40">
        <v>6000</v>
      </c>
      <c r="V804" s="40">
        <v>3812.5</v>
      </c>
      <c r="W804" s="34" t="s">
        <v>151</v>
      </c>
    </row>
    <row r="805" spans="1:23" hidden="1" x14ac:dyDescent="0.2">
      <c r="A805" t="s">
        <v>106</v>
      </c>
      <c r="B805" t="s">
        <v>107</v>
      </c>
      <c r="C805" t="s">
        <v>2</v>
      </c>
      <c r="D805" t="s">
        <v>3</v>
      </c>
      <c r="E805" t="s">
        <v>4</v>
      </c>
      <c r="F805" t="s">
        <v>379</v>
      </c>
      <c r="G805" t="s">
        <v>380</v>
      </c>
      <c r="H805" t="s">
        <v>127</v>
      </c>
      <c r="I805" t="s">
        <v>154</v>
      </c>
      <c r="J805" t="s">
        <v>94</v>
      </c>
      <c r="K805" t="s">
        <v>274</v>
      </c>
      <c r="L805" t="s">
        <v>96</v>
      </c>
      <c r="M805" s="40">
        <v>0</v>
      </c>
      <c r="N805" s="40">
        <v>1000</v>
      </c>
      <c r="O805" s="40">
        <v>0</v>
      </c>
      <c r="P805" s="40">
        <v>1000</v>
      </c>
      <c r="Q805" s="40">
        <v>0</v>
      </c>
      <c r="R805" s="40">
        <v>1000</v>
      </c>
      <c r="S805" s="40">
        <v>0</v>
      </c>
      <c r="T805" s="40">
        <v>0</v>
      </c>
      <c r="U805" s="40">
        <v>1000</v>
      </c>
      <c r="V805" s="40">
        <v>0</v>
      </c>
      <c r="W805" s="34" t="s">
        <v>362</v>
      </c>
    </row>
    <row r="806" spans="1:23" hidden="1" x14ac:dyDescent="0.2">
      <c r="A806" t="s">
        <v>106</v>
      </c>
      <c r="B806" t="s">
        <v>107</v>
      </c>
      <c r="C806" t="s">
        <v>2</v>
      </c>
      <c r="D806" t="s">
        <v>3</v>
      </c>
      <c r="E806" t="s">
        <v>4</v>
      </c>
      <c r="F806" t="s">
        <v>379</v>
      </c>
      <c r="G806" t="s">
        <v>380</v>
      </c>
      <c r="H806" t="s">
        <v>127</v>
      </c>
      <c r="I806" t="s">
        <v>154</v>
      </c>
      <c r="J806" t="s">
        <v>94</v>
      </c>
      <c r="K806" t="s">
        <v>143</v>
      </c>
      <c r="L806" t="s">
        <v>96</v>
      </c>
      <c r="M806" s="40">
        <v>1000</v>
      </c>
      <c r="N806" s="40">
        <v>0</v>
      </c>
      <c r="O806" s="40">
        <v>0</v>
      </c>
      <c r="P806" s="40">
        <v>1000</v>
      </c>
      <c r="Q806" s="40">
        <v>1000</v>
      </c>
      <c r="R806" s="40">
        <v>0</v>
      </c>
      <c r="S806" s="40">
        <v>0</v>
      </c>
      <c r="T806" s="40">
        <v>1000</v>
      </c>
      <c r="U806" s="40">
        <v>1000</v>
      </c>
      <c r="V806" s="40">
        <v>0</v>
      </c>
      <c r="W806" s="34" t="s">
        <v>144</v>
      </c>
    </row>
    <row r="807" spans="1:23" hidden="1" x14ac:dyDescent="0.2">
      <c r="A807" t="s">
        <v>106</v>
      </c>
      <c r="B807" t="s">
        <v>107</v>
      </c>
      <c r="C807" t="s">
        <v>2</v>
      </c>
      <c r="D807" t="s">
        <v>3</v>
      </c>
      <c r="E807" t="s">
        <v>4</v>
      </c>
      <c r="F807" t="s">
        <v>379</v>
      </c>
      <c r="G807" t="s">
        <v>380</v>
      </c>
      <c r="H807" t="s">
        <v>127</v>
      </c>
      <c r="I807" t="s">
        <v>154</v>
      </c>
      <c r="J807" t="s">
        <v>94</v>
      </c>
      <c r="K807" t="s">
        <v>121</v>
      </c>
      <c r="L807" t="s">
        <v>96</v>
      </c>
      <c r="M807" s="40">
        <v>1000</v>
      </c>
      <c r="N807" s="40">
        <v>-1000</v>
      </c>
      <c r="O807" s="40">
        <v>0</v>
      </c>
      <c r="P807" s="40">
        <v>0</v>
      </c>
      <c r="Q807" s="40">
        <v>0</v>
      </c>
      <c r="R807" s="40">
        <v>0</v>
      </c>
      <c r="S807" s="40">
        <v>0</v>
      </c>
      <c r="T807" s="40">
        <v>0</v>
      </c>
      <c r="U807" s="40">
        <v>0</v>
      </c>
      <c r="V807" s="40">
        <v>0</v>
      </c>
      <c r="W807" s="34" t="s">
        <v>145</v>
      </c>
    </row>
    <row r="808" spans="1:23" hidden="1" x14ac:dyDescent="0.2">
      <c r="A808" t="s">
        <v>106</v>
      </c>
      <c r="B808" t="s">
        <v>107</v>
      </c>
      <c r="C808" t="s">
        <v>2</v>
      </c>
      <c r="D808" t="s">
        <v>3</v>
      </c>
      <c r="E808" t="s">
        <v>4</v>
      </c>
      <c r="F808" t="s">
        <v>379</v>
      </c>
      <c r="G808" t="s">
        <v>380</v>
      </c>
      <c r="H808" t="s">
        <v>127</v>
      </c>
      <c r="I808" t="s">
        <v>154</v>
      </c>
      <c r="J808" t="s">
        <v>94</v>
      </c>
      <c r="K808" t="s">
        <v>148</v>
      </c>
      <c r="L808" t="s">
        <v>96</v>
      </c>
      <c r="M808" s="40">
        <v>1000</v>
      </c>
      <c r="N808" s="40">
        <v>0</v>
      </c>
      <c r="O808" s="40">
        <v>0</v>
      </c>
      <c r="P808" s="40">
        <v>1000</v>
      </c>
      <c r="Q808" s="40">
        <v>1000</v>
      </c>
      <c r="R808" s="40">
        <v>0</v>
      </c>
      <c r="S808" s="40">
        <v>0</v>
      </c>
      <c r="T808" s="40">
        <v>1000</v>
      </c>
      <c r="U808" s="40">
        <v>1000</v>
      </c>
      <c r="V808" s="40">
        <v>0</v>
      </c>
      <c r="W808" s="34" t="s">
        <v>149</v>
      </c>
    </row>
    <row r="809" spans="1:23" hidden="1" x14ac:dyDescent="0.2">
      <c r="A809" t="s">
        <v>106</v>
      </c>
      <c r="B809" t="s">
        <v>107</v>
      </c>
      <c r="C809" t="s">
        <v>2</v>
      </c>
      <c r="D809" t="s">
        <v>3</v>
      </c>
      <c r="E809" t="s">
        <v>4</v>
      </c>
      <c r="F809" t="s">
        <v>379</v>
      </c>
      <c r="G809" t="s">
        <v>380</v>
      </c>
      <c r="H809" t="s">
        <v>127</v>
      </c>
      <c r="I809" t="s">
        <v>154</v>
      </c>
      <c r="J809" t="s">
        <v>94</v>
      </c>
      <c r="K809" t="s">
        <v>150</v>
      </c>
      <c r="L809" t="s">
        <v>96</v>
      </c>
      <c r="M809" s="40">
        <v>6000</v>
      </c>
      <c r="N809" s="40">
        <v>0</v>
      </c>
      <c r="O809" s="40">
        <v>0</v>
      </c>
      <c r="P809" s="40">
        <v>6000</v>
      </c>
      <c r="Q809" s="40">
        <v>0</v>
      </c>
      <c r="R809" s="40">
        <v>0</v>
      </c>
      <c r="S809" s="40">
        <v>0</v>
      </c>
      <c r="T809" s="40">
        <v>6000</v>
      </c>
      <c r="U809" s="40">
        <v>6000</v>
      </c>
      <c r="V809" s="40">
        <v>6000</v>
      </c>
      <c r="W809" s="34" t="s">
        <v>151</v>
      </c>
    </row>
    <row r="810" spans="1:23" hidden="1" x14ac:dyDescent="0.2">
      <c r="A810" t="s">
        <v>106</v>
      </c>
      <c r="B810" t="s">
        <v>107</v>
      </c>
      <c r="C810" t="s">
        <v>2</v>
      </c>
      <c r="D810" t="s">
        <v>3</v>
      </c>
      <c r="E810" t="s">
        <v>4</v>
      </c>
      <c r="F810" t="s">
        <v>379</v>
      </c>
      <c r="G810" t="s">
        <v>380</v>
      </c>
      <c r="H810" t="s">
        <v>127</v>
      </c>
      <c r="I810" t="s">
        <v>154</v>
      </c>
      <c r="J810" t="s">
        <v>94</v>
      </c>
      <c r="K810" t="s">
        <v>98</v>
      </c>
      <c r="L810" t="s">
        <v>96</v>
      </c>
      <c r="M810" s="40">
        <v>2500</v>
      </c>
      <c r="N810" s="40">
        <v>0</v>
      </c>
      <c r="O810" s="40">
        <v>0</v>
      </c>
      <c r="P810" s="40">
        <v>2500</v>
      </c>
      <c r="Q810" s="40">
        <v>0</v>
      </c>
      <c r="R810" s="40">
        <v>0</v>
      </c>
      <c r="S810" s="40">
        <v>0</v>
      </c>
      <c r="T810" s="40">
        <v>2500</v>
      </c>
      <c r="U810" s="40">
        <v>2500</v>
      </c>
      <c r="V810" s="40">
        <v>2500</v>
      </c>
      <c r="W810" s="34" t="s">
        <v>152</v>
      </c>
    </row>
    <row r="811" spans="1:23" hidden="1" x14ac:dyDescent="0.2">
      <c r="A811" t="s">
        <v>106</v>
      </c>
      <c r="B811" t="s">
        <v>107</v>
      </c>
      <c r="C811" t="s">
        <v>2</v>
      </c>
      <c r="D811" t="s">
        <v>3</v>
      </c>
      <c r="E811" t="s">
        <v>4</v>
      </c>
      <c r="F811" t="s">
        <v>379</v>
      </c>
      <c r="G811" t="s">
        <v>380</v>
      </c>
      <c r="H811" t="s">
        <v>127</v>
      </c>
      <c r="I811" t="s">
        <v>156</v>
      </c>
      <c r="J811" t="s">
        <v>94</v>
      </c>
      <c r="K811" t="s">
        <v>266</v>
      </c>
      <c r="L811" t="s">
        <v>96</v>
      </c>
      <c r="M811" s="40">
        <v>0</v>
      </c>
      <c r="N811" s="40">
        <v>10000</v>
      </c>
      <c r="O811" s="40">
        <v>0</v>
      </c>
      <c r="P811" s="40">
        <v>10000</v>
      </c>
      <c r="Q811" s="40">
        <v>10000</v>
      </c>
      <c r="R811" s="40">
        <v>0</v>
      </c>
      <c r="S811" s="40">
        <v>0</v>
      </c>
      <c r="T811" s="40">
        <v>10000</v>
      </c>
      <c r="U811" s="40">
        <v>10000</v>
      </c>
      <c r="V811" s="40">
        <v>0</v>
      </c>
      <c r="W811" s="34" t="s">
        <v>273</v>
      </c>
    </row>
    <row r="812" spans="1:23" hidden="1" x14ac:dyDescent="0.2">
      <c r="A812" t="s">
        <v>106</v>
      </c>
      <c r="B812" t="s">
        <v>107</v>
      </c>
      <c r="C812" t="s">
        <v>2</v>
      </c>
      <c r="D812" t="s">
        <v>3</v>
      </c>
      <c r="E812" t="s">
        <v>4</v>
      </c>
      <c r="F812" t="s">
        <v>379</v>
      </c>
      <c r="G812" t="s">
        <v>380</v>
      </c>
      <c r="H812" t="s">
        <v>127</v>
      </c>
      <c r="I812" t="s">
        <v>156</v>
      </c>
      <c r="J812" t="s">
        <v>94</v>
      </c>
      <c r="K812" t="s">
        <v>274</v>
      </c>
      <c r="L812" t="s">
        <v>96</v>
      </c>
      <c r="M812" s="40">
        <v>0</v>
      </c>
      <c r="N812" s="40">
        <v>15000</v>
      </c>
      <c r="O812" s="40">
        <v>0</v>
      </c>
      <c r="P812" s="40">
        <v>15000</v>
      </c>
      <c r="Q812" s="40">
        <v>0</v>
      </c>
      <c r="R812" s="40">
        <v>9000</v>
      </c>
      <c r="S812" s="40">
        <v>0</v>
      </c>
      <c r="T812" s="40">
        <v>6000</v>
      </c>
      <c r="U812" s="40">
        <v>15000</v>
      </c>
      <c r="V812" s="40">
        <v>6000</v>
      </c>
      <c r="W812" s="34" t="s">
        <v>362</v>
      </c>
    </row>
    <row r="813" spans="1:23" hidden="1" x14ac:dyDescent="0.2">
      <c r="A813" t="s">
        <v>106</v>
      </c>
      <c r="B813" t="s">
        <v>107</v>
      </c>
      <c r="C813" t="s">
        <v>2</v>
      </c>
      <c r="D813" t="s">
        <v>3</v>
      </c>
      <c r="E813" t="s">
        <v>4</v>
      </c>
      <c r="F813" t="s">
        <v>379</v>
      </c>
      <c r="G813" t="s">
        <v>380</v>
      </c>
      <c r="H813" t="s">
        <v>127</v>
      </c>
      <c r="I813" t="s">
        <v>156</v>
      </c>
      <c r="J813" t="s">
        <v>94</v>
      </c>
      <c r="K813" t="s">
        <v>121</v>
      </c>
      <c r="L813" t="s">
        <v>96</v>
      </c>
      <c r="M813" s="40">
        <v>20000</v>
      </c>
      <c r="N813" s="40">
        <v>-20000</v>
      </c>
      <c r="O813" s="40">
        <v>0</v>
      </c>
      <c r="P813" s="40">
        <v>0</v>
      </c>
      <c r="Q813" s="40">
        <v>0</v>
      </c>
      <c r="R813" s="40">
        <v>0</v>
      </c>
      <c r="S813" s="40">
        <v>0</v>
      </c>
      <c r="T813" s="40">
        <v>0</v>
      </c>
      <c r="U813" s="40">
        <v>0</v>
      </c>
      <c r="V813" s="40">
        <v>0</v>
      </c>
      <c r="W813" s="34" t="s">
        <v>145</v>
      </c>
    </row>
    <row r="814" spans="1:23" hidden="1" x14ac:dyDescent="0.2">
      <c r="A814" t="s">
        <v>106</v>
      </c>
      <c r="B814" t="s">
        <v>107</v>
      </c>
      <c r="C814" t="s">
        <v>2</v>
      </c>
      <c r="D814" t="s">
        <v>3</v>
      </c>
      <c r="E814" t="s">
        <v>4</v>
      </c>
      <c r="F814" t="s">
        <v>379</v>
      </c>
      <c r="G814" t="s">
        <v>380</v>
      </c>
      <c r="H814" t="s">
        <v>127</v>
      </c>
      <c r="I814" t="s">
        <v>156</v>
      </c>
      <c r="J814" t="s">
        <v>94</v>
      </c>
      <c r="K814" t="s">
        <v>150</v>
      </c>
      <c r="L814" t="s">
        <v>96</v>
      </c>
      <c r="M814" s="40">
        <v>20000</v>
      </c>
      <c r="N814" s="40">
        <v>0</v>
      </c>
      <c r="O814" s="40">
        <v>0</v>
      </c>
      <c r="P814" s="40">
        <v>20000</v>
      </c>
      <c r="Q814" s="40">
        <v>0</v>
      </c>
      <c r="R814" s="40">
        <v>19800</v>
      </c>
      <c r="S814" s="40">
        <v>0</v>
      </c>
      <c r="T814" s="40">
        <v>200</v>
      </c>
      <c r="U814" s="40">
        <v>20000</v>
      </c>
      <c r="V814" s="40">
        <v>200</v>
      </c>
      <c r="W814" s="34" t="s">
        <v>151</v>
      </c>
    </row>
    <row r="815" spans="1:23" hidden="1" x14ac:dyDescent="0.2">
      <c r="A815" t="s">
        <v>106</v>
      </c>
      <c r="B815" t="s">
        <v>107</v>
      </c>
      <c r="C815" t="s">
        <v>2</v>
      </c>
      <c r="D815" t="s">
        <v>3</v>
      </c>
      <c r="E815" t="s">
        <v>4</v>
      </c>
      <c r="F815" t="s">
        <v>379</v>
      </c>
      <c r="G815" t="s">
        <v>380</v>
      </c>
      <c r="H815" t="s">
        <v>127</v>
      </c>
      <c r="I815" t="s">
        <v>156</v>
      </c>
      <c r="J815" t="s">
        <v>94</v>
      </c>
      <c r="K815" t="s">
        <v>135</v>
      </c>
      <c r="L815" t="s">
        <v>96</v>
      </c>
      <c r="M815" s="40">
        <v>10000</v>
      </c>
      <c r="N815" s="40">
        <v>-10000</v>
      </c>
      <c r="O815" s="40">
        <v>0</v>
      </c>
      <c r="P815" s="40">
        <v>0</v>
      </c>
      <c r="Q815" s="40">
        <v>0</v>
      </c>
      <c r="R815" s="40">
        <v>0</v>
      </c>
      <c r="S815" s="40">
        <v>0</v>
      </c>
      <c r="T815" s="40">
        <v>0</v>
      </c>
      <c r="U815" s="40">
        <v>0</v>
      </c>
      <c r="V815" s="40">
        <v>0</v>
      </c>
      <c r="W815" s="34" t="s">
        <v>136</v>
      </c>
    </row>
    <row r="816" spans="1:23" hidden="1" x14ac:dyDescent="0.2">
      <c r="A816" t="s">
        <v>106</v>
      </c>
      <c r="B816" t="s">
        <v>107</v>
      </c>
      <c r="C816" t="s">
        <v>2</v>
      </c>
      <c r="D816" t="s">
        <v>3</v>
      </c>
      <c r="E816" t="s">
        <v>4</v>
      </c>
      <c r="F816" t="s">
        <v>379</v>
      </c>
      <c r="G816" t="s">
        <v>380</v>
      </c>
      <c r="H816" t="s">
        <v>127</v>
      </c>
      <c r="I816" t="s">
        <v>156</v>
      </c>
      <c r="J816" t="s">
        <v>94</v>
      </c>
      <c r="K816" t="s">
        <v>125</v>
      </c>
      <c r="L816" t="s">
        <v>96</v>
      </c>
      <c r="M816" s="40">
        <v>0</v>
      </c>
      <c r="N816" s="40">
        <v>5000</v>
      </c>
      <c r="O816" s="40">
        <v>0</v>
      </c>
      <c r="P816" s="40">
        <v>5000</v>
      </c>
      <c r="Q816" s="40">
        <v>0</v>
      </c>
      <c r="R816" s="40">
        <v>4464</v>
      </c>
      <c r="S816" s="40">
        <v>4464</v>
      </c>
      <c r="T816" s="40">
        <v>536</v>
      </c>
      <c r="U816" s="40">
        <v>536</v>
      </c>
      <c r="V816" s="40">
        <v>536</v>
      </c>
      <c r="W816" s="34" t="s">
        <v>139</v>
      </c>
    </row>
    <row r="817" spans="1:23" hidden="1" x14ac:dyDescent="0.2">
      <c r="A817" t="s">
        <v>106</v>
      </c>
      <c r="B817" t="s">
        <v>107</v>
      </c>
      <c r="C817" t="s">
        <v>2</v>
      </c>
      <c r="D817" t="s">
        <v>3</v>
      </c>
      <c r="E817" t="s">
        <v>4</v>
      </c>
      <c r="F817" t="s">
        <v>379</v>
      </c>
      <c r="G817" t="s">
        <v>380</v>
      </c>
      <c r="H817" t="s">
        <v>157</v>
      </c>
      <c r="I817" t="s">
        <v>158</v>
      </c>
      <c r="J817" t="s">
        <v>94</v>
      </c>
      <c r="K817" t="s">
        <v>274</v>
      </c>
      <c r="L817" t="s">
        <v>96</v>
      </c>
      <c r="M817" s="40">
        <v>0</v>
      </c>
      <c r="N817" s="40">
        <v>23000</v>
      </c>
      <c r="O817" s="40">
        <v>0</v>
      </c>
      <c r="P817" s="40">
        <v>23000</v>
      </c>
      <c r="Q817" s="40">
        <v>0</v>
      </c>
      <c r="R817" s="40">
        <v>7280</v>
      </c>
      <c r="S817" s="40">
        <v>3490</v>
      </c>
      <c r="T817" s="40">
        <v>15720</v>
      </c>
      <c r="U817" s="40">
        <v>19510</v>
      </c>
      <c r="V817" s="40">
        <v>15720</v>
      </c>
      <c r="W817" s="34" t="s">
        <v>275</v>
      </c>
    </row>
    <row r="818" spans="1:23" hidden="1" x14ac:dyDescent="0.2">
      <c r="A818" t="s">
        <v>106</v>
      </c>
      <c r="B818" t="s">
        <v>107</v>
      </c>
      <c r="C818" t="s">
        <v>2</v>
      </c>
      <c r="D818" t="s">
        <v>3</v>
      </c>
      <c r="E818" t="s">
        <v>4</v>
      </c>
      <c r="F818" t="s">
        <v>379</v>
      </c>
      <c r="G818" t="s">
        <v>380</v>
      </c>
      <c r="H818" t="s">
        <v>157</v>
      </c>
      <c r="I818" t="s">
        <v>158</v>
      </c>
      <c r="J818" t="s">
        <v>94</v>
      </c>
      <c r="K818" t="s">
        <v>121</v>
      </c>
      <c r="L818" t="s">
        <v>96</v>
      </c>
      <c r="M818" s="40">
        <v>23000</v>
      </c>
      <c r="N818" s="40">
        <v>-23000</v>
      </c>
      <c r="O818" s="40">
        <v>0</v>
      </c>
      <c r="P818" s="40">
        <v>0</v>
      </c>
      <c r="Q818" s="40">
        <v>0</v>
      </c>
      <c r="R818" s="40">
        <v>0</v>
      </c>
      <c r="S818" s="40">
        <v>0</v>
      </c>
      <c r="T818" s="40">
        <v>0</v>
      </c>
      <c r="U818" s="40">
        <v>0</v>
      </c>
      <c r="V818" s="40">
        <v>0</v>
      </c>
      <c r="W818" s="34" t="s">
        <v>159</v>
      </c>
    </row>
    <row r="819" spans="1:23" hidden="1" x14ac:dyDescent="0.2">
      <c r="A819" t="s">
        <v>106</v>
      </c>
      <c r="B819" t="s">
        <v>107</v>
      </c>
      <c r="C819" t="s">
        <v>2</v>
      </c>
      <c r="D819" t="s">
        <v>3</v>
      </c>
      <c r="E819" t="s">
        <v>4</v>
      </c>
      <c r="F819" t="s">
        <v>379</v>
      </c>
      <c r="G819" t="s">
        <v>380</v>
      </c>
      <c r="H819" t="s">
        <v>157</v>
      </c>
      <c r="I819" t="s">
        <v>160</v>
      </c>
      <c r="J819" t="s">
        <v>94</v>
      </c>
      <c r="K819" t="s">
        <v>274</v>
      </c>
      <c r="L819" t="s">
        <v>96</v>
      </c>
      <c r="M819" s="40">
        <v>0</v>
      </c>
      <c r="N819" s="40">
        <v>3000</v>
      </c>
      <c r="O819" s="40">
        <v>0</v>
      </c>
      <c r="P819" s="40">
        <v>3000</v>
      </c>
      <c r="Q819" s="40">
        <v>0</v>
      </c>
      <c r="R819" s="40">
        <v>3000</v>
      </c>
      <c r="S819" s="40">
        <v>1500</v>
      </c>
      <c r="T819" s="40">
        <v>0</v>
      </c>
      <c r="U819" s="40">
        <v>1500</v>
      </c>
      <c r="V819" s="40">
        <v>0</v>
      </c>
      <c r="W819" s="34" t="s">
        <v>275</v>
      </c>
    </row>
    <row r="820" spans="1:23" hidden="1" x14ac:dyDescent="0.2">
      <c r="A820" t="s">
        <v>106</v>
      </c>
      <c r="B820" t="s">
        <v>107</v>
      </c>
      <c r="C820" t="s">
        <v>2</v>
      </c>
      <c r="D820" t="s">
        <v>3</v>
      </c>
      <c r="E820" t="s">
        <v>4</v>
      </c>
      <c r="F820" t="s">
        <v>379</v>
      </c>
      <c r="G820" t="s">
        <v>380</v>
      </c>
      <c r="H820" t="s">
        <v>157</v>
      </c>
      <c r="I820" t="s">
        <v>160</v>
      </c>
      <c r="J820" t="s">
        <v>94</v>
      </c>
      <c r="K820" t="s">
        <v>121</v>
      </c>
      <c r="L820" t="s">
        <v>96</v>
      </c>
      <c r="M820" s="40">
        <v>3000</v>
      </c>
      <c r="N820" s="40">
        <v>-3000</v>
      </c>
      <c r="O820" s="40">
        <v>0</v>
      </c>
      <c r="P820" s="40">
        <v>0</v>
      </c>
      <c r="Q820" s="40">
        <v>0</v>
      </c>
      <c r="R820" s="40">
        <v>0</v>
      </c>
      <c r="S820" s="40">
        <v>0</v>
      </c>
      <c r="T820" s="40">
        <v>0</v>
      </c>
      <c r="U820" s="40">
        <v>0</v>
      </c>
      <c r="V820" s="40">
        <v>0</v>
      </c>
      <c r="W820" s="34" t="s">
        <v>159</v>
      </c>
    </row>
    <row r="821" spans="1:23" hidden="1" x14ac:dyDescent="0.2">
      <c r="A821" t="s">
        <v>106</v>
      </c>
      <c r="B821" t="s">
        <v>107</v>
      </c>
      <c r="C821" t="s">
        <v>2</v>
      </c>
      <c r="D821" t="s">
        <v>3</v>
      </c>
      <c r="E821" t="s">
        <v>4</v>
      </c>
      <c r="F821" t="s">
        <v>379</v>
      </c>
      <c r="G821" t="s">
        <v>380</v>
      </c>
      <c r="H821" t="s">
        <v>161</v>
      </c>
      <c r="I821" t="s">
        <v>162</v>
      </c>
      <c r="J821" t="s">
        <v>94</v>
      </c>
      <c r="K821" t="s">
        <v>266</v>
      </c>
      <c r="L821" t="s">
        <v>96</v>
      </c>
      <c r="M821" s="40">
        <v>1500</v>
      </c>
      <c r="N821" s="40">
        <v>0</v>
      </c>
      <c r="O821" s="40">
        <v>0</v>
      </c>
      <c r="P821" s="40">
        <v>1500</v>
      </c>
      <c r="Q821" s="40">
        <v>0</v>
      </c>
      <c r="R821" s="40">
        <v>0</v>
      </c>
      <c r="S821" s="40">
        <v>0</v>
      </c>
      <c r="T821" s="40">
        <v>1500</v>
      </c>
      <c r="U821" s="40">
        <v>1500</v>
      </c>
      <c r="V821" s="40">
        <v>1500</v>
      </c>
      <c r="W821" s="34" t="s">
        <v>295</v>
      </c>
    </row>
    <row r="822" spans="1:23" hidden="1" x14ac:dyDescent="0.2">
      <c r="A822" t="s">
        <v>106</v>
      </c>
      <c r="B822" t="s">
        <v>107</v>
      </c>
      <c r="C822" t="s">
        <v>2</v>
      </c>
      <c r="D822" t="s">
        <v>3</v>
      </c>
      <c r="E822" t="s">
        <v>4</v>
      </c>
      <c r="F822" t="s">
        <v>379</v>
      </c>
      <c r="G822" t="s">
        <v>380</v>
      </c>
      <c r="H822" t="s">
        <v>161</v>
      </c>
      <c r="I822" t="s">
        <v>162</v>
      </c>
      <c r="J822" t="s">
        <v>94</v>
      </c>
      <c r="K822" t="s">
        <v>274</v>
      </c>
      <c r="L822" t="s">
        <v>96</v>
      </c>
      <c r="M822" s="40">
        <v>0</v>
      </c>
      <c r="N822" s="40">
        <v>10000</v>
      </c>
      <c r="O822" s="40">
        <v>0</v>
      </c>
      <c r="P822" s="40">
        <v>10000</v>
      </c>
      <c r="Q822" s="40">
        <v>10000</v>
      </c>
      <c r="R822" s="40">
        <v>0</v>
      </c>
      <c r="S822" s="40">
        <v>0</v>
      </c>
      <c r="T822" s="40">
        <v>10000</v>
      </c>
      <c r="U822" s="40">
        <v>10000</v>
      </c>
      <c r="V822" s="40">
        <v>0</v>
      </c>
      <c r="W822" s="34" t="s">
        <v>363</v>
      </c>
    </row>
    <row r="823" spans="1:23" hidden="1" x14ac:dyDescent="0.2">
      <c r="A823" t="s">
        <v>106</v>
      </c>
      <c r="B823" t="s">
        <v>107</v>
      </c>
      <c r="C823" t="s">
        <v>2</v>
      </c>
      <c r="D823" t="s">
        <v>3</v>
      </c>
      <c r="E823" t="s">
        <v>4</v>
      </c>
      <c r="F823" t="s">
        <v>379</v>
      </c>
      <c r="G823" t="s">
        <v>380</v>
      </c>
      <c r="H823" t="s">
        <v>161</v>
      </c>
      <c r="I823" t="s">
        <v>162</v>
      </c>
      <c r="J823" t="s">
        <v>94</v>
      </c>
      <c r="K823" t="s">
        <v>121</v>
      </c>
      <c r="L823" t="s">
        <v>96</v>
      </c>
      <c r="M823" s="40">
        <v>11500</v>
      </c>
      <c r="N823" s="40">
        <v>-11500</v>
      </c>
      <c r="O823" s="40">
        <v>0</v>
      </c>
      <c r="P823" s="40">
        <v>0</v>
      </c>
      <c r="Q823" s="40">
        <v>0</v>
      </c>
      <c r="R823" s="40">
        <v>0</v>
      </c>
      <c r="S823" s="40">
        <v>0</v>
      </c>
      <c r="T823" s="40">
        <v>0</v>
      </c>
      <c r="U823" s="40">
        <v>0</v>
      </c>
      <c r="V823" s="40">
        <v>0</v>
      </c>
      <c r="W823" s="34" t="s">
        <v>163</v>
      </c>
    </row>
    <row r="824" spans="1:23" hidden="1" x14ac:dyDescent="0.2">
      <c r="A824" t="s">
        <v>106</v>
      </c>
      <c r="B824" t="s">
        <v>107</v>
      </c>
      <c r="C824" t="s">
        <v>2</v>
      </c>
      <c r="D824" t="s">
        <v>3</v>
      </c>
      <c r="E824" t="s">
        <v>4</v>
      </c>
      <c r="F824" t="s">
        <v>379</v>
      </c>
      <c r="G824" t="s">
        <v>380</v>
      </c>
      <c r="H824" t="s">
        <v>161</v>
      </c>
      <c r="I824" t="s">
        <v>162</v>
      </c>
      <c r="J824" t="s">
        <v>94</v>
      </c>
      <c r="K824" t="s">
        <v>150</v>
      </c>
      <c r="L824" t="s">
        <v>96</v>
      </c>
      <c r="M824" s="40">
        <v>2750</v>
      </c>
      <c r="N824" s="40">
        <v>1500</v>
      </c>
      <c r="O824" s="40">
        <v>0</v>
      </c>
      <c r="P824" s="40">
        <v>4250</v>
      </c>
      <c r="Q824" s="40">
        <v>3723.8</v>
      </c>
      <c r="R824" s="40">
        <v>0</v>
      </c>
      <c r="S824" s="40">
        <v>0</v>
      </c>
      <c r="T824" s="40">
        <v>4250</v>
      </c>
      <c r="U824" s="40">
        <v>4250</v>
      </c>
      <c r="V824" s="40">
        <v>526.20000000000005</v>
      </c>
      <c r="W824" s="34" t="s">
        <v>329</v>
      </c>
    </row>
    <row r="825" spans="1:23" hidden="1" x14ac:dyDescent="0.2">
      <c r="A825" t="s">
        <v>106</v>
      </c>
      <c r="B825" t="s">
        <v>107</v>
      </c>
      <c r="C825" t="s">
        <v>2</v>
      </c>
      <c r="D825" t="s">
        <v>3</v>
      </c>
      <c r="E825" t="s">
        <v>4</v>
      </c>
      <c r="F825" t="s">
        <v>379</v>
      </c>
      <c r="G825" t="s">
        <v>380</v>
      </c>
      <c r="H825" t="s">
        <v>164</v>
      </c>
      <c r="I825" t="s">
        <v>165</v>
      </c>
      <c r="J825" t="s">
        <v>94</v>
      </c>
      <c r="K825" t="s">
        <v>266</v>
      </c>
      <c r="L825" t="s">
        <v>96</v>
      </c>
      <c r="M825" s="40">
        <v>0</v>
      </c>
      <c r="N825" s="40">
        <v>968</v>
      </c>
      <c r="O825" s="40">
        <v>0</v>
      </c>
      <c r="P825" s="40">
        <v>968</v>
      </c>
      <c r="Q825" s="40">
        <v>0</v>
      </c>
      <c r="R825" s="40">
        <v>0</v>
      </c>
      <c r="S825" s="40">
        <v>0</v>
      </c>
      <c r="T825" s="40">
        <v>968</v>
      </c>
      <c r="U825" s="40">
        <v>968</v>
      </c>
      <c r="V825" s="40">
        <v>968</v>
      </c>
      <c r="W825" s="34" t="s">
        <v>383</v>
      </c>
    </row>
    <row r="826" spans="1:23" hidden="1" x14ac:dyDescent="0.2">
      <c r="A826" t="s">
        <v>106</v>
      </c>
      <c r="B826" t="s">
        <v>107</v>
      </c>
      <c r="C826" t="s">
        <v>2</v>
      </c>
      <c r="D826" t="s">
        <v>3</v>
      </c>
      <c r="E826" t="s">
        <v>4</v>
      </c>
      <c r="F826" t="s">
        <v>379</v>
      </c>
      <c r="G826" t="s">
        <v>380</v>
      </c>
      <c r="H826" t="s">
        <v>164</v>
      </c>
      <c r="I826" t="s">
        <v>165</v>
      </c>
      <c r="J826" t="s">
        <v>94</v>
      </c>
      <c r="K826" t="s">
        <v>166</v>
      </c>
      <c r="L826" t="s">
        <v>96</v>
      </c>
      <c r="M826" s="40">
        <v>0</v>
      </c>
      <c r="N826" s="40">
        <v>7880</v>
      </c>
      <c r="O826" s="40">
        <v>0</v>
      </c>
      <c r="P826" s="40">
        <v>7880</v>
      </c>
      <c r="Q826" s="40">
        <v>0</v>
      </c>
      <c r="R826" s="40">
        <v>7880</v>
      </c>
      <c r="S826" s="40">
        <v>4280</v>
      </c>
      <c r="T826" s="40">
        <v>0</v>
      </c>
      <c r="U826" s="40">
        <v>3600</v>
      </c>
      <c r="V826" s="40">
        <v>0</v>
      </c>
      <c r="W826" s="34" t="s">
        <v>167</v>
      </c>
    </row>
    <row r="827" spans="1:23" hidden="1" x14ac:dyDescent="0.2">
      <c r="A827" t="s">
        <v>106</v>
      </c>
      <c r="B827" t="s">
        <v>107</v>
      </c>
      <c r="C827" t="s">
        <v>2</v>
      </c>
      <c r="D827" t="s">
        <v>3</v>
      </c>
      <c r="E827" t="s">
        <v>4</v>
      </c>
      <c r="F827" t="s">
        <v>379</v>
      </c>
      <c r="G827" t="s">
        <v>380</v>
      </c>
      <c r="H827" t="s">
        <v>164</v>
      </c>
      <c r="I827" t="s">
        <v>165</v>
      </c>
      <c r="J827" t="s">
        <v>94</v>
      </c>
      <c r="K827" t="s">
        <v>280</v>
      </c>
      <c r="L827" t="s">
        <v>96</v>
      </c>
      <c r="M827" s="40">
        <v>0</v>
      </c>
      <c r="N827" s="40">
        <v>300</v>
      </c>
      <c r="O827" s="40">
        <v>0</v>
      </c>
      <c r="P827" s="40">
        <v>300</v>
      </c>
      <c r="Q827" s="40">
        <v>0</v>
      </c>
      <c r="R827" s="40">
        <v>0</v>
      </c>
      <c r="S827" s="40">
        <v>0</v>
      </c>
      <c r="T827" s="40">
        <v>300</v>
      </c>
      <c r="U827" s="40">
        <v>300</v>
      </c>
      <c r="V827" s="40">
        <v>300</v>
      </c>
      <c r="W827" s="34" t="s">
        <v>384</v>
      </c>
    </row>
    <row r="828" spans="1:23" hidden="1" x14ac:dyDescent="0.2">
      <c r="A828" t="s">
        <v>106</v>
      </c>
      <c r="B828" t="s">
        <v>107</v>
      </c>
      <c r="C828" t="s">
        <v>2</v>
      </c>
      <c r="D828" t="s">
        <v>3</v>
      </c>
      <c r="E828" t="s">
        <v>4</v>
      </c>
      <c r="F828" t="s">
        <v>379</v>
      </c>
      <c r="G828" t="s">
        <v>380</v>
      </c>
      <c r="H828" t="s">
        <v>164</v>
      </c>
      <c r="I828" t="s">
        <v>165</v>
      </c>
      <c r="J828" t="s">
        <v>94</v>
      </c>
      <c r="K828" t="s">
        <v>135</v>
      </c>
      <c r="L828" t="s">
        <v>96</v>
      </c>
      <c r="M828" s="40">
        <v>15048</v>
      </c>
      <c r="N828" s="40">
        <v>-15048</v>
      </c>
      <c r="O828" s="40">
        <v>0</v>
      </c>
      <c r="P828" s="40">
        <v>0</v>
      </c>
      <c r="Q828" s="40">
        <v>0</v>
      </c>
      <c r="R828" s="40">
        <v>0</v>
      </c>
      <c r="S828" s="40">
        <v>0</v>
      </c>
      <c r="T828" s="40">
        <v>0</v>
      </c>
      <c r="U828" s="40">
        <v>0</v>
      </c>
      <c r="V828" s="40">
        <v>0</v>
      </c>
      <c r="W828" s="34" t="s">
        <v>168</v>
      </c>
    </row>
    <row r="829" spans="1:23" hidden="1" x14ac:dyDescent="0.2">
      <c r="A829" t="s">
        <v>106</v>
      </c>
      <c r="B829" t="s">
        <v>107</v>
      </c>
      <c r="C829" t="s">
        <v>2</v>
      </c>
      <c r="D829" t="s">
        <v>3</v>
      </c>
      <c r="E829" t="s">
        <v>4</v>
      </c>
      <c r="F829" t="s">
        <v>379</v>
      </c>
      <c r="G829" t="s">
        <v>380</v>
      </c>
      <c r="H829" t="s">
        <v>164</v>
      </c>
      <c r="I829" t="s">
        <v>169</v>
      </c>
      <c r="J829" t="s">
        <v>94</v>
      </c>
      <c r="K829" t="s">
        <v>266</v>
      </c>
      <c r="L829" t="s">
        <v>96</v>
      </c>
      <c r="M829" s="40">
        <v>0</v>
      </c>
      <c r="N829" s="40">
        <v>618</v>
      </c>
      <c r="O829" s="40">
        <v>0</v>
      </c>
      <c r="P829" s="40">
        <v>618</v>
      </c>
      <c r="Q829" s="40">
        <v>0</v>
      </c>
      <c r="R829" s="40">
        <v>0</v>
      </c>
      <c r="S829" s="40">
        <v>0</v>
      </c>
      <c r="T829" s="40">
        <v>618</v>
      </c>
      <c r="U829" s="40">
        <v>618</v>
      </c>
      <c r="V829" s="40">
        <v>618</v>
      </c>
      <c r="W829" s="34" t="s">
        <v>383</v>
      </c>
    </row>
    <row r="830" spans="1:23" hidden="1" x14ac:dyDescent="0.2">
      <c r="A830" t="s">
        <v>106</v>
      </c>
      <c r="B830" t="s">
        <v>107</v>
      </c>
      <c r="C830" t="s">
        <v>2</v>
      </c>
      <c r="D830" t="s">
        <v>3</v>
      </c>
      <c r="E830" t="s">
        <v>4</v>
      </c>
      <c r="F830" t="s">
        <v>379</v>
      </c>
      <c r="G830" t="s">
        <v>380</v>
      </c>
      <c r="H830" t="s">
        <v>164</v>
      </c>
      <c r="I830" t="s">
        <v>169</v>
      </c>
      <c r="J830" t="s">
        <v>94</v>
      </c>
      <c r="K830" t="s">
        <v>166</v>
      </c>
      <c r="L830" t="s">
        <v>96</v>
      </c>
      <c r="M830" s="40">
        <v>0</v>
      </c>
      <c r="N830" s="40">
        <v>7880</v>
      </c>
      <c r="O830" s="40">
        <v>0</v>
      </c>
      <c r="P830" s="40">
        <v>7880</v>
      </c>
      <c r="Q830" s="40">
        <v>0</v>
      </c>
      <c r="R830" s="40">
        <v>7880</v>
      </c>
      <c r="S830" s="40">
        <v>4280</v>
      </c>
      <c r="T830" s="40">
        <v>0</v>
      </c>
      <c r="U830" s="40">
        <v>3600</v>
      </c>
      <c r="V830" s="40">
        <v>0</v>
      </c>
      <c r="W830" s="34" t="s">
        <v>167</v>
      </c>
    </row>
    <row r="831" spans="1:23" hidden="1" x14ac:dyDescent="0.2">
      <c r="A831" t="s">
        <v>106</v>
      </c>
      <c r="B831" t="s">
        <v>107</v>
      </c>
      <c r="C831" t="s">
        <v>2</v>
      </c>
      <c r="D831" t="s">
        <v>3</v>
      </c>
      <c r="E831" t="s">
        <v>4</v>
      </c>
      <c r="F831" t="s">
        <v>379</v>
      </c>
      <c r="G831" t="s">
        <v>380</v>
      </c>
      <c r="H831" t="s">
        <v>164</v>
      </c>
      <c r="I831" t="s">
        <v>169</v>
      </c>
      <c r="J831" t="s">
        <v>94</v>
      </c>
      <c r="K831" t="s">
        <v>135</v>
      </c>
      <c r="L831" t="s">
        <v>96</v>
      </c>
      <c r="M831" s="40">
        <v>15048</v>
      </c>
      <c r="N831" s="40">
        <v>-15048</v>
      </c>
      <c r="O831" s="40">
        <v>0</v>
      </c>
      <c r="P831" s="40">
        <v>0</v>
      </c>
      <c r="Q831" s="40">
        <v>0</v>
      </c>
      <c r="R831" s="40">
        <v>0</v>
      </c>
      <c r="S831" s="40">
        <v>0</v>
      </c>
      <c r="T831" s="40">
        <v>0</v>
      </c>
      <c r="U831" s="40">
        <v>0</v>
      </c>
      <c r="V831" s="40">
        <v>0</v>
      </c>
      <c r="W831" s="34" t="s">
        <v>168</v>
      </c>
    </row>
    <row r="832" spans="1:23" hidden="1" x14ac:dyDescent="0.2">
      <c r="A832" t="s">
        <v>170</v>
      </c>
      <c r="B832" t="s">
        <v>171</v>
      </c>
      <c r="C832" t="s">
        <v>2</v>
      </c>
      <c r="D832" t="s">
        <v>3</v>
      </c>
      <c r="E832" t="s">
        <v>4</v>
      </c>
      <c r="F832" t="s">
        <v>379</v>
      </c>
      <c r="G832" t="s">
        <v>380</v>
      </c>
      <c r="H832" t="s">
        <v>172</v>
      </c>
      <c r="I832" t="s">
        <v>173</v>
      </c>
      <c r="J832" t="s">
        <v>94</v>
      </c>
      <c r="K832" t="s">
        <v>266</v>
      </c>
      <c r="L832" t="s">
        <v>96</v>
      </c>
      <c r="M832" s="40">
        <v>0</v>
      </c>
      <c r="N832" s="40">
        <v>2000</v>
      </c>
      <c r="O832" s="40">
        <v>0</v>
      </c>
      <c r="P832" s="40">
        <v>2000</v>
      </c>
      <c r="Q832" s="40">
        <v>0</v>
      </c>
      <c r="R832" s="40">
        <v>0</v>
      </c>
      <c r="S832" s="40">
        <v>0</v>
      </c>
      <c r="T832" s="40">
        <v>2000</v>
      </c>
      <c r="U832" s="40">
        <v>2000</v>
      </c>
      <c r="V832" s="40">
        <v>2000</v>
      </c>
      <c r="W832" s="34" t="s">
        <v>302</v>
      </c>
    </row>
    <row r="833" spans="1:23" hidden="1" x14ac:dyDescent="0.2">
      <c r="A833" t="s">
        <v>170</v>
      </c>
      <c r="B833" t="s">
        <v>171</v>
      </c>
      <c r="C833" t="s">
        <v>2</v>
      </c>
      <c r="D833" t="s">
        <v>3</v>
      </c>
      <c r="E833" t="s">
        <v>4</v>
      </c>
      <c r="F833" t="s">
        <v>379</v>
      </c>
      <c r="G833" t="s">
        <v>380</v>
      </c>
      <c r="H833" t="s">
        <v>172</v>
      </c>
      <c r="I833" t="s">
        <v>173</v>
      </c>
      <c r="J833" t="s">
        <v>94</v>
      </c>
      <c r="K833" t="s">
        <v>148</v>
      </c>
      <c r="L833" t="s">
        <v>96</v>
      </c>
      <c r="M833" s="40">
        <v>0</v>
      </c>
      <c r="N833" s="40">
        <v>11040.48</v>
      </c>
      <c r="O833" s="40">
        <v>0</v>
      </c>
      <c r="P833" s="40">
        <v>11040.48</v>
      </c>
      <c r="Q833" s="40">
        <v>0</v>
      </c>
      <c r="R833" s="40">
        <v>10316.9</v>
      </c>
      <c r="S833" s="40">
        <v>1815.75</v>
      </c>
      <c r="T833" s="40">
        <v>723.58</v>
      </c>
      <c r="U833" s="40">
        <v>9224.73</v>
      </c>
      <c r="V833" s="40">
        <v>723.58</v>
      </c>
      <c r="W833" s="34" t="s">
        <v>174</v>
      </c>
    </row>
    <row r="834" spans="1:23" hidden="1" x14ac:dyDescent="0.2">
      <c r="A834" t="s">
        <v>170</v>
      </c>
      <c r="B834" t="s">
        <v>171</v>
      </c>
      <c r="C834" t="s">
        <v>2</v>
      </c>
      <c r="D834" t="s">
        <v>3</v>
      </c>
      <c r="E834" t="s">
        <v>4</v>
      </c>
      <c r="F834" t="s">
        <v>379</v>
      </c>
      <c r="G834" t="s">
        <v>380</v>
      </c>
      <c r="H834" t="s">
        <v>172</v>
      </c>
      <c r="I834" t="s">
        <v>173</v>
      </c>
      <c r="J834" t="s">
        <v>94</v>
      </c>
      <c r="K834" t="s">
        <v>135</v>
      </c>
      <c r="L834" t="s">
        <v>96</v>
      </c>
      <c r="M834" s="40">
        <v>16416</v>
      </c>
      <c r="N834" s="40">
        <v>-16416</v>
      </c>
      <c r="O834" s="40">
        <v>0</v>
      </c>
      <c r="P834" s="40">
        <v>0</v>
      </c>
      <c r="Q834" s="40">
        <v>0</v>
      </c>
      <c r="R834" s="40">
        <v>0</v>
      </c>
      <c r="S834" s="40">
        <v>0</v>
      </c>
      <c r="T834" s="40">
        <v>0</v>
      </c>
      <c r="U834" s="40">
        <v>0</v>
      </c>
      <c r="V834" s="40">
        <v>0</v>
      </c>
      <c r="W834" s="34" t="s">
        <v>175</v>
      </c>
    </row>
    <row r="835" spans="1:23" hidden="1" x14ac:dyDescent="0.2">
      <c r="A835" t="s">
        <v>170</v>
      </c>
      <c r="B835" t="s">
        <v>171</v>
      </c>
      <c r="C835" t="s">
        <v>2</v>
      </c>
      <c r="D835" t="s">
        <v>3</v>
      </c>
      <c r="E835" t="s">
        <v>4</v>
      </c>
      <c r="F835" t="s">
        <v>379</v>
      </c>
      <c r="G835" t="s">
        <v>380</v>
      </c>
      <c r="H835" t="s">
        <v>172</v>
      </c>
      <c r="I835" t="s">
        <v>173</v>
      </c>
      <c r="J835" t="s">
        <v>94</v>
      </c>
      <c r="K835" t="s">
        <v>385</v>
      </c>
      <c r="L835" t="s">
        <v>96</v>
      </c>
      <c r="M835" s="40">
        <v>0</v>
      </c>
      <c r="N835" s="40">
        <v>1250.52</v>
      </c>
      <c r="O835" s="40">
        <v>0</v>
      </c>
      <c r="P835" s="40">
        <v>1250.52</v>
      </c>
      <c r="Q835" s="40">
        <v>0</v>
      </c>
      <c r="R835" s="40">
        <v>0</v>
      </c>
      <c r="S835" s="40">
        <v>0</v>
      </c>
      <c r="T835" s="40">
        <v>1250.52</v>
      </c>
      <c r="U835" s="40">
        <v>1250.52</v>
      </c>
      <c r="V835" s="40">
        <v>1250.52</v>
      </c>
      <c r="W835" s="34" t="s">
        <v>386</v>
      </c>
    </row>
    <row r="836" spans="1:23" hidden="1" x14ac:dyDescent="0.2">
      <c r="A836" t="s">
        <v>170</v>
      </c>
      <c r="B836" t="s">
        <v>171</v>
      </c>
      <c r="C836" t="s">
        <v>2</v>
      </c>
      <c r="D836" t="s">
        <v>3</v>
      </c>
      <c r="E836" t="s">
        <v>4</v>
      </c>
      <c r="F836" t="s">
        <v>379</v>
      </c>
      <c r="G836" t="s">
        <v>380</v>
      </c>
      <c r="H836" t="s">
        <v>172</v>
      </c>
      <c r="I836" t="s">
        <v>173</v>
      </c>
      <c r="J836" t="s">
        <v>94</v>
      </c>
      <c r="K836" t="s">
        <v>104</v>
      </c>
      <c r="L836" t="s">
        <v>96</v>
      </c>
      <c r="M836" s="40">
        <v>0</v>
      </c>
      <c r="N836" s="40">
        <v>300</v>
      </c>
      <c r="O836" s="40">
        <v>0</v>
      </c>
      <c r="P836" s="40">
        <v>300</v>
      </c>
      <c r="Q836" s="40">
        <v>0</v>
      </c>
      <c r="R836" s="40">
        <v>0</v>
      </c>
      <c r="S836" s="40">
        <v>0</v>
      </c>
      <c r="T836" s="40">
        <v>300</v>
      </c>
      <c r="U836" s="40">
        <v>300</v>
      </c>
      <c r="V836" s="40">
        <v>300</v>
      </c>
      <c r="W836" s="34" t="s">
        <v>387</v>
      </c>
    </row>
    <row r="837" spans="1:23" hidden="1" x14ac:dyDescent="0.2">
      <c r="A837" t="s">
        <v>106</v>
      </c>
      <c r="B837" t="s">
        <v>107</v>
      </c>
      <c r="C837" t="s">
        <v>2</v>
      </c>
      <c r="D837" t="s">
        <v>3</v>
      </c>
      <c r="E837" t="s">
        <v>4</v>
      </c>
      <c r="F837" t="s">
        <v>379</v>
      </c>
      <c r="G837" t="s">
        <v>380</v>
      </c>
      <c r="H837" t="s">
        <v>176</v>
      </c>
      <c r="I837" t="s">
        <v>177</v>
      </c>
      <c r="J837" t="s">
        <v>94</v>
      </c>
      <c r="K837" t="s">
        <v>98</v>
      </c>
      <c r="L837" t="s">
        <v>96</v>
      </c>
      <c r="M837" s="40">
        <v>5500</v>
      </c>
      <c r="N837" s="40">
        <v>0</v>
      </c>
      <c r="O837" s="40">
        <v>0</v>
      </c>
      <c r="P837" s="40">
        <v>5500</v>
      </c>
      <c r="Q837" s="40">
        <v>0</v>
      </c>
      <c r="R837" s="40">
        <v>0</v>
      </c>
      <c r="S837" s="40">
        <v>0</v>
      </c>
      <c r="T837" s="40">
        <v>5500</v>
      </c>
      <c r="U837" s="40">
        <v>5500</v>
      </c>
      <c r="V837" s="40">
        <v>5500</v>
      </c>
      <c r="W837" s="34" t="s">
        <v>178</v>
      </c>
    </row>
    <row r="838" spans="1:23" hidden="1" x14ac:dyDescent="0.2">
      <c r="A838" t="s">
        <v>170</v>
      </c>
      <c r="B838" t="s">
        <v>171</v>
      </c>
      <c r="C838" t="s">
        <v>2</v>
      </c>
      <c r="D838" t="s">
        <v>3</v>
      </c>
      <c r="E838" t="s">
        <v>4</v>
      </c>
      <c r="F838" t="s">
        <v>379</v>
      </c>
      <c r="G838" t="s">
        <v>380</v>
      </c>
      <c r="H838" t="s">
        <v>180</v>
      </c>
      <c r="I838" t="s">
        <v>181</v>
      </c>
      <c r="J838" t="s">
        <v>94</v>
      </c>
      <c r="K838" t="s">
        <v>280</v>
      </c>
      <c r="L838" t="s">
        <v>96</v>
      </c>
      <c r="M838" s="40">
        <v>0</v>
      </c>
      <c r="N838" s="40">
        <v>2000</v>
      </c>
      <c r="O838" s="40">
        <v>0</v>
      </c>
      <c r="P838" s="40">
        <v>2000</v>
      </c>
      <c r="Q838" s="40">
        <v>1289.5999999999999</v>
      </c>
      <c r="R838" s="40">
        <v>0</v>
      </c>
      <c r="S838" s="40">
        <v>0</v>
      </c>
      <c r="T838" s="40">
        <v>2000</v>
      </c>
      <c r="U838" s="40">
        <v>2000</v>
      </c>
      <c r="V838" s="40">
        <v>710.4</v>
      </c>
      <c r="W838" s="34" t="s">
        <v>281</v>
      </c>
    </row>
    <row r="839" spans="1:23" hidden="1" x14ac:dyDescent="0.2">
      <c r="A839" t="s">
        <v>170</v>
      </c>
      <c r="B839" t="s">
        <v>171</v>
      </c>
      <c r="C839" t="s">
        <v>2</v>
      </c>
      <c r="D839" t="s">
        <v>3</v>
      </c>
      <c r="E839" t="s">
        <v>4</v>
      </c>
      <c r="F839" t="s">
        <v>379</v>
      </c>
      <c r="G839" t="s">
        <v>380</v>
      </c>
      <c r="H839" t="s">
        <v>180</v>
      </c>
      <c r="I839" t="s">
        <v>181</v>
      </c>
      <c r="J839" t="s">
        <v>94</v>
      </c>
      <c r="K839" t="s">
        <v>135</v>
      </c>
      <c r="L839" t="s">
        <v>96</v>
      </c>
      <c r="M839" s="40">
        <v>2000</v>
      </c>
      <c r="N839" s="40">
        <v>-2000</v>
      </c>
      <c r="O839" s="40">
        <v>0</v>
      </c>
      <c r="P839" s="40">
        <v>0</v>
      </c>
      <c r="Q839" s="40">
        <v>0</v>
      </c>
      <c r="R839" s="40">
        <v>0</v>
      </c>
      <c r="S839" s="40">
        <v>0</v>
      </c>
      <c r="T839" s="40">
        <v>0</v>
      </c>
      <c r="U839" s="40">
        <v>0</v>
      </c>
      <c r="V839" s="40">
        <v>0</v>
      </c>
      <c r="W839" s="34" t="s">
        <v>186</v>
      </c>
    </row>
    <row r="840" spans="1:23" hidden="1" x14ac:dyDescent="0.2">
      <c r="A840" t="s">
        <v>170</v>
      </c>
      <c r="B840" t="s">
        <v>171</v>
      </c>
      <c r="C840" t="s">
        <v>2</v>
      </c>
      <c r="D840" t="s">
        <v>3</v>
      </c>
      <c r="E840" t="s">
        <v>4</v>
      </c>
      <c r="F840" t="s">
        <v>379</v>
      </c>
      <c r="G840" t="s">
        <v>380</v>
      </c>
      <c r="H840" t="s">
        <v>180</v>
      </c>
      <c r="I840" t="s">
        <v>181</v>
      </c>
      <c r="J840" t="s">
        <v>94</v>
      </c>
      <c r="K840" t="s">
        <v>98</v>
      </c>
      <c r="L840" t="s">
        <v>96</v>
      </c>
      <c r="M840" s="40">
        <v>5268.99</v>
      </c>
      <c r="N840" s="40">
        <v>0</v>
      </c>
      <c r="O840" s="40">
        <v>0</v>
      </c>
      <c r="P840" s="40">
        <v>5268.99</v>
      </c>
      <c r="Q840" s="40">
        <v>0</v>
      </c>
      <c r="R840" s="40">
        <v>0</v>
      </c>
      <c r="S840" s="40">
        <v>0</v>
      </c>
      <c r="T840" s="40">
        <v>5268.99</v>
      </c>
      <c r="U840" s="40">
        <v>5268.99</v>
      </c>
      <c r="V840" s="40">
        <v>5268.99</v>
      </c>
      <c r="W840" s="34" t="s">
        <v>305</v>
      </c>
    </row>
    <row r="841" spans="1:23" hidden="1" x14ac:dyDescent="0.2">
      <c r="A841" t="s">
        <v>170</v>
      </c>
      <c r="B841" t="s">
        <v>171</v>
      </c>
      <c r="C841" t="s">
        <v>2</v>
      </c>
      <c r="D841" t="s">
        <v>3</v>
      </c>
      <c r="E841" t="s">
        <v>4</v>
      </c>
      <c r="F841" t="s">
        <v>379</v>
      </c>
      <c r="G841" t="s">
        <v>380</v>
      </c>
      <c r="H841" t="s">
        <v>187</v>
      </c>
      <c r="I841" t="s">
        <v>188</v>
      </c>
      <c r="J841" t="s">
        <v>94</v>
      </c>
      <c r="K841" t="s">
        <v>133</v>
      </c>
      <c r="L841" t="s">
        <v>96</v>
      </c>
      <c r="M841" s="40">
        <v>3000</v>
      </c>
      <c r="N841" s="40">
        <v>-3000</v>
      </c>
      <c r="O841" s="40">
        <v>0</v>
      </c>
      <c r="P841" s="40">
        <v>0</v>
      </c>
      <c r="Q841" s="40">
        <v>0</v>
      </c>
      <c r="R841" s="40">
        <v>0</v>
      </c>
      <c r="S841" s="40">
        <v>0</v>
      </c>
      <c r="T841" s="40">
        <v>0</v>
      </c>
      <c r="U841" s="40">
        <v>0</v>
      </c>
      <c r="V841" s="40">
        <v>0</v>
      </c>
      <c r="W841" s="34" t="s">
        <v>388</v>
      </c>
    </row>
    <row r="842" spans="1:23" hidden="1" x14ac:dyDescent="0.2">
      <c r="A842" t="s">
        <v>170</v>
      </c>
      <c r="B842" t="s">
        <v>171</v>
      </c>
      <c r="C842" t="s">
        <v>2</v>
      </c>
      <c r="D842" t="s">
        <v>3</v>
      </c>
      <c r="E842" t="s">
        <v>4</v>
      </c>
      <c r="F842" t="s">
        <v>379</v>
      </c>
      <c r="G842" t="s">
        <v>380</v>
      </c>
      <c r="H842" t="s">
        <v>187</v>
      </c>
      <c r="I842" t="s">
        <v>188</v>
      </c>
      <c r="J842" t="s">
        <v>94</v>
      </c>
      <c r="K842" t="s">
        <v>150</v>
      </c>
      <c r="L842" t="s">
        <v>96</v>
      </c>
      <c r="M842" s="40">
        <v>2000</v>
      </c>
      <c r="N842" s="40">
        <v>0</v>
      </c>
      <c r="O842" s="40">
        <v>0</v>
      </c>
      <c r="P842" s="40">
        <v>2000</v>
      </c>
      <c r="Q842" s="40">
        <v>0</v>
      </c>
      <c r="R842" s="40">
        <v>1182</v>
      </c>
      <c r="S842" s="40">
        <v>0</v>
      </c>
      <c r="T842" s="40">
        <v>818</v>
      </c>
      <c r="U842" s="40">
        <v>2000</v>
      </c>
      <c r="V842" s="40">
        <v>818</v>
      </c>
      <c r="W842" s="34" t="s">
        <v>283</v>
      </c>
    </row>
    <row r="843" spans="1:23" hidden="1" x14ac:dyDescent="0.2">
      <c r="A843" t="s">
        <v>170</v>
      </c>
      <c r="B843" t="s">
        <v>171</v>
      </c>
      <c r="C843" t="s">
        <v>2</v>
      </c>
      <c r="D843" t="s">
        <v>3</v>
      </c>
      <c r="E843" t="s">
        <v>4</v>
      </c>
      <c r="F843" t="s">
        <v>379</v>
      </c>
      <c r="G843" t="s">
        <v>380</v>
      </c>
      <c r="H843" t="s">
        <v>187</v>
      </c>
      <c r="I843" t="s">
        <v>188</v>
      </c>
      <c r="J843" t="s">
        <v>94</v>
      </c>
      <c r="K843" t="s">
        <v>389</v>
      </c>
      <c r="L843" t="s">
        <v>96</v>
      </c>
      <c r="M843" s="40">
        <v>0</v>
      </c>
      <c r="N843" s="40">
        <v>2000</v>
      </c>
      <c r="O843" s="40">
        <v>0</v>
      </c>
      <c r="P843" s="40">
        <v>2000</v>
      </c>
      <c r="Q843" s="40">
        <v>0</v>
      </c>
      <c r="R843" s="40">
        <v>0</v>
      </c>
      <c r="S843" s="40">
        <v>0</v>
      </c>
      <c r="T843" s="40">
        <v>2000</v>
      </c>
      <c r="U843" s="40">
        <v>2000</v>
      </c>
      <c r="V843" s="40">
        <v>2000</v>
      </c>
      <c r="W843" s="34" t="s">
        <v>390</v>
      </c>
    </row>
    <row r="844" spans="1:23" hidden="1" x14ac:dyDescent="0.2">
      <c r="A844" t="s">
        <v>170</v>
      </c>
      <c r="B844" t="s">
        <v>171</v>
      </c>
      <c r="C844" t="s">
        <v>2</v>
      </c>
      <c r="D844" t="s">
        <v>3</v>
      </c>
      <c r="E844" t="s">
        <v>4</v>
      </c>
      <c r="F844" t="s">
        <v>379</v>
      </c>
      <c r="G844" t="s">
        <v>380</v>
      </c>
      <c r="H844" t="s">
        <v>187</v>
      </c>
      <c r="I844" t="s">
        <v>188</v>
      </c>
      <c r="J844" t="s">
        <v>94</v>
      </c>
      <c r="K844" t="s">
        <v>98</v>
      </c>
      <c r="L844" t="s">
        <v>96</v>
      </c>
      <c r="M844" s="40">
        <v>4000</v>
      </c>
      <c r="N844" s="40">
        <v>0</v>
      </c>
      <c r="O844" s="40">
        <v>0</v>
      </c>
      <c r="P844" s="40">
        <v>4000</v>
      </c>
      <c r="Q844" s="40">
        <v>0</v>
      </c>
      <c r="R844" s="40">
        <v>3569.64</v>
      </c>
      <c r="S844" s="40">
        <v>3569.64</v>
      </c>
      <c r="T844" s="40">
        <v>430.36</v>
      </c>
      <c r="U844" s="40">
        <v>430.36</v>
      </c>
      <c r="V844" s="40">
        <v>430.36</v>
      </c>
      <c r="W844" s="34" t="s">
        <v>190</v>
      </c>
    </row>
    <row r="845" spans="1:23" hidden="1" x14ac:dyDescent="0.2">
      <c r="A845" t="s">
        <v>170</v>
      </c>
      <c r="B845" t="s">
        <v>171</v>
      </c>
      <c r="C845" t="s">
        <v>2</v>
      </c>
      <c r="D845" t="s">
        <v>3</v>
      </c>
      <c r="E845" t="s">
        <v>4</v>
      </c>
      <c r="F845" t="s">
        <v>379</v>
      </c>
      <c r="G845" t="s">
        <v>380</v>
      </c>
      <c r="H845" t="s">
        <v>187</v>
      </c>
      <c r="I845" t="s">
        <v>188</v>
      </c>
      <c r="J845" t="s">
        <v>94</v>
      </c>
      <c r="K845" t="s">
        <v>100</v>
      </c>
      <c r="L845" t="s">
        <v>96</v>
      </c>
      <c r="M845" s="40">
        <v>8000</v>
      </c>
      <c r="N845" s="40">
        <v>-4000</v>
      </c>
      <c r="O845" s="40">
        <v>0</v>
      </c>
      <c r="P845" s="40">
        <v>4000</v>
      </c>
      <c r="Q845" s="40">
        <v>0</v>
      </c>
      <c r="R845" s="40">
        <v>3570.75</v>
      </c>
      <c r="S845" s="40">
        <v>3570.75</v>
      </c>
      <c r="T845" s="40">
        <v>429.25</v>
      </c>
      <c r="U845" s="40">
        <v>429.25</v>
      </c>
      <c r="V845" s="40">
        <v>429.25</v>
      </c>
      <c r="W845" s="34" t="s">
        <v>191</v>
      </c>
    </row>
    <row r="846" spans="1:23" hidden="1" x14ac:dyDescent="0.2">
      <c r="A846" t="s">
        <v>170</v>
      </c>
      <c r="B846" t="s">
        <v>171</v>
      </c>
      <c r="C846" t="s">
        <v>2</v>
      </c>
      <c r="D846" t="s">
        <v>3</v>
      </c>
      <c r="E846" t="s">
        <v>4</v>
      </c>
      <c r="F846" t="s">
        <v>379</v>
      </c>
      <c r="G846" t="s">
        <v>380</v>
      </c>
      <c r="H846" t="s">
        <v>187</v>
      </c>
      <c r="I846" t="s">
        <v>188</v>
      </c>
      <c r="J846" t="s">
        <v>94</v>
      </c>
      <c r="K846" t="s">
        <v>385</v>
      </c>
      <c r="L846" t="s">
        <v>96</v>
      </c>
      <c r="M846" s="40">
        <v>0</v>
      </c>
      <c r="N846" s="40">
        <v>2000</v>
      </c>
      <c r="O846" s="40">
        <v>0</v>
      </c>
      <c r="P846" s="40">
        <v>2000</v>
      </c>
      <c r="Q846" s="40">
        <v>2000</v>
      </c>
      <c r="R846" s="40">
        <v>0</v>
      </c>
      <c r="S846" s="40">
        <v>0</v>
      </c>
      <c r="T846" s="40">
        <v>2000</v>
      </c>
      <c r="U846" s="40">
        <v>2000</v>
      </c>
      <c r="V846" s="40">
        <v>0</v>
      </c>
      <c r="W846" s="34" t="s">
        <v>391</v>
      </c>
    </row>
    <row r="847" spans="1:23" hidden="1" x14ac:dyDescent="0.2">
      <c r="A847" t="s">
        <v>106</v>
      </c>
      <c r="B847" t="s">
        <v>107</v>
      </c>
      <c r="C847" t="s">
        <v>2</v>
      </c>
      <c r="D847" t="s">
        <v>3</v>
      </c>
      <c r="E847" t="s">
        <v>4</v>
      </c>
      <c r="F847" t="s">
        <v>379</v>
      </c>
      <c r="G847" t="s">
        <v>380</v>
      </c>
      <c r="H847" t="s">
        <v>108</v>
      </c>
      <c r="I847" t="s">
        <v>109</v>
      </c>
      <c r="J847" t="s">
        <v>192</v>
      </c>
      <c r="K847" t="s">
        <v>193</v>
      </c>
      <c r="L847" t="s">
        <v>96</v>
      </c>
      <c r="M847" s="40">
        <v>43343</v>
      </c>
      <c r="N847" s="40">
        <v>140905</v>
      </c>
      <c r="O847" s="40">
        <v>85000</v>
      </c>
      <c r="P847" s="40">
        <v>269248</v>
      </c>
      <c r="Q847" s="40">
        <v>104106.45</v>
      </c>
      <c r="R847" s="40">
        <v>0</v>
      </c>
      <c r="S847" s="40">
        <v>0</v>
      </c>
      <c r="T847" s="40">
        <v>269248</v>
      </c>
      <c r="U847" s="40">
        <v>269248</v>
      </c>
      <c r="V847" s="40">
        <v>165141.54999999999</v>
      </c>
      <c r="W847" s="34" t="s">
        <v>195</v>
      </c>
    </row>
    <row r="848" spans="1:23" hidden="1" x14ac:dyDescent="0.2">
      <c r="A848" t="s">
        <v>106</v>
      </c>
      <c r="B848" t="s">
        <v>107</v>
      </c>
      <c r="C848" t="s">
        <v>2</v>
      </c>
      <c r="D848" t="s">
        <v>3</v>
      </c>
      <c r="E848" t="s">
        <v>4</v>
      </c>
      <c r="F848" t="s">
        <v>379</v>
      </c>
      <c r="G848" t="s">
        <v>380</v>
      </c>
      <c r="H848" t="s">
        <v>108</v>
      </c>
      <c r="I848" t="s">
        <v>109</v>
      </c>
      <c r="J848" t="s">
        <v>192</v>
      </c>
      <c r="K848" t="s">
        <v>196</v>
      </c>
      <c r="L848" t="s">
        <v>96</v>
      </c>
      <c r="M848" s="40">
        <v>546248</v>
      </c>
      <c r="N848" s="40">
        <v>-325905</v>
      </c>
      <c r="O848" s="40">
        <v>0</v>
      </c>
      <c r="P848" s="40">
        <v>220343</v>
      </c>
      <c r="Q848" s="40">
        <v>25000</v>
      </c>
      <c r="R848" s="40">
        <v>135511.67000000001</v>
      </c>
      <c r="S848" s="40">
        <v>135464.09</v>
      </c>
      <c r="T848" s="40">
        <v>84831.33</v>
      </c>
      <c r="U848" s="40">
        <v>84878.91</v>
      </c>
      <c r="V848" s="40">
        <v>59831.33</v>
      </c>
      <c r="W848" s="34" t="s">
        <v>197</v>
      </c>
    </row>
    <row r="849" spans="1:23" hidden="1" x14ac:dyDescent="0.2">
      <c r="A849" t="s">
        <v>106</v>
      </c>
      <c r="B849" t="s">
        <v>107</v>
      </c>
      <c r="C849" t="s">
        <v>2</v>
      </c>
      <c r="D849" t="s">
        <v>3</v>
      </c>
      <c r="E849" t="s">
        <v>4</v>
      </c>
      <c r="F849" t="s">
        <v>379</v>
      </c>
      <c r="G849" t="s">
        <v>380</v>
      </c>
      <c r="H849" t="s">
        <v>108</v>
      </c>
      <c r="I849" t="s">
        <v>118</v>
      </c>
      <c r="J849" t="s">
        <v>192</v>
      </c>
      <c r="K849" t="s">
        <v>193</v>
      </c>
      <c r="L849" t="s">
        <v>96</v>
      </c>
      <c r="M849" s="40">
        <v>232809.35</v>
      </c>
      <c r="N849" s="40">
        <v>73053.84</v>
      </c>
      <c r="O849" s="40">
        <v>-24120</v>
      </c>
      <c r="P849" s="40">
        <v>281743.19</v>
      </c>
      <c r="Q849" s="40">
        <v>281740.75</v>
      </c>
      <c r="R849" s="40">
        <v>0</v>
      </c>
      <c r="S849" s="40">
        <v>0</v>
      </c>
      <c r="T849" s="40">
        <v>281743.19</v>
      </c>
      <c r="U849" s="40">
        <v>281743.19</v>
      </c>
      <c r="V849" s="40">
        <v>2.44</v>
      </c>
      <c r="W849" s="34" t="s">
        <v>195</v>
      </c>
    </row>
    <row r="850" spans="1:23" hidden="1" x14ac:dyDescent="0.2">
      <c r="A850" t="s">
        <v>106</v>
      </c>
      <c r="B850" t="s">
        <v>107</v>
      </c>
      <c r="C850" t="s">
        <v>2</v>
      </c>
      <c r="D850" t="s">
        <v>3</v>
      </c>
      <c r="E850" t="s">
        <v>4</v>
      </c>
      <c r="F850" t="s">
        <v>379</v>
      </c>
      <c r="G850" t="s">
        <v>380</v>
      </c>
      <c r="H850" t="s">
        <v>108</v>
      </c>
      <c r="I850" t="s">
        <v>118</v>
      </c>
      <c r="J850" t="s">
        <v>192</v>
      </c>
      <c r="K850" t="s">
        <v>196</v>
      </c>
      <c r="L850" t="s">
        <v>96</v>
      </c>
      <c r="M850" s="40">
        <v>1027452.18</v>
      </c>
      <c r="N850" s="40">
        <v>-73053.84</v>
      </c>
      <c r="O850" s="40">
        <v>24120</v>
      </c>
      <c r="P850" s="40">
        <v>978518.34</v>
      </c>
      <c r="Q850" s="40">
        <v>246556.87</v>
      </c>
      <c r="R850" s="40">
        <v>654741.56999999995</v>
      </c>
      <c r="S850" s="40">
        <v>623635.62</v>
      </c>
      <c r="T850" s="40">
        <v>323776.77</v>
      </c>
      <c r="U850" s="40">
        <v>354882.72</v>
      </c>
      <c r="V850" s="40">
        <v>77219.899999999994</v>
      </c>
      <c r="W850" s="34" t="s">
        <v>197</v>
      </c>
    </row>
    <row r="851" spans="1:23" hidden="1" x14ac:dyDescent="0.2">
      <c r="A851" t="s">
        <v>106</v>
      </c>
      <c r="B851" t="s">
        <v>107</v>
      </c>
      <c r="C851" t="s">
        <v>2</v>
      </c>
      <c r="D851" t="s">
        <v>3</v>
      </c>
      <c r="E851" t="s">
        <v>4</v>
      </c>
      <c r="F851" t="s">
        <v>379</v>
      </c>
      <c r="G851" t="s">
        <v>380</v>
      </c>
      <c r="H851" t="s">
        <v>127</v>
      </c>
      <c r="I851" t="s">
        <v>128</v>
      </c>
      <c r="J851" t="s">
        <v>202</v>
      </c>
      <c r="K851" t="s">
        <v>284</v>
      </c>
      <c r="L851" t="s">
        <v>96</v>
      </c>
      <c r="M851" s="40">
        <v>4500</v>
      </c>
      <c r="N851" s="40">
        <v>-4500</v>
      </c>
      <c r="O851" s="40">
        <v>0</v>
      </c>
      <c r="P851" s="40">
        <v>0</v>
      </c>
      <c r="Q851" s="40">
        <v>0</v>
      </c>
      <c r="R851" s="40">
        <v>0</v>
      </c>
      <c r="S851" s="40">
        <v>0</v>
      </c>
      <c r="T851" s="40">
        <v>0</v>
      </c>
      <c r="U851" s="40">
        <v>0</v>
      </c>
      <c r="V851" s="40">
        <v>0</v>
      </c>
      <c r="W851" s="34" t="s">
        <v>287</v>
      </c>
    </row>
    <row r="852" spans="1:23" hidden="1" x14ac:dyDescent="0.2">
      <c r="A852" t="s">
        <v>106</v>
      </c>
      <c r="B852" t="s">
        <v>107</v>
      </c>
      <c r="C852" t="s">
        <v>2</v>
      </c>
      <c r="D852" t="s">
        <v>3</v>
      </c>
      <c r="E852" t="s">
        <v>4</v>
      </c>
      <c r="F852" t="s">
        <v>379</v>
      </c>
      <c r="G852" t="s">
        <v>380</v>
      </c>
      <c r="H852" t="s">
        <v>127</v>
      </c>
      <c r="I852" t="s">
        <v>128</v>
      </c>
      <c r="J852" t="s">
        <v>202</v>
      </c>
      <c r="K852" t="s">
        <v>209</v>
      </c>
      <c r="L852" t="s">
        <v>96</v>
      </c>
      <c r="M852" s="40">
        <v>2000</v>
      </c>
      <c r="N852" s="40">
        <v>4500</v>
      </c>
      <c r="O852" s="40">
        <v>0</v>
      </c>
      <c r="P852" s="40">
        <v>6500</v>
      </c>
      <c r="Q852" s="40">
        <v>0</v>
      </c>
      <c r="R852" s="40">
        <v>0</v>
      </c>
      <c r="S852" s="40">
        <v>0</v>
      </c>
      <c r="T852" s="40">
        <v>6500</v>
      </c>
      <c r="U852" s="40">
        <v>6500</v>
      </c>
      <c r="V852" s="40">
        <v>6500</v>
      </c>
      <c r="W852" s="34" t="s">
        <v>210</v>
      </c>
    </row>
    <row r="853" spans="1:23" hidden="1" x14ac:dyDescent="0.2">
      <c r="A853" t="s">
        <v>106</v>
      </c>
      <c r="B853" t="s">
        <v>107</v>
      </c>
      <c r="C853" t="s">
        <v>2</v>
      </c>
      <c r="D853" t="s">
        <v>3</v>
      </c>
      <c r="E853" t="s">
        <v>4</v>
      </c>
      <c r="F853" t="s">
        <v>379</v>
      </c>
      <c r="G853" t="s">
        <v>380</v>
      </c>
      <c r="H853" t="s">
        <v>127</v>
      </c>
      <c r="I853" t="s">
        <v>142</v>
      </c>
      <c r="J853" t="s">
        <v>202</v>
      </c>
      <c r="K853" t="s">
        <v>209</v>
      </c>
      <c r="L853" t="s">
        <v>96</v>
      </c>
      <c r="M853" s="40">
        <v>0</v>
      </c>
      <c r="N853" s="40">
        <v>4000</v>
      </c>
      <c r="O853" s="40">
        <v>0</v>
      </c>
      <c r="P853" s="40">
        <v>4000</v>
      </c>
      <c r="Q853" s="40">
        <v>0</v>
      </c>
      <c r="R853" s="40">
        <v>0</v>
      </c>
      <c r="S853" s="40">
        <v>0</v>
      </c>
      <c r="T853" s="40">
        <v>4000</v>
      </c>
      <c r="U853" s="40">
        <v>4000</v>
      </c>
      <c r="V853" s="40">
        <v>4000</v>
      </c>
      <c r="W853" s="34" t="s">
        <v>210</v>
      </c>
    </row>
    <row r="854" spans="1:23" hidden="1" x14ac:dyDescent="0.2">
      <c r="A854" t="s">
        <v>106</v>
      </c>
      <c r="B854" t="s">
        <v>107</v>
      </c>
      <c r="C854" t="s">
        <v>2</v>
      </c>
      <c r="D854" t="s">
        <v>3</v>
      </c>
      <c r="E854" t="s">
        <v>4</v>
      </c>
      <c r="F854" t="s">
        <v>379</v>
      </c>
      <c r="G854" t="s">
        <v>380</v>
      </c>
      <c r="H854" t="s">
        <v>164</v>
      </c>
      <c r="I854" t="s">
        <v>165</v>
      </c>
      <c r="J854" t="s">
        <v>202</v>
      </c>
      <c r="K854" t="s">
        <v>203</v>
      </c>
      <c r="L854" t="s">
        <v>96</v>
      </c>
      <c r="M854" s="40">
        <v>0</v>
      </c>
      <c r="N854" s="40">
        <v>400</v>
      </c>
      <c r="O854" s="40">
        <v>0</v>
      </c>
      <c r="P854" s="40">
        <v>400</v>
      </c>
      <c r="Q854" s="40">
        <v>0</v>
      </c>
      <c r="R854" s="40">
        <v>0</v>
      </c>
      <c r="S854" s="40">
        <v>0</v>
      </c>
      <c r="T854" s="40">
        <v>400</v>
      </c>
      <c r="U854" s="40">
        <v>400</v>
      </c>
      <c r="V854" s="40">
        <v>400</v>
      </c>
      <c r="W854" s="34" t="s">
        <v>310</v>
      </c>
    </row>
    <row r="855" spans="1:23" hidden="1" x14ac:dyDescent="0.2">
      <c r="A855" t="s">
        <v>106</v>
      </c>
      <c r="B855" t="s">
        <v>107</v>
      </c>
      <c r="C855" t="s">
        <v>2</v>
      </c>
      <c r="D855" t="s">
        <v>3</v>
      </c>
      <c r="E855" t="s">
        <v>4</v>
      </c>
      <c r="F855" t="s">
        <v>379</v>
      </c>
      <c r="G855" t="s">
        <v>380</v>
      </c>
      <c r="H855" t="s">
        <v>164</v>
      </c>
      <c r="I855" t="s">
        <v>165</v>
      </c>
      <c r="J855" t="s">
        <v>202</v>
      </c>
      <c r="K855" t="s">
        <v>209</v>
      </c>
      <c r="L855" t="s">
        <v>96</v>
      </c>
      <c r="M855" s="40">
        <v>0</v>
      </c>
      <c r="N855" s="40">
        <v>5500</v>
      </c>
      <c r="O855" s="40">
        <v>0</v>
      </c>
      <c r="P855" s="40">
        <v>5500</v>
      </c>
      <c r="Q855" s="40">
        <v>0</v>
      </c>
      <c r="R855" s="40">
        <v>0</v>
      </c>
      <c r="S855" s="40">
        <v>0</v>
      </c>
      <c r="T855" s="40">
        <v>5500</v>
      </c>
      <c r="U855" s="40">
        <v>5500</v>
      </c>
      <c r="V855" s="40">
        <v>5500</v>
      </c>
      <c r="W855" s="34" t="s">
        <v>311</v>
      </c>
    </row>
    <row r="856" spans="1:23" hidden="1" x14ac:dyDescent="0.2">
      <c r="A856" t="s">
        <v>106</v>
      </c>
      <c r="B856" t="s">
        <v>107</v>
      </c>
      <c r="C856" t="s">
        <v>2</v>
      </c>
      <c r="D856" t="s">
        <v>3</v>
      </c>
      <c r="E856" t="s">
        <v>4</v>
      </c>
      <c r="F856" t="s">
        <v>379</v>
      </c>
      <c r="G856" t="s">
        <v>380</v>
      </c>
      <c r="H856" t="s">
        <v>164</v>
      </c>
      <c r="I856" t="s">
        <v>169</v>
      </c>
      <c r="J856" t="s">
        <v>202</v>
      </c>
      <c r="K856" t="s">
        <v>203</v>
      </c>
      <c r="L856" t="s">
        <v>96</v>
      </c>
      <c r="M856" s="40">
        <v>0</v>
      </c>
      <c r="N856" s="40">
        <v>1050</v>
      </c>
      <c r="O856" s="40">
        <v>0</v>
      </c>
      <c r="P856" s="40">
        <v>1050</v>
      </c>
      <c r="Q856" s="40">
        <v>0</v>
      </c>
      <c r="R856" s="40">
        <v>0</v>
      </c>
      <c r="S856" s="40">
        <v>0</v>
      </c>
      <c r="T856" s="40">
        <v>1050</v>
      </c>
      <c r="U856" s="40">
        <v>1050</v>
      </c>
      <c r="V856" s="40">
        <v>1050</v>
      </c>
      <c r="W856" s="34" t="s">
        <v>310</v>
      </c>
    </row>
    <row r="857" spans="1:23" hidden="1" x14ac:dyDescent="0.2">
      <c r="A857" t="s">
        <v>106</v>
      </c>
      <c r="B857" t="s">
        <v>107</v>
      </c>
      <c r="C857" t="s">
        <v>2</v>
      </c>
      <c r="D857" t="s">
        <v>3</v>
      </c>
      <c r="E857" t="s">
        <v>4</v>
      </c>
      <c r="F857" t="s">
        <v>379</v>
      </c>
      <c r="G857" t="s">
        <v>380</v>
      </c>
      <c r="H857" t="s">
        <v>164</v>
      </c>
      <c r="I857" t="s">
        <v>169</v>
      </c>
      <c r="J857" t="s">
        <v>202</v>
      </c>
      <c r="K857" t="s">
        <v>209</v>
      </c>
      <c r="L857" t="s">
        <v>96</v>
      </c>
      <c r="M857" s="40">
        <v>0</v>
      </c>
      <c r="N857" s="40">
        <v>5500</v>
      </c>
      <c r="O857" s="40">
        <v>0</v>
      </c>
      <c r="P857" s="40">
        <v>5500</v>
      </c>
      <c r="Q857" s="40">
        <v>0</v>
      </c>
      <c r="R857" s="40">
        <v>0</v>
      </c>
      <c r="S857" s="40">
        <v>0</v>
      </c>
      <c r="T857" s="40">
        <v>5500</v>
      </c>
      <c r="U857" s="40">
        <v>5500</v>
      </c>
      <c r="V857" s="40">
        <v>5500</v>
      </c>
      <c r="W857" s="34" t="s">
        <v>311</v>
      </c>
    </row>
    <row r="858" spans="1:23" hidden="1" x14ac:dyDescent="0.2">
      <c r="A858" t="s">
        <v>170</v>
      </c>
      <c r="B858" t="s">
        <v>171</v>
      </c>
      <c r="C858" t="s">
        <v>2</v>
      </c>
      <c r="D858" t="s">
        <v>3</v>
      </c>
      <c r="E858" t="s">
        <v>4</v>
      </c>
      <c r="F858" t="s">
        <v>379</v>
      </c>
      <c r="G858" t="s">
        <v>380</v>
      </c>
      <c r="H858" t="s">
        <v>172</v>
      </c>
      <c r="I858" t="s">
        <v>173</v>
      </c>
      <c r="J858" t="s">
        <v>202</v>
      </c>
      <c r="K858" t="s">
        <v>203</v>
      </c>
      <c r="L858" t="s">
        <v>96</v>
      </c>
      <c r="M858" s="40">
        <v>0</v>
      </c>
      <c r="N858" s="40">
        <v>1825</v>
      </c>
      <c r="O858" s="40">
        <v>0</v>
      </c>
      <c r="P858" s="40">
        <v>1825</v>
      </c>
      <c r="Q858" s="40">
        <v>0</v>
      </c>
      <c r="R858" s="40">
        <v>0</v>
      </c>
      <c r="S858" s="40">
        <v>0</v>
      </c>
      <c r="T858" s="40">
        <v>1825</v>
      </c>
      <c r="U858" s="40">
        <v>1825</v>
      </c>
      <c r="V858" s="40">
        <v>1825</v>
      </c>
      <c r="W858" s="34" t="s">
        <v>211</v>
      </c>
    </row>
    <row r="859" spans="1:23" hidden="1" x14ac:dyDescent="0.2">
      <c r="A859" t="s">
        <v>170</v>
      </c>
      <c r="B859" t="s">
        <v>171</v>
      </c>
      <c r="C859" t="s">
        <v>2</v>
      </c>
      <c r="D859" t="s">
        <v>3</v>
      </c>
      <c r="E859" t="s">
        <v>4</v>
      </c>
      <c r="F859" t="s">
        <v>379</v>
      </c>
      <c r="G859" t="s">
        <v>380</v>
      </c>
      <c r="H859" t="s">
        <v>180</v>
      </c>
      <c r="I859" t="s">
        <v>181</v>
      </c>
      <c r="J859" t="s">
        <v>202</v>
      </c>
      <c r="K859" t="s">
        <v>209</v>
      </c>
      <c r="L859" t="s">
        <v>96</v>
      </c>
      <c r="M859" s="40">
        <v>6000</v>
      </c>
      <c r="N859" s="40">
        <v>0</v>
      </c>
      <c r="O859" s="40">
        <v>0</v>
      </c>
      <c r="P859" s="40">
        <v>6000</v>
      </c>
      <c r="Q859" s="40">
        <v>0</v>
      </c>
      <c r="R859" s="40">
        <v>0</v>
      </c>
      <c r="S859" s="40">
        <v>0</v>
      </c>
      <c r="T859" s="40">
        <v>6000</v>
      </c>
      <c r="U859" s="40">
        <v>6000</v>
      </c>
      <c r="V859" s="40">
        <v>6000</v>
      </c>
      <c r="W859" s="34" t="s">
        <v>351</v>
      </c>
    </row>
    <row r="860" spans="1:23" hidden="1" x14ac:dyDescent="0.2">
      <c r="A860" t="s">
        <v>170</v>
      </c>
      <c r="B860" t="s">
        <v>171</v>
      </c>
      <c r="C860" t="s">
        <v>2</v>
      </c>
      <c r="D860" t="s">
        <v>3</v>
      </c>
      <c r="E860" t="s">
        <v>4</v>
      </c>
      <c r="F860" t="s">
        <v>379</v>
      </c>
      <c r="G860" t="s">
        <v>380</v>
      </c>
      <c r="H860" t="s">
        <v>187</v>
      </c>
      <c r="I860" t="s">
        <v>188</v>
      </c>
      <c r="J860" t="s">
        <v>202</v>
      </c>
      <c r="K860" t="s">
        <v>203</v>
      </c>
      <c r="L860" t="s">
        <v>96</v>
      </c>
      <c r="M860" s="40">
        <v>0</v>
      </c>
      <c r="N860" s="40">
        <v>3000</v>
      </c>
      <c r="O860" s="40">
        <v>0</v>
      </c>
      <c r="P860" s="40">
        <v>3000</v>
      </c>
      <c r="Q860" s="40">
        <v>0</v>
      </c>
      <c r="R860" s="40">
        <v>2480</v>
      </c>
      <c r="S860" s="40">
        <v>2480</v>
      </c>
      <c r="T860" s="40">
        <v>520</v>
      </c>
      <c r="U860" s="40">
        <v>520</v>
      </c>
      <c r="V860" s="40">
        <v>520</v>
      </c>
      <c r="W860" s="34" t="s">
        <v>313</v>
      </c>
    </row>
    <row r="861" spans="1:23" hidden="1" x14ac:dyDescent="0.2">
      <c r="A861" t="s">
        <v>0</v>
      </c>
      <c r="B861" t="s">
        <v>1</v>
      </c>
      <c r="C861" t="s">
        <v>2</v>
      </c>
      <c r="D861" t="s">
        <v>3</v>
      </c>
      <c r="E861" t="s">
        <v>4</v>
      </c>
      <c r="F861" t="s">
        <v>379</v>
      </c>
      <c r="G861" t="s">
        <v>380</v>
      </c>
      <c r="H861" t="s">
        <v>7</v>
      </c>
      <c r="I861" t="s">
        <v>8</v>
      </c>
      <c r="J861" t="s">
        <v>215</v>
      </c>
      <c r="K861" t="s">
        <v>216</v>
      </c>
      <c r="L861" t="s">
        <v>11</v>
      </c>
      <c r="M861" s="40">
        <v>0</v>
      </c>
      <c r="N861" s="40">
        <v>8000</v>
      </c>
      <c r="O861" s="40">
        <v>0</v>
      </c>
      <c r="P861" s="40">
        <v>8000</v>
      </c>
      <c r="Q861" s="40">
        <v>0</v>
      </c>
      <c r="R861" s="40">
        <v>0</v>
      </c>
      <c r="S861" s="40">
        <v>0</v>
      </c>
      <c r="T861" s="40">
        <v>8000</v>
      </c>
      <c r="U861" s="40">
        <v>8000</v>
      </c>
      <c r="V861" s="40">
        <v>8000</v>
      </c>
      <c r="W861" s="34" t="s">
        <v>217</v>
      </c>
    </row>
    <row r="862" spans="1:23" hidden="1" x14ac:dyDescent="0.2">
      <c r="A862" t="s">
        <v>0</v>
      </c>
      <c r="B862" t="s">
        <v>1</v>
      </c>
      <c r="C862" t="s">
        <v>392</v>
      </c>
      <c r="D862" t="s">
        <v>393</v>
      </c>
      <c r="E862" t="s">
        <v>394</v>
      </c>
      <c r="F862" t="s">
        <v>395</v>
      </c>
      <c r="G862" t="s">
        <v>396</v>
      </c>
      <c r="H862" t="s">
        <v>7</v>
      </c>
      <c r="I862" t="s">
        <v>8</v>
      </c>
      <c r="J862" t="s">
        <v>9</v>
      </c>
      <c r="K862" t="s">
        <v>10</v>
      </c>
      <c r="L862" t="s">
        <v>11</v>
      </c>
      <c r="M862" s="40">
        <v>1190064</v>
      </c>
      <c r="N862" s="40">
        <v>0</v>
      </c>
      <c r="O862" s="40">
        <v>-30498.75</v>
      </c>
      <c r="P862" s="40">
        <v>1159565.25</v>
      </c>
      <c r="Q862" s="40">
        <v>0</v>
      </c>
      <c r="R862" s="40">
        <v>864307.29</v>
      </c>
      <c r="S862" s="40">
        <v>864307.29</v>
      </c>
      <c r="T862" s="40">
        <v>295257.96000000002</v>
      </c>
      <c r="U862" s="40">
        <v>295257.96000000002</v>
      </c>
      <c r="V862" s="40">
        <v>295257.96000000002</v>
      </c>
      <c r="W862" s="34" t="s">
        <v>397</v>
      </c>
    </row>
    <row r="863" spans="1:23" hidden="1" x14ac:dyDescent="0.2">
      <c r="A863" t="s">
        <v>0</v>
      </c>
      <c r="B863" t="s">
        <v>1</v>
      </c>
      <c r="C863" t="s">
        <v>392</v>
      </c>
      <c r="D863" t="s">
        <v>393</v>
      </c>
      <c r="E863" t="s">
        <v>394</v>
      </c>
      <c r="F863" t="s">
        <v>395</v>
      </c>
      <c r="G863" t="s">
        <v>396</v>
      </c>
      <c r="H863" t="s">
        <v>7</v>
      </c>
      <c r="I863" t="s">
        <v>8</v>
      </c>
      <c r="J863" t="s">
        <v>9</v>
      </c>
      <c r="K863" t="s">
        <v>13</v>
      </c>
      <c r="L863" t="s">
        <v>11</v>
      </c>
      <c r="M863" s="40">
        <v>207932.04</v>
      </c>
      <c r="N863" s="40">
        <v>-9000</v>
      </c>
      <c r="O863" s="40">
        <v>0</v>
      </c>
      <c r="P863" s="40">
        <v>198932.04</v>
      </c>
      <c r="Q863" s="40">
        <v>0</v>
      </c>
      <c r="R863" s="40">
        <v>137871.13</v>
      </c>
      <c r="S863" s="40">
        <v>137871.13</v>
      </c>
      <c r="T863" s="40">
        <v>61060.91</v>
      </c>
      <c r="U863" s="40">
        <v>61060.91</v>
      </c>
      <c r="V863" s="40">
        <v>61060.91</v>
      </c>
      <c r="W863" s="34" t="s">
        <v>398</v>
      </c>
    </row>
    <row r="864" spans="1:23" hidden="1" x14ac:dyDescent="0.2">
      <c r="A864" t="s">
        <v>0</v>
      </c>
      <c r="B864" t="s">
        <v>1</v>
      </c>
      <c r="C864" t="s">
        <v>392</v>
      </c>
      <c r="D864" t="s">
        <v>393</v>
      </c>
      <c r="E864" t="s">
        <v>394</v>
      </c>
      <c r="F864" t="s">
        <v>395</v>
      </c>
      <c r="G864" t="s">
        <v>396</v>
      </c>
      <c r="H864" t="s">
        <v>7</v>
      </c>
      <c r="I864" t="s">
        <v>8</v>
      </c>
      <c r="J864" t="s">
        <v>9</v>
      </c>
      <c r="K864" t="s">
        <v>15</v>
      </c>
      <c r="L864" t="s">
        <v>11</v>
      </c>
      <c r="M864" s="40">
        <v>120299.67</v>
      </c>
      <c r="N864" s="40">
        <v>0</v>
      </c>
      <c r="O864" s="40">
        <v>0</v>
      </c>
      <c r="P864" s="40">
        <v>120299.67</v>
      </c>
      <c r="Q864" s="40">
        <v>3800</v>
      </c>
      <c r="R864" s="40">
        <v>28471.02</v>
      </c>
      <c r="S864" s="40">
        <v>28471.02</v>
      </c>
      <c r="T864" s="40">
        <v>91828.65</v>
      </c>
      <c r="U864" s="40">
        <v>91828.65</v>
      </c>
      <c r="V864" s="40">
        <v>88028.65</v>
      </c>
      <c r="W864" s="34" t="s">
        <v>399</v>
      </c>
    </row>
    <row r="865" spans="1:23" hidden="1" x14ac:dyDescent="0.2">
      <c r="A865" t="s">
        <v>0</v>
      </c>
      <c r="B865" t="s">
        <v>1</v>
      </c>
      <c r="C865" t="s">
        <v>392</v>
      </c>
      <c r="D865" t="s">
        <v>393</v>
      </c>
      <c r="E865" t="s">
        <v>394</v>
      </c>
      <c r="F865" t="s">
        <v>395</v>
      </c>
      <c r="G865" t="s">
        <v>396</v>
      </c>
      <c r="H865" t="s">
        <v>7</v>
      </c>
      <c r="I865" t="s">
        <v>8</v>
      </c>
      <c r="J865" t="s">
        <v>9</v>
      </c>
      <c r="K865" t="s">
        <v>17</v>
      </c>
      <c r="L865" t="s">
        <v>11</v>
      </c>
      <c r="M865" s="40">
        <v>43260</v>
      </c>
      <c r="N865" s="40">
        <v>0</v>
      </c>
      <c r="O865" s="40">
        <v>0</v>
      </c>
      <c r="P865" s="40">
        <v>43260</v>
      </c>
      <c r="Q865" s="40">
        <v>658.89</v>
      </c>
      <c r="R865" s="40">
        <v>37750.379999999997</v>
      </c>
      <c r="S865" s="40">
        <v>37750.379999999997</v>
      </c>
      <c r="T865" s="40">
        <v>5509.62</v>
      </c>
      <c r="U865" s="40">
        <v>5509.62</v>
      </c>
      <c r="V865" s="40">
        <v>4850.7299999999996</v>
      </c>
      <c r="W865" s="34" t="s">
        <v>400</v>
      </c>
    </row>
    <row r="866" spans="1:23" hidden="1" x14ac:dyDescent="0.2">
      <c r="A866" t="s">
        <v>0</v>
      </c>
      <c r="B866" t="s">
        <v>1</v>
      </c>
      <c r="C866" t="s">
        <v>392</v>
      </c>
      <c r="D866" t="s">
        <v>393</v>
      </c>
      <c r="E866" t="s">
        <v>394</v>
      </c>
      <c r="F866" t="s">
        <v>395</v>
      </c>
      <c r="G866" t="s">
        <v>396</v>
      </c>
      <c r="H866" t="s">
        <v>7</v>
      </c>
      <c r="I866" t="s">
        <v>8</v>
      </c>
      <c r="J866" t="s">
        <v>9</v>
      </c>
      <c r="K866" t="s">
        <v>19</v>
      </c>
      <c r="L866" t="s">
        <v>11</v>
      </c>
      <c r="M866" s="40">
        <v>3432</v>
      </c>
      <c r="N866" s="40">
        <v>0</v>
      </c>
      <c r="O866" s="40">
        <v>0</v>
      </c>
      <c r="P866" s="40">
        <v>3432</v>
      </c>
      <c r="Q866" s="40">
        <v>0</v>
      </c>
      <c r="R866" s="40">
        <v>1960.5</v>
      </c>
      <c r="S866" s="40">
        <v>1960.5</v>
      </c>
      <c r="T866" s="40">
        <v>1471.5</v>
      </c>
      <c r="U866" s="40">
        <v>1471.5</v>
      </c>
      <c r="V866" s="40">
        <v>1471.5</v>
      </c>
      <c r="W866" s="34" t="s">
        <v>401</v>
      </c>
    </row>
    <row r="867" spans="1:23" hidden="1" x14ac:dyDescent="0.2">
      <c r="A867" t="s">
        <v>0</v>
      </c>
      <c r="B867" t="s">
        <v>1</v>
      </c>
      <c r="C867" t="s">
        <v>392</v>
      </c>
      <c r="D867" t="s">
        <v>393</v>
      </c>
      <c r="E867" t="s">
        <v>394</v>
      </c>
      <c r="F867" t="s">
        <v>395</v>
      </c>
      <c r="G867" t="s">
        <v>396</v>
      </c>
      <c r="H867" t="s">
        <v>7</v>
      </c>
      <c r="I867" t="s">
        <v>8</v>
      </c>
      <c r="J867" t="s">
        <v>9</v>
      </c>
      <c r="K867" t="s">
        <v>21</v>
      </c>
      <c r="L867" t="s">
        <v>11</v>
      </c>
      <c r="M867" s="40">
        <v>27456</v>
      </c>
      <c r="N867" s="40">
        <v>0</v>
      </c>
      <c r="O867" s="40">
        <v>0</v>
      </c>
      <c r="P867" s="40">
        <v>27456</v>
      </c>
      <c r="Q867" s="40">
        <v>0</v>
      </c>
      <c r="R867" s="40">
        <v>17188</v>
      </c>
      <c r="S867" s="40">
        <v>17188</v>
      </c>
      <c r="T867" s="40">
        <v>10268</v>
      </c>
      <c r="U867" s="40">
        <v>10268</v>
      </c>
      <c r="V867" s="40">
        <v>10268</v>
      </c>
      <c r="W867" s="34" t="s">
        <v>402</v>
      </c>
    </row>
    <row r="868" spans="1:23" hidden="1" x14ac:dyDescent="0.2">
      <c r="A868" t="s">
        <v>0</v>
      </c>
      <c r="B868" t="s">
        <v>1</v>
      </c>
      <c r="C868" t="s">
        <v>392</v>
      </c>
      <c r="D868" t="s">
        <v>393</v>
      </c>
      <c r="E868" t="s">
        <v>394</v>
      </c>
      <c r="F868" t="s">
        <v>395</v>
      </c>
      <c r="G868" t="s">
        <v>396</v>
      </c>
      <c r="H868" t="s">
        <v>7</v>
      </c>
      <c r="I868" t="s">
        <v>8</v>
      </c>
      <c r="J868" t="s">
        <v>9</v>
      </c>
      <c r="K868" t="s">
        <v>23</v>
      </c>
      <c r="L868" t="s">
        <v>11</v>
      </c>
      <c r="M868" s="40">
        <v>1039.6600000000001</v>
      </c>
      <c r="N868" s="40">
        <v>0</v>
      </c>
      <c r="O868" s="40">
        <v>253.28</v>
      </c>
      <c r="P868" s="40">
        <v>1292.94</v>
      </c>
      <c r="Q868" s="40">
        <v>0</v>
      </c>
      <c r="R868" s="40">
        <v>132</v>
      </c>
      <c r="S868" s="40">
        <v>132</v>
      </c>
      <c r="T868" s="40">
        <v>1160.94</v>
      </c>
      <c r="U868" s="40">
        <v>1160.94</v>
      </c>
      <c r="V868" s="40">
        <v>1160.94</v>
      </c>
      <c r="W868" s="34" t="s">
        <v>403</v>
      </c>
    </row>
    <row r="869" spans="1:23" hidden="1" x14ac:dyDescent="0.2">
      <c r="A869" t="s">
        <v>0</v>
      </c>
      <c r="B869" t="s">
        <v>1</v>
      </c>
      <c r="C869" t="s">
        <v>392</v>
      </c>
      <c r="D869" t="s">
        <v>393</v>
      </c>
      <c r="E869" t="s">
        <v>394</v>
      </c>
      <c r="F869" t="s">
        <v>395</v>
      </c>
      <c r="G869" t="s">
        <v>396</v>
      </c>
      <c r="H869" t="s">
        <v>7</v>
      </c>
      <c r="I869" t="s">
        <v>8</v>
      </c>
      <c r="J869" t="s">
        <v>9</v>
      </c>
      <c r="K869" t="s">
        <v>25</v>
      </c>
      <c r="L869" t="s">
        <v>11</v>
      </c>
      <c r="M869" s="40">
        <v>10396.6</v>
      </c>
      <c r="N869" s="40">
        <v>0</v>
      </c>
      <c r="O869" s="40">
        <v>0</v>
      </c>
      <c r="P869" s="40">
        <v>10396.6</v>
      </c>
      <c r="Q869" s="40">
        <v>0</v>
      </c>
      <c r="R869" s="40">
        <v>5836.53</v>
      </c>
      <c r="S869" s="40">
        <v>5836.53</v>
      </c>
      <c r="T869" s="40">
        <v>4560.07</v>
      </c>
      <c r="U869" s="40">
        <v>4560.07</v>
      </c>
      <c r="V869" s="40">
        <v>4560.07</v>
      </c>
      <c r="W869" s="34" t="s">
        <v>404</v>
      </c>
    </row>
    <row r="870" spans="1:23" hidden="1" x14ac:dyDescent="0.2">
      <c r="A870" t="s">
        <v>0</v>
      </c>
      <c r="B870" t="s">
        <v>1</v>
      </c>
      <c r="C870" t="s">
        <v>392</v>
      </c>
      <c r="D870" t="s">
        <v>393</v>
      </c>
      <c r="E870" t="s">
        <v>394</v>
      </c>
      <c r="F870" t="s">
        <v>395</v>
      </c>
      <c r="G870" t="s">
        <v>396</v>
      </c>
      <c r="H870" t="s">
        <v>7</v>
      </c>
      <c r="I870" t="s">
        <v>8</v>
      </c>
      <c r="J870" t="s">
        <v>9</v>
      </c>
      <c r="K870" t="s">
        <v>27</v>
      </c>
      <c r="L870" t="s">
        <v>11</v>
      </c>
      <c r="M870" s="40">
        <v>10426.629999999999</v>
      </c>
      <c r="N870" s="40">
        <v>0</v>
      </c>
      <c r="O870" s="40">
        <v>-8746.9599999999991</v>
      </c>
      <c r="P870" s="40">
        <v>1679.67</v>
      </c>
      <c r="Q870" s="40">
        <v>0</v>
      </c>
      <c r="R870" s="40">
        <v>0</v>
      </c>
      <c r="S870" s="40">
        <v>0</v>
      </c>
      <c r="T870" s="40">
        <v>1679.67</v>
      </c>
      <c r="U870" s="40">
        <v>1679.67</v>
      </c>
      <c r="V870" s="40">
        <v>1679.67</v>
      </c>
      <c r="W870" s="34" t="s">
        <v>405</v>
      </c>
    </row>
    <row r="871" spans="1:23" hidden="1" x14ac:dyDescent="0.2">
      <c r="A871" t="s">
        <v>0</v>
      </c>
      <c r="B871" t="s">
        <v>1</v>
      </c>
      <c r="C871" t="s">
        <v>392</v>
      </c>
      <c r="D871" t="s">
        <v>393</v>
      </c>
      <c r="E871" t="s">
        <v>394</v>
      </c>
      <c r="F871" t="s">
        <v>395</v>
      </c>
      <c r="G871" t="s">
        <v>396</v>
      </c>
      <c r="H871" t="s">
        <v>7</v>
      </c>
      <c r="I871" t="s">
        <v>8</v>
      </c>
      <c r="J871" t="s">
        <v>9</v>
      </c>
      <c r="K871" t="s">
        <v>29</v>
      </c>
      <c r="L871" t="s">
        <v>11</v>
      </c>
      <c r="M871" s="40">
        <v>2895.84</v>
      </c>
      <c r="N871" s="40">
        <v>6182.51</v>
      </c>
      <c r="O871" s="40">
        <v>0</v>
      </c>
      <c r="P871" s="40">
        <v>9078.35</v>
      </c>
      <c r="Q871" s="40">
        <v>0</v>
      </c>
      <c r="R871" s="40">
        <v>0</v>
      </c>
      <c r="S871" s="40">
        <v>0</v>
      </c>
      <c r="T871" s="40">
        <v>9078.35</v>
      </c>
      <c r="U871" s="40">
        <v>9078.35</v>
      </c>
      <c r="V871" s="40">
        <v>9078.35</v>
      </c>
      <c r="W871" s="34" t="s">
        <v>406</v>
      </c>
    </row>
    <row r="872" spans="1:23" hidden="1" x14ac:dyDescent="0.2">
      <c r="A872" t="s">
        <v>0</v>
      </c>
      <c r="B872" t="s">
        <v>1</v>
      </c>
      <c r="C872" t="s">
        <v>392</v>
      </c>
      <c r="D872" t="s">
        <v>393</v>
      </c>
      <c r="E872" t="s">
        <v>394</v>
      </c>
      <c r="F872" t="s">
        <v>395</v>
      </c>
      <c r="G872" t="s">
        <v>396</v>
      </c>
      <c r="H872" t="s">
        <v>7</v>
      </c>
      <c r="I872" t="s">
        <v>8</v>
      </c>
      <c r="J872" t="s">
        <v>9</v>
      </c>
      <c r="K872" t="s">
        <v>31</v>
      </c>
      <c r="L872" t="s">
        <v>11</v>
      </c>
      <c r="M872" s="40">
        <v>45600</v>
      </c>
      <c r="N872" s="40">
        <v>0</v>
      </c>
      <c r="O872" s="40">
        <v>0</v>
      </c>
      <c r="P872" s="40">
        <v>45600</v>
      </c>
      <c r="Q872" s="40">
        <v>12771.67</v>
      </c>
      <c r="R872" s="40">
        <v>32828.33</v>
      </c>
      <c r="S872" s="40">
        <v>32828.33</v>
      </c>
      <c r="T872" s="40">
        <v>12771.67</v>
      </c>
      <c r="U872" s="40">
        <v>12771.67</v>
      </c>
      <c r="V872" s="40">
        <v>0</v>
      </c>
      <c r="W872" s="34" t="s">
        <v>407</v>
      </c>
    </row>
    <row r="873" spans="1:23" hidden="1" x14ac:dyDescent="0.2">
      <c r="A873" t="s">
        <v>0</v>
      </c>
      <c r="B873" t="s">
        <v>1</v>
      </c>
      <c r="C873" t="s">
        <v>392</v>
      </c>
      <c r="D873" t="s">
        <v>393</v>
      </c>
      <c r="E873" t="s">
        <v>394</v>
      </c>
      <c r="F873" t="s">
        <v>395</v>
      </c>
      <c r="G873" t="s">
        <v>396</v>
      </c>
      <c r="H873" t="s">
        <v>7</v>
      </c>
      <c r="I873" t="s">
        <v>8</v>
      </c>
      <c r="J873" t="s">
        <v>9</v>
      </c>
      <c r="K873" t="s">
        <v>33</v>
      </c>
      <c r="L873" t="s">
        <v>11</v>
      </c>
      <c r="M873" s="40">
        <v>2459.2399999999998</v>
      </c>
      <c r="N873" s="40">
        <v>-2459.2399999999998</v>
      </c>
      <c r="O873" s="40">
        <v>0</v>
      </c>
      <c r="P873" s="40">
        <v>0</v>
      </c>
      <c r="Q873" s="40">
        <v>0</v>
      </c>
      <c r="R873" s="40">
        <v>0</v>
      </c>
      <c r="S873" s="40">
        <v>0</v>
      </c>
      <c r="T873" s="40">
        <v>0</v>
      </c>
      <c r="U873" s="40">
        <v>0</v>
      </c>
      <c r="V873" s="40">
        <v>0</v>
      </c>
      <c r="W873" s="34" t="s">
        <v>408</v>
      </c>
    </row>
    <row r="874" spans="1:23" hidden="1" x14ac:dyDescent="0.2">
      <c r="A874" t="s">
        <v>0</v>
      </c>
      <c r="B874" t="s">
        <v>1</v>
      </c>
      <c r="C874" t="s">
        <v>392</v>
      </c>
      <c r="D874" t="s">
        <v>393</v>
      </c>
      <c r="E874" t="s">
        <v>394</v>
      </c>
      <c r="F874" t="s">
        <v>395</v>
      </c>
      <c r="G874" t="s">
        <v>396</v>
      </c>
      <c r="H874" t="s">
        <v>7</v>
      </c>
      <c r="I874" t="s">
        <v>8</v>
      </c>
      <c r="J874" t="s">
        <v>9</v>
      </c>
      <c r="K874" t="s">
        <v>35</v>
      </c>
      <c r="L874" t="s">
        <v>11</v>
      </c>
      <c r="M874" s="40">
        <v>4918.47</v>
      </c>
      <c r="N874" s="40">
        <v>-3723.27</v>
      </c>
      <c r="O874" s="40">
        <v>476.73</v>
      </c>
      <c r="P874" s="40">
        <v>1671.93</v>
      </c>
      <c r="Q874" s="40">
        <v>0</v>
      </c>
      <c r="R874" s="40">
        <v>1195.2</v>
      </c>
      <c r="S874" s="40">
        <v>1195.2</v>
      </c>
      <c r="T874" s="40">
        <v>476.73</v>
      </c>
      <c r="U874" s="40">
        <v>476.73</v>
      </c>
      <c r="V874" s="40">
        <v>476.73</v>
      </c>
      <c r="W874" s="34" t="s">
        <v>409</v>
      </c>
    </row>
    <row r="875" spans="1:23" hidden="1" x14ac:dyDescent="0.2">
      <c r="A875" t="s">
        <v>0</v>
      </c>
      <c r="B875" t="s">
        <v>1</v>
      </c>
      <c r="C875" t="s">
        <v>392</v>
      </c>
      <c r="D875" t="s">
        <v>393</v>
      </c>
      <c r="E875" t="s">
        <v>394</v>
      </c>
      <c r="F875" t="s">
        <v>395</v>
      </c>
      <c r="G875" t="s">
        <v>396</v>
      </c>
      <c r="H875" t="s">
        <v>7</v>
      </c>
      <c r="I875" t="s">
        <v>8</v>
      </c>
      <c r="J875" t="s">
        <v>9</v>
      </c>
      <c r="K875" t="s">
        <v>37</v>
      </c>
      <c r="L875" t="s">
        <v>11</v>
      </c>
      <c r="M875" s="40">
        <v>182614.9</v>
      </c>
      <c r="N875" s="40">
        <v>-3171.69</v>
      </c>
      <c r="O875" s="40">
        <v>0</v>
      </c>
      <c r="P875" s="40">
        <v>179443.21</v>
      </c>
      <c r="Q875" s="40">
        <v>1775.44</v>
      </c>
      <c r="R875" s="40">
        <v>128332.21</v>
      </c>
      <c r="S875" s="40">
        <v>128332.21</v>
      </c>
      <c r="T875" s="40">
        <v>51111</v>
      </c>
      <c r="U875" s="40">
        <v>51111</v>
      </c>
      <c r="V875" s="40">
        <v>49335.56</v>
      </c>
      <c r="W875" s="34" t="s">
        <v>410</v>
      </c>
    </row>
    <row r="876" spans="1:23" hidden="1" x14ac:dyDescent="0.2">
      <c r="A876" t="s">
        <v>0</v>
      </c>
      <c r="B876" t="s">
        <v>1</v>
      </c>
      <c r="C876" t="s">
        <v>392</v>
      </c>
      <c r="D876" t="s">
        <v>393</v>
      </c>
      <c r="E876" t="s">
        <v>394</v>
      </c>
      <c r="F876" t="s">
        <v>395</v>
      </c>
      <c r="G876" t="s">
        <v>396</v>
      </c>
      <c r="H876" t="s">
        <v>7</v>
      </c>
      <c r="I876" t="s">
        <v>8</v>
      </c>
      <c r="J876" t="s">
        <v>9</v>
      </c>
      <c r="K876" t="s">
        <v>39</v>
      </c>
      <c r="L876" t="s">
        <v>11</v>
      </c>
      <c r="M876" s="40">
        <v>120299.67</v>
      </c>
      <c r="N876" s="40">
        <v>-14000</v>
      </c>
      <c r="O876" s="40">
        <v>0</v>
      </c>
      <c r="P876" s="40">
        <v>106299.67</v>
      </c>
      <c r="Q876" s="40">
        <v>2465.5</v>
      </c>
      <c r="R876" s="40">
        <v>71653.600000000006</v>
      </c>
      <c r="S876" s="40">
        <v>71653.600000000006</v>
      </c>
      <c r="T876" s="40">
        <v>34646.07</v>
      </c>
      <c r="U876" s="40">
        <v>34646.07</v>
      </c>
      <c r="V876" s="40">
        <v>32180.57</v>
      </c>
      <c r="W876" s="34" t="s">
        <v>411</v>
      </c>
    </row>
    <row r="877" spans="1:23" hidden="1" x14ac:dyDescent="0.2">
      <c r="A877" t="s">
        <v>0</v>
      </c>
      <c r="B877" t="s">
        <v>1</v>
      </c>
      <c r="C877" t="s">
        <v>392</v>
      </c>
      <c r="D877" t="s">
        <v>393</v>
      </c>
      <c r="E877" t="s">
        <v>394</v>
      </c>
      <c r="F877" t="s">
        <v>395</v>
      </c>
      <c r="G877" t="s">
        <v>396</v>
      </c>
      <c r="H877" t="s">
        <v>7</v>
      </c>
      <c r="I877" t="s">
        <v>8</v>
      </c>
      <c r="J877" t="s">
        <v>9</v>
      </c>
      <c r="K877" t="s">
        <v>41</v>
      </c>
      <c r="L877" t="s">
        <v>11</v>
      </c>
      <c r="M877" s="40">
        <v>29650</v>
      </c>
      <c r="N877" s="40">
        <v>26171.69</v>
      </c>
      <c r="O877" s="40">
        <v>0</v>
      </c>
      <c r="P877" s="40">
        <v>55821.69</v>
      </c>
      <c r="Q877" s="40">
        <v>0</v>
      </c>
      <c r="R877" s="40">
        <v>46559.92</v>
      </c>
      <c r="S877" s="40">
        <v>46559.92</v>
      </c>
      <c r="T877" s="40">
        <v>9261.77</v>
      </c>
      <c r="U877" s="40">
        <v>9261.77</v>
      </c>
      <c r="V877" s="40">
        <v>9261.77</v>
      </c>
      <c r="W877" s="34" t="s">
        <v>412</v>
      </c>
    </row>
    <row r="878" spans="1:23" hidden="1" x14ac:dyDescent="0.2">
      <c r="A878" t="s">
        <v>0</v>
      </c>
      <c r="B878" t="s">
        <v>1</v>
      </c>
      <c r="C878" t="s">
        <v>392</v>
      </c>
      <c r="D878" t="s">
        <v>393</v>
      </c>
      <c r="E878" t="s">
        <v>394</v>
      </c>
      <c r="F878" t="s">
        <v>395</v>
      </c>
      <c r="G878" t="s">
        <v>396</v>
      </c>
      <c r="H878" t="s">
        <v>7</v>
      </c>
      <c r="I878" t="s">
        <v>43</v>
      </c>
      <c r="J878" t="s">
        <v>44</v>
      </c>
      <c r="K878" t="s">
        <v>47</v>
      </c>
      <c r="L878" t="s">
        <v>11</v>
      </c>
      <c r="M878" s="40">
        <v>4000</v>
      </c>
      <c r="N878" s="40">
        <v>662.04</v>
      </c>
      <c r="O878" s="40">
        <v>0</v>
      </c>
      <c r="P878" s="40">
        <v>4662.04</v>
      </c>
      <c r="Q878" s="40">
        <v>0</v>
      </c>
      <c r="R878" s="40">
        <v>4662.04</v>
      </c>
      <c r="S878" s="40">
        <v>2935.69</v>
      </c>
      <c r="T878" s="40">
        <v>0</v>
      </c>
      <c r="U878" s="40">
        <v>1726.35</v>
      </c>
      <c r="V878" s="40">
        <v>0</v>
      </c>
      <c r="W878" s="34" t="s">
        <v>413</v>
      </c>
    </row>
    <row r="879" spans="1:23" hidden="1" x14ac:dyDescent="0.2">
      <c r="A879" t="s">
        <v>0</v>
      </c>
      <c r="B879" t="s">
        <v>1</v>
      </c>
      <c r="C879" t="s">
        <v>392</v>
      </c>
      <c r="D879" t="s">
        <v>393</v>
      </c>
      <c r="E879" t="s">
        <v>394</v>
      </c>
      <c r="F879" t="s">
        <v>395</v>
      </c>
      <c r="G879" t="s">
        <v>396</v>
      </c>
      <c r="H879" t="s">
        <v>7</v>
      </c>
      <c r="I879" t="s">
        <v>43</v>
      </c>
      <c r="J879" t="s">
        <v>44</v>
      </c>
      <c r="K879" t="s">
        <v>49</v>
      </c>
      <c r="L879" t="s">
        <v>11</v>
      </c>
      <c r="M879" s="40">
        <v>3000</v>
      </c>
      <c r="N879" s="40">
        <v>400</v>
      </c>
      <c r="O879" s="40">
        <v>0</v>
      </c>
      <c r="P879" s="40">
        <v>3400</v>
      </c>
      <c r="Q879" s="40">
        <v>0</v>
      </c>
      <c r="R879" s="40">
        <v>3266.08</v>
      </c>
      <c r="S879" s="40">
        <v>2340.6999999999998</v>
      </c>
      <c r="T879" s="40">
        <v>133.91999999999999</v>
      </c>
      <c r="U879" s="40">
        <v>1059.3</v>
      </c>
      <c r="V879" s="40">
        <v>133.91999999999999</v>
      </c>
      <c r="W879" s="34" t="s">
        <v>414</v>
      </c>
    </row>
    <row r="880" spans="1:23" hidden="1" x14ac:dyDescent="0.2">
      <c r="A880" t="s">
        <v>0</v>
      </c>
      <c r="B880" t="s">
        <v>1</v>
      </c>
      <c r="C880" t="s">
        <v>392</v>
      </c>
      <c r="D880" t="s">
        <v>393</v>
      </c>
      <c r="E880" t="s">
        <v>394</v>
      </c>
      <c r="F880" t="s">
        <v>395</v>
      </c>
      <c r="G880" t="s">
        <v>396</v>
      </c>
      <c r="H880" t="s">
        <v>7</v>
      </c>
      <c r="I880" t="s">
        <v>43</v>
      </c>
      <c r="J880" t="s">
        <v>44</v>
      </c>
      <c r="K880" t="s">
        <v>63</v>
      </c>
      <c r="L880" t="s">
        <v>11</v>
      </c>
      <c r="M880" s="40">
        <v>0</v>
      </c>
      <c r="N880" s="40">
        <v>5396.17</v>
      </c>
      <c r="O880" s="40">
        <v>0</v>
      </c>
      <c r="P880" s="40">
        <v>5396.17</v>
      </c>
      <c r="Q880" s="40">
        <v>0</v>
      </c>
      <c r="R880" s="40">
        <v>0</v>
      </c>
      <c r="S880" s="40">
        <v>0</v>
      </c>
      <c r="T880" s="40">
        <v>5396.17</v>
      </c>
      <c r="U880" s="40">
        <v>5396.17</v>
      </c>
      <c r="V880" s="40">
        <v>5396.17</v>
      </c>
      <c r="W880" s="34" t="s">
        <v>415</v>
      </c>
    </row>
    <row r="881" spans="1:23" hidden="1" x14ac:dyDescent="0.2">
      <c r="A881" t="s">
        <v>0</v>
      </c>
      <c r="B881" t="s">
        <v>1</v>
      </c>
      <c r="C881" t="s">
        <v>392</v>
      </c>
      <c r="D881" t="s">
        <v>393</v>
      </c>
      <c r="E881" t="s">
        <v>394</v>
      </c>
      <c r="F881" t="s">
        <v>395</v>
      </c>
      <c r="G881" t="s">
        <v>396</v>
      </c>
      <c r="H881" t="s">
        <v>7</v>
      </c>
      <c r="I881" t="s">
        <v>43</v>
      </c>
      <c r="J881" t="s">
        <v>44</v>
      </c>
      <c r="K881" t="s">
        <v>65</v>
      </c>
      <c r="L881" t="s">
        <v>11</v>
      </c>
      <c r="M881" s="40">
        <v>15000</v>
      </c>
      <c r="N881" s="40">
        <v>-1409</v>
      </c>
      <c r="O881" s="40">
        <v>0</v>
      </c>
      <c r="P881" s="40">
        <v>13591</v>
      </c>
      <c r="Q881" s="40">
        <v>317</v>
      </c>
      <c r="R881" s="40">
        <v>13274</v>
      </c>
      <c r="S881" s="40">
        <v>9540</v>
      </c>
      <c r="T881" s="40">
        <v>317</v>
      </c>
      <c r="U881" s="40">
        <v>4051</v>
      </c>
      <c r="V881" s="40">
        <v>0</v>
      </c>
      <c r="W881" s="34" t="s">
        <v>416</v>
      </c>
    </row>
    <row r="882" spans="1:23" hidden="1" x14ac:dyDescent="0.2">
      <c r="A882" t="s">
        <v>0</v>
      </c>
      <c r="B882" t="s">
        <v>1</v>
      </c>
      <c r="C882" t="s">
        <v>392</v>
      </c>
      <c r="D882" t="s">
        <v>393</v>
      </c>
      <c r="E882" t="s">
        <v>394</v>
      </c>
      <c r="F882" t="s">
        <v>395</v>
      </c>
      <c r="G882" t="s">
        <v>396</v>
      </c>
      <c r="H882" t="s">
        <v>7</v>
      </c>
      <c r="I882" t="s">
        <v>43</v>
      </c>
      <c r="J882" t="s">
        <v>44</v>
      </c>
      <c r="K882" t="s">
        <v>69</v>
      </c>
      <c r="L882" t="s">
        <v>11</v>
      </c>
      <c r="M882" s="40">
        <v>5000</v>
      </c>
      <c r="N882" s="40">
        <v>0</v>
      </c>
      <c r="O882" s="40">
        <v>0</v>
      </c>
      <c r="P882" s="40">
        <v>5000</v>
      </c>
      <c r="Q882" s="40">
        <v>0</v>
      </c>
      <c r="R882" s="40">
        <v>0</v>
      </c>
      <c r="S882" s="40">
        <v>0</v>
      </c>
      <c r="T882" s="40">
        <v>5000</v>
      </c>
      <c r="U882" s="40">
        <v>5000</v>
      </c>
      <c r="V882" s="40">
        <v>5000</v>
      </c>
      <c r="W882" s="34" t="s">
        <v>417</v>
      </c>
    </row>
    <row r="883" spans="1:23" hidden="1" x14ac:dyDescent="0.2">
      <c r="A883" t="s">
        <v>0</v>
      </c>
      <c r="B883" t="s">
        <v>1</v>
      </c>
      <c r="C883" t="s">
        <v>392</v>
      </c>
      <c r="D883" t="s">
        <v>393</v>
      </c>
      <c r="E883" t="s">
        <v>394</v>
      </c>
      <c r="F883" t="s">
        <v>395</v>
      </c>
      <c r="G883" t="s">
        <v>396</v>
      </c>
      <c r="H883" t="s">
        <v>7</v>
      </c>
      <c r="I883" t="s">
        <v>43</v>
      </c>
      <c r="J883" t="s">
        <v>44</v>
      </c>
      <c r="K883" t="s">
        <v>71</v>
      </c>
      <c r="L883" t="s">
        <v>11</v>
      </c>
      <c r="M883" s="40">
        <v>2000</v>
      </c>
      <c r="N883" s="40">
        <v>3648.16</v>
      </c>
      <c r="O883" s="40">
        <v>0</v>
      </c>
      <c r="P883" s="40">
        <v>5648.16</v>
      </c>
      <c r="Q883" s="40">
        <v>0</v>
      </c>
      <c r="R883" s="40">
        <v>5097.12</v>
      </c>
      <c r="S883" s="40">
        <v>5097.12</v>
      </c>
      <c r="T883" s="40">
        <v>551.04</v>
      </c>
      <c r="U883" s="40">
        <v>551.04</v>
      </c>
      <c r="V883" s="40">
        <v>551.04</v>
      </c>
      <c r="W883" s="34" t="s">
        <v>418</v>
      </c>
    </row>
    <row r="884" spans="1:23" hidden="1" x14ac:dyDescent="0.2">
      <c r="A884" t="s">
        <v>0</v>
      </c>
      <c r="B884" t="s">
        <v>1</v>
      </c>
      <c r="C884" t="s">
        <v>392</v>
      </c>
      <c r="D884" t="s">
        <v>393</v>
      </c>
      <c r="E884" t="s">
        <v>394</v>
      </c>
      <c r="F884" t="s">
        <v>395</v>
      </c>
      <c r="G884" t="s">
        <v>396</v>
      </c>
      <c r="H884" t="s">
        <v>7</v>
      </c>
      <c r="I884" t="s">
        <v>43</v>
      </c>
      <c r="J884" t="s">
        <v>44</v>
      </c>
      <c r="K884" t="s">
        <v>73</v>
      </c>
      <c r="L884" t="s">
        <v>11</v>
      </c>
      <c r="M884" s="40">
        <v>5000</v>
      </c>
      <c r="N884" s="40">
        <v>-1662.04</v>
      </c>
      <c r="O884" s="40">
        <v>0</v>
      </c>
      <c r="P884" s="40">
        <v>3337.96</v>
      </c>
      <c r="Q884" s="40">
        <v>31.19</v>
      </c>
      <c r="R884" s="40">
        <v>3306.77</v>
      </c>
      <c r="S884" s="40">
        <v>1702.87</v>
      </c>
      <c r="T884" s="40">
        <v>31.19</v>
      </c>
      <c r="U884" s="40">
        <v>1635.09</v>
      </c>
      <c r="V884" s="40">
        <v>0</v>
      </c>
      <c r="W884" s="34" t="s">
        <v>419</v>
      </c>
    </row>
    <row r="885" spans="1:23" hidden="1" x14ac:dyDescent="0.2">
      <c r="A885" t="s">
        <v>0</v>
      </c>
      <c r="B885" t="s">
        <v>1</v>
      </c>
      <c r="C885" t="s">
        <v>392</v>
      </c>
      <c r="D885" t="s">
        <v>393</v>
      </c>
      <c r="E885" t="s">
        <v>394</v>
      </c>
      <c r="F885" t="s">
        <v>395</v>
      </c>
      <c r="G885" t="s">
        <v>396</v>
      </c>
      <c r="H885" t="s">
        <v>7</v>
      </c>
      <c r="I885" t="s">
        <v>43</v>
      </c>
      <c r="J885" t="s">
        <v>44</v>
      </c>
      <c r="K885" t="s">
        <v>75</v>
      </c>
      <c r="L885" t="s">
        <v>11</v>
      </c>
      <c r="M885" s="40">
        <v>1000</v>
      </c>
      <c r="N885" s="40">
        <v>0</v>
      </c>
      <c r="O885" s="40">
        <v>0</v>
      </c>
      <c r="P885" s="40">
        <v>1000</v>
      </c>
      <c r="Q885" s="40">
        <v>370.06</v>
      </c>
      <c r="R885" s="40">
        <v>522.79999999999995</v>
      </c>
      <c r="S885" s="40">
        <v>522.79999999999995</v>
      </c>
      <c r="T885" s="40">
        <v>477.2</v>
      </c>
      <c r="U885" s="40">
        <v>477.2</v>
      </c>
      <c r="V885" s="40">
        <v>107.14</v>
      </c>
      <c r="W885" s="34" t="s">
        <v>420</v>
      </c>
    </row>
    <row r="886" spans="1:23" hidden="1" x14ac:dyDescent="0.2">
      <c r="A886" t="s">
        <v>0</v>
      </c>
      <c r="B886" t="s">
        <v>1</v>
      </c>
      <c r="C886" t="s">
        <v>392</v>
      </c>
      <c r="D886" t="s">
        <v>393</v>
      </c>
      <c r="E886" t="s">
        <v>394</v>
      </c>
      <c r="F886" t="s">
        <v>395</v>
      </c>
      <c r="G886" t="s">
        <v>396</v>
      </c>
      <c r="H886" t="s">
        <v>7</v>
      </c>
      <c r="I886" t="s">
        <v>43</v>
      </c>
      <c r="J886" t="s">
        <v>44</v>
      </c>
      <c r="K886" t="s">
        <v>77</v>
      </c>
      <c r="L886" t="s">
        <v>11</v>
      </c>
      <c r="M886" s="40">
        <v>1000</v>
      </c>
      <c r="N886" s="40">
        <v>500</v>
      </c>
      <c r="O886" s="40">
        <v>0</v>
      </c>
      <c r="P886" s="40">
        <v>1500</v>
      </c>
      <c r="Q886" s="40">
        <v>366.07</v>
      </c>
      <c r="R886" s="40">
        <v>973.22</v>
      </c>
      <c r="S886" s="40">
        <v>973.22</v>
      </c>
      <c r="T886" s="40">
        <v>526.78</v>
      </c>
      <c r="U886" s="40">
        <v>526.78</v>
      </c>
      <c r="V886" s="40">
        <v>160.71</v>
      </c>
      <c r="W886" s="34" t="s">
        <v>421</v>
      </c>
    </row>
    <row r="887" spans="1:23" hidden="1" x14ac:dyDescent="0.2">
      <c r="A887" t="s">
        <v>0</v>
      </c>
      <c r="B887" t="s">
        <v>1</v>
      </c>
      <c r="C887" t="s">
        <v>392</v>
      </c>
      <c r="D887" t="s">
        <v>393</v>
      </c>
      <c r="E887" t="s">
        <v>394</v>
      </c>
      <c r="F887" t="s">
        <v>395</v>
      </c>
      <c r="G887" t="s">
        <v>396</v>
      </c>
      <c r="H887" t="s">
        <v>7</v>
      </c>
      <c r="I887" t="s">
        <v>43</v>
      </c>
      <c r="J887" t="s">
        <v>44</v>
      </c>
      <c r="K887" t="s">
        <v>79</v>
      </c>
      <c r="L887" t="s">
        <v>11</v>
      </c>
      <c r="M887" s="40">
        <v>8625</v>
      </c>
      <c r="N887" s="40">
        <v>-5648.16</v>
      </c>
      <c r="O887" s="40">
        <v>0</v>
      </c>
      <c r="P887" s="40">
        <v>2976.84</v>
      </c>
      <c r="Q887" s="40">
        <v>0</v>
      </c>
      <c r="R887" s="40">
        <v>0</v>
      </c>
      <c r="S887" s="40">
        <v>0</v>
      </c>
      <c r="T887" s="40">
        <v>2976.84</v>
      </c>
      <c r="U887" s="40">
        <v>2976.84</v>
      </c>
      <c r="V887" s="40">
        <v>2976.84</v>
      </c>
      <c r="W887" s="34" t="s">
        <v>422</v>
      </c>
    </row>
    <row r="888" spans="1:23" hidden="1" x14ac:dyDescent="0.2">
      <c r="A888" t="s">
        <v>0</v>
      </c>
      <c r="B888" t="s">
        <v>1</v>
      </c>
      <c r="C888" t="s">
        <v>392</v>
      </c>
      <c r="D888" t="s">
        <v>393</v>
      </c>
      <c r="E888" t="s">
        <v>394</v>
      </c>
      <c r="F888" t="s">
        <v>395</v>
      </c>
      <c r="G888" t="s">
        <v>396</v>
      </c>
      <c r="H888" t="s">
        <v>7</v>
      </c>
      <c r="I888" t="s">
        <v>43</v>
      </c>
      <c r="J888" t="s">
        <v>87</v>
      </c>
      <c r="K888" t="s">
        <v>88</v>
      </c>
      <c r="L888" t="s">
        <v>11</v>
      </c>
      <c r="M888" s="40">
        <v>2000</v>
      </c>
      <c r="N888" s="40">
        <v>-498</v>
      </c>
      <c r="O888" s="40">
        <v>0</v>
      </c>
      <c r="P888" s="40">
        <v>1502</v>
      </c>
      <c r="Q888" s="40">
        <v>0</v>
      </c>
      <c r="R888" s="40">
        <v>1502</v>
      </c>
      <c r="S888" s="40">
        <v>1502</v>
      </c>
      <c r="T888" s="40">
        <v>0</v>
      </c>
      <c r="U888" s="40">
        <v>0</v>
      </c>
      <c r="V888" s="40">
        <v>0</v>
      </c>
      <c r="W888" s="34" t="s">
        <v>423</v>
      </c>
    </row>
    <row r="889" spans="1:23" hidden="1" x14ac:dyDescent="0.2">
      <c r="A889" t="s">
        <v>0</v>
      </c>
      <c r="B889" t="s">
        <v>1</v>
      </c>
      <c r="C889" t="s">
        <v>392</v>
      </c>
      <c r="D889" t="s">
        <v>393</v>
      </c>
      <c r="E889" t="s">
        <v>394</v>
      </c>
      <c r="F889" t="s">
        <v>395</v>
      </c>
      <c r="G889" t="s">
        <v>396</v>
      </c>
      <c r="H889" t="s">
        <v>7</v>
      </c>
      <c r="I889" t="s">
        <v>43</v>
      </c>
      <c r="J889" t="s">
        <v>87</v>
      </c>
      <c r="K889" t="s">
        <v>90</v>
      </c>
      <c r="L889" t="s">
        <v>11</v>
      </c>
      <c r="M889" s="40">
        <v>0</v>
      </c>
      <c r="N889" s="40">
        <v>10.83</v>
      </c>
      <c r="O889" s="40">
        <v>0</v>
      </c>
      <c r="P889" s="40">
        <v>10.83</v>
      </c>
      <c r="Q889" s="40">
        <v>0</v>
      </c>
      <c r="R889" s="40">
        <v>10.83</v>
      </c>
      <c r="S889" s="40">
        <v>10.83</v>
      </c>
      <c r="T889" s="40">
        <v>0</v>
      </c>
      <c r="U889" s="40">
        <v>0</v>
      </c>
      <c r="V889" s="40">
        <v>0</v>
      </c>
      <c r="W889" s="34" t="s">
        <v>424</v>
      </c>
    </row>
    <row r="890" spans="1:23" hidden="1" x14ac:dyDescent="0.2">
      <c r="A890" t="s">
        <v>0</v>
      </c>
      <c r="B890" t="s">
        <v>1</v>
      </c>
      <c r="C890" t="s">
        <v>392</v>
      </c>
      <c r="D890" t="s">
        <v>393</v>
      </c>
      <c r="E890" t="s">
        <v>394</v>
      </c>
      <c r="F890" t="s">
        <v>395</v>
      </c>
      <c r="G890" t="s">
        <v>396</v>
      </c>
      <c r="H890" t="s">
        <v>7</v>
      </c>
      <c r="I890" t="s">
        <v>43</v>
      </c>
      <c r="J890" t="s">
        <v>87</v>
      </c>
      <c r="K890" t="s">
        <v>251</v>
      </c>
      <c r="L890" t="s">
        <v>11</v>
      </c>
      <c r="M890" s="40">
        <v>2000</v>
      </c>
      <c r="N890" s="40">
        <v>-1400</v>
      </c>
      <c r="O890" s="40">
        <v>0</v>
      </c>
      <c r="P890" s="40">
        <v>600</v>
      </c>
      <c r="Q890" s="40">
        <v>0</v>
      </c>
      <c r="R890" s="40">
        <v>0</v>
      </c>
      <c r="S890" s="40">
        <v>0</v>
      </c>
      <c r="T890" s="40">
        <v>600</v>
      </c>
      <c r="U890" s="40">
        <v>600</v>
      </c>
      <c r="V890" s="40">
        <v>600</v>
      </c>
      <c r="W890" s="34" t="s">
        <v>425</v>
      </c>
    </row>
    <row r="891" spans="1:23" hidden="1" x14ac:dyDescent="0.2">
      <c r="A891" t="s">
        <v>0</v>
      </c>
      <c r="B891" t="s">
        <v>1</v>
      </c>
      <c r="C891" t="s">
        <v>392</v>
      </c>
      <c r="D891" t="s">
        <v>393</v>
      </c>
      <c r="E891" t="s">
        <v>394</v>
      </c>
      <c r="F891" t="s">
        <v>395</v>
      </c>
      <c r="G891" t="s">
        <v>396</v>
      </c>
      <c r="H891" t="s">
        <v>426</v>
      </c>
      <c r="I891" t="s">
        <v>427</v>
      </c>
      <c r="J891" t="s">
        <v>94</v>
      </c>
      <c r="K891" t="s">
        <v>133</v>
      </c>
      <c r="L891" t="s">
        <v>96</v>
      </c>
      <c r="M891" s="40">
        <v>468773.13</v>
      </c>
      <c r="N891" s="40">
        <v>-25730</v>
      </c>
      <c r="O891" s="40">
        <v>-441273.13</v>
      </c>
      <c r="P891" s="40">
        <v>1770</v>
      </c>
      <c r="Q891" s="40">
        <v>0</v>
      </c>
      <c r="R891" s="40">
        <v>1742.69</v>
      </c>
      <c r="S891" s="40">
        <v>1742.69</v>
      </c>
      <c r="T891" s="40">
        <v>27.31</v>
      </c>
      <c r="U891" s="40">
        <v>27.31</v>
      </c>
      <c r="V891" s="40">
        <v>27.31</v>
      </c>
      <c r="W891" s="34" t="s">
        <v>428</v>
      </c>
    </row>
    <row r="892" spans="1:23" hidden="1" x14ac:dyDescent="0.2">
      <c r="A892" t="s">
        <v>0</v>
      </c>
      <c r="B892" t="s">
        <v>1</v>
      </c>
      <c r="C892" t="s">
        <v>392</v>
      </c>
      <c r="D892" t="s">
        <v>393</v>
      </c>
      <c r="E892" t="s">
        <v>394</v>
      </c>
      <c r="F892" t="s">
        <v>395</v>
      </c>
      <c r="G892" t="s">
        <v>396</v>
      </c>
      <c r="H892" t="s">
        <v>426</v>
      </c>
      <c r="I892" t="s">
        <v>427</v>
      </c>
      <c r="J892" t="s">
        <v>94</v>
      </c>
      <c r="K892" t="s">
        <v>166</v>
      </c>
      <c r="L892" t="s">
        <v>96</v>
      </c>
      <c r="M892" s="40">
        <v>0</v>
      </c>
      <c r="N892" s="40">
        <v>7647</v>
      </c>
      <c r="O892" s="40">
        <v>0</v>
      </c>
      <c r="P892" s="40">
        <v>7647</v>
      </c>
      <c r="Q892" s="40">
        <v>5098</v>
      </c>
      <c r="R892" s="40">
        <v>0</v>
      </c>
      <c r="S892" s="40">
        <v>0</v>
      </c>
      <c r="T892" s="40">
        <v>7647</v>
      </c>
      <c r="U892" s="40">
        <v>7647</v>
      </c>
      <c r="V892" s="40">
        <v>2549</v>
      </c>
      <c r="W892" s="34" t="s">
        <v>429</v>
      </c>
    </row>
    <row r="893" spans="1:23" hidden="1" x14ac:dyDescent="0.2">
      <c r="A893" t="s">
        <v>0</v>
      </c>
      <c r="B893" t="s">
        <v>1</v>
      </c>
      <c r="C893" t="s">
        <v>392</v>
      </c>
      <c r="D893" t="s">
        <v>393</v>
      </c>
      <c r="E893" t="s">
        <v>394</v>
      </c>
      <c r="F893" t="s">
        <v>395</v>
      </c>
      <c r="G893" t="s">
        <v>396</v>
      </c>
      <c r="H893" t="s">
        <v>426</v>
      </c>
      <c r="I893" t="s">
        <v>430</v>
      </c>
      <c r="J893" t="s">
        <v>94</v>
      </c>
      <c r="K893" t="s">
        <v>326</v>
      </c>
      <c r="L893" t="s">
        <v>96</v>
      </c>
      <c r="M893" s="40">
        <v>10000</v>
      </c>
      <c r="N893" s="40">
        <v>0</v>
      </c>
      <c r="O893" s="40">
        <v>0</v>
      </c>
      <c r="P893" s="40">
        <v>10000</v>
      </c>
      <c r="Q893" s="40">
        <v>0</v>
      </c>
      <c r="R893" s="40">
        <v>5158.72</v>
      </c>
      <c r="S893" s="40">
        <v>3352.48</v>
      </c>
      <c r="T893" s="40">
        <v>4841.28</v>
      </c>
      <c r="U893" s="40">
        <v>6647.52</v>
      </c>
      <c r="V893" s="40">
        <v>4841.28</v>
      </c>
      <c r="W893" s="34" t="s">
        <v>431</v>
      </c>
    </row>
    <row r="894" spans="1:23" hidden="1" x14ac:dyDescent="0.2">
      <c r="A894" t="s">
        <v>0</v>
      </c>
      <c r="B894" t="s">
        <v>1</v>
      </c>
      <c r="C894" t="s">
        <v>392</v>
      </c>
      <c r="D894" t="s">
        <v>393</v>
      </c>
      <c r="E894" t="s">
        <v>394</v>
      </c>
      <c r="F894" t="s">
        <v>395</v>
      </c>
      <c r="G894" t="s">
        <v>396</v>
      </c>
      <c r="H894" t="s">
        <v>426</v>
      </c>
      <c r="I894" t="s">
        <v>430</v>
      </c>
      <c r="J894" t="s">
        <v>94</v>
      </c>
      <c r="K894" t="s">
        <v>432</v>
      </c>
      <c r="L894" t="s">
        <v>96</v>
      </c>
      <c r="M894" s="40">
        <v>150000</v>
      </c>
      <c r="N894" s="40">
        <v>0</v>
      </c>
      <c r="O894" s="40">
        <v>0</v>
      </c>
      <c r="P894" s="40">
        <v>150000</v>
      </c>
      <c r="Q894" s="40">
        <v>0</v>
      </c>
      <c r="R894" s="40">
        <v>0</v>
      </c>
      <c r="S894" s="40">
        <v>0</v>
      </c>
      <c r="T894" s="40">
        <v>150000</v>
      </c>
      <c r="U894" s="40">
        <v>150000</v>
      </c>
      <c r="V894" s="40">
        <v>150000</v>
      </c>
      <c r="W894" s="34" t="s">
        <v>433</v>
      </c>
    </row>
    <row r="895" spans="1:23" hidden="1" x14ac:dyDescent="0.2">
      <c r="A895" t="s">
        <v>0</v>
      </c>
      <c r="B895" t="s">
        <v>1</v>
      </c>
      <c r="C895" t="s">
        <v>392</v>
      </c>
      <c r="D895" t="s">
        <v>393</v>
      </c>
      <c r="E895" t="s">
        <v>394</v>
      </c>
      <c r="F895" t="s">
        <v>395</v>
      </c>
      <c r="G895" t="s">
        <v>396</v>
      </c>
      <c r="H895" t="s">
        <v>426</v>
      </c>
      <c r="I895" t="s">
        <v>430</v>
      </c>
      <c r="J895" t="s">
        <v>94</v>
      </c>
      <c r="K895" t="s">
        <v>183</v>
      </c>
      <c r="L895" t="s">
        <v>96</v>
      </c>
      <c r="M895" s="40">
        <v>204226.87</v>
      </c>
      <c r="N895" s="40">
        <v>-64647</v>
      </c>
      <c r="O895" s="40">
        <v>0</v>
      </c>
      <c r="P895" s="40">
        <v>139579.87</v>
      </c>
      <c r="Q895" s="40">
        <v>0.55000000000000004</v>
      </c>
      <c r="R895" s="40">
        <v>79696.45</v>
      </c>
      <c r="S895" s="40">
        <v>0</v>
      </c>
      <c r="T895" s="40">
        <v>59883.42</v>
      </c>
      <c r="U895" s="40">
        <v>139579.87</v>
      </c>
      <c r="V895" s="40">
        <v>59882.87</v>
      </c>
      <c r="W895" s="34" t="s">
        <v>434</v>
      </c>
    </row>
    <row r="896" spans="1:23" hidden="1" x14ac:dyDescent="0.2">
      <c r="A896" t="s">
        <v>0</v>
      </c>
      <c r="B896" t="s">
        <v>1</v>
      </c>
      <c r="C896" t="s">
        <v>392</v>
      </c>
      <c r="D896" t="s">
        <v>393</v>
      </c>
      <c r="E896" t="s">
        <v>394</v>
      </c>
      <c r="F896" t="s">
        <v>395</v>
      </c>
      <c r="G896" t="s">
        <v>396</v>
      </c>
      <c r="H896" t="s">
        <v>426</v>
      </c>
      <c r="I896" t="s">
        <v>430</v>
      </c>
      <c r="J896" t="s">
        <v>94</v>
      </c>
      <c r="K896" t="s">
        <v>133</v>
      </c>
      <c r="L896" t="s">
        <v>96</v>
      </c>
      <c r="M896" s="40">
        <v>50000</v>
      </c>
      <c r="N896" s="40">
        <v>18533.03</v>
      </c>
      <c r="O896" s="40">
        <v>0</v>
      </c>
      <c r="P896" s="40">
        <v>68533.03</v>
      </c>
      <c r="Q896" s="40">
        <v>0</v>
      </c>
      <c r="R896" s="40">
        <v>30279.46</v>
      </c>
      <c r="S896" s="40">
        <v>23971.22</v>
      </c>
      <c r="T896" s="40">
        <v>38253.57</v>
      </c>
      <c r="U896" s="40">
        <v>44561.81</v>
      </c>
      <c r="V896" s="40">
        <v>38253.57</v>
      </c>
      <c r="W896" s="34" t="s">
        <v>428</v>
      </c>
    </row>
    <row r="897" spans="1:23" hidden="1" x14ac:dyDescent="0.2">
      <c r="A897" t="s">
        <v>0</v>
      </c>
      <c r="B897" t="s">
        <v>1</v>
      </c>
      <c r="C897" t="s">
        <v>392</v>
      </c>
      <c r="D897" t="s">
        <v>393</v>
      </c>
      <c r="E897" t="s">
        <v>394</v>
      </c>
      <c r="F897" t="s">
        <v>395</v>
      </c>
      <c r="G897" t="s">
        <v>396</v>
      </c>
      <c r="H897" t="s">
        <v>426</v>
      </c>
      <c r="I897" t="s">
        <v>430</v>
      </c>
      <c r="J897" t="s">
        <v>94</v>
      </c>
      <c r="K897" t="s">
        <v>319</v>
      </c>
      <c r="L897" t="s">
        <v>96</v>
      </c>
      <c r="M897" s="40">
        <v>196257</v>
      </c>
      <c r="N897" s="40">
        <v>-57000</v>
      </c>
      <c r="O897" s="40">
        <v>-17408</v>
      </c>
      <c r="P897" s="40">
        <v>121849</v>
      </c>
      <c r="Q897" s="40">
        <v>58956</v>
      </c>
      <c r="R897" s="40">
        <v>0</v>
      </c>
      <c r="S897" s="40">
        <v>0</v>
      </c>
      <c r="T897" s="40">
        <v>121849</v>
      </c>
      <c r="U897" s="40">
        <v>121849</v>
      </c>
      <c r="V897" s="40">
        <v>62893</v>
      </c>
      <c r="W897" s="34" t="s">
        <v>435</v>
      </c>
    </row>
    <row r="898" spans="1:23" hidden="1" x14ac:dyDescent="0.2">
      <c r="A898" t="s">
        <v>0</v>
      </c>
      <c r="B898" t="s">
        <v>1</v>
      </c>
      <c r="C898" t="s">
        <v>392</v>
      </c>
      <c r="D898" t="s">
        <v>393</v>
      </c>
      <c r="E898" t="s">
        <v>394</v>
      </c>
      <c r="F898" t="s">
        <v>395</v>
      </c>
      <c r="G898" t="s">
        <v>396</v>
      </c>
      <c r="H898" t="s">
        <v>426</v>
      </c>
      <c r="I898" t="s">
        <v>430</v>
      </c>
      <c r="J898" t="s">
        <v>94</v>
      </c>
      <c r="K898" t="s">
        <v>280</v>
      </c>
      <c r="L898" t="s">
        <v>96</v>
      </c>
      <c r="M898" s="40">
        <v>0</v>
      </c>
      <c r="N898" s="40">
        <v>13466.97</v>
      </c>
      <c r="O898" s="40">
        <v>0</v>
      </c>
      <c r="P898" s="40">
        <v>13466.97</v>
      </c>
      <c r="Q898" s="40">
        <v>0</v>
      </c>
      <c r="R898" s="40">
        <v>13466.97</v>
      </c>
      <c r="S898" s="40">
        <v>13466.97</v>
      </c>
      <c r="T898" s="40">
        <v>0</v>
      </c>
      <c r="U898" s="40">
        <v>0</v>
      </c>
      <c r="V898" s="40">
        <v>0</v>
      </c>
      <c r="W898" s="34" t="s">
        <v>436</v>
      </c>
    </row>
    <row r="899" spans="1:23" hidden="1" x14ac:dyDescent="0.2">
      <c r="A899" t="s">
        <v>0</v>
      </c>
      <c r="B899" t="s">
        <v>1</v>
      </c>
      <c r="C899" t="s">
        <v>392</v>
      </c>
      <c r="D899" t="s">
        <v>393</v>
      </c>
      <c r="E899" t="s">
        <v>394</v>
      </c>
      <c r="F899" t="s">
        <v>395</v>
      </c>
      <c r="G899" t="s">
        <v>396</v>
      </c>
      <c r="H899" t="s">
        <v>426</v>
      </c>
      <c r="I899" t="s">
        <v>430</v>
      </c>
      <c r="J899" t="s">
        <v>94</v>
      </c>
      <c r="K899" t="s">
        <v>135</v>
      </c>
      <c r="L899" t="s">
        <v>96</v>
      </c>
      <c r="M899" s="40">
        <v>1862</v>
      </c>
      <c r="N899" s="40">
        <v>0</v>
      </c>
      <c r="O899" s="40">
        <v>0</v>
      </c>
      <c r="P899" s="40">
        <v>1862</v>
      </c>
      <c r="Q899" s="40">
        <v>0</v>
      </c>
      <c r="R899" s="40">
        <v>0</v>
      </c>
      <c r="S899" s="40">
        <v>0</v>
      </c>
      <c r="T899" s="40">
        <v>1862</v>
      </c>
      <c r="U899" s="40">
        <v>1862</v>
      </c>
      <c r="V899" s="40">
        <v>1862</v>
      </c>
      <c r="W899" s="34" t="s">
        <v>437</v>
      </c>
    </row>
    <row r="900" spans="1:23" hidden="1" x14ac:dyDescent="0.2">
      <c r="A900" t="s">
        <v>0</v>
      </c>
      <c r="B900" t="s">
        <v>1</v>
      </c>
      <c r="C900" t="s">
        <v>392</v>
      </c>
      <c r="D900" t="s">
        <v>393</v>
      </c>
      <c r="E900" t="s">
        <v>394</v>
      </c>
      <c r="F900" t="s">
        <v>395</v>
      </c>
      <c r="G900" t="s">
        <v>396</v>
      </c>
      <c r="H900" t="s">
        <v>426</v>
      </c>
      <c r="I900" t="s">
        <v>430</v>
      </c>
      <c r="J900" t="s">
        <v>94</v>
      </c>
      <c r="K900" t="s">
        <v>137</v>
      </c>
      <c r="L900" t="s">
        <v>96</v>
      </c>
      <c r="M900" s="40">
        <v>1800</v>
      </c>
      <c r="N900" s="40">
        <v>0</v>
      </c>
      <c r="O900" s="40">
        <v>0</v>
      </c>
      <c r="P900" s="40">
        <v>1800</v>
      </c>
      <c r="Q900" s="40">
        <v>0</v>
      </c>
      <c r="R900" s="40">
        <v>0</v>
      </c>
      <c r="S900" s="40">
        <v>0</v>
      </c>
      <c r="T900" s="40">
        <v>1800</v>
      </c>
      <c r="U900" s="40">
        <v>1800</v>
      </c>
      <c r="V900" s="40">
        <v>1800</v>
      </c>
      <c r="W900" s="34" t="s">
        <v>438</v>
      </c>
    </row>
    <row r="901" spans="1:23" hidden="1" x14ac:dyDescent="0.2">
      <c r="A901" t="s">
        <v>0</v>
      </c>
      <c r="B901" t="s">
        <v>1</v>
      </c>
      <c r="C901" t="s">
        <v>392</v>
      </c>
      <c r="D901" t="s">
        <v>393</v>
      </c>
      <c r="E901" t="s">
        <v>394</v>
      </c>
      <c r="F901" t="s">
        <v>395</v>
      </c>
      <c r="G901" t="s">
        <v>396</v>
      </c>
      <c r="H901" t="s">
        <v>426</v>
      </c>
      <c r="I901" t="s">
        <v>430</v>
      </c>
      <c r="J901" t="s">
        <v>94</v>
      </c>
      <c r="K901" t="s">
        <v>102</v>
      </c>
      <c r="L901" t="s">
        <v>96</v>
      </c>
      <c r="M901" s="40">
        <v>81</v>
      </c>
      <c r="N901" s="40">
        <v>0</v>
      </c>
      <c r="O901" s="40">
        <v>0</v>
      </c>
      <c r="P901" s="40">
        <v>81</v>
      </c>
      <c r="Q901" s="40">
        <v>0</v>
      </c>
      <c r="R901" s="40">
        <v>0</v>
      </c>
      <c r="S901" s="40">
        <v>0</v>
      </c>
      <c r="T901" s="40">
        <v>81</v>
      </c>
      <c r="U901" s="40">
        <v>81</v>
      </c>
      <c r="V901" s="40">
        <v>81</v>
      </c>
      <c r="W901" s="34" t="s">
        <v>439</v>
      </c>
    </row>
    <row r="902" spans="1:23" hidden="1" x14ac:dyDescent="0.2">
      <c r="A902" t="s">
        <v>0</v>
      </c>
      <c r="B902" t="s">
        <v>1</v>
      </c>
      <c r="C902" t="s">
        <v>392</v>
      </c>
      <c r="D902" t="s">
        <v>393</v>
      </c>
      <c r="E902" t="s">
        <v>394</v>
      </c>
      <c r="F902" t="s">
        <v>395</v>
      </c>
      <c r="G902" t="s">
        <v>396</v>
      </c>
      <c r="H902" t="s">
        <v>426</v>
      </c>
      <c r="I902" t="s">
        <v>427</v>
      </c>
      <c r="J902" t="s">
        <v>192</v>
      </c>
      <c r="K902" t="s">
        <v>198</v>
      </c>
      <c r="L902" t="s">
        <v>96</v>
      </c>
      <c r="M902" s="40">
        <v>1562000</v>
      </c>
      <c r="N902" s="40">
        <v>107000</v>
      </c>
      <c r="O902" s="40">
        <v>-547313.13</v>
      </c>
      <c r="P902" s="40">
        <v>1121686.8700000001</v>
      </c>
      <c r="Q902" s="40">
        <v>0</v>
      </c>
      <c r="R902" s="40">
        <v>986835.62</v>
      </c>
      <c r="S902" s="40">
        <v>733354.38</v>
      </c>
      <c r="T902" s="40">
        <v>134851.25</v>
      </c>
      <c r="U902" s="40">
        <v>388332.49</v>
      </c>
      <c r="V902" s="40">
        <v>134851.25</v>
      </c>
      <c r="W902" s="34" t="s">
        <v>440</v>
      </c>
    </row>
    <row r="903" spans="1:23" hidden="1" x14ac:dyDescent="0.2">
      <c r="A903" t="s">
        <v>0</v>
      </c>
      <c r="B903" t="s">
        <v>1</v>
      </c>
      <c r="C903" t="s">
        <v>392</v>
      </c>
      <c r="D903" t="s">
        <v>393</v>
      </c>
      <c r="E903" t="s">
        <v>394</v>
      </c>
      <c r="F903" t="s">
        <v>395</v>
      </c>
      <c r="G903" t="s">
        <v>396</v>
      </c>
      <c r="H903" t="s">
        <v>426</v>
      </c>
      <c r="I903" t="s">
        <v>427</v>
      </c>
      <c r="J903" t="s">
        <v>192</v>
      </c>
      <c r="K903" t="s">
        <v>307</v>
      </c>
      <c r="L903" t="s">
        <v>96</v>
      </c>
      <c r="M903" s="40">
        <v>0</v>
      </c>
      <c r="N903" s="40">
        <v>0</v>
      </c>
      <c r="O903" s="40">
        <v>338721.13</v>
      </c>
      <c r="P903" s="40">
        <v>338721.13</v>
      </c>
      <c r="Q903" s="40">
        <v>0</v>
      </c>
      <c r="R903" s="40">
        <v>0</v>
      </c>
      <c r="S903" s="40">
        <v>0</v>
      </c>
      <c r="T903" s="40">
        <v>338721.13</v>
      </c>
      <c r="U903" s="40">
        <v>338721.13</v>
      </c>
      <c r="V903" s="40">
        <v>338721.13</v>
      </c>
      <c r="W903" s="34" t="s">
        <v>441</v>
      </c>
    </row>
    <row r="904" spans="1:23" hidden="1" x14ac:dyDescent="0.2">
      <c r="A904" t="s">
        <v>0</v>
      </c>
      <c r="B904" t="s">
        <v>1</v>
      </c>
      <c r="C904" t="s">
        <v>392</v>
      </c>
      <c r="D904" t="s">
        <v>393</v>
      </c>
      <c r="E904" t="s">
        <v>394</v>
      </c>
      <c r="F904" t="s">
        <v>395</v>
      </c>
      <c r="G904" t="s">
        <v>396</v>
      </c>
      <c r="H904" t="s">
        <v>426</v>
      </c>
      <c r="I904" t="s">
        <v>427</v>
      </c>
      <c r="J904" t="s">
        <v>202</v>
      </c>
      <c r="K904" t="s">
        <v>203</v>
      </c>
      <c r="L904" t="s">
        <v>96</v>
      </c>
      <c r="M904" s="40">
        <v>0</v>
      </c>
      <c r="N904" s="40">
        <v>730</v>
      </c>
      <c r="O904" s="40">
        <v>0</v>
      </c>
      <c r="P904" s="40">
        <v>730</v>
      </c>
      <c r="Q904" s="40">
        <v>0.94</v>
      </c>
      <c r="R904" s="40">
        <v>729.06</v>
      </c>
      <c r="S904" s="40">
        <v>729.06</v>
      </c>
      <c r="T904" s="40">
        <v>0.94</v>
      </c>
      <c r="U904" s="40">
        <v>0.94</v>
      </c>
      <c r="V904" s="40">
        <v>0</v>
      </c>
      <c r="W904" s="34" t="s">
        <v>442</v>
      </c>
    </row>
    <row r="905" spans="1:23" hidden="1" x14ac:dyDescent="0.2">
      <c r="A905" t="s">
        <v>0</v>
      </c>
      <c r="B905" t="s">
        <v>1</v>
      </c>
      <c r="C905" t="s">
        <v>392</v>
      </c>
      <c r="D905" t="s">
        <v>393</v>
      </c>
      <c r="E905" t="s">
        <v>394</v>
      </c>
      <c r="F905" t="s">
        <v>395</v>
      </c>
      <c r="G905" t="s">
        <v>396</v>
      </c>
      <c r="H905" t="s">
        <v>426</v>
      </c>
      <c r="I905" t="s">
        <v>430</v>
      </c>
      <c r="J905" t="s">
        <v>202</v>
      </c>
      <c r="K905" t="s">
        <v>203</v>
      </c>
      <c r="L905" t="s">
        <v>96</v>
      </c>
      <c r="M905" s="40">
        <v>150000</v>
      </c>
      <c r="N905" s="40">
        <v>-7865.98</v>
      </c>
      <c r="O905" s="40">
        <v>0</v>
      </c>
      <c r="P905" s="40">
        <v>142134.01999999999</v>
      </c>
      <c r="Q905" s="40">
        <v>0</v>
      </c>
      <c r="R905" s="40">
        <v>0</v>
      </c>
      <c r="S905" s="40">
        <v>0</v>
      </c>
      <c r="T905" s="40">
        <v>142134.01999999999</v>
      </c>
      <c r="U905" s="40">
        <v>142134.01999999999</v>
      </c>
      <c r="V905" s="40">
        <v>142134.01999999999</v>
      </c>
      <c r="W905" s="34" t="s">
        <v>442</v>
      </c>
    </row>
    <row r="906" spans="1:23" hidden="1" x14ac:dyDescent="0.2">
      <c r="A906" t="s">
        <v>0</v>
      </c>
      <c r="B906" t="s">
        <v>1</v>
      </c>
      <c r="C906" t="s">
        <v>392</v>
      </c>
      <c r="D906" t="s">
        <v>393</v>
      </c>
      <c r="E906" t="s">
        <v>394</v>
      </c>
      <c r="F906" t="s">
        <v>395</v>
      </c>
      <c r="G906" t="s">
        <v>396</v>
      </c>
      <c r="H906" t="s">
        <v>426</v>
      </c>
      <c r="I906" t="s">
        <v>430</v>
      </c>
      <c r="J906" t="s">
        <v>202</v>
      </c>
      <c r="K906" t="s">
        <v>443</v>
      </c>
      <c r="L906" t="s">
        <v>96</v>
      </c>
      <c r="M906" s="40">
        <v>0</v>
      </c>
      <c r="N906" s="40">
        <v>7865.98</v>
      </c>
      <c r="O906" s="40">
        <v>0</v>
      </c>
      <c r="P906" s="40">
        <v>7865.98</v>
      </c>
      <c r="Q906" s="40">
        <v>0</v>
      </c>
      <c r="R906" s="40">
        <v>7865.98</v>
      </c>
      <c r="S906" s="40">
        <v>7865.98</v>
      </c>
      <c r="T906" s="40">
        <v>0</v>
      </c>
      <c r="U906" s="40">
        <v>0</v>
      </c>
      <c r="V906" s="40">
        <v>0</v>
      </c>
      <c r="W906" s="34" t="s">
        <v>444</v>
      </c>
    </row>
    <row r="907" spans="1:23" hidden="1" x14ac:dyDescent="0.2">
      <c r="A907" t="s">
        <v>0</v>
      </c>
      <c r="B907" t="s">
        <v>1</v>
      </c>
      <c r="C907" t="s">
        <v>392</v>
      </c>
      <c r="D907" t="s">
        <v>393</v>
      </c>
      <c r="E907" t="s">
        <v>394</v>
      </c>
      <c r="F907" t="s">
        <v>395</v>
      </c>
      <c r="G907" t="s">
        <v>396</v>
      </c>
      <c r="H907" t="s">
        <v>426</v>
      </c>
      <c r="I907" t="s">
        <v>430</v>
      </c>
      <c r="J907" t="s">
        <v>202</v>
      </c>
      <c r="K907" t="s">
        <v>209</v>
      </c>
      <c r="L907" t="s">
        <v>96</v>
      </c>
      <c r="M907" s="40">
        <v>5000</v>
      </c>
      <c r="N907" s="40">
        <v>0</v>
      </c>
      <c r="O907" s="40">
        <v>0</v>
      </c>
      <c r="P907" s="40">
        <v>5000</v>
      </c>
      <c r="Q907" s="40">
        <v>0</v>
      </c>
      <c r="R907" s="40">
        <v>0</v>
      </c>
      <c r="S907" s="40">
        <v>0</v>
      </c>
      <c r="T907" s="40">
        <v>5000</v>
      </c>
      <c r="U907" s="40">
        <v>5000</v>
      </c>
      <c r="V907" s="40">
        <v>5000</v>
      </c>
      <c r="W907" s="34" t="s">
        <v>445</v>
      </c>
    </row>
    <row r="908" spans="1:23" hidden="1" x14ac:dyDescent="0.2">
      <c r="A908" t="s">
        <v>0</v>
      </c>
      <c r="B908" t="s">
        <v>1</v>
      </c>
      <c r="C908" t="s">
        <v>392</v>
      </c>
      <c r="D908" t="s">
        <v>393</v>
      </c>
      <c r="E908" t="s">
        <v>394</v>
      </c>
      <c r="F908" t="s">
        <v>395</v>
      </c>
      <c r="G908" t="s">
        <v>396</v>
      </c>
      <c r="H908" t="s">
        <v>7</v>
      </c>
      <c r="I908" t="s">
        <v>8</v>
      </c>
      <c r="J908" t="s">
        <v>215</v>
      </c>
      <c r="K908" t="s">
        <v>216</v>
      </c>
      <c r="L908" t="s">
        <v>11</v>
      </c>
      <c r="M908" s="40">
        <v>0</v>
      </c>
      <c r="N908" s="40">
        <v>3000</v>
      </c>
      <c r="O908" s="40">
        <v>0</v>
      </c>
      <c r="P908" s="40">
        <v>3000</v>
      </c>
      <c r="Q908" s="40">
        <v>0</v>
      </c>
      <c r="R908" s="40">
        <v>0</v>
      </c>
      <c r="S908" s="40">
        <v>0</v>
      </c>
      <c r="T908" s="40">
        <v>3000</v>
      </c>
      <c r="U908" s="40">
        <v>3000</v>
      </c>
      <c r="V908" s="40">
        <v>3000</v>
      </c>
      <c r="W908" s="34" t="s">
        <v>446</v>
      </c>
    </row>
    <row r="909" spans="1:23" hidden="1" x14ac:dyDescent="0.2">
      <c r="A909" t="s">
        <v>0</v>
      </c>
      <c r="B909" t="s">
        <v>1</v>
      </c>
      <c r="C909" t="s">
        <v>2</v>
      </c>
      <c r="D909" t="s">
        <v>447</v>
      </c>
      <c r="E909" t="s">
        <v>448</v>
      </c>
      <c r="F909" t="s">
        <v>449</v>
      </c>
      <c r="G909" t="s">
        <v>450</v>
      </c>
      <c r="H909" t="s">
        <v>7</v>
      </c>
      <c r="I909" t="s">
        <v>8</v>
      </c>
      <c r="J909" t="s">
        <v>9</v>
      </c>
      <c r="K909" t="s">
        <v>10</v>
      </c>
      <c r="L909" t="s">
        <v>11</v>
      </c>
      <c r="M909" s="40">
        <v>26909568</v>
      </c>
      <c r="N909" s="40">
        <v>268176</v>
      </c>
      <c r="O909" s="40">
        <v>70816.350000000006</v>
      </c>
      <c r="P909" s="40">
        <v>27248560.350000001</v>
      </c>
      <c r="Q909" s="40">
        <v>0</v>
      </c>
      <c r="R909" s="40">
        <v>20351048.370000001</v>
      </c>
      <c r="S909" s="40">
        <v>20351048.370000001</v>
      </c>
      <c r="T909" s="40">
        <v>6897511.9800000004</v>
      </c>
      <c r="U909" s="40">
        <v>6897511.9800000004</v>
      </c>
      <c r="V909" s="40">
        <v>6897511.9800000004</v>
      </c>
      <c r="W909" s="34" t="s">
        <v>451</v>
      </c>
    </row>
    <row r="910" spans="1:23" hidden="1" x14ac:dyDescent="0.2">
      <c r="A910" t="s">
        <v>0</v>
      </c>
      <c r="B910" t="s">
        <v>1</v>
      </c>
      <c r="C910" t="s">
        <v>2</v>
      </c>
      <c r="D910" t="s">
        <v>447</v>
      </c>
      <c r="E910" t="s">
        <v>448</v>
      </c>
      <c r="F910" t="s">
        <v>449</v>
      </c>
      <c r="G910" t="s">
        <v>450</v>
      </c>
      <c r="H910" t="s">
        <v>7</v>
      </c>
      <c r="I910" t="s">
        <v>8</v>
      </c>
      <c r="J910" t="s">
        <v>9</v>
      </c>
      <c r="K910" t="s">
        <v>13</v>
      </c>
      <c r="L910" t="s">
        <v>11</v>
      </c>
      <c r="M910" s="40">
        <v>14515.92</v>
      </c>
      <c r="N910" s="40">
        <v>0</v>
      </c>
      <c r="O910" s="40">
        <v>0</v>
      </c>
      <c r="P910" s="40">
        <v>14515.92</v>
      </c>
      <c r="Q910" s="40">
        <v>0</v>
      </c>
      <c r="R910" s="40">
        <v>10903.91</v>
      </c>
      <c r="S910" s="40">
        <v>10903.91</v>
      </c>
      <c r="T910" s="40">
        <v>3612.01</v>
      </c>
      <c r="U910" s="40">
        <v>3612.01</v>
      </c>
      <c r="V910" s="40">
        <v>3612.01</v>
      </c>
      <c r="W910" s="34" t="s">
        <v>452</v>
      </c>
    </row>
    <row r="911" spans="1:23" hidden="1" x14ac:dyDescent="0.2">
      <c r="A911" t="s">
        <v>0</v>
      </c>
      <c r="B911" t="s">
        <v>1</v>
      </c>
      <c r="C911" t="s">
        <v>2</v>
      </c>
      <c r="D911" t="s">
        <v>447</v>
      </c>
      <c r="E911" t="s">
        <v>448</v>
      </c>
      <c r="F911" t="s">
        <v>449</v>
      </c>
      <c r="G911" t="s">
        <v>450</v>
      </c>
      <c r="H911" t="s">
        <v>7</v>
      </c>
      <c r="I911" t="s">
        <v>8</v>
      </c>
      <c r="J911" t="s">
        <v>9</v>
      </c>
      <c r="K911" t="s">
        <v>15</v>
      </c>
      <c r="L911" t="s">
        <v>11</v>
      </c>
      <c r="M911" s="40">
        <v>2268464.66</v>
      </c>
      <c r="N911" s="40">
        <v>24464</v>
      </c>
      <c r="O911" s="40">
        <v>0</v>
      </c>
      <c r="P911" s="40">
        <v>2292928.66</v>
      </c>
      <c r="Q911" s="40">
        <v>15860.95</v>
      </c>
      <c r="R911" s="40">
        <v>155302.51999999999</v>
      </c>
      <c r="S911" s="40">
        <v>155302.51999999999</v>
      </c>
      <c r="T911" s="40">
        <v>2137626.14</v>
      </c>
      <c r="U911" s="40">
        <v>2137626.14</v>
      </c>
      <c r="V911" s="40">
        <v>2121765.19</v>
      </c>
      <c r="W911" s="34" t="s">
        <v>453</v>
      </c>
    </row>
    <row r="912" spans="1:23" hidden="1" x14ac:dyDescent="0.2">
      <c r="A912" t="s">
        <v>0</v>
      </c>
      <c r="B912" t="s">
        <v>1</v>
      </c>
      <c r="C912" t="s">
        <v>2</v>
      </c>
      <c r="D912" t="s">
        <v>447</v>
      </c>
      <c r="E912" t="s">
        <v>448</v>
      </c>
      <c r="F912" t="s">
        <v>449</v>
      </c>
      <c r="G912" t="s">
        <v>450</v>
      </c>
      <c r="H912" t="s">
        <v>7</v>
      </c>
      <c r="I912" t="s">
        <v>8</v>
      </c>
      <c r="J912" t="s">
        <v>9</v>
      </c>
      <c r="K912" t="s">
        <v>17</v>
      </c>
      <c r="L912" t="s">
        <v>11</v>
      </c>
      <c r="M912" s="40">
        <v>1009812</v>
      </c>
      <c r="N912" s="40">
        <v>0</v>
      </c>
      <c r="O912" s="40">
        <v>0</v>
      </c>
      <c r="P912" s="40">
        <v>1009812</v>
      </c>
      <c r="Q912" s="40">
        <v>1607.89</v>
      </c>
      <c r="R912" s="40">
        <v>955329.43</v>
      </c>
      <c r="S912" s="40">
        <v>955186.06</v>
      </c>
      <c r="T912" s="40">
        <v>54482.57</v>
      </c>
      <c r="U912" s="40">
        <v>54625.94</v>
      </c>
      <c r="V912" s="40">
        <v>52874.68</v>
      </c>
      <c r="W912" s="34" t="s">
        <v>454</v>
      </c>
    </row>
    <row r="913" spans="1:23" hidden="1" x14ac:dyDescent="0.2">
      <c r="A913" t="s">
        <v>0</v>
      </c>
      <c r="B913" t="s">
        <v>1</v>
      </c>
      <c r="C913" t="s">
        <v>2</v>
      </c>
      <c r="D913" t="s">
        <v>447</v>
      </c>
      <c r="E913" t="s">
        <v>448</v>
      </c>
      <c r="F913" t="s">
        <v>449</v>
      </c>
      <c r="G913" t="s">
        <v>450</v>
      </c>
      <c r="H913" t="s">
        <v>7</v>
      </c>
      <c r="I913" t="s">
        <v>8</v>
      </c>
      <c r="J913" t="s">
        <v>9</v>
      </c>
      <c r="K913" t="s">
        <v>19</v>
      </c>
      <c r="L913" t="s">
        <v>11</v>
      </c>
      <c r="M913" s="40">
        <v>264</v>
      </c>
      <c r="N913" s="40">
        <v>0</v>
      </c>
      <c r="O913" s="40">
        <v>0</v>
      </c>
      <c r="P913" s="40">
        <v>264</v>
      </c>
      <c r="Q913" s="40">
        <v>0</v>
      </c>
      <c r="R913" s="40">
        <v>177.5</v>
      </c>
      <c r="S913" s="40">
        <v>177.5</v>
      </c>
      <c r="T913" s="40">
        <v>86.5</v>
      </c>
      <c r="U913" s="40">
        <v>86.5</v>
      </c>
      <c r="V913" s="40">
        <v>86.5</v>
      </c>
      <c r="W913" s="34" t="s">
        <v>455</v>
      </c>
    </row>
    <row r="914" spans="1:23" hidden="1" x14ac:dyDescent="0.2">
      <c r="A914" t="s">
        <v>0</v>
      </c>
      <c r="B914" t="s">
        <v>1</v>
      </c>
      <c r="C914" t="s">
        <v>2</v>
      </c>
      <c r="D914" t="s">
        <v>447</v>
      </c>
      <c r="E914" t="s">
        <v>448</v>
      </c>
      <c r="F914" t="s">
        <v>449</v>
      </c>
      <c r="G914" t="s">
        <v>450</v>
      </c>
      <c r="H914" t="s">
        <v>7</v>
      </c>
      <c r="I914" t="s">
        <v>8</v>
      </c>
      <c r="J914" t="s">
        <v>9</v>
      </c>
      <c r="K914" t="s">
        <v>21</v>
      </c>
      <c r="L914" t="s">
        <v>11</v>
      </c>
      <c r="M914" s="40">
        <v>2112</v>
      </c>
      <c r="N914" s="40">
        <v>0</v>
      </c>
      <c r="O914" s="40">
        <v>0</v>
      </c>
      <c r="P914" s="40">
        <v>2112</v>
      </c>
      <c r="Q914" s="40">
        <v>0</v>
      </c>
      <c r="R914" s="40">
        <v>1504</v>
      </c>
      <c r="S914" s="40">
        <v>1504</v>
      </c>
      <c r="T914" s="40">
        <v>608</v>
      </c>
      <c r="U914" s="40">
        <v>608</v>
      </c>
      <c r="V914" s="40">
        <v>608</v>
      </c>
      <c r="W914" s="34" t="s">
        <v>456</v>
      </c>
    </row>
    <row r="915" spans="1:23" hidden="1" x14ac:dyDescent="0.2">
      <c r="A915" t="s">
        <v>0</v>
      </c>
      <c r="B915" t="s">
        <v>1</v>
      </c>
      <c r="C915" t="s">
        <v>2</v>
      </c>
      <c r="D915" t="s">
        <v>447</v>
      </c>
      <c r="E915" t="s">
        <v>448</v>
      </c>
      <c r="F915" t="s">
        <v>449</v>
      </c>
      <c r="G915" t="s">
        <v>450</v>
      </c>
      <c r="H915" t="s">
        <v>7</v>
      </c>
      <c r="I915" t="s">
        <v>8</v>
      </c>
      <c r="J915" t="s">
        <v>9</v>
      </c>
      <c r="K915" t="s">
        <v>23</v>
      </c>
      <c r="L915" t="s">
        <v>11</v>
      </c>
      <c r="M915" s="40">
        <v>72.58</v>
      </c>
      <c r="N915" s="40">
        <v>0</v>
      </c>
      <c r="O915" s="40">
        <v>12.1</v>
      </c>
      <c r="P915" s="40">
        <v>84.68</v>
      </c>
      <c r="Q915" s="40">
        <v>0</v>
      </c>
      <c r="R915" s="40">
        <v>0</v>
      </c>
      <c r="S915" s="40">
        <v>0</v>
      </c>
      <c r="T915" s="40">
        <v>84.68</v>
      </c>
      <c r="U915" s="40">
        <v>84.68</v>
      </c>
      <c r="V915" s="40">
        <v>84.68</v>
      </c>
      <c r="W915" s="34" t="s">
        <v>457</v>
      </c>
    </row>
    <row r="916" spans="1:23" hidden="1" x14ac:dyDescent="0.2">
      <c r="A916" t="s">
        <v>0</v>
      </c>
      <c r="B916" t="s">
        <v>1</v>
      </c>
      <c r="C916" t="s">
        <v>2</v>
      </c>
      <c r="D916" t="s">
        <v>447</v>
      </c>
      <c r="E916" t="s">
        <v>448</v>
      </c>
      <c r="F916" t="s">
        <v>449</v>
      </c>
      <c r="G916" t="s">
        <v>450</v>
      </c>
      <c r="H916" t="s">
        <v>7</v>
      </c>
      <c r="I916" t="s">
        <v>8</v>
      </c>
      <c r="J916" t="s">
        <v>9</v>
      </c>
      <c r="K916" t="s">
        <v>25</v>
      </c>
      <c r="L916" t="s">
        <v>11</v>
      </c>
      <c r="M916" s="40">
        <v>725.8</v>
      </c>
      <c r="N916" s="40">
        <v>0</v>
      </c>
      <c r="O916" s="40">
        <v>0</v>
      </c>
      <c r="P916" s="40">
        <v>725.8</v>
      </c>
      <c r="Q916" s="40">
        <v>0</v>
      </c>
      <c r="R916" s="40">
        <v>208.68</v>
      </c>
      <c r="S916" s="40">
        <v>208.68</v>
      </c>
      <c r="T916" s="40">
        <v>517.12</v>
      </c>
      <c r="U916" s="40">
        <v>517.12</v>
      </c>
      <c r="V916" s="40">
        <v>517.12</v>
      </c>
      <c r="W916" s="34" t="s">
        <v>458</v>
      </c>
    </row>
    <row r="917" spans="1:23" hidden="1" x14ac:dyDescent="0.2">
      <c r="A917" t="s">
        <v>0</v>
      </c>
      <c r="B917" t="s">
        <v>1</v>
      </c>
      <c r="C917" t="s">
        <v>2</v>
      </c>
      <c r="D917" t="s">
        <v>447</v>
      </c>
      <c r="E917" t="s">
        <v>448</v>
      </c>
      <c r="F917" t="s">
        <v>449</v>
      </c>
      <c r="G917" t="s">
        <v>450</v>
      </c>
      <c r="H917" t="s">
        <v>7</v>
      </c>
      <c r="I917" t="s">
        <v>8</v>
      </c>
      <c r="J917" t="s">
        <v>9</v>
      </c>
      <c r="K917" t="s">
        <v>27</v>
      </c>
      <c r="L917" t="s">
        <v>11</v>
      </c>
      <c r="M917" s="40">
        <v>257002</v>
      </c>
      <c r="N917" s="40">
        <v>-202512</v>
      </c>
      <c r="O917" s="40">
        <v>-44490</v>
      </c>
      <c r="P917" s="40">
        <v>10000</v>
      </c>
      <c r="Q917" s="40">
        <v>0</v>
      </c>
      <c r="R917" s="40">
        <v>0</v>
      </c>
      <c r="S917" s="40">
        <v>0</v>
      </c>
      <c r="T917" s="40">
        <v>10000</v>
      </c>
      <c r="U917" s="40">
        <v>10000</v>
      </c>
      <c r="V917" s="40">
        <v>10000</v>
      </c>
      <c r="W917" s="34" t="s">
        <v>459</v>
      </c>
    </row>
    <row r="918" spans="1:23" hidden="1" x14ac:dyDescent="0.2">
      <c r="A918" t="s">
        <v>0</v>
      </c>
      <c r="B918" t="s">
        <v>1</v>
      </c>
      <c r="C918" t="s">
        <v>2</v>
      </c>
      <c r="D918" t="s">
        <v>447</v>
      </c>
      <c r="E918" t="s">
        <v>448</v>
      </c>
      <c r="F918" t="s">
        <v>449</v>
      </c>
      <c r="G918" t="s">
        <v>450</v>
      </c>
      <c r="H918" t="s">
        <v>7</v>
      </c>
      <c r="I918" t="s">
        <v>8</v>
      </c>
      <c r="J918" t="s">
        <v>9</v>
      </c>
      <c r="K918" t="s">
        <v>29</v>
      </c>
      <c r="L918" t="s">
        <v>11</v>
      </c>
      <c r="M918" s="40">
        <v>227902.93</v>
      </c>
      <c r="N918" s="40">
        <v>-176205.76</v>
      </c>
      <c r="O918" s="40">
        <v>0</v>
      </c>
      <c r="P918" s="40">
        <v>51697.17</v>
      </c>
      <c r="Q918" s="40">
        <v>0</v>
      </c>
      <c r="R918" s="40">
        <v>6229.26</v>
      </c>
      <c r="S918" s="40">
        <v>6229.26</v>
      </c>
      <c r="T918" s="40">
        <v>45467.91</v>
      </c>
      <c r="U918" s="40">
        <v>45467.91</v>
      </c>
      <c r="V918" s="40">
        <v>45467.91</v>
      </c>
      <c r="W918" s="34" t="s">
        <v>460</v>
      </c>
    </row>
    <row r="919" spans="1:23" hidden="1" x14ac:dyDescent="0.2">
      <c r="A919" t="s">
        <v>0</v>
      </c>
      <c r="B919" t="s">
        <v>1</v>
      </c>
      <c r="C919" t="s">
        <v>2</v>
      </c>
      <c r="D919" t="s">
        <v>447</v>
      </c>
      <c r="E919" t="s">
        <v>448</v>
      </c>
      <c r="F919" t="s">
        <v>449</v>
      </c>
      <c r="G919" t="s">
        <v>450</v>
      </c>
      <c r="H919" t="s">
        <v>7</v>
      </c>
      <c r="I919" t="s">
        <v>8</v>
      </c>
      <c r="J919" t="s">
        <v>9</v>
      </c>
      <c r="K919" t="s">
        <v>31</v>
      </c>
      <c r="L919" t="s">
        <v>11</v>
      </c>
      <c r="M919" s="40">
        <v>297492</v>
      </c>
      <c r="N919" s="40">
        <v>25392</v>
      </c>
      <c r="O919" s="40">
        <v>0</v>
      </c>
      <c r="P919" s="40">
        <v>322884</v>
      </c>
      <c r="Q919" s="40">
        <v>114020</v>
      </c>
      <c r="R919" s="40">
        <v>135473</v>
      </c>
      <c r="S919" s="40">
        <v>135473</v>
      </c>
      <c r="T919" s="40">
        <v>187411</v>
      </c>
      <c r="U919" s="40">
        <v>187411</v>
      </c>
      <c r="V919" s="40">
        <v>73391</v>
      </c>
      <c r="W919" s="34" t="s">
        <v>461</v>
      </c>
    </row>
    <row r="920" spans="1:23" hidden="1" x14ac:dyDescent="0.2">
      <c r="A920" t="s">
        <v>0</v>
      </c>
      <c r="B920" t="s">
        <v>1</v>
      </c>
      <c r="C920" t="s">
        <v>2</v>
      </c>
      <c r="D920" t="s">
        <v>447</v>
      </c>
      <c r="E920" t="s">
        <v>448</v>
      </c>
      <c r="F920" t="s">
        <v>449</v>
      </c>
      <c r="G920" t="s">
        <v>450</v>
      </c>
      <c r="H920" t="s">
        <v>7</v>
      </c>
      <c r="I920" t="s">
        <v>8</v>
      </c>
      <c r="J920" t="s">
        <v>9</v>
      </c>
      <c r="K920" t="s">
        <v>33</v>
      </c>
      <c r="L920" t="s">
        <v>11</v>
      </c>
      <c r="M920" s="40">
        <v>36799.160000000003</v>
      </c>
      <c r="N920" s="40">
        <v>0</v>
      </c>
      <c r="O920" s="40">
        <v>0</v>
      </c>
      <c r="P920" s="40">
        <v>36799.160000000003</v>
      </c>
      <c r="Q920" s="40">
        <v>0</v>
      </c>
      <c r="R920" s="40">
        <v>12589.05</v>
      </c>
      <c r="S920" s="40">
        <v>12589.05</v>
      </c>
      <c r="T920" s="40">
        <v>24210.11</v>
      </c>
      <c r="U920" s="40">
        <v>24210.11</v>
      </c>
      <c r="V920" s="40">
        <v>24210.11</v>
      </c>
      <c r="W920" s="34" t="s">
        <v>462</v>
      </c>
    </row>
    <row r="921" spans="1:23" hidden="1" x14ac:dyDescent="0.2">
      <c r="A921" t="s">
        <v>0</v>
      </c>
      <c r="B921" t="s">
        <v>1</v>
      </c>
      <c r="C921" t="s">
        <v>2</v>
      </c>
      <c r="D921" t="s">
        <v>447</v>
      </c>
      <c r="E921" t="s">
        <v>448</v>
      </c>
      <c r="F921" t="s">
        <v>449</v>
      </c>
      <c r="G921" t="s">
        <v>450</v>
      </c>
      <c r="H921" t="s">
        <v>7</v>
      </c>
      <c r="I921" t="s">
        <v>8</v>
      </c>
      <c r="J921" t="s">
        <v>9</v>
      </c>
      <c r="K921" t="s">
        <v>35</v>
      </c>
      <c r="L921" t="s">
        <v>11</v>
      </c>
      <c r="M921" s="40">
        <v>70517.399999999994</v>
      </c>
      <c r="N921" s="40">
        <v>0</v>
      </c>
      <c r="O921" s="40">
        <v>0</v>
      </c>
      <c r="P921" s="40">
        <v>70517.399999999994</v>
      </c>
      <c r="Q921" s="40">
        <v>0</v>
      </c>
      <c r="R921" s="40">
        <v>7869.56</v>
      </c>
      <c r="S921" s="40">
        <v>7869.56</v>
      </c>
      <c r="T921" s="40">
        <v>62647.839999999997</v>
      </c>
      <c r="U921" s="40">
        <v>62647.839999999997</v>
      </c>
      <c r="V921" s="40">
        <v>62647.839999999997</v>
      </c>
      <c r="W921" s="34" t="s">
        <v>463</v>
      </c>
    </row>
    <row r="922" spans="1:23" hidden="1" x14ac:dyDescent="0.2">
      <c r="A922" t="s">
        <v>0</v>
      </c>
      <c r="B922" t="s">
        <v>1</v>
      </c>
      <c r="C922" t="s">
        <v>2</v>
      </c>
      <c r="D922" t="s">
        <v>447</v>
      </c>
      <c r="E922" t="s">
        <v>448</v>
      </c>
      <c r="F922" t="s">
        <v>449</v>
      </c>
      <c r="G922" t="s">
        <v>450</v>
      </c>
      <c r="H922" t="s">
        <v>7</v>
      </c>
      <c r="I922" t="s">
        <v>8</v>
      </c>
      <c r="J922" t="s">
        <v>9</v>
      </c>
      <c r="K922" t="s">
        <v>37</v>
      </c>
      <c r="L922" t="s">
        <v>11</v>
      </c>
      <c r="M922" s="40">
        <v>3443529.35</v>
      </c>
      <c r="N922" s="40">
        <v>37136.35</v>
      </c>
      <c r="O922" s="40">
        <v>0</v>
      </c>
      <c r="P922" s="40">
        <v>3480665.7</v>
      </c>
      <c r="Q922" s="40">
        <v>14392.31</v>
      </c>
      <c r="R922" s="40">
        <v>2595408.7400000002</v>
      </c>
      <c r="S922" s="40">
        <v>2595408.7400000002</v>
      </c>
      <c r="T922" s="40">
        <v>885256.96</v>
      </c>
      <c r="U922" s="40">
        <v>885256.96</v>
      </c>
      <c r="V922" s="40">
        <v>870864.65</v>
      </c>
      <c r="W922" s="34" t="s">
        <v>464</v>
      </c>
    </row>
    <row r="923" spans="1:23" hidden="1" x14ac:dyDescent="0.2">
      <c r="A923" t="s">
        <v>0</v>
      </c>
      <c r="B923" t="s">
        <v>1</v>
      </c>
      <c r="C923" t="s">
        <v>2</v>
      </c>
      <c r="D923" t="s">
        <v>447</v>
      </c>
      <c r="E923" t="s">
        <v>448</v>
      </c>
      <c r="F923" t="s">
        <v>449</v>
      </c>
      <c r="G923" t="s">
        <v>450</v>
      </c>
      <c r="H923" t="s">
        <v>7</v>
      </c>
      <c r="I923" t="s">
        <v>8</v>
      </c>
      <c r="J923" t="s">
        <v>9</v>
      </c>
      <c r="K923" t="s">
        <v>39</v>
      </c>
      <c r="L923" t="s">
        <v>11</v>
      </c>
      <c r="M923" s="40">
        <v>2268464.66</v>
      </c>
      <c r="N923" s="40">
        <v>23549.41</v>
      </c>
      <c r="O923" s="40">
        <v>0</v>
      </c>
      <c r="P923" s="40">
        <v>2292014.0699999998</v>
      </c>
      <c r="Q923" s="40">
        <v>14331.63</v>
      </c>
      <c r="R923" s="40">
        <v>1671740.05</v>
      </c>
      <c r="S923" s="40">
        <v>1671740.05</v>
      </c>
      <c r="T923" s="40">
        <v>620274.02</v>
      </c>
      <c r="U923" s="40">
        <v>620274.02</v>
      </c>
      <c r="V923" s="40">
        <v>605942.39</v>
      </c>
      <c r="W923" s="34" t="s">
        <v>465</v>
      </c>
    </row>
    <row r="924" spans="1:23" hidden="1" x14ac:dyDescent="0.2">
      <c r="A924" t="s">
        <v>0</v>
      </c>
      <c r="B924" t="s">
        <v>1</v>
      </c>
      <c r="C924" t="s">
        <v>2</v>
      </c>
      <c r="D924" t="s">
        <v>447</v>
      </c>
      <c r="E924" t="s">
        <v>448</v>
      </c>
      <c r="F924" t="s">
        <v>449</v>
      </c>
      <c r="G924" t="s">
        <v>450</v>
      </c>
      <c r="H924" t="s">
        <v>7</v>
      </c>
      <c r="I924" t="s">
        <v>8</v>
      </c>
      <c r="J924" t="s">
        <v>9</v>
      </c>
      <c r="K924" t="s">
        <v>41</v>
      </c>
      <c r="L924" t="s">
        <v>11</v>
      </c>
      <c r="M924" s="40">
        <v>189194.33</v>
      </c>
      <c r="N924" s="40">
        <v>0</v>
      </c>
      <c r="O924" s="40">
        <v>0</v>
      </c>
      <c r="P924" s="40">
        <v>189194.33</v>
      </c>
      <c r="Q924" s="40">
        <v>0</v>
      </c>
      <c r="R924" s="40">
        <v>56013.54</v>
      </c>
      <c r="S924" s="40">
        <v>54605.94</v>
      </c>
      <c r="T924" s="40">
        <v>133180.79</v>
      </c>
      <c r="U924" s="40">
        <v>134588.39000000001</v>
      </c>
      <c r="V924" s="40">
        <v>133180.79</v>
      </c>
      <c r="W924" s="34" t="s">
        <v>466</v>
      </c>
    </row>
    <row r="925" spans="1:23" hidden="1" x14ac:dyDescent="0.2">
      <c r="A925" t="s">
        <v>0</v>
      </c>
      <c r="B925" t="s">
        <v>1</v>
      </c>
      <c r="C925" t="s">
        <v>2</v>
      </c>
      <c r="D925" t="s">
        <v>447</v>
      </c>
      <c r="E925" t="s">
        <v>448</v>
      </c>
      <c r="F925" t="s">
        <v>449</v>
      </c>
      <c r="G925" t="s">
        <v>450</v>
      </c>
      <c r="H925" t="s">
        <v>7</v>
      </c>
      <c r="I925" t="s">
        <v>43</v>
      </c>
      <c r="J925" t="s">
        <v>44</v>
      </c>
      <c r="K925" t="s">
        <v>45</v>
      </c>
      <c r="L925" t="s">
        <v>11</v>
      </c>
      <c r="M925" s="40">
        <v>45895.41</v>
      </c>
      <c r="N925" s="40">
        <v>-17895.41</v>
      </c>
      <c r="O925" s="40">
        <v>0</v>
      </c>
      <c r="P925" s="40">
        <v>28000</v>
      </c>
      <c r="Q925" s="40">
        <v>0</v>
      </c>
      <c r="R925" s="40">
        <v>28000</v>
      </c>
      <c r="S925" s="40">
        <v>11900.05</v>
      </c>
      <c r="T925" s="40">
        <v>0</v>
      </c>
      <c r="U925" s="40">
        <v>16099.95</v>
      </c>
      <c r="V925" s="40">
        <v>0</v>
      </c>
      <c r="W925" s="34" t="s">
        <v>467</v>
      </c>
    </row>
    <row r="926" spans="1:23" hidden="1" x14ac:dyDescent="0.2">
      <c r="A926" t="s">
        <v>0</v>
      </c>
      <c r="B926" t="s">
        <v>1</v>
      </c>
      <c r="C926" t="s">
        <v>2</v>
      </c>
      <c r="D926" t="s">
        <v>447</v>
      </c>
      <c r="E926" t="s">
        <v>448</v>
      </c>
      <c r="F926" t="s">
        <v>449</v>
      </c>
      <c r="G926" t="s">
        <v>450</v>
      </c>
      <c r="H926" t="s">
        <v>7</v>
      </c>
      <c r="I926" t="s">
        <v>43</v>
      </c>
      <c r="J926" t="s">
        <v>44</v>
      </c>
      <c r="K926" t="s">
        <v>47</v>
      </c>
      <c r="L926" t="s">
        <v>11</v>
      </c>
      <c r="M926" s="40">
        <v>91380.07</v>
      </c>
      <c r="N926" s="40">
        <v>-36380.07</v>
      </c>
      <c r="O926" s="40">
        <v>0</v>
      </c>
      <c r="P926" s="40">
        <v>55000</v>
      </c>
      <c r="Q926" s="40">
        <v>0</v>
      </c>
      <c r="R926" s="40">
        <v>55000</v>
      </c>
      <c r="S926" s="40">
        <v>37402.559999999998</v>
      </c>
      <c r="T926" s="40">
        <v>0</v>
      </c>
      <c r="U926" s="40">
        <v>17597.439999999999</v>
      </c>
      <c r="V926" s="40">
        <v>0</v>
      </c>
      <c r="W926" s="34" t="s">
        <v>468</v>
      </c>
    </row>
    <row r="927" spans="1:23" hidden="1" x14ac:dyDescent="0.2">
      <c r="A927" t="s">
        <v>0</v>
      </c>
      <c r="B927" t="s">
        <v>1</v>
      </c>
      <c r="C927" t="s">
        <v>2</v>
      </c>
      <c r="D927" t="s">
        <v>447</v>
      </c>
      <c r="E927" t="s">
        <v>448</v>
      </c>
      <c r="F927" t="s">
        <v>449</v>
      </c>
      <c r="G927" t="s">
        <v>450</v>
      </c>
      <c r="H927" t="s">
        <v>7</v>
      </c>
      <c r="I927" t="s">
        <v>43</v>
      </c>
      <c r="J927" t="s">
        <v>44</v>
      </c>
      <c r="K927" t="s">
        <v>49</v>
      </c>
      <c r="L927" t="s">
        <v>11</v>
      </c>
      <c r="M927" s="40">
        <v>180930</v>
      </c>
      <c r="N927" s="40">
        <v>305257.96999999997</v>
      </c>
      <c r="O927" s="40">
        <v>0</v>
      </c>
      <c r="P927" s="40">
        <v>486187.97</v>
      </c>
      <c r="Q927" s="40">
        <v>65839.88</v>
      </c>
      <c r="R927" s="40">
        <v>407101.97</v>
      </c>
      <c r="S927" s="40">
        <v>171708.93</v>
      </c>
      <c r="T927" s="40">
        <v>79086</v>
      </c>
      <c r="U927" s="40">
        <v>314479.03999999998</v>
      </c>
      <c r="V927" s="40">
        <v>13246.12</v>
      </c>
      <c r="W927" s="34" t="s">
        <v>469</v>
      </c>
    </row>
    <row r="928" spans="1:23" hidden="1" x14ac:dyDescent="0.2">
      <c r="A928" t="s">
        <v>0</v>
      </c>
      <c r="B928" t="s">
        <v>1</v>
      </c>
      <c r="C928" t="s">
        <v>2</v>
      </c>
      <c r="D928" t="s">
        <v>447</v>
      </c>
      <c r="E928" t="s">
        <v>448</v>
      </c>
      <c r="F928" t="s">
        <v>449</v>
      </c>
      <c r="G928" t="s">
        <v>450</v>
      </c>
      <c r="H928" t="s">
        <v>7</v>
      </c>
      <c r="I928" t="s">
        <v>43</v>
      </c>
      <c r="J928" t="s">
        <v>44</v>
      </c>
      <c r="K928" t="s">
        <v>354</v>
      </c>
      <c r="L928" t="s">
        <v>11</v>
      </c>
      <c r="M928" s="40">
        <v>498580.76</v>
      </c>
      <c r="N928" s="40">
        <v>-195721.66</v>
      </c>
      <c r="O928" s="40">
        <v>0</v>
      </c>
      <c r="P928" s="40">
        <v>302859.09999999998</v>
      </c>
      <c r="Q928" s="40">
        <v>110044.01</v>
      </c>
      <c r="R928" s="40">
        <v>0</v>
      </c>
      <c r="S928" s="40">
        <v>0</v>
      </c>
      <c r="T928" s="40">
        <v>302859.09999999998</v>
      </c>
      <c r="U928" s="40">
        <v>302859.09999999998</v>
      </c>
      <c r="V928" s="40">
        <v>192815.09</v>
      </c>
      <c r="W928" s="34" t="s">
        <v>470</v>
      </c>
    </row>
    <row r="929" spans="1:23" hidden="1" x14ac:dyDescent="0.2">
      <c r="A929" t="s">
        <v>0</v>
      </c>
      <c r="B929" t="s">
        <v>1</v>
      </c>
      <c r="C929" t="s">
        <v>2</v>
      </c>
      <c r="D929" t="s">
        <v>447</v>
      </c>
      <c r="E929" t="s">
        <v>448</v>
      </c>
      <c r="F929" t="s">
        <v>449</v>
      </c>
      <c r="G929" t="s">
        <v>450</v>
      </c>
      <c r="H929" t="s">
        <v>7</v>
      </c>
      <c r="I929" t="s">
        <v>43</v>
      </c>
      <c r="J929" t="s">
        <v>44</v>
      </c>
      <c r="K929" t="s">
        <v>53</v>
      </c>
      <c r="L929" t="s">
        <v>11</v>
      </c>
      <c r="M929" s="40">
        <v>0</v>
      </c>
      <c r="N929" s="40">
        <v>1568</v>
      </c>
      <c r="O929" s="40">
        <v>0</v>
      </c>
      <c r="P929" s="40">
        <v>1568</v>
      </c>
      <c r="Q929" s="40">
        <v>0</v>
      </c>
      <c r="R929" s="40">
        <v>1400</v>
      </c>
      <c r="S929" s="40">
        <v>1400</v>
      </c>
      <c r="T929" s="40">
        <v>168</v>
      </c>
      <c r="U929" s="40">
        <v>168</v>
      </c>
      <c r="V929" s="40">
        <v>168</v>
      </c>
      <c r="W929" s="34" t="s">
        <v>471</v>
      </c>
    </row>
    <row r="930" spans="1:23" hidden="1" x14ac:dyDescent="0.2">
      <c r="A930" t="s">
        <v>0</v>
      </c>
      <c r="B930" t="s">
        <v>1</v>
      </c>
      <c r="C930" t="s">
        <v>2</v>
      </c>
      <c r="D930" t="s">
        <v>447</v>
      </c>
      <c r="E930" t="s">
        <v>448</v>
      </c>
      <c r="F930" t="s">
        <v>449</v>
      </c>
      <c r="G930" t="s">
        <v>450</v>
      </c>
      <c r="H930" t="s">
        <v>7</v>
      </c>
      <c r="I930" t="s">
        <v>43</v>
      </c>
      <c r="J930" t="s">
        <v>44</v>
      </c>
      <c r="K930" t="s">
        <v>55</v>
      </c>
      <c r="L930" t="s">
        <v>11</v>
      </c>
      <c r="M930" s="40">
        <v>137758.88</v>
      </c>
      <c r="N930" s="40">
        <v>-109111.6</v>
      </c>
      <c r="O930" s="40">
        <v>0</v>
      </c>
      <c r="P930" s="40">
        <v>28647.279999999999</v>
      </c>
      <c r="Q930" s="40">
        <v>24393.8</v>
      </c>
      <c r="R930" s="40">
        <v>0</v>
      </c>
      <c r="S930" s="40">
        <v>0</v>
      </c>
      <c r="T930" s="40">
        <v>28647.279999999999</v>
      </c>
      <c r="U930" s="40">
        <v>28647.279999999999</v>
      </c>
      <c r="V930" s="40">
        <v>4253.4799999999996</v>
      </c>
      <c r="W930" s="34" t="s">
        <v>472</v>
      </c>
    </row>
    <row r="931" spans="1:23" hidden="1" x14ac:dyDescent="0.2">
      <c r="A931" t="s">
        <v>0</v>
      </c>
      <c r="B931" t="s">
        <v>1</v>
      </c>
      <c r="C931" t="s">
        <v>2</v>
      </c>
      <c r="D931" t="s">
        <v>447</v>
      </c>
      <c r="E931" t="s">
        <v>448</v>
      </c>
      <c r="F931" t="s">
        <v>449</v>
      </c>
      <c r="G931" t="s">
        <v>450</v>
      </c>
      <c r="H931" t="s">
        <v>7</v>
      </c>
      <c r="I931" t="s">
        <v>43</v>
      </c>
      <c r="J931" t="s">
        <v>44</v>
      </c>
      <c r="K931" t="s">
        <v>258</v>
      </c>
      <c r="L931" t="s">
        <v>11</v>
      </c>
      <c r="M931" s="40">
        <v>0</v>
      </c>
      <c r="N931" s="40">
        <v>96.77</v>
      </c>
      <c r="O931" s="40">
        <v>0</v>
      </c>
      <c r="P931" s="40">
        <v>96.77</v>
      </c>
      <c r="Q931" s="40">
        <v>0</v>
      </c>
      <c r="R931" s="40">
        <v>96.77</v>
      </c>
      <c r="S931" s="40">
        <v>0</v>
      </c>
      <c r="T931" s="40">
        <v>0</v>
      </c>
      <c r="U931" s="40">
        <v>96.77</v>
      </c>
      <c r="V931" s="40">
        <v>0</v>
      </c>
      <c r="W931" s="34" t="s">
        <v>473</v>
      </c>
    </row>
    <row r="932" spans="1:23" hidden="1" x14ac:dyDescent="0.2">
      <c r="A932" t="s">
        <v>0</v>
      </c>
      <c r="B932" t="s">
        <v>1</v>
      </c>
      <c r="C932" t="s">
        <v>2</v>
      </c>
      <c r="D932" t="s">
        <v>447</v>
      </c>
      <c r="E932" t="s">
        <v>448</v>
      </c>
      <c r="F932" t="s">
        <v>449</v>
      </c>
      <c r="G932" t="s">
        <v>450</v>
      </c>
      <c r="H932" t="s">
        <v>7</v>
      </c>
      <c r="I932" t="s">
        <v>43</v>
      </c>
      <c r="J932" t="s">
        <v>44</v>
      </c>
      <c r="K932" t="s">
        <v>59</v>
      </c>
      <c r="L932" t="s">
        <v>11</v>
      </c>
      <c r="M932" s="40">
        <v>817165.56</v>
      </c>
      <c r="N932" s="40">
        <v>-314056.08</v>
      </c>
      <c r="O932" s="40">
        <v>0</v>
      </c>
      <c r="P932" s="40">
        <v>503109.48</v>
      </c>
      <c r="Q932" s="40">
        <v>0.01</v>
      </c>
      <c r="R932" s="40">
        <v>446510.24</v>
      </c>
      <c r="S932" s="40">
        <v>305160.56</v>
      </c>
      <c r="T932" s="40">
        <v>56599.24</v>
      </c>
      <c r="U932" s="40">
        <v>197948.92</v>
      </c>
      <c r="V932" s="40">
        <v>56599.23</v>
      </c>
      <c r="W932" s="34" t="s">
        <v>474</v>
      </c>
    </row>
    <row r="933" spans="1:23" hidden="1" x14ac:dyDescent="0.2">
      <c r="A933" t="s">
        <v>0</v>
      </c>
      <c r="B933" t="s">
        <v>1</v>
      </c>
      <c r="C933" t="s">
        <v>2</v>
      </c>
      <c r="D933" t="s">
        <v>447</v>
      </c>
      <c r="E933" t="s">
        <v>448</v>
      </c>
      <c r="F933" t="s">
        <v>449</v>
      </c>
      <c r="G933" t="s">
        <v>450</v>
      </c>
      <c r="H933" t="s">
        <v>7</v>
      </c>
      <c r="I933" t="s">
        <v>43</v>
      </c>
      <c r="J933" t="s">
        <v>44</v>
      </c>
      <c r="K933" t="s">
        <v>243</v>
      </c>
      <c r="L933" t="s">
        <v>11</v>
      </c>
      <c r="M933" s="40">
        <v>276951.59999999998</v>
      </c>
      <c r="N933" s="40">
        <v>-17901.73</v>
      </c>
      <c r="O933" s="40">
        <v>0</v>
      </c>
      <c r="P933" s="40">
        <v>259049.87</v>
      </c>
      <c r="Q933" s="40">
        <v>0</v>
      </c>
      <c r="R933" s="40">
        <v>205498</v>
      </c>
      <c r="S933" s="40">
        <v>162498</v>
      </c>
      <c r="T933" s="40">
        <v>53551.87</v>
      </c>
      <c r="U933" s="40">
        <v>96551.87</v>
      </c>
      <c r="V933" s="40">
        <v>53551.87</v>
      </c>
      <c r="W933" s="34" t="s">
        <v>475</v>
      </c>
    </row>
    <row r="934" spans="1:23" hidden="1" x14ac:dyDescent="0.2">
      <c r="A934" t="s">
        <v>0</v>
      </c>
      <c r="B934" t="s">
        <v>1</v>
      </c>
      <c r="C934" t="s">
        <v>2</v>
      </c>
      <c r="D934" t="s">
        <v>447</v>
      </c>
      <c r="E934" t="s">
        <v>448</v>
      </c>
      <c r="F934" t="s">
        <v>449</v>
      </c>
      <c r="G934" t="s">
        <v>450</v>
      </c>
      <c r="H934" t="s">
        <v>7</v>
      </c>
      <c r="I934" t="s">
        <v>43</v>
      </c>
      <c r="J934" t="s">
        <v>44</v>
      </c>
      <c r="K934" t="s">
        <v>61</v>
      </c>
      <c r="L934" t="s">
        <v>11</v>
      </c>
      <c r="M934" s="40">
        <v>436875.96</v>
      </c>
      <c r="N934" s="40">
        <v>-253667.69</v>
      </c>
      <c r="O934" s="40">
        <v>0</v>
      </c>
      <c r="P934" s="40">
        <v>183208.27</v>
      </c>
      <c r="Q934" s="40">
        <v>0</v>
      </c>
      <c r="R934" s="40">
        <v>6416.75</v>
      </c>
      <c r="S934" s="40">
        <v>6416.75</v>
      </c>
      <c r="T934" s="40">
        <v>176791.52</v>
      </c>
      <c r="U934" s="40">
        <v>176791.52</v>
      </c>
      <c r="V934" s="40">
        <v>176791.52</v>
      </c>
      <c r="W934" s="34" t="s">
        <v>476</v>
      </c>
    </row>
    <row r="935" spans="1:23" hidden="1" x14ac:dyDescent="0.2">
      <c r="A935" t="s">
        <v>0</v>
      </c>
      <c r="B935" t="s">
        <v>1</v>
      </c>
      <c r="C935" t="s">
        <v>2</v>
      </c>
      <c r="D935" t="s">
        <v>447</v>
      </c>
      <c r="E935" t="s">
        <v>448</v>
      </c>
      <c r="F935" t="s">
        <v>449</v>
      </c>
      <c r="G935" t="s">
        <v>450</v>
      </c>
      <c r="H935" t="s">
        <v>7</v>
      </c>
      <c r="I935" t="s">
        <v>43</v>
      </c>
      <c r="J935" t="s">
        <v>44</v>
      </c>
      <c r="K935" t="s">
        <v>260</v>
      </c>
      <c r="L935" t="s">
        <v>11</v>
      </c>
      <c r="M935" s="40">
        <v>40520</v>
      </c>
      <c r="N935" s="40">
        <v>-4006.24</v>
      </c>
      <c r="O935" s="40">
        <v>0</v>
      </c>
      <c r="P935" s="40">
        <v>36513.760000000002</v>
      </c>
      <c r="Q935" s="40">
        <v>0</v>
      </c>
      <c r="R935" s="40">
        <v>32623</v>
      </c>
      <c r="S935" s="40">
        <v>242</v>
      </c>
      <c r="T935" s="40">
        <v>3890.76</v>
      </c>
      <c r="U935" s="40">
        <v>36271.760000000002</v>
      </c>
      <c r="V935" s="40">
        <v>3890.76</v>
      </c>
      <c r="W935" s="34" t="s">
        <v>477</v>
      </c>
    </row>
    <row r="936" spans="1:23" hidden="1" x14ac:dyDescent="0.2">
      <c r="A936" t="s">
        <v>0</v>
      </c>
      <c r="B936" t="s">
        <v>1</v>
      </c>
      <c r="C936" t="s">
        <v>2</v>
      </c>
      <c r="D936" t="s">
        <v>447</v>
      </c>
      <c r="E936" t="s">
        <v>448</v>
      </c>
      <c r="F936" t="s">
        <v>449</v>
      </c>
      <c r="G936" t="s">
        <v>450</v>
      </c>
      <c r="H936" t="s">
        <v>7</v>
      </c>
      <c r="I936" t="s">
        <v>43</v>
      </c>
      <c r="J936" t="s">
        <v>44</v>
      </c>
      <c r="K936" t="s">
        <v>63</v>
      </c>
      <c r="L936" t="s">
        <v>11</v>
      </c>
      <c r="M936" s="40">
        <v>0</v>
      </c>
      <c r="N936" s="40">
        <v>73522.679999999993</v>
      </c>
      <c r="O936" s="40">
        <v>0</v>
      </c>
      <c r="P936" s="40">
        <v>73522.679999999993</v>
      </c>
      <c r="Q936" s="40">
        <v>5150</v>
      </c>
      <c r="R936" s="40">
        <v>7063.56</v>
      </c>
      <c r="S936" s="40">
        <v>3068.56</v>
      </c>
      <c r="T936" s="40">
        <v>66459.12</v>
      </c>
      <c r="U936" s="40">
        <v>70454.12</v>
      </c>
      <c r="V936" s="40">
        <v>61309.120000000003</v>
      </c>
      <c r="W936" s="34" t="s">
        <v>478</v>
      </c>
    </row>
    <row r="937" spans="1:23" hidden="1" x14ac:dyDescent="0.2">
      <c r="A937" t="s">
        <v>0</v>
      </c>
      <c r="B937" t="s">
        <v>1</v>
      </c>
      <c r="C937" t="s">
        <v>2</v>
      </c>
      <c r="D937" t="s">
        <v>447</v>
      </c>
      <c r="E937" t="s">
        <v>448</v>
      </c>
      <c r="F937" t="s">
        <v>449</v>
      </c>
      <c r="G937" t="s">
        <v>450</v>
      </c>
      <c r="H937" t="s">
        <v>7</v>
      </c>
      <c r="I937" t="s">
        <v>43</v>
      </c>
      <c r="J937" t="s">
        <v>44</v>
      </c>
      <c r="K937" t="s">
        <v>479</v>
      </c>
      <c r="L937" t="s">
        <v>11</v>
      </c>
      <c r="M937" s="40">
        <v>201600</v>
      </c>
      <c r="N937" s="40">
        <v>-128177.24</v>
      </c>
      <c r="O937" s="40">
        <v>0</v>
      </c>
      <c r="P937" s="40">
        <v>73422.759999999995</v>
      </c>
      <c r="Q937" s="40">
        <v>0.24</v>
      </c>
      <c r="R937" s="40">
        <v>68021.7</v>
      </c>
      <c r="S937" s="40">
        <v>52764.47</v>
      </c>
      <c r="T937" s="40">
        <v>5401.06</v>
      </c>
      <c r="U937" s="40">
        <v>20658.29</v>
      </c>
      <c r="V937" s="40">
        <v>5400.82</v>
      </c>
      <c r="W937" s="34" t="s">
        <v>480</v>
      </c>
    </row>
    <row r="938" spans="1:23" hidden="1" x14ac:dyDescent="0.2">
      <c r="A938" t="s">
        <v>0</v>
      </c>
      <c r="B938" t="s">
        <v>1</v>
      </c>
      <c r="C938" t="s">
        <v>2</v>
      </c>
      <c r="D938" t="s">
        <v>447</v>
      </c>
      <c r="E938" t="s">
        <v>448</v>
      </c>
      <c r="F938" t="s">
        <v>449</v>
      </c>
      <c r="G938" t="s">
        <v>450</v>
      </c>
      <c r="H938" t="s">
        <v>7</v>
      </c>
      <c r="I938" t="s">
        <v>43</v>
      </c>
      <c r="J938" t="s">
        <v>44</v>
      </c>
      <c r="K938" t="s">
        <v>341</v>
      </c>
      <c r="L938" t="s">
        <v>11</v>
      </c>
      <c r="M938" s="40">
        <v>428241.76</v>
      </c>
      <c r="N938" s="40">
        <v>-19990.73</v>
      </c>
      <c r="O938" s="40">
        <v>0</v>
      </c>
      <c r="P938" s="40">
        <v>408251.03</v>
      </c>
      <c r="Q938" s="40">
        <v>8851.1200000000008</v>
      </c>
      <c r="R938" s="40">
        <v>349912.06</v>
      </c>
      <c r="S938" s="40">
        <v>255469.67</v>
      </c>
      <c r="T938" s="40">
        <v>58338.97</v>
      </c>
      <c r="U938" s="40">
        <v>152781.35999999999</v>
      </c>
      <c r="V938" s="40">
        <v>49487.85</v>
      </c>
      <c r="W938" s="34" t="s">
        <v>481</v>
      </c>
    </row>
    <row r="939" spans="1:23" hidden="1" x14ac:dyDescent="0.2">
      <c r="A939" t="s">
        <v>0</v>
      </c>
      <c r="B939" t="s">
        <v>1</v>
      </c>
      <c r="C939" t="s">
        <v>2</v>
      </c>
      <c r="D939" t="s">
        <v>447</v>
      </c>
      <c r="E939" t="s">
        <v>448</v>
      </c>
      <c r="F939" t="s">
        <v>449</v>
      </c>
      <c r="G939" t="s">
        <v>450</v>
      </c>
      <c r="H939" t="s">
        <v>7</v>
      </c>
      <c r="I939" t="s">
        <v>43</v>
      </c>
      <c r="J939" t="s">
        <v>44</v>
      </c>
      <c r="K939" t="s">
        <v>482</v>
      </c>
      <c r="L939" t="s">
        <v>11</v>
      </c>
      <c r="M939" s="40">
        <v>0</v>
      </c>
      <c r="N939" s="40">
        <v>59636.800000000003</v>
      </c>
      <c r="O939" s="40">
        <v>0</v>
      </c>
      <c r="P939" s="40">
        <v>59636.800000000003</v>
      </c>
      <c r="Q939" s="40">
        <v>0</v>
      </c>
      <c r="R939" s="40">
        <v>0</v>
      </c>
      <c r="S939" s="40">
        <v>0</v>
      </c>
      <c r="T939" s="40">
        <v>59636.800000000003</v>
      </c>
      <c r="U939" s="40">
        <v>59636.800000000003</v>
      </c>
      <c r="V939" s="40">
        <v>59636.800000000003</v>
      </c>
      <c r="W939" s="34" t="s">
        <v>483</v>
      </c>
    </row>
    <row r="940" spans="1:23" hidden="1" x14ac:dyDescent="0.2">
      <c r="A940" t="s">
        <v>0</v>
      </c>
      <c r="B940" t="s">
        <v>1</v>
      </c>
      <c r="C940" t="s">
        <v>2</v>
      </c>
      <c r="D940" t="s">
        <v>447</v>
      </c>
      <c r="E940" t="s">
        <v>448</v>
      </c>
      <c r="F940" t="s">
        <v>449</v>
      </c>
      <c r="G940" t="s">
        <v>450</v>
      </c>
      <c r="H940" t="s">
        <v>7</v>
      </c>
      <c r="I940" t="s">
        <v>43</v>
      </c>
      <c r="J940" t="s">
        <v>44</v>
      </c>
      <c r="K940" t="s">
        <v>484</v>
      </c>
      <c r="L940" t="s">
        <v>11</v>
      </c>
      <c r="M940" s="40">
        <v>0</v>
      </c>
      <c r="N940" s="40">
        <v>49925.68</v>
      </c>
      <c r="O940" s="40">
        <v>0</v>
      </c>
      <c r="P940" s="40">
        <v>49925.68</v>
      </c>
      <c r="Q940" s="40">
        <v>0</v>
      </c>
      <c r="R940" s="40">
        <v>0</v>
      </c>
      <c r="S940" s="40">
        <v>0</v>
      </c>
      <c r="T940" s="40">
        <v>49925.68</v>
      </c>
      <c r="U940" s="40">
        <v>49925.68</v>
      </c>
      <c r="V940" s="40">
        <v>49925.68</v>
      </c>
      <c r="W940" s="34" t="s">
        <v>485</v>
      </c>
    </row>
    <row r="941" spans="1:23" hidden="1" x14ac:dyDescent="0.2">
      <c r="A941" t="s">
        <v>0</v>
      </c>
      <c r="B941" t="s">
        <v>1</v>
      </c>
      <c r="C941" t="s">
        <v>2</v>
      </c>
      <c r="D941" t="s">
        <v>447</v>
      </c>
      <c r="E941" t="s">
        <v>448</v>
      </c>
      <c r="F941" t="s">
        <v>449</v>
      </c>
      <c r="G941" t="s">
        <v>450</v>
      </c>
      <c r="H941" t="s">
        <v>7</v>
      </c>
      <c r="I941" t="s">
        <v>43</v>
      </c>
      <c r="J941" t="s">
        <v>44</v>
      </c>
      <c r="K941" t="s">
        <v>71</v>
      </c>
      <c r="L941" t="s">
        <v>11</v>
      </c>
      <c r="M941" s="40">
        <v>0</v>
      </c>
      <c r="N941" s="40">
        <v>166450.20000000001</v>
      </c>
      <c r="O941" s="40">
        <v>0</v>
      </c>
      <c r="P941" s="40">
        <v>166450.20000000001</v>
      </c>
      <c r="Q941" s="40">
        <v>0</v>
      </c>
      <c r="R941" s="40">
        <v>0</v>
      </c>
      <c r="S941" s="40">
        <v>0</v>
      </c>
      <c r="T941" s="40">
        <v>166450.20000000001</v>
      </c>
      <c r="U941" s="40">
        <v>166450.20000000001</v>
      </c>
      <c r="V941" s="40">
        <v>166450.20000000001</v>
      </c>
      <c r="W941" s="34" t="s">
        <v>486</v>
      </c>
    </row>
    <row r="942" spans="1:23" hidden="1" x14ac:dyDescent="0.2">
      <c r="A942" t="s">
        <v>0</v>
      </c>
      <c r="B942" t="s">
        <v>1</v>
      </c>
      <c r="C942" t="s">
        <v>2</v>
      </c>
      <c r="D942" t="s">
        <v>447</v>
      </c>
      <c r="E942" t="s">
        <v>448</v>
      </c>
      <c r="F942" t="s">
        <v>449</v>
      </c>
      <c r="G942" t="s">
        <v>450</v>
      </c>
      <c r="H942" t="s">
        <v>7</v>
      </c>
      <c r="I942" t="s">
        <v>43</v>
      </c>
      <c r="J942" t="s">
        <v>44</v>
      </c>
      <c r="K942" t="s">
        <v>316</v>
      </c>
      <c r="L942" t="s">
        <v>11</v>
      </c>
      <c r="M942" s="40">
        <v>600</v>
      </c>
      <c r="N942" s="40">
        <v>0</v>
      </c>
      <c r="O942" s="40">
        <v>0</v>
      </c>
      <c r="P942" s="40">
        <v>600</v>
      </c>
      <c r="Q942" s="40">
        <v>0</v>
      </c>
      <c r="R942" s="40">
        <v>600</v>
      </c>
      <c r="S942" s="40">
        <v>295.14999999999998</v>
      </c>
      <c r="T942" s="40">
        <v>0</v>
      </c>
      <c r="U942" s="40">
        <v>304.85000000000002</v>
      </c>
      <c r="V942" s="40">
        <v>0</v>
      </c>
      <c r="W942" s="34" t="s">
        <v>487</v>
      </c>
    </row>
    <row r="943" spans="1:23" hidden="1" x14ac:dyDescent="0.2">
      <c r="A943" t="s">
        <v>0</v>
      </c>
      <c r="B943" t="s">
        <v>1</v>
      </c>
      <c r="C943" t="s">
        <v>2</v>
      </c>
      <c r="D943" t="s">
        <v>447</v>
      </c>
      <c r="E943" t="s">
        <v>448</v>
      </c>
      <c r="F943" t="s">
        <v>449</v>
      </c>
      <c r="G943" t="s">
        <v>450</v>
      </c>
      <c r="H943" t="s">
        <v>7</v>
      </c>
      <c r="I943" t="s">
        <v>43</v>
      </c>
      <c r="J943" t="s">
        <v>44</v>
      </c>
      <c r="K943" t="s">
        <v>488</v>
      </c>
      <c r="L943" t="s">
        <v>11</v>
      </c>
      <c r="M943" s="40">
        <v>0</v>
      </c>
      <c r="N943" s="40">
        <v>205371.9</v>
      </c>
      <c r="O943" s="40">
        <v>0</v>
      </c>
      <c r="P943" s="40">
        <v>205371.9</v>
      </c>
      <c r="Q943" s="40">
        <v>184.83</v>
      </c>
      <c r="R943" s="40">
        <v>162</v>
      </c>
      <c r="S943" s="40">
        <v>162</v>
      </c>
      <c r="T943" s="40">
        <v>205209.9</v>
      </c>
      <c r="U943" s="40">
        <v>205209.9</v>
      </c>
      <c r="V943" s="40">
        <v>205025.07</v>
      </c>
      <c r="W943" s="34" t="s">
        <v>489</v>
      </c>
    </row>
    <row r="944" spans="1:23" hidden="1" x14ac:dyDescent="0.2">
      <c r="A944" t="s">
        <v>0</v>
      </c>
      <c r="B944" t="s">
        <v>1</v>
      </c>
      <c r="C944" t="s">
        <v>2</v>
      </c>
      <c r="D944" t="s">
        <v>447</v>
      </c>
      <c r="E944" t="s">
        <v>448</v>
      </c>
      <c r="F944" t="s">
        <v>449</v>
      </c>
      <c r="G944" t="s">
        <v>450</v>
      </c>
      <c r="H944" t="s">
        <v>7</v>
      </c>
      <c r="I944" t="s">
        <v>43</v>
      </c>
      <c r="J944" t="s">
        <v>44</v>
      </c>
      <c r="K944" t="s">
        <v>73</v>
      </c>
      <c r="L944" t="s">
        <v>11</v>
      </c>
      <c r="M944" s="40">
        <v>0</v>
      </c>
      <c r="N944" s="40">
        <v>182.06</v>
      </c>
      <c r="O944" s="40">
        <v>0</v>
      </c>
      <c r="P944" s="40">
        <v>182.06</v>
      </c>
      <c r="Q944" s="40">
        <v>0</v>
      </c>
      <c r="R944" s="40">
        <v>11.5</v>
      </c>
      <c r="S944" s="40">
        <v>11.5</v>
      </c>
      <c r="T944" s="40">
        <v>170.56</v>
      </c>
      <c r="U944" s="40">
        <v>170.56</v>
      </c>
      <c r="V944" s="40">
        <v>170.56</v>
      </c>
      <c r="W944" s="34" t="s">
        <v>490</v>
      </c>
    </row>
    <row r="945" spans="1:23" hidden="1" x14ac:dyDescent="0.2">
      <c r="A945" t="s">
        <v>0</v>
      </c>
      <c r="B945" t="s">
        <v>1</v>
      </c>
      <c r="C945" t="s">
        <v>2</v>
      </c>
      <c r="D945" t="s">
        <v>447</v>
      </c>
      <c r="E945" t="s">
        <v>448</v>
      </c>
      <c r="F945" t="s">
        <v>449</v>
      </c>
      <c r="G945" t="s">
        <v>450</v>
      </c>
      <c r="H945" t="s">
        <v>7</v>
      </c>
      <c r="I945" t="s">
        <v>43</v>
      </c>
      <c r="J945" t="s">
        <v>44</v>
      </c>
      <c r="K945" t="s">
        <v>75</v>
      </c>
      <c r="L945" t="s">
        <v>11</v>
      </c>
      <c r="M945" s="40">
        <v>480</v>
      </c>
      <c r="N945" s="40">
        <v>80548.350000000006</v>
      </c>
      <c r="O945" s="40">
        <v>0</v>
      </c>
      <c r="P945" s="40">
        <v>81028.350000000006</v>
      </c>
      <c r="Q945" s="40">
        <v>15131.91</v>
      </c>
      <c r="R945" s="40">
        <v>42474.06</v>
      </c>
      <c r="S945" s="40">
        <v>37024.300000000003</v>
      </c>
      <c r="T945" s="40">
        <v>38554.29</v>
      </c>
      <c r="U945" s="40">
        <v>44004.05</v>
      </c>
      <c r="V945" s="40">
        <v>23422.38</v>
      </c>
      <c r="W945" s="34" t="s">
        <v>491</v>
      </c>
    </row>
    <row r="946" spans="1:23" hidden="1" x14ac:dyDescent="0.2">
      <c r="A946" t="s">
        <v>0</v>
      </c>
      <c r="B946" t="s">
        <v>1</v>
      </c>
      <c r="C946" t="s">
        <v>2</v>
      </c>
      <c r="D946" t="s">
        <v>447</v>
      </c>
      <c r="E946" t="s">
        <v>448</v>
      </c>
      <c r="F946" t="s">
        <v>449</v>
      </c>
      <c r="G946" t="s">
        <v>450</v>
      </c>
      <c r="H946" t="s">
        <v>7</v>
      </c>
      <c r="I946" t="s">
        <v>43</v>
      </c>
      <c r="J946" t="s">
        <v>44</v>
      </c>
      <c r="K946" t="s">
        <v>77</v>
      </c>
      <c r="L946" t="s">
        <v>11</v>
      </c>
      <c r="M946" s="40">
        <v>0</v>
      </c>
      <c r="N946" s="40">
        <v>1732.61</v>
      </c>
      <c r="O946" s="40">
        <v>0</v>
      </c>
      <c r="P946" s="40">
        <v>1732.61</v>
      </c>
      <c r="Q946" s="40">
        <v>27.72</v>
      </c>
      <c r="R946" s="40">
        <v>115</v>
      </c>
      <c r="S946" s="40">
        <v>115</v>
      </c>
      <c r="T946" s="40">
        <v>1617.61</v>
      </c>
      <c r="U946" s="40">
        <v>1617.61</v>
      </c>
      <c r="V946" s="40">
        <v>1589.89</v>
      </c>
      <c r="W946" s="34" t="s">
        <v>492</v>
      </c>
    </row>
    <row r="947" spans="1:23" hidden="1" x14ac:dyDescent="0.2">
      <c r="A947" t="s">
        <v>0</v>
      </c>
      <c r="B947" t="s">
        <v>1</v>
      </c>
      <c r="C947" t="s">
        <v>2</v>
      </c>
      <c r="D947" t="s">
        <v>447</v>
      </c>
      <c r="E947" t="s">
        <v>448</v>
      </c>
      <c r="F947" t="s">
        <v>449</v>
      </c>
      <c r="G947" t="s">
        <v>450</v>
      </c>
      <c r="H947" t="s">
        <v>7</v>
      </c>
      <c r="I947" t="s">
        <v>43</v>
      </c>
      <c r="J947" t="s">
        <v>44</v>
      </c>
      <c r="K947" t="s">
        <v>493</v>
      </c>
      <c r="L947" t="s">
        <v>11</v>
      </c>
      <c r="M947" s="40">
        <v>0</v>
      </c>
      <c r="N947" s="40">
        <v>68.3</v>
      </c>
      <c r="O947" s="40">
        <v>0</v>
      </c>
      <c r="P947" s="40">
        <v>68.3</v>
      </c>
      <c r="Q947" s="40">
        <v>0</v>
      </c>
      <c r="R947" s="40">
        <v>0</v>
      </c>
      <c r="S947" s="40">
        <v>0</v>
      </c>
      <c r="T947" s="40">
        <v>68.3</v>
      </c>
      <c r="U947" s="40">
        <v>68.3</v>
      </c>
      <c r="V947" s="40">
        <v>68.3</v>
      </c>
      <c r="W947" s="34" t="s">
        <v>494</v>
      </c>
    </row>
    <row r="948" spans="1:23" hidden="1" x14ac:dyDescent="0.2">
      <c r="A948" t="s">
        <v>0</v>
      </c>
      <c r="B948" t="s">
        <v>1</v>
      </c>
      <c r="C948" t="s">
        <v>2</v>
      </c>
      <c r="D948" t="s">
        <v>447</v>
      </c>
      <c r="E948" t="s">
        <v>448</v>
      </c>
      <c r="F948" t="s">
        <v>449</v>
      </c>
      <c r="G948" t="s">
        <v>450</v>
      </c>
      <c r="H948" t="s">
        <v>7</v>
      </c>
      <c r="I948" t="s">
        <v>43</v>
      </c>
      <c r="J948" t="s">
        <v>44</v>
      </c>
      <c r="K948" t="s">
        <v>81</v>
      </c>
      <c r="L948" t="s">
        <v>11</v>
      </c>
      <c r="M948" s="40">
        <v>0</v>
      </c>
      <c r="N948" s="40">
        <v>2610.16</v>
      </c>
      <c r="O948" s="40">
        <v>0</v>
      </c>
      <c r="P948" s="40">
        <v>2610.16</v>
      </c>
      <c r="Q948" s="40">
        <v>77.5</v>
      </c>
      <c r="R948" s="40">
        <v>163</v>
      </c>
      <c r="S948" s="40">
        <v>163</v>
      </c>
      <c r="T948" s="40">
        <v>2447.16</v>
      </c>
      <c r="U948" s="40">
        <v>2447.16</v>
      </c>
      <c r="V948" s="40">
        <v>2369.66</v>
      </c>
      <c r="W948" s="34" t="s">
        <v>495</v>
      </c>
    </row>
    <row r="949" spans="1:23" hidden="1" x14ac:dyDescent="0.2">
      <c r="A949" t="s">
        <v>0</v>
      </c>
      <c r="B949" t="s">
        <v>1</v>
      </c>
      <c r="C949" t="s">
        <v>2</v>
      </c>
      <c r="D949" t="s">
        <v>447</v>
      </c>
      <c r="E949" t="s">
        <v>448</v>
      </c>
      <c r="F949" t="s">
        <v>449</v>
      </c>
      <c r="G949" t="s">
        <v>450</v>
      </c>
      <c r="H949" t="s">
        <v>7</v>
      </c>
      <c r="I949" t="s">
        <v>43</v>
      </c>
      <c r="J949" t="s">
        <v>44</v>
      </c>
      <c r="K949" t="s">
        <v>83</v>
      </c>
      <c r="L949" t="s">
        <v>11</v>
      </c>
      <c r="M949" s="40">
        <v>2400</v>
      </c>
      <c r="N949" s="40">
        <v>52633.279999999999</v>
      </c>
      <c r="O949" s="40">
        <v>0</v>
      </c>
      <c r="P949" s="40">
        <v>55033.279999999999</v>
      </c>
      <c r="Q949" s="40">
        <v>1020</v>
      </c>
      <c r="R949" s="40">
        <v>2400</v>
      </c>
      <c r="S949" s="40">
        <v>838.52</v>
      </c>
      <c r="T949" s="40">
        <v>52633.279999999999</v>
      </c>
      <c r="U949" s="40">
        <v>54194.76</v>
      </c>
      <c r="V949" s="40">
        <v>51613.279999999999</v>
      </c>
      <c r="W949" s="34" t="s">
        <v>496</v>
      </c>
    </row>
    <row r="950" spans="1:23" hidden="1" x14ac:dyDescent="0.2">
      <c r="A950" t="s">
        <v>0</v>
      </c>
      <c r="B950" t="s">
        <v>1</v>
      </c>
      <c r="C950" t="s">
        <v>2</v>
      </c>
      <c r="D950" t="s">
        <v>447</v>
      </c>
      <c r="E950" t="s">
        <v>448</v>
      </c>
      <c r="F950" t="s">
        <v>449</v>
      </c>
      <c r="G950" t="s">
        <v>450</v>
      </c>
      <c r="H950" t="s">
        <v>7</v>
      </c>
      <c r="I950" t="s">
        <v>43</v>
      </c>
      <c r="J950" t="s">
        <v>44</v>
      </c>
      <c r="K950" t="s">
        <v>85</v>
      </c>
      <c r="L950" t="s">
        <v>11</v>
      </c>
      <c r="M950" s="40">
        <v>0</v>
      </c>
      <c r="N950" s="40">
        <v>68883.09</v>
      </c>
      <c r="O950" s="40">
        <v>0</v>
      </c>
      <c r="P950" s="40">
        <v>68883.09</v>
      </c>
      <c r="Q950" s="40">
        <v>0</v>
      </c>
      <c r="R950" s="40">
        <v>2193.35</v>
      </c>
      <c r="S950" s="40">
        <v>0</v>
      </c>
      <c r="T950" s="40">
        <v>66689.740000000005</v>
      </c>
      <c r="U950" s="40">
        <v>68883.09</v>
      </c>
      <c r="V950" s="40">
        <v>66689.740000000005</v>
      </c>
      <c r="W950" s="34" t="s">
        <v>497</v>
      </c>
    </row>
    <row r="951" spans="1:23" hidden="1" x14ac:dyDescent="0.2">
      <c r="A951" t="s">
        <v>0</v>
      </c>
      <c r="B951" t="s">
        <v>1</v>
      </c>
      <c r="C951" t="s">
        <v>2</v>
      </c>
      <c r="D951" t="s">
        <v>447</v>
      </c>
      <c r="E951" t="s">
        <v>448</v>
      </c>
      <c r="F951" t="s">
        <v>449</v>
      </c>
      <c r="G951" t="s">
        <v>450</v>
      </c>
      <c r="H951" t="s">
        <v>7</v>
      </c>
      <c r="I951" t="s">
        <v>43</v>
      </c>
      <c r="J951" t="s">
        <v>44</v>
      </c>
      <c r="K951" t="s">
        <v>498</v>
      </c>
      <c r="L951" t="s">
        <v>11</v>
      </c>
      <c r="M951" s="40">
        <v>0</v>
      </c>
      <c r="N951" s="40">
        <v>23.92</v>
      </c>
      <c r="O951" s="40">
        <v>0</v>
      </c>
      <c r="P951" s="40">
        <v>23.92</v>
      </c>
      <c r="Q951" s="40">
        <v>21.36</v>
      </c>
      <c r="R951" s="40">
        <v>0</v>
      </c>
      <c r="S951" s="40">
        <v>0</v>
      </c>
      <c r="T951" s="40">
        <v>23.92</v>
      </c>
      <c r="U951" s="40">
        <v>23.92</v>
      </c>
      <c r="V951" s="40">
        <v>2.56</v>
      </c>
      <c r="W951" s="34" t="s">
        <v>499</v>
      </c>
    </row>
    <row r="952" spans="1:23" hidden="1" x14ac:dyDescent="0.2">
      <c r="A952" t="s">
        <v>0</v>
      </c>
      <c r="B952" t="s">
        <v>1</v>
      </c>
      <c r="C952" t="s">
        <v>2</v>
      </c>
      <c r="D952" t="s">
        <v>447</v>
      </c>
      <c r="E952" t="s">
        <v>448</v>
      </c>
      <c r="F952" t="s">
        <v>449</v>
      </c>
      <c r="G952" t="s">
        <v>450</v>
      </c>
      <c r="H952" t="s">
        <v>7</v>
      </c>
      <c r="I952" t="s">
        <v>43</v>
      </c>
      <c r="J952" t="s">
        <v>44</v>
      </c>
      <c r="K952" t="s">
        <v>343</v>
      </c>
      <c r="L952" t="s">
        <v>11</v>
      </c>
      <c r="M952" s="40">
        <v>3360</v>
      </c>
      <c r="N952" s="40">
        <v>0</v>
      </c>
      <c r="O952" s="40">
        <v>0</v>
      </c>
      <c r="P952" s="40">
        <v>3360</v>
      </c>
      <c r="Q952" s="40">
        <v>0</v>
      </c>
      <c r="R952" s="40">
        <v>0</v>
      </c>
      <c r="S952" s="40">
        <v>0</v>
      </c>
      <c r="T952" s="40">
        <v>3360</v>
      </c>
      <c r="U952" s="40">
        <v>3360</v>
      </c>
      <c r="V952" s="40">
        <v>3360</v>
      </c>
      <c r="W952" s="34" t="s">
        <v>500</v>
      </c>
    </row>
    <row r="953" spans="1:23" hidden="1" x14ac:dyDescent="0.2">
      <c r="A953" t="s">
        <v>0</v>
      </c>
      <c r="B953" t="s">
        <v>1</v>
      </c>
      <c r="C953" t="s">
        <v>2</v>
      </c>
      <c r="D953" t="s">
        <v>447</v>
      </c>
      <c r="E953" t="s">
        <v>448</v>
      </c>
      <c r="F953" t="s">
        <v>449</v>
      </c>
      <c r="G953" t="s">
        <v>450</v>
      </c>
      <c r="H953" t="s">
        <v>7</v>
      </c>
      <c r="I953" t="s">
        <v>43</v>
      </c>
      <c r="J953" t="s">
        <v>44</v>
      </c>
      <c r="K953" t="s">
        <v>501</v>
      </c>
      <c r="L953" t="s">
        <v>11</v>
      </c>
      <c r="M953" s="40">
        <v>0</v>
      </c>
      <c r="N953" s="40">
        <v>18302.11</v>
      </c>
      <c r="O953" s="40">
        <v>0</v>
      </c>
      <c r="P953" s="40">
        <v>18302.11</v>
      </c>
      <c r="Q953" s="40">
        <v>4309.49</v>
      </c>
      <c r="R953" s="40">
        <v>13645.59</v>
      </c>
      <c r="S953" s="40">
        <v>13645.59</v>
      </c>
      <c r="T953" s="40">
        <v>4656.5200000000004</v>
      </c>
      <c r="U953" s="40">
        <v>4656.5200000000004</v>
      </c>
      <c r="V953" s="40">
        <v>347.03</v>
      </c>
      <c r="W953" s="34" t="s">
        <v>502</v>
      </c>
    </row>
    <row r="954" spans="1:23" hidden="1" x14ac:dyDescent="0.2">
      <c r="A954" t="s">
        <v>0</v>
      </c>
      <c r="B954" t="s">
        <v>1</v>
      </c>
      <c r="C954" t="s">
        <v>2</v>
      </c>
      <c r="D954" t="s">
        <v>447</v>
      </c>
      <c r="E954" t="s">
        <v>448</v>
      </c>
      <c r="F954" t="s">
        <v>449</v>
      </c>
      <c r="G954" t="s">
        <v>450</v>
      </c>
      <c r="H954" t="s">
        <v>7</v>
      </c>
      <c r="I954" t="s">
        <v>43</v>
      </c>
      <c r="J954" t="s">
        <v>44</v>
      </c>
      <c r="K954" t="s">
        <v>503</v>
      </c>
      <c r="L954" t="s">
        <v>11</v>
      </c>
      <c r="M954" s="40">
        <v>0</v>
      </c>
      <c r="N954" s="40">
        <v>1338.7</v>
      </c>
      <c r="O954" s="40">
        <v>0</v>
      </c>
      <c r="P954" s="40">
        <v>1338.7</v>
      </c>
      <c r="Q954" s="40">
        <v>0</v>
      </c>
      <c r="R954" s="40">
        <v>1168.9000000000001</v>
      </c>
      <c r="S954" s="40">
        <v>1168.9000000000001</v>
      </c>
      <c r="T954" s="40">
        <v>169.8</v>
      </c>
      <c r="U954" s="40">
        <v>169.8</v>
      </c>
      <c r="V954" s="40">
        <v>169.8</v>
      </c>
      <c r="W954" s="34" t="s">
        <v>504</v>
      </c>
    </row>
    <row r="955" spans="1:23" hidden="1" x14ac:dyDescent="0.2">
      <c r="A955" t="s">
        <v>0</v>
      </c>
      <c r="B955" t="s">
        <v>1</v>
      </c>
      <c r="C955" t="s">
        <v>2</v>
      </c>
      <c r="D955" t="s">
        <v>447</v>
      </c>
      <c r="E955" t="s">
        <v>448</v>
      </c>
      <c r="F955" t="s">
        <v>449</v>
      </c>
      <c r="G955" t="s">
        <v>450</v>
      </c>
      <c r="H955" t="s">
        <v>7</v>
      </c>
      <c r="I955" t="s">
        <v>43</v>
      </c>
      <c r="J955" t="s">
        <v>44</v>
      </c>
      <c r="K955" t="s">
        <v>356</v>
      </c>
      <c r="L955" t="s">
        <v>11</v>
      </c>
      <c r="M955" s="40">
        <v>0</v>
      </c>
      <c r="N955" s="40">
        <v>961.39</v>
      </c>
      <c r="O955" s="40">
        <v>0</v>
      </c>
      <c r="P955" s="40">
        <v>961.39</v>
      </c>
      <c r="Q955" s="40">
        <v>858.38</v>
      </c>
      <c r="R955" s="40">
        <v>0</v>
      </c>
      <c r="S955" s="40">
        <v>0</v>
      </c>
      <c r="T955" s="40">
        <v>961.39</v>
      </c>
      <c r="U955" s="40">
        <v>961.39</v>
      </c>
      <c r="V955" s="40">
        <v>103.01</v>
      </c>
      <c r="W955" s="34" t="s">
        <v>505</v>
      </c>
    </row>
    <row r="956" spans="1:23" hidden="1" x14ac:dyDescent="0.2">
      <c r="A956" t="s">
        <v>0</v>
      </c>
      <c r="B956" t="s">
        <v>1</v>
      </c>
      <c r="C956" t="s">
        <v>2</v>
      </c>
      <c r="D956" t="s">
        <v>447</v>
      </c>
      <c r="E956" t="s">
        <v>448</v>
      </c>
      <c r="F956" t="s">
        <v>449</v>
      </c>
      <c r="G956" t="s">
        <v>450</v>
      </c>
      <c r="H956" t="s">
        <v>7</v>
      </c>
      <c r="I956" t="s">
        <v>43</v>
      </c>
      <c r="J956" t="s">
        <v>44</v>
      </c>
      <c r="K956" t="s">
        <v>262</v>
      </c>
      <c r="L956" t="s">
        <v>11</v>
      </c>
      <c r="M956" s="40">
        <v>0</v>
      </c>
      <c r="N956" s="40">
        <v>1015.62</v>
      </c>
      <c r="O956" s="40">
        <v>0</v>
      </c>
      <c r="P956" s="40">
        <v>1015.62</v>
      </c>
      <c r="Q956" s="40">
        <v>0</v>
      </c>
      <c r="R956" s="40">
        <v>0</v>
      </c>
      <c r="S956" s="40">
        <v>0</v>
      </c>
      <c r="T956" s="40">
        <v>1015.62</v>
      </c>
      <c r="U956" s="40">
        <v>1015.62</v>
      </c>
      <c r="V956" s="40">
        <v>1015.62</v>
      </c>
      <c r="W956" s="34" t="s">
        <v>506</v>
      </c>
    </row>
    <row r="957" spans="1:23" hidden="1" x14ac:dyDescent="0.2">
      <c r="A957" t="s">
        <v>0</v>
      </c>
      <c r="B957" t="s">
        <v>1</v>
      </c>
      <c r="C957" t="s">
        <v>2</v>
      </c>
      <c r="D957" t="s">
        <v>447</v>
      </c>
      <c r="E957" t="s">
        <v>448</v>
      </c>
      <c r="F957" t="s">
        <v>449</v>
      </c>
      <c r="G957" t="s">
        <v>450</v>
      </c>
      <c r="H957" t="s">
        <v>7</v>
      </c>
      <c r="I957" t="s">
        <v>43</v>
      </c>
      <c r="J957" t="s">
        <v>44</v>
      </c>
      <c r="K957" t="s">
        <v>264</v>
      </c>
      <c r="L957" t="s">
        <v>11</v>
      </c>
      <c r="M957" s="40">
        <v>0</v>
      </c>
      <c r="N957" s="40">
        <v>492.8</v>
      </c>
      <c r="O957" s="40">
        <v>0</v>
      </c>
      <c r="P957" s="40">
        <v>492.8</v>
      </c>
      <c r="Q957" s="40">
        <v>0</v>
      </c>
      <c r="R957" s="40">
        <v>0</v>
      </c>
      <c r="S957" s="40">
        <v>0</v>
      </c>
      <c r="T957" s="40">
        <v>492.8</v>
      </c>
      <c r="U957" s="40">
        <v>492.8</v>
      </c>
      <c r="V957" s="40">
        <v>492.8</v>
      </c>
      <c r="W957" s="34" t="s">
        <v>507</v>
      </c>
    </row>
    <row r="958" spans="1:23" hidden="1" x14ac:dyDescent="0.2">
      <c r="A958" t="s">
        <v>0</v>
      </c>
      <c r="B958" t="s">
        <v>1</v>
      </c>
      <c r="C958" t="s">
        <v>2</v>
      </c>
      <c r="D958" t="s">
        <v>447</v>
      </c>
      <c r="E958" t="s">
        <v>448</v>
      </c>
      <c r="F958" t="s">
        <v>449</v>
      </c>
      <c r="G958" t="s">
        <v>450</v>
      </c>
      <c r="H958" t="s">
        <v>7</v>
      </c>
      <c r="I958" t="s">
        <v>43</v>
      </c>
      <c r="J958" t="s">
        <v>87</v>
      </c>
      <c r="K958" t="s">
        <v>88</v>
      </c>
      <c r="L958" t="s">
        <v>11</v>
      </c>
      <c r="M958" s="40">
        <v>108800</v>
      </c>
      <c r="N958" s="40">
        <v>0</v>
      </c>
      <c r="O958" s="40">
        <v>0</v>
      </c>
      <c r="P958" s="40">
        <v>108800</v>
      </c>
      <c r="Q958" s="40">
        <v>0</v>
      </c>
      <c r="R958" s="40">
        <v>78350.37</v>
      </c>
      <c r="S958" s="40">
        <v>69187.11</v>
      </c>
      <c r="T958" s="40">
        <v>30449.63</v>
      </c>
      <c r="U958" s="40">
        <v>39612.89</v>
      </c>
      <c r="V958" s="40">
        <v>30449.63</v>
      </c>
      <c r="W958" s="34" t="s">
        <v>508</v>
      </c>
    </row>
    <row r="959" spans="1:23" hidden="1" x14ac:dyDescent="0.2">
      <c r="A959" t="s">
        <v>0</v>
      </c>
      <c r="B959" t="s">
        <v>1</v>
      </c>
      <c r="C959" t="s">
        <v>2</v>
      </c>
      <c r="D959" t="s">
        <v>447</v>
      </c>
      <c r="E959" t="s">
        <v>448</v>
      </c>
      <c r="F959" t="s">
        <v>449</v>
      </c>
      <c r="G959" t="s">
        <v>450</v>
      </c>
      <c r="H959" t="s">
        <v>7</v>
      </c>
      <c r="I959" t="s">
        <v>43</v>
      </c>
      <c r="J959" t="s">
        <v>87</v>
      </c>
      <c r="K959" t="s">
        <v>90</v>
      </c>
      <c r="L959" t="s">
        <v>11</v>
      </c>
      <c r="M959" s="40">
        <v>500</v>
      </c>
      <c r="N959" s="40">
        <v>0</v>
      </c>
      <c r="O959" s="40">
        <v>0</v>
      </c>
      <c r="P959" s="40">
        <v>500</v>
      </c>
      <c r="Q959" s="40">
        <v>0</v>
      </c>
      <c r="R959" s="40">
        <v>25</v>
      </c>
      <c r="S959" s="40">
        <v>2.86</v>
      </c>
      <c r="T959" s="40">
        <v>475</v>
      </c>
      <c r="U959" s="40">
        <v>497.14</v>
      </c>
      <c r="V959" s="40">
        <v>475</v>
      </c>
      <c r="W959" s="34" t="s">
        <v>509</v>
      </c>
    </row>
    <row r="960" spans="1:23" hidden="1" x14ac:dyDescent="0.2">
      <c r="A960" t="s">
        <v>0</v>
      </c>
      <c r="B960" t="s">
        <v>1</v>
      </c>
      <c r="C960" t="s">
        <v>2</v>
      </c>
      <c r="D960" t="s">
        <v>447</v>
      </c>
      <c r="E960" t="s">
        <v>448</v>
      </c>
      <c r="F960" t="s">
        <v>449</v>
      </c>
      <c r="G960" t="s">
        <v>450</v>
      </c>
      <c r="H960" t="s">
        <v>7</v>
      </c>
      <c r="I960" t="s">
        <v>43</v>
      </c>
      <c r="J960" t="s">
        <v>87</v>
      </c>
      <c r="K960" t="s">
        <v>251</v>
      </c>
      <c r="L960" t="s">
        <v>11</v>
      </c>
      <c r="M960" s="40">
        <v>960</v>
      </c>
      <c r="N960" s="40">
        <v>6286.06</v>
      </c>
      <c r="O960" s="40">
        <v>0</v>
      </c>
      <c r="P960" s="40">
        <v>7246.06</v>
      </c>
      <c r="Q960" s="40">
        <v>0</v>
      </c>
      <c r="R960" s="40">
        <v>960</v>
      </c>
      <c r="S960" s="40">
        <v>574.03</v>
      </c>
      <c r="T960" s="40">
        <v>6286.06</v>
      </c>
      <c r="U960" s="40">
        <v>6672.03</v>
      </c>
      <c r="V960" s="40">
        <v>6286.06</v>
      </c>
      <c r="W960" s="34" t="s">
        <v>510</v>
      </c>
    </row>
    <row r="961" spans="1:23" hidden="1" x14ac:dyDescent="0.2">
      <c r="A961" t="s">
        <v>0</v>
      </c>
      <c r="B961" t="s">
        <v>1</v>
      </c>
      <c r="C961" t="s">
        <v>2</v>
      </c>
      <c r="D961" t="s">
        <v>447</v>
      </c>
      <c r="E961" t="s">
        <v>448</v>
      </c>
      <c r="F961" t="s">
        <v>449</v>
      </c>
      <c r="G961" t="s">
        <v>450</v>
      </c>
      <c r="H961" t="s">
        <v>511</v>
      </c>
      <c r="I961" t="s">
        <v>512</v>
      </c>
      <c r="J961" t="s">
        <v>94</v>
      </c>
      <c r="K961" t="s">
        <v>326</v>
      </c>
      <c r="L961" t="s">
        <v>96</v>
      </c>
      <c r="M961" s="40">
        <v>61759.88</v>
      </c>
      <c r="N961" s="40">
        <v>-17273.59</v>
      </c>
      <c r="O961" s="40">
        <v>0</v>
      </c>
      <c r="P961" s="40">
        <v>44486.29</v>
      </c>
      <c r="Q961" s="40">
        <v>0</v>
      </c>
      <c r="R961" s="40">
        <v>15338.2</v>
      </c>
      <c r="S961" s="40">
        <v>15338.2</v>
      </c>
      <c r="T961" s="40">
        <v>29148.09</v>
      </c>
      <c r="U961" s="40">
        <v>29148.09</v>
      </c>
      <c r="V961" s="40">
        <v>29148.09</v>
      </c>
      <c r="W961" s="34" t="s">
        <v>513</v>
      </c>
    </row>
    <row r="962" spans="1:23" hidden="1" x14ac:dyDescent="0.2">
      <c r="A962" t="s">
        <v>0</v>
      </c>
      <c r="B962" t="s">
        <v>1</v>
      </c>
      <c r="C962" t="s">
        <v>2</v>
      </c>
      <c r="D962" t="s">
        <v>447</v>
      </c>
      <c r="E962" t="s">
        <v>448</v>
      </c>
      <c r="F962" t="s">
        <v>449</v>
      </c>
      <c r="G962" t="s">
        <v>450</v>
      </c>
      <c r="H962" t="s">
        <v>511</v>
      </c>
      <c r="I962" t="s">
        <v>512</v>
      </c>
      <c r="J962" t="s">
        <v>94</v>
      </c>
      <c r="K962" t="s">
        <v>266</v>
      </c>
      <c r="L962" t="s">
        <v>96</v>
      </c>
      <c r="M962" s="40">
        <v>118385.11</v>
      </c>
      <c r="N962" s="40">
        <v>314400.99</v>
      </c>
      <c r="O962" s="40">
        <v>-15400</v>
      </c>
      <c r="P962" s="40">
        <v>417386.1</v>
      </c>
      <c r="Q962" s="40">
        <v>34302.800000000003</v>
      </c>
      <c r="R962" s="40">
        <v>369183.69</v>
      </c>
      <c r="S962" s="40">
        <v>321411.90999999997</v>
      </c>
      <c r="T962" s="40">
        <v>48202.41</v>
      </c>
      <c r="U962" s="40">
        <v>95974.19</v>
      </c>
      <c r="V962" s="40">
        <v>13899.61</v>
      </c>
      <c r="W962" s="34" t="s">
        <v>514</v>
      </c>
    </row>
    <row r="963" spans="1:23" hidden="1" x14ac:dyDescent="0.2">
      <c r="A963" t="s">
        <v>0</v>
      </c>
      <c r="B963" t="s">
        <v>1</v>
      </c>
      <c r="C963" t="s">
        <v>2</v>
      </c>
      <c r="D963" t="s">
        <v>447</v>
      </c>
      <c r="E963" t="s">
        <v>448</v>
      </c>
      <c r="F963" t="s">
        <v>449</v>
      </c>
      <c r="G963" t="s">
        <v>450</v>
      </c>
      <c r="H963" t="s">
        <v>511</v>
      </c>
      <c r="I963" t="s">
        <v>512</v>
      </c>
      <c r="J963" t="s">
        <v>94</v>
      </c>
      <c r="K963" t="s">
        <v>432</v>
      </c>
      <c r="L963" t="s">
        <v>96</v>
      </c>
      <c r="M963" s="40">
        <v>0</v>
      </c>
      <c r="N963" s="40">
        <v>15120</v>
      </c>
      <c r="O963" s="40">
        <v>0</v>
      </c>
      <c r="P963" s="40">
        <v>15120</v>
      </c>
      <c r="Q963" s="40">
        <v>0</v>
      </c>
      <c r="R963" s="40">
        <v>0</v>
      </c>
      <c r="S963" s="40">
        <v>0</v>
      </c>
      <c r="T963" s="40">
        <v>15120</v>
      </c>
      <c r="U963" s="40">
        <v>15120</v>
      </c>
      <c r="V963" s="40">
        <v>15120</v>
      </c>
      <c r="W963" s="34" t="s">
        <v>515</v>
      </c>
    </row>
    <row r="964" spans="1:23" hidden="1" x14ac:dyDescent="0.2">
      <c r="A964" t="s">
        <v>0</v>
      </c>
      <c r="B964" t="s">
        <v>1</v>
      </c>
      <c r="C964" t="s">
        <v>2</v>
      </c>
      <c r="D964" t="s">
        <v>447</v>
      </c>
      <c r="E964" t="s">
        <v>448</v>
      </c>
      <c r="F964" t="s">
        <v>449</v>
      </c>
      <c r="G964" t="s">
        <v>450</v>
      </c>
      <c r="H964" t="s">
        <v>511</v>
      </c>
      <c r="I964" t="s">
        <v>512</v>
      </c>
      <c r="J964" t="s">
        <v>94</v>
      </c>
      <c r="K964" t="s">
        <v>131</v>
      </c>
      <c r="L964" t="s">
        <v>96</v>
      </c>
      <c r="M964" s="40">
        <v>1586031.09</v>
      </c>
      <c r="N964" s="40">
        <v>738094.07999999996</v>
      </c>
      <c r="O964" s="40">
        <v>0</v>
      </c>
      <c r="P964" s="40">
        <v>2324125.17</v>
      </c>
      <c r="Q964" s="40">
        <v>0</v>
      </c>
      <c r="R964" s="40">
        <v>2184791.14</v>
      </c>
      <c r="S964" s="40">
        <v>1552329.75</v>
      </c>
      <c r="T964" s="40">
        <v>139334.03</v>
      </c>
      <c r="U964" s="40">
        <v>771795.42</v>
      </c>
      <c r="V964" s="40">
        <v>139334.03</v>
      </c>
      <c r="W964" s="34" t="s">
        <v>516</v>
      </c>
    </row>
    <row r="965" spans="1:23" hidden="1" x14ac:dyDescent="0.2">
      <c r="A965" t="s">
        <v>0</v>
      </c>
      <c r="B965" t="s">
        <v>1</v>
      </c>
      <c r="C965" t="s">
        <v>2</v>
      </c>
      <c r="D965" t="s">
        <v>447</v>
      </c>
      <c r="E965" t="s">
        <v>448</v>
      </c>
      <c r="F965" t="s">
        <v>449</v>
      </c>
      <c r="G965" t="s">
        <v>450</v>
      </c>
      <c r="H965" t="s">
        <v>511</v>
      </c>
      <c r="I965" t="s">
        <v>512</v>
      </c>
      <c r="J965" t="s">
        <v>94</v>
      </c>
      <c r="K965" t="s">
        <v>143</v>
      </c>
      <c r="L965" t="s">
        <v>96</v>
      </c>
      <c r="M965" s="40">
        <v>50000</v>
      </c>
      <c r="N965" s="40">
        <v>-50000</v>
      </c>
      <c r="O965" s="40">
        <v>0</v>
      </c>
      <c r="P965" s="40">
        <v>0</v>
      </c>
      <c r="Q965" s="40">
        <v>0</v>
      </c>
      <c r="R965" s="40">
        <v>0</v>
      </c>
      <c r="S965" s="40">
        <v>0</v>
      </c>
      <c r="T965" s="40">
        <v>0</v>
      </c>
      <c r="U965" s="40">
        <v>0</v>
      </c>
      <c r="V965" s="40">
        <v>0</v>
      </c>
      <c r="W965" s="34" t="s">
        <v>517</v>
      </c>
    </row>
    <row r="966" spans="1:23" hidden="1" x14ac:dyDescent="0.2">
      <c r="A966" t="s">
        <v>0</v>
      </c>
      <c r="B966" t="s">
        <v>1</v>
      </c>
      <c r="C966" t="s">
        <v>2</v>
      </c>
      <c r="D966" t="s">
        <v>447</v>
      </c>
      <c r="E966" t="s">
        <v>448</v>
      </c>
      <c r="F966" t="s">
        <v>449</v>
      </c>
      <c r="G966" t="s">
        <v>450</v>
      </c>
      <c r="H966" t="s">
        <v>511</v>
      </c>
      <c r="I966" t="s">
        <v>512</v>
      </c>
      <c r="J966" t="s">
        <v>94</v>
      </c>
      <c r="K966" t="s">
        <v>366</v>
      </c>
      <c r="L966" t="s">
        <v>96</v>
      </c>
      <c r="M966" s="40">
        <v>234598.36</v>
      </c>
      <c r="N966" s="40">
        <v>-108845.88</v>
      </c>
      <c r="O966" s="40">
        <v>0</v>
      </c>
      <c r="P966" s="40">
        <v>125752.48</v>
      </c>
      <c r="Q966" s="40">
        <v>1999.92</v>
      </c>
      <c r="R966" s="40">
        <v>123752.56</v>
      </c>
      <c r="S966" s="40">
        <v>63482.720000000001</v>
      </c>
      <c r="T966" s="40">
        <v>1999.92</v>
      </c>
      <c r="U966" s="40">
        <v>62269.760000000002</v>
      </c>
      <c r="V966" s="40">
        <v>0</v>
      </c>
      <c r="W966" s="34" t="s">
        <v>518</v>
      </c>
    </row>
    <row r="967" spans="1:23" hidden="1" x14ac:dyDescent="0.2">
      <c r="A967" t="s">
        <v>0</v>
      </c>
      <c r="B967" t="s">
        <v>1</v>
      </c>
      <c r="C967" t="s">
        <v>2</v>
      </c>
      <c r="D967" t="s">
        <v>447</v>
      </c>
      <c r="E967" t="s">
        <v>448</v>
      </c>
      <c r="F967" t="s">
        <v>449</v>
      </c>
      <c r="G967" t="s">
        <v>450</v>
      </c>
      <c r="H967" t="s">
        <v>511</v>
      </c>
      <c r="I967" t="s">
        <v>512</v>
      </c>
      <c r="J967" t="s">
        <v>94</v>
      </c>
      <c r="K967" t="s">
        <v>519</v>
      </c>
      <c r="L967" t="s">
        <v>96</v>
      </c>
      <c r="M967" s="40">
        <v>590507</v>
      </c>
      <c r="N967" s="40">
        <v>31899.52</v>
      </c>
      <c r="O967" s="40">
        <v>0</v>
      </c>
      <c r="P967" s="40">
        <v>622406.52</v>
      </c>
      <c r="Q967" s="40">
        <v>0</v>
      </c>
      <c r="R967" s="40">
        <v>554985.72</v>
      </c>
      <c r="S967" s="40">
        <v>264173.43</v>
      </c>
      <c r="T967" s="40">
        <v>67420.800000000003</v>
      </c>
      <c r="U967" s="40">
        <v>358233.09</v>
      </c>
      <c r="V967" s="40">
        <v>67420.800000000003</v>
      </c>
      <c r="W967" s="34" t="s">
        <v>520</v>
      </c>
    </row>
    <row r="968" spans="1:23" hidden="1" x14ac:dyDescent="0.2">
      <c r="A968" t="s">
        <v>0</v>
      </c>
      <c r="B968" t="s">
        <v>1</v>
      </c>
      <c r="C968" t="s">
        <v>2</v>
      </c>
      <c r="D968" t="s">
        <v>447</v>
      </c>
      <c r="E968" t="s">
        <v>448</v>
      </c>
      <c r="F968" t="s">
        <v>449</v>
      </c>
      <c r="G968" t="s">
        <v>450</v>
      </c>
      <c r="H968" t="s">
        <v>511</v>
      </c>
      <c r="I968" t="s">
        <v>512</v>
      </c>
      <c r="J968" t="s">
        <v>94</v>
      </c>
      <c r="K968" t="s">
        <v>521</v>
      </c>
      <c r="L968" t="s">
        <v>96</v>
      </c>
      <c r="M968" s="40">
        <v>0</v>
      </c>
      <c r="N968" s="40">
        <v>272956.33</v>
      </c>
      <c r="O968" s="40">
        <v>0</v>
      </c>
      <c r="P968" s="40">
        <v>272956.33</v>
      </c>
      <c r="Q968" s="40">
        <v>0</v>
      </c>
      <c r="R968" s="40">
        <v>0</v>
      </c>
      <c r="S968" s="40">
        <v>0</v>
      </c>
      <c r="T968" s="40">
        <v>272956.33</v>
      </c>
      <c r="U968" s="40">
        <v>272956.33</v>
      </c>
      <c r="V968" s="40">
        <v>272956.33</v>
      </c>
      <c r="W968" s="34" t="s">
        <v>522</v>
      </c>
    </row>
    <row r="969" spans="1:23" hidden="1" x14ac:dyDescent="0.2">
      <c r="A969" t="s">
        <v>0</v>
      </c>
      <c r="B969" t="s">
        <v>1</v>
      </c>
      <c r="C969" t="s">
        <v>2</v>
      </c>
      <c r="D969" t="s">
        <v>447</v>
      </c>
      <c r="E969" t="s">
        <v>448</v>
      </c>
      <c r="F969" t="s">
        <v>449</v>
      </c>
      <c r="G969" t="s">
        <v>450</v>
      </c>
      <c r="H969" t="s">
        <v>511</v>
      </c>
      <c r="I969" t="s">
        <v>512</v>
      </c>
      <c r="J969" t="s">
        <v>94</v>
      </c>
      <c r="K969" t="s">
        <v>523</v>
      </c>
      <c r="L969" t="s">
        <v>96</v>
      </c>
      <c r="M969" s="40">
        <v>0</v>
      </c>
      <c r="N969" s="40">
        <v>67200</v>
      </c>
      <c r="O969" s="40">
        <v>0</v>
      </c>
      <c r="P969" s="40">
        <v>67200</v>
      </c>
      <c r="Q969" s="40">
        <v>67200</v>
      </c>
      <c r="R969" s="40">
        <v>0</v>
      </c>
      <c r="S969" s="40">
        <v>0</v>
      </c>
      <c r="T969" s="40">
        <v>67200</v>
      </c>
      <c r="U969" s="40">
        <v>67200</v>
      </c>
      <c r="V969" s="40">
        <v>0</v>
      </c>
      <c r="W969" s="34" t="s">
        <v>524</v>
      </c>
    </row>
    <row r="970" spans="1:23" hidden="1" x14ac:dyDescent="0.2">
      <c r="A970" t="s">
        <v>0</v>
      </c>
      <c r="B970" t="s">
        <v>1</v>
      </c>
      <c r="C970" t="s">
        <v>2</v>
      </c>
      <c r="D970" t="s">
        <v>447</v>
      </c>
      <c r="E970" t="s">
        <v>448</v>
      </c>
      <c r="F970" t="s">
        <v>449</v>
      </c>
      <c r="G970" t="s">
        <v>450</v>
      </c>
      <c r="H970" t="s">
        <v>511</v>
      </c>
      <c r="I970" t="s">
        <v>512</v>
      </c>
      <c r="J970" t="s">
        <v>94</v>
      </c>
      <c r="K970" t="s">
        <v>377</v>
      </c>
      <c r="L970" t="s">
        <v>96</v>
      </c>
      <c r="M970" s="40">
        <v>82661.5</v>
      </c>
      <c r="N970" s="40">
        <v>69378.81</v>
      </c>
      <c r="O970" s="40">
        <v>0</v>
      </c>
      <c r="P970" s="40">
        <v>152040.31</v>
      </c>
      <c r="Q970" s="40">
        <v>0</v>
      </c>
      <c r="R970" s="40">
        <v>143400.31</v>
      </c>
      <c r="S970" s="40">
        <v>107400.31</v>
      </c>
      <c r="T970" s="40">
        <v>8640</v>
      </c>
      <c r="U970" s="40">
        <v>44640</v>
      </c>
      <c r="V970" s="40">
        <v>8640</v>
      </c>
      <c r="W970" s="34" t="s">
        <v>525</v>
      </c>
    </row>
    <row r="971" spans="1:23" hidden="1" x14ac:dyDescent="0.2">
      <c r="A971" t="s">
        <v>0</v>
      </c>
      <c r="B971" t="s">
        <v>1</v>
      </c>
      <c r="C971" t="s">
        <v>2</v>
      </c>
      <c r="D971" t="s">
        <v>447</v>
      </c>
      <c r="E971" t="s">
        <v>448</v>
      </c>
      <c r="F971" t="s">
        <v>449</v>
      </c>
      <c r="G971" t="s">
        <v>450</v>
      </c>
      <c r="H971" t="s">
        <v>511</v>
      </c>
      <c r="I971" t="s">
        <v>512</v>
      </c>
      <c r="J971" t="s">
        <v>94</v>
      </c>
      <c r="K971" t="s">
        <v>526</v>
      </c>
      <c r="L971" t="s">
        <v>96</v>
      </c>
      <c r="M971" s="40">
        <v>0</v>
      </c>
      <c r="N971" s="40">
        <v>13000</v>
      </c>
      <c r="O971" s="40">
        <v>0</v>
      </c>
      <c r="P971" s="40">
        <v>13000</v>
      </c>
      <c r="Q971" s="40">
        <v>11607.14</v>
      </c>
      <c r="R971" s="40">
        <v>0</v>
      </c>
      <c r="S971" s="40">
        <v>0</v>
      </c>
      <c r="T971" s="40">
        <v>13000</v>
      </c>
      <c r="U971" s="40">
        <v>13000</v>
      </c>
      <c r="V971" s="40">
        <v>1392.86</v>
      </c>
      <c r="W971" s="34" t="s">
        <v>527</v>
      </c>
    </row>
    <row r="972" spans="1:23" hidden="1" x14ac:dyDescent="0.2">
      <c r="A972" t="s">
        <v>0</v>
      </c>
      <c r="B972" t="s">
        <v>1</v>
      </c>
      <c r="C972" t="s">
        <v>2</v>
      </c>
      <c r="D972" t="s">
        <v>447</v>
      </c>
      <c r="E972" t="s">
        <v>448</v>
      </c>
      <c r="F972" t="s">
        <v>449</v>
      </c>
      <c r="G972" t="s">
        <v>450</v>
      </c>
      <c r="H972" t="s">
        <v>511</v>
      </c>
      <c r="I972" t="s">
        <v>512</v>
      </c>
      <c r="J972" t="s">
        <v>94</v>
      </c>
      <c r="K972" t="s">
        <v>280</v>
      </c>
      <c r="L972" t="s">
        <v>96</v>
      </c>
      <c r="M972" s="40">
        <v>2188918.88</v>
      </c>
      <c r="N972" s="40">
        <v>-1550407.39</v>
      </c>
      <c r="O972" s="40">
        <v>-638511.49</v>
      </c>
      <c r="P972" s="40">
        <v>0</v>
      </c>
      <c r="Q972" s="40">
        <v>0</v>
      </c>
      <c r="R972" s="40">
        <v>0</v>
      </c>
      <c r="S972" s="40">
        <v>0</v>
      </c>
      <c r="T972" s="40">
        <v>0</v>
      </c>
      <c r="U972" s="40">
        <v>0</v>
      </c>
      <c r="V972" s="40">
        <v>0</v>
      </c>
      <c r="W972" s="34" t="s">
        <v>528</v>
      </c>
    </row>
    <row r="973" spans="1:23" hidden="1" x14ac:dyDescent="0.2">
      <c r="A973" t="s">
        <v>0</v>
      </c>
      <c r="B973" t="s">
        <v>1</v>
      </c>
      <c r="C973" t="s">
        <v>2</v>
      </c>
      <c r="D973" t="s">
        <v>447</v>
      </c>
      <c r="E973" t="s">
        <v>448</v>
      </c>
      <c r="F973" t="s">
        <v>449</v>
      </c>
      <c r="G973" t="s">
        <v>450</v>
      </c>
      <c r="H973" t="s">
        <v>511</v>
      </c>
      <c r="I973" t="s">
        <v>512</v>
      </c>
      <c r="J973" t="s">
        <v>94</v>
      </c>
      <c r="K973" t="s">
        <v>529</v>
      </c>
      <c r="L973" t="s">
        <v>96</v>
      </c>
      <c r="M973" s="40">
        <v>365176.56</v>
      </c>
      <c r="N973" s="40">
        <v>88380.19</v>
      </c>
      <c r="O973" s="40">
        <v>0</v>
      </c>
      <c r="P973" s="40">
        <v>453556.75</v>
      </c>
      <c r="Q973" s="40">
        <v>0</v>
      </c>
      <c r="R973" s="40">
        <v>444331.29</v>
      </c>
      <c r="S973" s="40">
        <v>209053.12</v>
      </c>
      <c r="T973" s="40">
        <v>9225.4599999999991</v>
      </c>
      <c r="U973" s="40">
        <v>244503.63</v>
      </c>
      <c r="V973" s="40">
        <v>9225.4599999999991</v>
      </c>
      <c r="W973" s="34" t="s">
        <v>530</v>
      </c>
    </row>
    <row r="974" spans="1:23" hidden="1" x14ac:dyDescent="0.2">
      <c r="A974" t="s">
        <v>0</v>
      </c>
      <c r="B974" t="s">
        <v>1</v>
      </c>
      <c r="C974" t="s">
        <v>2</v>
      </c>
      <c r="D974" t="s">
        <v>447</v>
      </c>
      <c r="E974" t="s">
        <v>448</v>
      </c>
      <c r="F974" t="s">
        <v>449</v>
      </c>
      <c r="G974" t="s">
        <v>450</v>
      </c>
      <c r="H974" t="s">
        <v>511</v>
      </c>
      <c r="I974" t="s">
        <v>512</v>
      </c>
      <c r="J974" t="s">
        <v>94</v>
      </c>
      <c r="K974" t="s">
        <v>135</v>
      </c>
      <c r="L974" t="s">
        <v>96</v>
      </c>
      <c r="M974" s="40">
        <v>376.32</v>
      </c>
      <c r="N974" s="40">
        <v>-376.32</v>
      </c>
      <c r="O974" s="40">
        <v>0</v>
      </c>
      <c r="P974" s="40">
        <v>0</v>
      </c>
      <c r="Q974" s="40">
        <v>0</v>
      </c>
      <c r="R974" s="40">
        <v>0</v>
      </c>
      <c r="S974" s="40">
        <v>0</v>
      </c>
      <c r="T974" s="40">
        <v>0</v>
      </c>
      <c r="U974" s="40">
        <v>0</v>
      </c>
      <c r="V974" s="40">
        <v>0</v>
      </c>
      <c r="W974" s="34" t="s">
        <v>531</v>
      </c>
    </row>
    <row r="975" spans="1:23" hidden="1" x14ac:dyDescent="0.2">
      <c r="A975" t="s">
        <v>0</v>
      </c>
      <c r="B975" t="s">
        <v>1</v>
      </c>
      <c r="C975" t="s">
        <v>2</v>
      </c>
      <c r="D975" t="s">
        <v>447</v>
      </c>
      <c r="E975" t="s">
        <v>448</v>
      </c>
      <c r="F975" t="s">
        <v>449</v>
      </c>
      <c r="G975" t="s">
        <v>450</v>
      </c>
      <c r="H975" t="s">
        <v>511</v>
      </c>
      <c r="I975" t="s">
        <v>512</v>
      </c>
      <c r="J975" t="s">
        <v>94</v>
      </c>
      <c r="K975" t="s">
        <v>137</v>
      </c>
      <c r="L975" t="s">
        <v>96</v>
      </c>
      <c r="M975" s="40">
        <v>5828.48</v>
      </c>
      <c r="N975" s="40">
        <v>-5828.48</v>
      </c>
      <c r="O975" s="40">
        <v>0</v>
      </c>
      <c r="P975" s="40">
        <v>0</v>
      </c>
      <c r="Q975" s="40">
        <v>0</v>
      </c>
      <c r="R975" s="40">
        <v>0</v>
      </c>
      <c r="S975" s="40">
        <v>0</v>
      </c>
      <c r="T975" s="40">
        <v>0</v>
      </c>
      <c r="U975" s="40">
        <v>0</v>
      </c>
      <c r="V975" s="40">
        <v>0</v>
      </c>
      <c r="W975" s="34" t="s">
        <v>532</v>
      </c>
    </row>
    <row r="976" spans="1:23" hidden="1" x14ac:dyDescent="0.2">
      <c r="A976" t="s">
        <v>0</v>
      </c>
      <c r="B976" t="s">
        <v>1</v>
      </c>
      <c r="C976" t="s">
        <v>2</v>
      </c>
      <c r="D976" t="s">
        <v>447</v>
      </c>
      <c r="E976" t="s">
        <v>448</v>
      </c>
      <c r="F976" t="s">
        <v>449</v>
      </c>
      <c r="G976" t="s">
        <v>450</v>
      </c>
      <c r="H976" t="s">
        <v>511</v>
      </c>
      <c r="I976" t="s">
        <v>512</v>
      </c>
      <c r="J976" t="s">
        <v>94</v>
      </c>
      <c r="K976" t="s">
        <v>98</v>
      </c>
      <c r="L976" t="s">
        <v>96</v>
      </c>
      <c r="M976" s="40">
        <v>14291.2</v>
      </c>
      <c r="N976" s="40">
        <v>-14291.2</v>
      </c>
      <c r="O976" s="40">
        <v>0</v>
      </c>
      <c r="P976" s="40">
        <v>0</v>
      </c>
      <c r="Q976" s="40">
        <v>0</v>
      </c>
      <c r="R976" s="40">
        <v>0</v>
      </c>
      <c r="S976" s="40">
        <v>0</v>
      </c>
      <c r="T976" s="40">
        <v>0</v>
      </c>
      <c r="U976" s="40">
        <v>0</v>
      </c>
      <c r="V976" s="40">
        <v>0</v>
      </c>
      <c r="W976" s="34" t="s">
        <v>533</v>
      </c>
    </row>
    <row r="977" spans="1:23" hidden="1" x14ac:dyDescent="0.2">
      <c r="A977" t="s">
        <v>0</v>
      </c>
      <c r="B977" t="s">
        <v>1</v>
      </c>
      <c r="C977" t="s">
        <v>2</v>
      </c>
      <c r="D977" t="s">
        <v>447</v>
      </c>
      <c r="E977" t="s">
        <v>448</v>
      </c>
      <c r="F977" t="s">
        <v>449</v>
      </c>
      <c r="G977" t="s">
        <v>450</v>
      </c>
      <c r="H977" t="s">
        <v>511</v>
      </c>
      <c r="I977" t="s">
        <v>512</v>
      </c>
      <c r="J977" t="s">
        <v>94</v>
      </c>
      <c r="K977" t="s">
        <v>534</v>
      </c>
      <c r="L977" t="s">
        <v>96</v>
      </c>
      <c r="M977" s="40">
        <v>1172354.71</v>
      </c>
      <c r="N977" s="40">
        <v>-24463</v>
      </c>
      <c r="O977" s="40">
        <v>0</v>
      </c>
      <c r="P977" s="40">
        <v>1147891.71</v>
      </c>
      <c r="Q977" s="40">
        <v>7305.48</v>
      </c>
      <c r="R977" s="40">
        <v>1071603.28</v>
      </c>
      <c r="S977" s="40">
        <v>443963.3</v>
      </c>
      <c r="T977" s="40">
        <v>76288.429999999993</v>
      </c>
      <c r="U977" s="40">
        <v>703928.41</v>
      </c>
      <c r="V977" s="40">
        <v>68982.95</v>
      </c>
      <c r="W977" s="34" t="s">
        <v>535</v>
      </c>
    </row>
    <row r="978" spans="1:23" hidden="1" x14ac:dyDescent="0.2">
      <c r="A978" t="s">
        <v>0</v>
      </c>
      <c r="B978" t="s">
        <v>1</v>
      </c>
      <c r="C978" t="s">
        <v>2</v>
      </c>
      <c r="D978" t="s">
        <v>447</v>
      </c>
      <c r="E978" t="s">
        <v>448</v>
      </c>
      <c r="F978" t="s">
        <v>449</v>
      </c>
      <c r="G978" t="s">
        <v>450</v>
      </c>
      <c r="H978" t="s">
        <v>511</v>
      </c>
      <c r="I978" t="s">
        <v>512</v>
      </c>
      <c r="J978" t="s">
        <v>94</v>
      </c>
      <c r="K978" t="s">
        <v>104</v>
      </c>
      <c r="L978" t="s">
        <v>96</v>
      </c>
      <c r="M978" s="40">
        <v>0</v>
      </c>
      <c r="N978" s="40">
        <v>6413.43</v>
      </c>
      <c r="O978" s="40">
        <v>0</v>
      </c>
      <c r="P978" s="40">
        <v>6413.43</v>
      </c>
      <c r="Q978" s="40">
        <v>0</v>
      </c>
      <c r="R978" s="40">
        <v>0</v>
      </c>
      <c r="S978" s="40">
        <v>0</v>
      </c>
      <c r="T978" s="40">
        <v>6413.43</v>
      </c>
      <c r="U978" s="40">
        <v>6413.43</v>
      </c>
      <c r="V978" s="40">
        <v>6413.43</v>
      </c>
      <c r="W978" s="34" t="s">
        <v>536</v>
      </c>
    </row>
    <row r="979" spans="1:23" hidden="1" x14ac:dyDescent="0.2">
      <c r="A979" t="s">
        <v>0</v>
      </c>
      <c r="B979" t="s">
        <v>1</v>
      </c>
      <c r="C979" t="s">
        <v>2</v>
      </c>
      <c r="D979" t="s">
        <v>447</v>
      </c>
      <c r="E979" t="s">
        <v>448</v>
      </c>
      <c r="F979" t="s">
        <v>449</v>
      </c>
      <c r="G979" t="s">
        <v>450</v>
      </c>
      <c r="H979" t="s">
        <v>511</v>
      </c>
      <c r="I979" t="s">
        <v>512</v>
      </c>
      <c r="J979" t="s">
        <v>94</v>
      </c>
      <c r="K979" t="s">
        <v>537</v>
      </c>
      <c r="L979" t="s">
        <v>96</v>
      </c>
      <c r="M979" s="40">
        <v>0</v>
      </c>
      <c r="N979" s="40">
        <v>6998.99</v>
      </c>
      <c r="O979" s="40">
        <v>0</v>
      </c>
      <c r="P979" s="40">
        <v>6998.99</v>
      </c>
      <c r="Q979" s="40">
        <v>0</v>
      </c>
      <c r="R979" s="40">
        <v>0</v>
      </c>
      <c r="S979" s="40">
        <v>0</v>
      </c>
      <c r="T979" s="40">
        <v>6998.99</v>
      </c>
      <c r="U979" s="40">
        <v>6998.99</v>
      </c>
      <c r="V979" s="40">
        <v>6998.99</v>
      </c>
      <c r="W979" s="34" t="s">
        <v>538</v>
      </c>
    </row>
    <row r="980" spans="1:23" hidden="1" x14ac:dyDescent="0.2">
      <c r="A980" t="s">
        <v>0</v>
      </c>
      <c r="B980" t="s">
        <v>1</v>
      </c>
      <c r="C980" t="s">
        <v>2</v>
      </c>
      <c r="D980" t="s">
        <v>447</v>
      </c>
      <c r="E980" t="s">
        <v>448</v>
      </c>
      <c r="F980" t="s">
        <v>449</v>
      </c>
      <c r="G980" t="s">
        <v>450</v>
      </c>
      <c r="H980" t="s">
        <v>511</v>
      </c>
      <c r="I980" t="s">
        <v>512</v>
      </c>
      <c r="J980" t="s">
        <v>539</v>
      </c>
      <c r="K980" t="s">
        <v>540</v>
      </c>
      <c r="L980" t="s">
        <v>96</v>
      </c>
      <c r="M980" s="40">
        <v>8320000</v>
      </c>
      <c r="N980" s="40">
        <v>-541521.78</v>
      </c>
      <c r="O980" s="40">
        <v>0</v>
      </c>
      <c r="P980" s="40">
        <v>7778478.2199999997</v>
      </c>
      <c r="Q980" s="40">
        <v>0</v>
      </c>
      <c r="R980" s="40">
        <v>5355906</v>
      </c>
      <c r="S980" s="40">
        <v>5355905.9800000004</v>
      </c>
      <c r="T980" s="40">
        <v>2422572.2200000002</v>
      </c>
      <c r="U980" s="40">
        <v>2422572.2400000002</v>
      </c>
      <c r="V980" s="40">
        <v>2422572.2200000002</v>
      </c>
      <c r="W980" s="34" t="s">
        <v>541</v>
      </c>
    </row>
    <row r="981" spans="1:23" hidden="1" x14ac:dyDescent="0.2">
      <c r="A981" t="s">
        <v>0</v>
      </c>
      <c r="B981" t="s">
        <v>1</v>
      </c>
      <c r="C981" t="s">
        <v>2</v>
      </c>
      <c r="D981" t="s">
        <v>447</v>
      </c>
      <c r="E981" t="s">
        <v>448</v>
      </c>
      <c r="F981" t="s">
        <v>449</v>
      </c>
      <c r="G981" t="s">
        <v>450</v>
      </c>
      <c r="H981" t="s">
        <v>511</v>
      </c>
      <c r="I981" t="s">
        <v>512</v>
      </c>
      <c r="J981" t="s">
        <v>542</v>
      </c>
      <c r="K981" t="s">
        <v>543</v>
      </c>
      <c r="L981" t="s">
        <v>96</v>
      </c>
      <c r="M981" s="40">
        <v>1000</v>
      </c>
      <c r="N981" s="40">
        <v>0</v>
      </c>
      <c r="O981" s="40">
        <v>0</v>
      </c>
      <c r="P981" s="40">
        <v>1000</v>
      </c>
      <c r="Q981" s="40">
        <v>0</v>
      </c>
      <c r="R981" s="40">
        <v>0</v>
      </c>
      <c r="S981" s="40">
        <v>0</v>
      </c>
      <c r="T981" s="40">
        <v>1000</v>
      </c>
      <c r="U981" s="40">
        <v>1000</v>
      </c>
      <c r="V981" s="40">
        <v>1000</v>
      </c>
      <c r="W981" s="34" t="s">
        <v>544</v>
      </c>
    </row>
    <row r="982" spans="1:23" hidden="1" x14ac:dyDescent="0.2">
      <c r="A982" t="s">
        <v>0</v>
      </c>
      <c r="B982" t="s">
        <v>1</v>
      </c>
      <c r="C982" t="s">
        <v>2</v>
      </c>
      <c r="D982" t="s">
        <v>447</v>
      </c>
      <c r="E982" t="s">
        <v>448</v>
      </c>
      <c r="F982" t="s">
        <v>449</v>
      </c>
      <c r="G982" t="s">
        <v>450</v>
      </c>
      <c r="H982" t="s">
        <v>511</v>
      </c>
      <c r="I982" t="s">
        <v>512</v>
      </c>
      <c r="J982" t="s">
        <v>202</v>
      </c>
      <c r="K982" t="s">
        <v>203</v>
      </c>
      <c r="L982" t="s">
        <v>96</v>
      </c>
      <c r="M982" s="40">
        <v>47600</v>
      </c>
      <c r="N982" s="40">
        <v>7614.58</v>
      </c>
      <c r="O982" s="40">
        <v>-34374.199999999997</v>
      </c>
      <c r="P982" s="40">
        <v>20840.38</v>
      </c>
      <c r="Q982" s="40">
        <v>0</v>
      </c>
      <c r="R982" s="40">
        <v>0</v>
      </c>
      <c r="S982" s="40">
        <v>0</v>
      </c>
      <c r="T982" s="40">
        <v>20840.38</v>
      </c>
      <c r="U982" s="40">
        <v>20840.38</v>
      </c>
      <c r="V982" s="40">
        <v>20840.38</v>
      </c>
      <c r="W982" s="34" t="s">
        <v>545</v>
      </c>
    </row>
    <row r="983" spans="1:23" hidden="1" x14ac:dyDescent="0.2">
      <c r="A983" t="s">
        <v>0</v>
      </c>
      <c r="B983" t="s">
        <v>1</v>
      </c>
      <c r="C983" t="s">
        <v>2</v>
      </c>
      <c r="D983" t="s">
        <v>447</v>
      </c>
      <c r="E983" t="s">
        <v>448</v>
      </c>
      <c r="F983" t="s">
        <v>449</v>
      </c>
      <c r="G983" t="s">
        <v>450</v>
      </c>
      <c r="H983" t="s">
        <v>511</v>
      </c>
      <c r="I983" t="s">
        <v>512</v>
      </c>
      <c r="J983" t="s">
        <v>202</v>
      </c>
      <c r="K983" t="s">
        <v>443</v>
      </c>
      <c r="L983" t="s">
        <v>96</v>
      </c>
      <c r="M983" s="40">
        <v>0</v>
      </c>
      <c r="N983" s="40">
        <v>482021.4</v>
      </c>
      <c r="O983" s="40">
        <v>0</v>
      </c>
      <c r="P983" s="40">
        <v>482021.4</v>
      </c>
      <c r="Q983" s="40">
        <v>0</v>
      </c>
      <c r="R983" s="40">
        <v>0</v>
      </c>
      <c r="S983" s="40">
        <v>0</v>
      </c>
      <c r="T983" s="40">
        <v>482021.4</v>
      </c>
      <c r="U983" s="40">
        <v>482021.4</v>
      </c>
      <c r="V983" s="40">
        <v>482021.4</v>
      </c>
      <c r="W983" s="34" t="s">
        <v>546</v>
      </c>
    </row>
    <row r="984" spans="1:23" hidden="1" x14ac:dyDescent="0.2">
      <c r="A984" t="s">
        <v>0</v>
      </c>
      <c r="B984" t="s">
        <v>1</v>
      </c>
      <c r="C984" t="s">
        <v>2</v>
      </c>
      <c r="D984" t="s">
        <v>447</v>
      </c>
      <c r="E984" t="s">
        <v>448</v>
      </c>
      <c r="F984" t="s">
        <v>449</v>
      </c>
      <c r="G984" t="s">
        <v>450</v>
      </c>
      <c r="H984" t="s">
        <v>511</v>
      </c>
      <c r="I984" t="s">
        <v>512</v>
      </c>
      <c r="J984" t="s">
        <v>202</v>
      </c>
      <c r="K984" t="s">
        <v>212</v>
      </c>
      <c r="L984" t="s">
        <v>96</v>
      </c>
      <c r="M984" s="40">
        <v>0</v>
      </c>
      <c r="N984" s="40">
        <v>1433.6</v>
      </c>
      <c r="O984" s="40">
        <v>0</v>
      </c>
      <c r="P984" s="40">
        <v>1433.6</v>
      </c>
      <c r="Q984" s="40">
        <v>0</v>
      </c>
      <c r="R984" s="40">
        <v>0</v>
      </c>
      <c r="S984" s="40">
        <v>0</v>
      </c>
      <c r="T984" s="40">
        <v>1433.6</v>
      </c>
      <c r="U984" s="40">
        <v>1433.6</v>
      </c>
      <c r="V984" s="40">
        <v>1433.6</v>
      </c>
      <c r="W984" s="34" t="s">
        <v>547</v>
      </c>
    </row>
    <row r="985" spans="1:23" hidden="1" x14ac:dyDescent="0.2">
      <c r="A985" t="s">
        <v>0</v>
      </c>
      <c r="B985" t="s">
        <v>1</v>
      </c>
      <c r="C985" t="s">
        <v>2</v>
      </c>
      <c r="D985" t="s">
        <v>447</v>
      </c>
      <c r="E985" t="s">
        <v>448</v>
      </c>
      <c r="F985" t="s">
        <v>449</v>
      </c>
      <c r="G985" t="s">
        <v>450</v>
      </c>
      <c r="H985" t="s">
        <v>511</v>
      </c>
      <c r="I985" t="s">
        <v>512</v>
      </c>
      <c r="J985" t="s">
        <v>202</v>
      </c>
      <c r="K985" t="s">
        <v>209</v>
      </c>
      <c r="L985" t="s">
        <v>96</v>
      </c>
      <c r="M985" s="40">
        <v>182022.39999999999</v>
      </c>
      <c r="N985" s="40">
        <v>197541.12</v>
      </c>
      <c r="O985" s="40">
        <v>3239.7</v>
      </c>
      <c r="P985" s="40">
        <v>382803.22</v>
      </c>
      <c r="Q985" s="40">
        <v>6000</v>
      </c>
      <c r="R985" s="40">
        <v>0</v>
      </c>
      <c r="S985" s="40">
        <v>0</v>
      </c>
      <c r="T985" s="40">
        <v>382803.22</v>
      </c>
      <c r="U985" s="40">
        <v>382803.22</v>
      </c>
      <c r="V985" s="40">
        <v>376803.22</v>
      </c>
      <c r="W985" s="34" t="s">
        <v>548</v>
      </c>
    </row>
    <row r="986" spans="1:23" hidden="1" x14ac:dyDescent="0.2">
      <c r="A986" t="s">
        <v>0</v>
      </c>
      <c r="B986" t="s">
        <v>1</v>
      </c>
      <c r="C986" t="s">
        <v>2</v>
      </c>
      <c r="D986" t="s">
        <v>447</v>
      </c>
      <c r="E986" t="s">
        <v>448</v>
      </c>
      <c r="F986" t="s">
        <v>449</v>
      </c>
      <c r="G986" t="s">
        <v>450</v>
      </c>
      <c r="H986" t="s">
        <v>511</v>
      </c>
      <c r="I986" t="s">
        <v>512</v>
      </c>
      <c r="J986" t="s">
        <v>202</v>
      </c>
      <c r="K986" t="s">
        <v>549</v>
      </c>
      <c r="L986" t="s">
        <v>96</v>
      </c>
      <c r="M986" s="40">
        <v>0</v>
      </c>
      <c r="N986" s="40">
        <v>554.6</v>
      </c>
      <c r="O986" s="40">
        <v>0</v>
      </c>
      <c r="P986" s="40">
        <v>554.6</v>
      </c>
      <c r="Q986" s="40">
        <v>5.18</v>
      </c>
      <c r="R986" s="40">
        <v>490</v>
      </c>
      <c r="S986" s="40">
        <v>490</v>
      </c>
      <c r="T986" s="40">
        <v>64.599999999999994</v>
      </c>
      <c r="U986" s="40">
        <v>64.599999999999994</v>
      </c>
      <c r="V986" s="40">
        <v>59.42</v>
      </c>
      <c r="W986" s="34" t="s">
        <v>550</v>
      </c>
    </row>
    <row r="987" spans="1:23" hidden="1" x14ac:dyDescent="0.2">
      <c r="A987" t="s">
        <v>0</v>
      </c>
      <c r="B987" t="s">
        <v>1</v>
      </c>
      <c r="C987" t="s">
        <v>218</v>
      </c>
      <c r="D987" t="s">
        <v>551</v>
      </c>
      <c r="E987" t="s">
        <v>552</v>
      </c>
      <c r="F987" t="s">
        <v>553</v>
      </c>
      <c r="G987" t="s">
        <v>554</v>
      </c>
      <c r="H987" t="s">
        <v>7</v>
      </c>
      <c r="I987" t="s">
        <v>8</v>
      </c>
      <c r="J987" t="s">
        <v>9</v>
      </c>
      <c r="K987" t="s">
        <v>10</v>
      </c>
      <c r="L987" t="s">
        <v>11</v>
      </c>
      <c r="M987" s="40">
        <v>2161728</v>
      </c>
      <c r="N987" s="40">
        <v>220362.45</v>
      </c>
      <c r="O987" s="40">
        <v>-50000</v>
      </c>
      <c r="P987" s="40">
        <v>2332090.4500000002</v>
      </c>
      <c r="Q987" s="40">
        <v>0</v>
      </c>
      <c r="R987" s="40">
        <v>1611251.07</v>
      </c>
      <c r="S987" s="40">
        <v>1609067.44</v>
      </c>
      <c r="T987" s="40">
        <v>720839.38</v>
      </c>
      <c r="U987" s="40">
        <v>723023.01</v>
      </c>
      <c r="V987" s="40">
        <v>720839.38</v>
      </c>
      <c r="W987" s="34" t="s">
        <v>555</v>
      </c>
    </row>
    <row r="988" spans="1:23" hidden="1" x14ac:dyDescent="0.2">
      <c r="A988" t="s">
        <v>0</v>
      </c>
      <c r="B988" t="s">
        <v>1</v>
      </c>
      <c r="C988" t="s">
        <v>218</v>
      </c>
      <c r="D988" t="s">
        <v>551</v>
      </c>
      <c r="E988" t="s">
        <v>552</v>
      </c>
      <c r="F988" t="s">
        <v>553</v>
      </c>
      <c r="G988" t="s">
        <v>554</v>
      </c>
      <c r="H988" t="s">
        <v>7</v>
      </c>
      <c r="I988" t="s">
        <v>8</v>
      </c>
      <c r="J988" t="s">
        <v>9</v>
      </c>
      <c r="K988" t="s">
        <v>13</v>
      </c>
      <c r="L988" t="s">
        <v>11</v>
      </c>
      <c r="M988" s="40">
        <v>36946.32</v>
      </c>
      <c r="N988" s="40">
        <v>0</v>
      </c>
      <c r="O988" s="40">
        <v>324.51</v>
      </c>
      <c r="P988" s="40">
        <v>37270.83</v>
      </c>
      <c r="Q988" s="40">
        <v>0</v>
      </c>
      <c r="R988" s="40">
        <v>28083.64</v>
      </c>
      <c r="S988" s="40">
        <v>28083.64</v>
      </c>
      <c r="T988" s="40">
        <v>9187.19</v>
      </c>
      <c r="U988" s="40">
        <v>9187.19</v>
      </c>
      <c r="V988" s="40">
        <v>9187.19</v>
      </c>
      <c r="W988" s="34" t="s">
        <v>556</v>
      </c>
    </row>
    <row r="989" spans="1:23" hidden="1" x14ac:dyDescent="0.2">
      <c r="A989" t="s">
        <v>0</v>
      </c>
      <c r="B989" t="s">
        <v>1</v>
      </c>
      <c r="C989" t="s">
        <v>218</v>
      </c>
      <c r="D989" t="s">
        <v>551</v>
      </c>
      <c r="E989" t="s">
        <v>552</v>
      </c>
      <c r="F989" t="s">
        <v>553</v>
      </c>
      <c r="G989" t="s">
        <v>554</v>
      </c>
      <c r="H989" t="s">
        <v>7</v>
      </c>
      <c r="I989" t="s">
        <v>8</v>
      </c>
      <c r="J989" t="s">
        <v>9</v>
      </c>
      <c r="K989" t="s">
        <v>15</v>
      </c>
      <c r="L989" t="s">
        <v>11</v>
      </c>
      <c r="M989" s="40">
        <v>416384.86</v>
      </c>
      <c r="N989" s="40">
        <v>0</v>
      </c>
      <c r="O989" s="40">
        <v>0</v>
      </c>
      <c r="P989" s="40">
        <v>416384.86</v>
      </c>
      <c r="Q989" s="40">
        <v>192224.86</v>
      </c>
      <c r="R989" s="40">
        <v>85671.08</v>
      </c>
      <c r="S989" s="40">
        <v>85065.3</v>
      </c>
      <c r="T989" s="40">
        <v>330713.78000000003</v>
      </c>
      <c r="U989" s="40">
        <v>331319.56</v>
      </c>
      <c r="V989" s="40">
        <v>138488.92000000001</v>
      </c>
      <c r="W989" s="34" t="s">
        <v>557</v>
      </c>
    </row>
    <row r="990" spans="1:23" hidden="1" x14ac:dyDescent="0.2">
      <c r="A990" t="s">
        <v>0</v>
      </c>
      <c r="B990" t="s">
        <v>1</v>
      </c>
      <c r="C990" t="s">
        <v>218</v>
      </c>
      <c r="D990" t="s">
        <v>551</v>
      </c>
      <c r="E990" t="s">
        <v>552</v>
      </c>
      <c r="F990" t="s">
        <v>553</v>
      </c>
      <c r="G990" t="s">
        <v>554</v>
      </c>
      <c r="H990" t="s">
        <v>7</v>
      </c>
      <c r="I990" t="s">
        <v>8</v>
      </c>
      <c r="J990" t="s">
        <v>9</v>
      </c>
      <c r="K990" t="s">
        <v>17</v>
      </c>
      <c r="L990" t="s">
        <v>11</v>
      </c>
      <c r="M990" s="40">
        <v>132664</v>
      </c>
      <c r="N990" s="40">
        <v>0</v>
      </c>
      <c r="O990" s="40">
        <v>0</v>
      </c>
      <c r="P990" s="40">
        <v>132664</v>
      </c>
      <c r="Q990" s="40">
        <v>16347.66</v>
      </c>
      <c r="R990" s="40">
        <v>104662.82</v>
      </c>
      <c r="S990" s="40">
        <v>104221.7</v>
      </c>
      <c r="T990" s="40">
        <v>28001.18</v>
      </c>
      <c r="U990" s="40">
        <v>28442.3</v>
      </c>
      <c r="V990" s="40">
        <v>11653.52</v>
      </c>
      <c r="W990" s="34" t="s">
        <v>558</v>
      </c>
    </row>
    <row r="991" spans="1:23" hidden="1" x14ac:dyDescent="0.2">
      <c r="A991" t="s">
        <v>0</v>
      </c>
      <c r="B991" t="s">
        <v>1</v>
      </c>
      <c r="C991" t="s">
        <v>218</v>
      </c>
      <c r="D991" t="s">
        <v>551</v>
      </c>
      <c r="E991" t="s">
        <v>552</v>
      </c>
      <c r="F991" t="s">
        <v>553</v>
      </c>
      <c r="G991" t="s">
        <v>554</v>
      </c>
      <c r="H991" t="s">
        <v>7</v>
      </c>
      <c r="I991" t="s">
        <v>8</v>
      </c>
      <c r="J991" t="s">
        <v>9</v>
      </c>
      <c r="K991" t="s">
        <v>19</v>
      </c>
      <c r="L991" t="s">
        <v>11</v>
      </c>
      <c r="M991" s="40">
        <v>660</v>
      </c>
      <c r="N991" s="40">
        <v>0</v>
      </c>
      <c r="O991" s="40">
        <v>0</v>
      </c>
      <c r="P991" s="40">
        <v>660</v>
      </c>
      <c r="Q991" s="40">
        <v>0</v>
      </c>
      <c r="R991" s="40">
        <v>126.5</v>
      </c>
      <c r="S991" s="40">
        <v>126.5</v>
      </c>
      <c r="T991" s="40">
        <v>533.5</v>
      </c>
      <c r="U991" s="40">
        <v>533.5</v>
      </c>
      <c r="V991" s="40">
        <v>533.5</v>
      </c>
      <c r="W991" s="34" t="s">
        <v>559</v>
      </c>
    </row>
    <row r="992" spans="1:23" hidden="1" x14ac:dyDescent="0.2">
      <c r="A992" t="s">
        <v>0</v>
      </c>
      <c r="B992" t="s">
        <v>1</v>
      </c>
      <c r="C992" t="s">
        <v>218</v>
      </c>
      <c r="D992" t="s">
        <v>551</v>
      </c>
      <c r="E992" t="s">
        <v>552</v>
      </c>
      <c r="F992" t="s">
        <v>553</v>
      </c>
      <c r="G992" t="s">
        <v>554</v>
      </c>
      <c r="H992" t="s">
        <v>7</v>
      </c>
      <c r="I992" t="s">
        <v>8</v>
      </c>
      <c r="J992" t="s">
        <v>9</v>
      </c>
      <c r="K992" t="s">
        <v>21</v>
      </c>
      <c r="L992" t="s">
        <v>11</v>
      </c>
      <c r="M992" s="40">
        <v>5280</v>
      </c>
      <c r="N992" s="40">
        <v>0</v>
      </c>
      <c r="O992" s="40">
        <v>0</v>
      </c>
      <c r="P992" s="40">
        <v>5280</v>
      </c>
      <c r="Q992" s="40">
        <v>0</v>
      </c>
      <c r="R992" s="40">
        <v>3760</v>
      </c>
      <c r="S992" s="40">
        <v>3760</v>
      </c>
      <c r="T992" s="40">
        <v>1520</v>
      </c>
      <c r="U992" s="40">
        <v>1520</v>
      </c>
      <c r="V992" s="40">
        <v>1520</v>
      </c>
      <c r="W992" s="34" t="s">
        <v>560</v>
      </c>
    </row>
    <row r="993" spans="1:23" hidden="1" x14ac:dyDescent="0.2">
      <c r="A993" t="s">
        <v>0</v>
      </c>
      <c r="B993" t="s">
        <v>1</v>
      </c>
      <c r="C993" t="s">
        <v>218</v>
      </c>
      <c r="D993" t="s">
        <v>551</v>
      </c>
      <c r="E993" t="s">
        <v>552</v>
      </c>
      <c r="F993" t="s">
        <v>553</v>
      </c>
      <c r="G993" t="s">
        <v>554</v>
      </c>
      <c r="H993" t="s">
        <v>7</v>
      </c>
      <c r="I993" t="s">
        <v>8</v>
      </c>
      <c r="J993" t="s">
        <v>9</v>
      </c>
      <c r="K993" t="s">
        <v>23</v>
      </c>
      <c r="L993" t="s">
        <v>11</v>
      </c>
      <c r="M993" s="40">
        <v>184.73</v>
      </c>
      <c r="N993" s="40">
        <v>110.84</v>
      </c>
      <c r="O993" s="40">
        <v>0</v>
      </c>
      <c r="P993" s="40">
        <v>295.57</v>
      </c>
      <c r="Q993" s="40">
        <v>0</v>
      </c>
      <c r="R993" s="40">
        <v>28</v>
      </c>
      <c r="S993" s="40">
        <v>28</v>
      </c>
      <c r="T993" s="40">
        <v>267.57</v>
      </c>
      <c r="U993" s="40">
        <v>267.57</v>
      </c>
      <c r="V993" s="40">
        <v>267.57</v>
      </c>
      <c r="W993" s="34" t="s">
        <v>561</v>
      </c>
    </row>
    <row r="994" spans="1:23" hidden="1" x14ac:dyDescent="0.2">
      <c r="A994" t="s">
        <v>0</v>
      </c>
      <c r="B994" t="s">
        <v>1</v>
      </c>
      <c r="C994" t="s">
        <v>218</v>
      </c>
      <c r="D994" t="s">
        <v>551</v>
      </c>
      <c r="E994" t="s">
        <v>552</v>
      </c>
      <c r="F994" t="s">
        <v>553</v>
      </c>
      <c r="G994" t="s">
        <v>554</v>
      </c>
      <c r="H994" t="s">
        <v>7</v>
      </c>
      <c r="I994" t="s">
        <v>8</v>
      </c>
      <c r="J994" t="s">
        <v>9</v>
      </c>
      <c r="K994" t="s">
        <v>25</v>
      </c>
      <c r="L994" t="s">
        <v>11</v>
      </c>
      <c r="M994" s="40">
        <v>1847.32</v>
      </c>
      <c r="N994" s="40">
        <v>0</v>
      </c>
      <c r="O994" s="40">
        <v>0</v>
      </c>
      <c r="P994" s="40">
        <v>1847.32</v>
      </c>
      <c r="Q994" s="40">
        <v>0</v>
      </c>
      <c r="R994" s="40">
        <v>1068.8399999999999</v>
      </c>
      <c r="S994" s="40">
        <v>1068.8399999999999</v>
      </c>
      <c r="T994" s="40">
        <v>778.48</v>
      </c>
      <c r="U994" s="40">
        <v>778.48</v>
      </c>
      <c r="V994" s="40">
        <v>778.48</v>
      </c>
      <c r="W994" s="34" t="s">
        <v>562</v>
      </c>
    </row>
    <row r="995" spans="1:23" hidden="1" x14ac:dyDescent="0.2">
      <c r="A995" t="s">
        <v>0</v>
      </c>
      <c r="B995" t="s">
        <v>1</v>
      </c>
      <c r="C995" t="s">
        <v>218</v>
      </c>
      <c r="D995" t="s">
        <v>551</v>
      </c>
      <c r="E995" t="s">
        <v>552</v>
      </c>
      <c r="F995" t="s">
        <v>553</v>
      </c>
      <c r="G995" t="s">
        <v>554</v>
      </c>
      <c r="H995" t="s">
        <v>7</v>
      </c>
      <c r="I995" t="s">
        <v>8</v>
      </c>
      <c r="J995" t="s">
        <v>9</v>
      </c>
      <c r="K995" t="s">
        <v>27</v>
      </c>
      <c r="L995" t="s">
        <v>11</v>
      </c>
      <c r="M995" s="40">
        <v>10426.629999999999</v>
      </c>
      <c r="N995" s="40">
        <v>-10426.629999999999</v>
      </c>
      <c r="O995" s="40">
        <v>0</v>
      </c>
      <c r="P995" s="40">
        <v>0</v>
      </c>
      <c r="Q995" s="40">
        <v>0</v>
      </c>
      <c r="R995" s="40">
        <v>0</v>
      </c>
      <c r="S995" s="40">
        <v>0</v>
      </c>
      <c r="T995" s="40">
        <v>0</v>
      </c>
      <c r="U995" s="40">
        <v>0</v>
      </c>
      <c r="V995" s="40">
        <v>0</v>
      </c>
      <c r="W995" s="34" t="s">
        <v>563</v>
      </c>
    </row>
    <row r="996" spans="1:23" hidden="1" x14ac:dyDescent="0.2">
      <c r="A996" t="s">
        <v>0</v>
      </c>
      <c r="B996" t="s">
        <v>1</v>
      </c>
      <c r="C996" t="s">
        <v>218</v>
      </c>
      <c r="D996" t="s">
        <v>551</v>
      </c>
      <c r="E996" t="s">
        <v>552</v>
      </c>
      <c r="F996" t="s">
        <v>553</v>
      </c>
      <c r="G996" t="s">
        <v>554</v>
      </c>
      <c r="H996" t="s">
        <v>7</v>
      </c>
      <c r="I996" t="s">
        <v>8</v>
      </c>
      <c r="J996" t="s">
        <v>9</v>
      </c>
      <c r="K996" t="s">
        <v>29</v>
      </c>
      <c r="L996" t="s">
        <v>11</v>
      </c>
      <c r="M996" s="40">
        <v>2895.84</v>
      </c>
      <c r="N996" s="40">
        <v>20000</v>
      </c>
      <c r="O996" s="40">
        <v>4073.07</v>
      </c>
      <c r="P996" s="40">
        <v>26968.91</v>
      </c>
      <c r="Q996" s="40">
        <v>0</v>
      </c>
      <c r="R996" s="40">
        <v>19936.2</v>
      </c>
      <c r="S996" s="40">
        <v>19936.2</v>
      </c>
      <c r="T996" s="40">
        <v>7032.71</v>
      </c>
      <c r="U996" s="40">
        <v>7032.71</v>
      </c>
      <c r="V996" s="40">
        <v>7032.71</v>
      </c>
      <c r="W996" s="34" t="s">
        <v>564</v>
      </c>
    </row>
    <row r="997" spans="1:23" hidden="1" x14ac:dyDescent="0.2">
      <c r="A997" t="s">
        <v>0</v>
      </c>
      <c r="B997" t="s">
        <v>1</v>
      </c>
      <c r="C997" t="s">
        <v>218</v>
      </c>
      <c r="D997" t="s">
        <v>551</v>
      </c>
      <c r="E997" t="s">
        <v>552</v>
      </c>
      <c r="F997" t="s">
        <v>553</v>
      </c>
      <c r="G997" t="s">
        <v>554</v>
      </c>
      <c r="H997" t="s">
        <v>7</v>
      </c>
      <c r="I997" t="s">
        <v>8</v>
      </c>
      <c r="J997" t="s">
        <v>9</v>
      </c>
      <c r="K997" t="s">
        <v>31</v>
      </c>
      <c r="L997" t="s">
        <v>11</v>
      </c>
      <c r="M997" s="40">
        <v>2797944</v>
      </c>
      <c r="N997" s="40">
        <v>-221046.66</v>
      </c>
      <c r="O997" s="40">
        <v>418391.65</v>
      </c>
      <c r="P997" s="40">
        <v>2995288.99</v>
      </c>
      <c r="Q997" s="40">
        <v>313959.08</v>
      </c>
      <c r="R997" s="40">
        <v>2115432.5499999998</v>
      </c>
      <c r="S997" s="40">
        <v>2114862.48</v>
      </c>
      <c r="T997" s="40">
        <v>879856.44</v>
      </c>
      <c r="U997" s="40">
        <v>880426.51</v>
      </c>
      <c r="V997" s="40">
        <v>565897.36</v>
      </c>
      <c r="W997" s="34" t="s">
        <v>565</v>
      </c>
    </row>
    <row r="998" spans="1:23" hidden="1" x14ac:dyDescent="0.2">
      <c r="A998" t="s">
        <v>0</v>
      </c>
      <c r="B998" t="s">
        <v>1</v>
      </c>
      <c r="C998" t="s">
        <v>218</v>
      </c>
      <c r="D998" t="s">
        <v>551</v>
      </c>
      <c r="E998" t="s">
        <v>552</v>
      </c>
      <c r="F998" t="s">
        <v>553</v>
      </c>
      <c r="G998" t="s">
        <v>554</v>
      </c>
      <c r="H998" t="s">
        <v>7</v>
      </c>
      <c r="I998" t="s">
        <v>8</v>
      </c>
      <c r="J998" t="s">
        <v>9</v>
      </c>
      <c r="K998" t="s">
        <v>33</v>
      </c>
      <c r="L998" t="s">
        <v>11</v>
      </c>
      <c r="M998" s="40">
        <v>2459.2399999999998</v>
      </c>
      <c r="N998" s="40">
        <v>0</v>
      </c>
      <c r="O998" s="40">
        <v>0</v>
      </c>
      <c r="P998" s="40">
        <v>2459.2399999999998</v>
      </c>
      <c r="Q998" s="40">
        <v>0</v>
      </c>
      <c r="R998" s="40">
        <v>667.33</v>
      </c>
      <c r="S998" s="40">
        <v>667.33</v>
      </c>
      <c r="T998" s="40">
        <v>1791.91</v>
      </c>
      <c r="U998" s="40">
        <v>1791.91</v>
      </c>
      <c r="V998" s="40">
        <v>1791.91</v>
      </c>
      <c r="W998" s="34" t="s">
        <v>566</v>
      </c>
    </row>
    <row r="999" spans="1:23" hidden="1" x14ac:dyDescent="0.2">
      <c r="A999" t="s">
        <v>0</v>
      </c>
      <c r="B999" t="s">
        <v>1</v>
      </c>
      <c r="C999" t="s">
        <v>218</v>
      </c>
      <c r="D999" t="s">
        <v>551</v>
      </c>
      <c r="E999" t="s">
        <v>552</v>
      </c>
      <c r="F999" t="s">
        <v>553</v>
      </c>
      <c r="G999" t="s">
        <v>554</v>
      </c>
      <c r="H999" t="s">
        <v>7</v>
      </c>
      <c r="I999" t="s">
        <v>8</v>
      </c>
      <c r="J999" t="s">
        <v>9</v>
      </c>
      <c r="K999" t="s">
        <v>35</v>
      </c>
      <c r="L999" t="s">
        <v>11</v>
      </c>
      <c r="M999" s="40">
        <v>4918.47</v>
      </c>
      <c r="N999" s="40">
        <v>5000</v>
      </c>
      <c r="O999" s="40">
        <v>0</v>
      </c>
      <c r="P999" s="40">
        <v>9918.4699999999993</v>
      </c>
      <c r="Q999" s="40">
        <v>0</v>
      </c>
      <c r="R999" s="40">
        <v>9544.68</v>
      </c>
      <c r="S999" s="40">
        <v>9544.68</v>
      </c>
      <c r="T999" s="40">
        <v>373.79</v>
      </c>
      <c r="U999" s="40">
        <v>373.79</v>
      </c>
      <c r="V999" s="40">
        <v>373.79</v>
      </c>
      <c r="W999" s="34" t="s">
        <v>567</v>
      </c>
    </row>
    <row r="1000" spans="1:23" hidden="1" x14ac:dyDescent="0.2">
      <c r="A1000" t="s">
        <v>0</v>
      </c>
      <c r="B1000" t="s">
        <v>1</v>
      </c>
      <c r="C1000" t="s">
        <v>218</v>
      </c>
      <c r="D1000" t="s">
        <v>551</v>
      </c>
      <c r="E1000" t="s">
        <v>552</v>
      </c>
      <c r="F1000" t="s">
        <v>553</v>
      </c>
      <c r="G1000" t="s">
        <v>554</v>
      </c>
      <c r="H1000" t="s">
        <v>7</v>
      </c>
      <c r="I1000" t="s">
        <v>8</v>
      </c>
      <c r="J1000" t="s">
        <v>9</v>
      </c>
      <c r="K1000" t="s">
        <v>37</v>
      </c>
      <c r="L1000" t="s">
        <v>11</v>
      </c>
      <c r="M1000" s="40">
        <v>632072.22</v>
      </c>
      <c r="N1000" s="40">
        <v>0</v>
      </c>
      <c r="O1000" s="40">
        <v>39694.54</v>
      </c>
      <c r="P1000" s="40">
        <v>671766.76</v>
      </c>
      <c r="Q1000" s="40">
        <v>86107.48</v>
      </c>
      <c r="R1000" s="40">
        <v>476228.55</v>
      </c>
      <c r="S1000" s="40">
        <v>475880.25</v>
      </c>
      <c r="T1000" s="40">
        <v>195538.21</v>
      </c>
      <c r="U1000" s="40">
        <v>195886.51</v>
      </c>
      <c r="V1000" s="40">
        <v>109430.73</v>
      </c>
      <c r="W1000" s="34" t="s">
        <v>568</v>
      </c>
    </row>
    <row r="1001" spans="1:23" hidden="1" x14ac:dyDescent="0.2">
      <c r="A1001" t="s">
        <v>0</v>
      </c>
      <c r="B1001" t="s">
        <v>1</v>
      </c>
      <c r="C1001" t="s">
        <v>218</v>
      </c>
      <c r="D1001" t="s">
        <v>551</v>
      </c>
      <c r="E1001" t="s">
        <v>552</v>
      </c>
      <c r="F1001" t="s">
        <v>553</v>
      </c>
      <c r="G1001" t="s">
        <v>554</v>
      </c>
      <c r="H1001" t="s">
        <v>7</v>
      </c>
      <c r="I1001" t="s">
        <v>8</v>
      </c>
      <c r="J1001" t="s">
        <v>9</v>
      </c>
      <c r="K1001" t="s">
        <v>39</v>
      </c>
      <c r="L1001" t="s">
        <v>11</v>
      </c>
      <c r="M1001" s="40">
        <v>416384.86</v>
      </c>
      <c r="N1001" s="40">
        <v>-7000</v>
      </c>
      <c r="O1001" s="40">
        <v>0</v>
      </c>
      <c r="P1001" s="40">
        <v>409384.86</v>
      </c>
      <c r="Q1001" s="40">
        <v>101921.68</v>
      </c>
      <c r="R1001" s="40">
        <v>234407.21</v>
      </c>
      <c r="S1001" s="40">
        <v>234350.29</v>
      </c>
      <c r="T1001" s="40">
        <v>174977.65</v>
      </c>
      <c r="U1001" s="40">
        <v>175034.57</v>
      </c>
      <c r="V1001" s="40">
        <v>73055.97</v>
      </c>
      <c r="W1001" s="34" t="s">
        <v>569</v>
      </c>
    </row>
    <row r="1002" spans="1:23" hidden="1" x14ac:dyDescent="0.2">
      <c r="A1002" t="s">
        <v>0</v>
      </c>
      <c r="B1002" t="s">
        <v>1</v>
      </c>
      <c r="C1002" t="s">
        <v>218</v>
      </c>
      <c r="D1002" t="s">
        <v>551</v>
      </c>
      <c r="E1002" t="s">
        <v>552</v>
      </c>
      <c r="F1002" t="s">
        <v>553</v>
      </c>
      <c r="G1002" t="s">
        <v>554</v>
      </c>
      <c r="H1002" t="s">
        <v>7</v>
      </c>
      <c r="I1002" t="s">
        <v>8</v>
      </c>
      <c r="J1002" t="s">
        <v>9</v>
      </c>
      <c r="K1002" t="s">
        <v>41</v>
      </c>
      <c r="L1002" t="s">
        <v>11</v>
      </c>
      <c r="M1002" s="40">
        <v>29650</v>
      </c>
      <c r="N1002" s="40">
        <v>41286.33</v>
      </c>
      <c r="O1002" s="40">
        <v>0</v>
      </c>
      <c r="P1002" s="40">
        <v>70936.33</v>
      </c>
      <c r="Q1002" s="40">
        <v>0</v>
      </c>
      <c r="R1002" s="40">
        <v>52798.32</v>
      </c>
      <c r="S1002" s="40">
        <v>47666.76</v>
      </c>
      <c r="T1002" s="40">
        <v>18138.009999999998</v>
      </c>
      <c r="U1002" s="40">
        <v>23269.57</v>
      </c>
      <c r="V1002" s="40">
        <v>18138.009999999998</v>
      </c>
      <c r="W1002" s="34" t="s">
        <v>570</v>
      </c>
    </row>
    <row r="1003" spans="1:23" hidden="1" x14ac:dyDescent="0.2">
      <c r="A1003" t="s">
        <v>0</v>
      </c>
      <c r="B1003" t="s">
        <v>1</v>
      </c>
      <c r="C1003" t="s">
        <v>218</v>
      </c>
      <c r="D1003" t="s">
        <v>551</v>
      </c>
      <c r="E1003" t="s">
        <v>552</v>
      </c>
      <c r="F1003" t="s">
        <v>553</v>
      </c>
      <c r="G1003" t="s">
        <v>554</v>
      </c>
      <c r="H1003" t="s">
        <v>7</v>
      </c>
      <c r="I1003" t="s">
        <v>43</v>
      </c>
      <c r="J1003" t="s">
        <v>44</v>
      </c>
      <c r="K1003" t="s">
        <v>45</v>
      </c>
      <c r="L1003" t="s">
        <v>11</v>
      </c>
      <c r="M1003" s="40">
        <v>7400</v>
      </c>
      <c r="N1003" s="40">
        <v>0</v>
      </c>
      <c r="O1003" s="40">
        <v>0</v>
      </c>
      <c r="P1003" s="40">
        <v>7400</v>
      </c>
      <c r="Q1003" s="40">
        <v>0</v>
      </c>
      <c r="R1003" s="40">
        <v>6600</v>
      </c>
      <c r="S1003" s="40">
        <v>4328.43</v>
      </c>
      <c r="T1003" s="40">
        <v>800</v>
      </c>
      <c r="U1003" s="40">
        <v>3071.57</v>
      </c>
      <c r="V1003" s="40">
        <v>800</v>
      </c>
      <c r="W1003" s="34" t="s">
        <v>571</v>
      </c>
    </row>
    <row r="1004" spans="1:23" hidden="1" x14ac:dyDescent="0.2">
      <c r="A1004" t="s">
        <v>0</v>
      </c>
      <c r="B1004" t="s">
        <v>1</v>
      </c>
      <c r="C1004" t="s">
        <v>218</v>
      </c>
      <c r="D1004" t="s">
        <v>551</v>
      </c>
      <c r="E1004" t="s">
        <v>552</v>
      </c>
      <c r="F1004" t="s">
        <v>553</v>
      </c>
      <c r="G1004" t="s">
        <v>554</v>
      </c>
      <c r="H1004" t="s">
        <v>7</v>
      </c>
      <c r="I1004" t="s">
        <v>43</v>
      </c>
      <c r="J1004" t="s">
        <v>44</v>
      </c>
      <c r="K1004" t="s">
        <v>47</v>
      </c>
      <c r="L1004" t="s">
        <v>11</v>
      </c>
      <c r="M1004" s="40">
        <v>20000</v>
      </c>
      <c r="N1004" s="40">
        <v>-110</v>
      </c>
      <c r="O1004" s="40">
        <v>0</v>
      </c>
      <c r="P1004" s="40">
        <v>19890</v>
      </c>
      <c r="Q1004" s="40">
        <v>0</v>
      </c>
      <c r="R1004" s="40">
        <v>18000</v>
      </c>
      <c r="S1004" s="40">
        <v>13444.91</v>
      </c>
      <c r="T1004" s="40">
        <v>1890</v>
      </c>
      <c r="U1004" s="40">
        <v>6445.09</v>
      </c>
      <c r="V1004" s="40">
        <v>1890</v>
      </c>
      <c r="W1004" s="34" t="s">
        <v>572</v>
      </c>
    </row>
    <row r="1005" spans="1:23" hidden="1" x14ac:dyDescent="0.2">
      <c r="A1005" t="s">
        <v>0</v>
      </c>
      <c r="B1005" t="s">
        <v>1</v>
      </c>
      <c r="C1005" t="s">
        <v>218</v>
      </c>
      <c r="D1005" t="s">
        <v>551</v>
      </c>
      <c r="E1005" t="s">
        <v>552</v>
      </c>
      <c r="F1005" t="s">
        <v>553</v>
      </c>
      <c r="G1005" t="s">
        <v>554</v>
      </c>
      <c r="H1005" t="s">
        <v>7</v>
      </c>
      <c r="I1005" t="s">
        <v>43</v>
      </c>
      <c r="J1005" t="s">
        <v>44</v>
      </c>
      <c r="K1005" t="s">
        <v>49</v>
      </c>
      <c r="L1005" t="s">
        <v>11</v>
      </c>
      <c r="M1005" s="40">
        <v>6776.4</v>
      </c>
      <c r="N1005" s="40">
        <v>6602.7</v>
      </c>
      <c r="O1005" s="40">
        <v>0</v>
      </c>
      <c r="P1005" s="40">
        <v>13379.1</v>
      </c>
      <c r="Q1005" s="40">
        <v>6501</v>
      </c>
      <c r="R1005" s="40">
        <v>4324.78</v>
      </c>
      <c r="S1005" s="40">
        <v>3469.51</v>
      </c>
      <c r="T1005" s="40">
        <v>9054.32</v>
      </c>
      <c r="U1005" s="40">
        <v>9909.59</v>
      </c>
      <c r="V1005" s="40">
        <v>2553.3200000000002</v>
      </c>
      <c r="W1005" s="34" t="s">
        <v>573</v>
      </c>
    </row>
    <row r="1006" spans="1:23" hidden="1" x14ac:dyDescent="0.2">
      <c r="A1006" t="s">
        <v>0</v>
      </c>
      <c r="B1006" t="s">
        <v>1</v>
      </c>
      <c r="C1006" t="s">
        <v>218</v>
      </c>
      <c r="D1006" t="s">
        <v>551</v>
      </c>
      <c r="E1006" t="s">
        <v>552</v>
      </c>
      <c r="F1006" t="s">
        <v>553</v>
      </c>
      <c r="G1006" t="s">
        <v>554</v>
      </c>
      <c r="H1006" t="s">
        <v>7</v>
      </c>
      <c r="I1006" t="s">
        <v>43</v>
      </c>
      <c r="J1006" t="s">
        <v>44</v>
      </c>
      <c r="K1006" t="s">
        <v>354</v>
      </c>
      <c r="L1006" t="s">
        <v>11</v>
      </c>
      <c r="M1006" s="40">
        <v>249760</v>
      </c>
      <c r="N1006" s="40">
        <v>-168660</v>
      </c>
      <c r="O1006" s="40">
        <v>0</v>
      </c>
      <c r="P1006" s="40">
        <v>81100</v>
      </c>
      <c r="Q1006" s="40">
        <v>0</v>
      </c>
      <c r="R1006" s="40">
        <v>100</v>
      </c>
      <c r="S1006" s="40">
        <v>0</v>
      </c>
      <c r="T1006" s="40">
        <v>81000</v>
      </c>
      <c r="U1006" s="40">
        <v>81100</v>
      </c>
      <c r="V1006" s="40">
        <v>81000</v>
      </c>
      <c r="W1006" s="34" t="s">
        <v>574</v>
      </c>
    </row>
    <row r="1007" spans="1:23" hidden="1" x14ac:dyDescent="0.2">
      <c r="A1007" t="s">
        <v>0</v>
      </c>
      <c r="B1007" t="s">
        <v>1</v>
      </c>
      <c r="C1007" t="s">
        <v>218</v>
      </c>
      <c r="D1007" t="s">
        <v>551</v>
      </c>
      <c r="E1007" t="s">
        <v>552</v>
      </c>
      <c r="F1007" t="s">
        <v>553</v>
      </c>
      <c r="G1007" t="s">
        <v>554</v>
      </c>
      <c r="H1007" t="s">
        <v>7</v>
      </c>
      <c r="I1007" t="s">
        <v>43</v>
      </c>
      <c r="J1007" t="s">
        <v>44</v>
      </c>
      <c r="K1007" t="s">
        <v>51</v>
      </c>
      <c r="L1007" t="s">
        <v>11</v>
      </c>
      <c r="M1007" s="40">
        <v>81385.2</v>
      </c>
      <c r="N1007" s="40">
        <v>-6462.99</v>
      </c>
      <c r="O1007" s="40">
        <v>0</v>
      </c>
      <c r="P1007" s="40">
        <v>74922.210000000006</v>
      </c>
      <c r="Q1007" s="40">
        <v>25914.87</v>
      </c>
      <c r="R1007" s="40">
        <v>45342.25</v>
      </c>
      <c r="S1007" s="40">
        <v>20346.3</v>
      </c>
      <c r="T1007" s="40">
        <v>29579.96</v>
      </c>
      <c r="U1007" s="40">
        <v>54575.91</v>
      </c>
      <c r="V1007" s="40">
        <v>3665.09</v>
      </c>
      <c r="W1007" s="34" t="s">
        <v>575</v>
      </c>
    </row>
    <row r="1008" spans="1:23" hidden="1" x14ac:dyDescent="0.2">
      <c r="A1008" t="s">
        <v>0</v>
      </c>
      <c r="B1008" t="s">
        <v>1</v>
      </c>
      <c r="C1008" t="s">
        <v>218</v>
      </c>
      <c r="D1008" t="s">
        <v>551</v>
      </c>
      <c r="E1008" t="s">
        <v>552</v>
      </c>
      <c r="F1008" t="s">
        <v>553</v>
      </c>
      <c r="G1008" t="s">
        <v>554</v>
      </c>
      <c r="H1008" t="s">
        <v>7</v>
      </c>
      <c r="I1008" t="s">
        <v>43</v>
      </c>
      <c r="J1008" t="s">
        <v>44</v>
      </c>
      <c r="K1008" t="s">
        <v>576</v>
      </c>
      <c r="L1008" t="s">
        <v>11</v>
      </c>
      <c r="M1008" s="40">
        <v>7950.4</v>
      </c>
      <c r="N1008" s="40">
        <v>-6262</v>
      </c>
      <c r="O1008" s="40">
        <v>0</v>
      </c>
      <c r="P1008" s="40">
        <v>1688.4</v>
      </c>
      <c r="Q1008" s="40">
        <v>0</v>
      </c>
      <c r="R1008" s="40">
        <v>1688.4</v>
      </c>
      <c r="S1008" s="40">
        <v>1646.4</v>
      </c>
      <c r="T1008" s="40">
        <v>0</v>
      </c>
      <c r="U1008" s="40">
        <v>42</v>
      </c>
      <c r="V1008" s="40">
        <v>0</v>
      </c>
      <c r="W1008" s="34" t="s">
        <v>577</v>
      </c>
    </row>
    <row r="1009" spans="1:23" hidden="1" x14ac:dyDescent="0.2">
      <c r="A1009" t="s">
        <v>0</v>
      </c>
      <c r="B1009" t="s">
        <v>1</v>
      </c>
      <c r="C1009" t="s">
        <v>218</v>
      </c>
      <c r="D1009" t="s">
        <v>551</v>
      </c>
      <c r="E1009" t="s">
        <v>552</v>
      </c>
      <c r="F1009" t="s">
        <v>553</v>
      </c>
      <c r="G1009" t="s">
        <v>554</v>
      </c>
      <c r="H1009" t="s">
        <v>7</v>
      </c>
      <c r="I1009" t="s">
        <v>43</v>
      </c>
      <c r="J1009" t="s">
        <v>44</v>
      </c>
      <c r="K1009" t="s">
        <v>55</v>
      </c>
      <c r="L1009" t="s">
        <v>11</v>
      </c>
      <c r="M1009" s="40">
        <v>161.28</v>
      </c>
      <c r="N1009" s="40">
        <v>10680.72</v>
      </c>
      <c r="O1009" s="40">
        <v>0</v>
      </c>
      <c r="P1009" s="40">
        <v>10842</v>
      </c>
      <c r="Q1009" s="40">
        <v>4000</v>
      </c>
      <c r="R1009" s="40">
        <v>100</v>
      </c>
      <c r="S1009" s="40">
        <v>100</v>
      </c>
      <c r="T1009" s="40">
        <v>10742</v>
      </c>
      <c r="U1009" s="40">
        <v>10742</v>
      </c>
      <c r="V1009" s="40">
        <v>6742</v>
      </c>
      <c r="W1009" s="34" t="s">
        <v>578</v>
      </c>
    </row>
    <row r="1010" spans="1:23" hidden="1" x14ac:dyDescent="0.2">
      <c r="A1010" t="s">
        <v>0</v>
      </c>
      <c r="B1010" t="s">
        <v>1</v>
      </c>
      <c r="C1010" t="s">
        <v>218</v>
      </c>
      <c r="D1010" t="s">
        <v>551</v>
      </c>
      <c r="E1010" t="s">
        <v>552</v>
      </c>
      <c r="F1010" t="s">
        <v>553</v>
      </c>
      <c r="G1010" t="s">
        <v>554</v>
      </c>
      <c r="H1010" t="s">
        <v>7</v>
      </c>
      <c r="I1010" t="s">
        <v>43</v>
      </c>
      <c r="J1010" t="s">
        <v>44</v>
      </c>
      <c r="K1010" t="s">
        <v>57</v>
      </c>
      <c r="L1010" t="s">
        <v>11</v>
      </c>
      <c r="M1010" s="40">
        <v>263594.96999999997</v>
      </c>
      <c r="N1010" s="40">
        <v>-63742.96</v>
      </c>
      <c r="O1010" s="40">
        <v>0</v>
      </c>
      <c r="P1010" s="40">
        <v>199852.01</v>
      </c>
      <c r="Q1010" s="40">
        <v>0.01</v>
      </c>
      <c r="R1010" s="40">
        <v>125556.59</v>
      </c>
      <c r="S1010" s="40">
        <v>91723.54</v>
      </c>
      <c r="T1010" s="40">
        <v>74295.42</v>
      </c>
      <c r="U1010" s="40">
        <v>108128.47</v>
      </c>
      <c r="V1010" s="40">
        <v>74295.41</v>
      </c>
      <c r="W1010" s="34" t="s">
        <v>579</v>
      </c>
    </row>
    <row r="1011" spans="1:23" hidden="1" x14ac:dyDescent="0.2">
      <c r="A1011" t="s">
        <v>0</v>
      </c>
      <c r="B1011" t="s">
        <v>1</v>
      </c>
      <c r="C1011" t="s">
        <v>218</v>
      </c>
      <c r="D1011" t="s">
        <v>551</v>
      </c>
      <c r="E1011" t="s">
        <v>552</v>
      </c>
      <c r="F1011" t="s">
        <v>553</v>
      </c>
      <c r="G1011" t="s">
        <v>554</v>
      </c>
      <c r="H1011" t="s">
        <v>7</v>
      </c>
      <c r="I1011" t="s">
        <v>43</v>
      </c>
      <c r="J1011" t="s">
        <v>44</v>
      </c>
      <c r="K1011" t="s">
        <v>59</v>
      </c>
      <c r="L1011" t="s">
        <v>11</v>
      </c>
      <c r="M1011" s="40">
        <v>82107.679999999993</v>
      </c>
      <c r="N1011" s="40">
        <v>-13611.56</v>
      </c>
      <c r="O1011" s="40">
        <v>0</v>
      </c>
      <c r="P1011" s="40">
        <v>68496.12</v>
      </c>
      <c r="Q1011" s="40">
        <v>0</v>
      </c>
      <c r="R1011" s="40">
        <v>62261.17</v>
      </c>
      <c r="S1011" s="40">
        <v>40419.72</v>
      </c>
      <c r="T1011" s="40">
        <v>6234.95</v>
      </c>
      <c r="U1011" s="40">
        <v>28076.400000000001</v>
      </c>
      <c r="V1011" s="40">
        <v>6234.95</v>
      </c>
      <c r="W1011" s="34" t="s">
        <v>580</v>
      </c>
    </row>
    <row r="1012" spans="1:23" hidden="1" x14ac:dyDescent="0.2">
      <c r="A1012" t="s">
        <v>0</v>
      </c>
      <c r="B1012" t="s">
        <v>1</v>
      </c>
      <c r="C1012" t="s">
        <v>218</v>
      </c>
      <c r="D1012" t="s">
        <v>551</v>
      </c>
      <c r="E1012" t="s">
        <v>552</v>
      </c>
      <c r="F1012" t="s">
        <v>553</v>
      </c>
      <c r="G1012" t="s">
        <v>554</v>
      </c>
      <c r="H1012" t="s">
        <v>7</v>
      </c>
      <c r="I1012" t="s">
        <v>43</v>
      </c>
      <c r="J1012" t="s">
        <v>44</v>
      </c>
      <c r="K1012" t="s">
        <v>61</v>
      </c>
      <c r="L1012" t="s">
        <v>11</v>
      </c>
      <c r="M1012" s="40">
        <v>12950.4</v>
      </c>
      <c r="N1012" s="40">
        <v>-7650.4</v>
      </c>
      <c r="O1012" s="40">
        <v>0</v>
      </c>
      <c r="P1012" s="40">
        <v>5300</v>
      </c>
      <c r="Q1012" s="40">
        <v>0</v>
      </c>
      <c r="R1012" s="40">
        <v>300</v>
      </c>
      <c r="S1012" s="40">
        <v>175</v>
      </c>
      <c r="T1012" s="40">
        <v>5000</v>
      </c>
      <c r="U1012" s="40">
        <v>5125</v>
      </c>
      <c r="V1012" s="40">
        <v>5000</v>
      </c>
      <c r="W1012" s="34" t="s">
        <v>581</v>
      </c>
    </row>
    <row r="1013" spans="1:23" hidden="1" x14ac:dyDescent="0.2">
      <c r="A1013" t="s">
        <v>0</v>
      </c>
      <c r="B1013" t="s">
        <v>1</v>
      </c>
      <c r="C1013" t="s">
        <v>218</v>
      </c>
      <c r="D1013" t="s">
        <v>551</v>
      </c>
      <c r="E1013" t="s">
        <v>552</v>
      </c>
      <c r="F1013" t="s">
        <v>553</v>
      </c>
      <c r="G1013" t="s">
        <v>554</v>
      </c>
      <c r="H1013" t="s">
        <v>7</v>
      </c>
      <c r="I1013" t="s">
        <v>43</v>
      </c>
      <c r="J1013" t="s">
        <v>44</v>
      </c>
      <c r="K1013" t="s">
        <v>63</v>
      </c>
      <c r="L1013" t="s">
        <v>11</v>
      </c>
      <c r="M1013" s="40">
        <v>2680</v>
      </c>
      <c r="N1013" s="40">
        <v>-276.60000000000002</v>
      </c>
      <c r="O1013" s="40">
        <v>0</v>
      </c>
      <c r="P1013" s="40">
        <v>2403.4</v>
      </c>
      <c r="Q1013" s="40">
        <v>378.04</v>
      </c>
      <c r="R1013" s="40">
        <v>1045.5</v>
      </c>
      <c r="S1013" s="40">
        <v>714.58</v>
      </c>
      <c r="T1013" s="40">
        <v>1357.9</v>
      </c>
      <c r="U1013" s="40">
        <v>1688.82</v>
      </c>
      <c r="V1013" s="40">
        <v>979.86</v>
      </c>
      <c r="W1013" s="34" t="s">
        <v>582</v>
      </c>
    </row>
    <row r="1014" spans="1:23" hidden="1" x14ac:dyDescent="0.2">
      <c r="A1014" t="s">
        <v>0</v>
      </c>
      <c r="B1014" t="s">
        <v>1</v>
      </c>
      <c r="C1014" t="s">
        <v>218</v>
      </c>
      <c r="D1014" t="s">
        <v>551</v>
      </c>
      <c r="E1014" t="s">
        <v>552</v>
      </c>
      <c r="F1014" t="s">
        <v>553</v>
      </c>
      <c r="G1014" t="s">
        <v>554</v>
      </c>
      <c r="H1014" t="s">
        <v>7</v>
      </c>
      <c r="I1014" t="s">
        <v>43</v>
      </c>
      <c r="J1014" t="s">
        <v>44</v>
      </c>
      <c r="K1014" t="s">
        <v>65</v>
      </c>
      <c r="L1014" t="s">
        <v>11</v>
      </c>
      <c r="M1014" s="40">
        <v>13895.33</v>
      </c>
      <c r="N1014" s="40">
        <v>11108.12</v>
      </c>
      <c r="O1014" s="40">
        <v>0</v>
      </c>
      <c r="P1014" s="40">
        <v>25003.45</v>
      </c>
      <c r="Q1014" s="40">
        <v>0</v>
      </c>
      <c r="R1014" s="40">
        <v>14250.2</v>
      </c>
      <c r="S1014" s="40">
        <v>3381.09</v>
      </c>
      <c r="T1014" s="40">
        <v>10753.25</v>
      </c>
      <c r="U1014" s="40">
        <v>21622.36</v>
      </c>
      <c r="V1014" s="40">
        <v>10753.25</v>
      </c>
      <c r="W1014" s="34" t="s">
        <v>583</v>
      </c>
    </row>
    <row r="1015" spans="1:23" hidden="1" x14ac:dyDescent="0.2">
      <c r="A1015" t="s">
        <v>0</v>
      </c>
      <c r="B1015" t="s">
        <v>1</v>
      </c>
      <c r="C1015" t="s">
        <v>218</v>
      </c>
      <c r="D1015" t="s">
        <v>551</v>
      </c>
      <c r="E1015" t="s">
        <v>552</v>
      </c>
      <c r="F1015" t="s">
        <v>553</v>
      </c>
      <c r="G1015" t="s">
        <v>554</v>
      </c>
      <c r="H1015" t="s">
        <v>7</v>
      </c>
      <c r="I1015" t="s">
        <v>43</v>
      </c>
      <c r="J1015" t="s">
        <v>44</v>
      </c>
      <c r="K1015" t="s">
        <v>341</v>
      </c>
      <c r="L1015" t="s">
        <v>11</v>
      </c>
      <c r="M1015" s="40">
        <v>234833.64</v>
      </c>
      <c r="N1015" s="40">
        <v>50</v>
      </c>
      <c r="O1015" s="40">
        <v>0</v>
      </c>
      <c r="P1015" s="40">
        <v>234883.64</v>
      </c>
      <c r="Q1015" s="40">
        <v>28500</v>
      </c>
      <c r="R1015" s="40">
        <v>190093.52</v>
      </c>
      <c r="S1015" s="40">
        <v>150110.10999999999</v>
      </c>
      <c r="T1015" s="40">
        <v>44790.12</v>
      </c>
      <c r="U1015" s="40">
        <v>84773.53</v>
      </c>
      <c r="V1015" s="40">
        <v>16290.12</v>
      </c>
      <c r="W1015" s="34" t="s">
        <v>584</v>
      </c>
    </row>
    <row r="1016" spans="1:23" hidden="1" x14ac:dyDescent="0.2">
      <c r="A1016" t="s">
        <v>0</v>
      </c>
      <c r="B1016" t="s">
        <v>1</v>
      </c>
      <c r="C1016" t="s">
        <v>218</v>
      </c>
      <c r="D1016" t="s">
        <v>551</v>
      </c>
      <c r="E1016" t="s">
        <v>552</v>
      </c>
      <c r="F1016" t="s">
        <v>553</v>
      </c>
      <c r="G1016" t="s">
        <v>554</v>
      </c>
      <c r="H1016" t="s">
        <v>7</v>
      </c>
      <c r="I1016" t="s">
        <v>43</v>
      </c>
      <c r="J1016" t="s">
        <v>44</v>
      </c>
      <c r="K1016" t="s">
        <v>67</v>
      </c>
      <c r="L1016" t="s">
        <v>11</v>
      </c>
      <c r="M1016" s="40">
        <v>80066.509999999995</v>
      </c>
      <c r="N1016" s="40">
        <v>-20066.509999999998</v>
      </c>
      <c r="O1016" s="40">
        <v>209788.66</v>
      </c>
      <c r="P1016" s="40">
        <v>269788.65999999997</v>
      </c>
      <c r="Q1016" s="40">
        <v>0</v>
      </c>
      <c r="R1016" s="40">
        <v>0</v>
      </c>
      <c r="S1016" s="40">
        <v>0</v>
      </c>
      <c r="T1016" s="40">
        <v>269788.65999999997</v>
      </c>
      <c r="U1016" s="40">
        <v>269788.65999999997</v>
      </c>
      <c r="V1016" s="40">
        <v>269788.65999999997</v>
      </c>
      <c r="W1016" s="34" t="s">
        <v>585</v>
      </c>
    </row>
    <row r="1017" spans="1:23" hidden="1" x14ac:dyDescent="0.2">
      <c r="A1017" t="s">
        <v>0</v>
      </c>
      <c r="B1017" t="s">
        <v>1</v>
      </c>
      <c r="C1017" t="s">
        <v>218</v>
      </c>
      <c r="D1017" t="s">
        <v>551</v>
      </c>
      <c r="E1017" t="s">
        <v>552</v>
      </c>
      <c r="F1017" t="s">
        <v>553</v>
      </c>
      <c r="G1017" t="s">
        <v>554</v>
      </c>
      <c r="H1017" t="s">
        <v>7</v>
      </c>
      <c r="I1017" t="s">
        <v>43</v>
      </c>
      <c r="J1017" t="s">
        <v>44</v>
      </c>
      <c r="K1017" t="s">
        <v>69</v>
      </c>
      <c r="L1017" t="s">
        <v>11</v>
      </c>
      <c r="M1017" s="40">
        <v>1500.8</v>
      </c>
      <c r="N1017" s="40">
        <v>100</v>
      </c>
      <c r="O1017" s="40">
        <v>0</v>
      </c>
      <c r="P1017" s="40">
        <v>1600.8</v>
      </c>
      <c r="Q1017" s="40">
        <v>1</v>
      </c>
      <c r="R1017" s="40">
        <v>1439</v>
      </c>
      <c r="S1017" s="40">
        <v>0</v>
      </c>
      <c r="T1017" s="40">
        <v>161.80000000000001</v>
      </c>
      <c r="U1017" s="40">
        <v>1600.8</v>
      </c>
      <c r="V1017" s="40">
        <v>160.80000000000001</v>
      </c>
      <c r="W1017" s="34" t="s">
        <v>586</v>
      </c>
    </row>
    <row r="1018" spans="1:23" hidden="1" x14ac:dyDescent="0.2">
      <c r="A1018" t="s">
        <v>0</v>
      </c>
      <c r="B1018" t="s">
        <v>1</v>
      </c>
      <c r="C1018" t="s">
        <v>218</v>
      </c>
      <c r="D1018" t="s">
        <v>551</v>
      </c>
      <c r="E1018" t="s">
        <v>552</v>
      </c>
      <c r="F1018" t="s">
        <v>553</v>
      </c>
      <c r="G1018" t="s">
        <v>554</v>
      </c>
      <c r="H1018" t="s">
        <v>7</v>
      </c>
      <c r="I1018" t="s">
        <v>43</v>
      </c>
      <c r="J1018" t="s">
        <v>44</v>
      </c>
      <c r="K1018" t="s">
        <v>71</v>
      </c>
      <c r="L1018" t="s">
        <v>11</v>
      </c>
      <c r="M1018" s="40">
        <v>6152.68</v>
      </c>
      <c r="N1018" s="40">
        <v>1744.62</v>
      </c>
      <c r="O1018" s="40">
        <v>0</v>
      </c>
      <c r="P1018" s="40">
        <v>7897.3</v>
      </c>
      <c r="Q1018" s="40">
        <v>1721.2</v>
      </c>
      <c r="R1018" s="40">
        <v>67.2</v>
      </c>
      <c r="S1018" s="40">
        <v>67.2</v>
      </c>
      <c r="T1018" s="40">
        <v>7830.1</v>
      </c>
      <c r="U1018" s="40">
        <v>7830.1</v>
      </c>
      <c r="V1018" s="40">
        <v>6108.9</v>
      </c>
      <c r="W1018" s="34" t="s">
        <v>587</v>
      </c>
    </row>
    <row r="1019" spans="1:23" hidden="1" x14ac:dyDescent="0.2">
      <c r="A1019" t="s">
        <v>0</v>
      </c>
      <c r="B1019" t="s">
        <v>1</v>
      </c>
      <c r="C1019" t="s">
        <v>218</v>
      </c>
      <c r="D1019" t="s">
        <v>551</v>
      </c>
      <c r="E1019" t="s">
        <v>552</v>
      </c>
      <c r="F1019" t="s">
        <v>553</v>
      </c>
      <c r="G1019" t="s">
        <v>554</v>
      </c>
      <c r="H1019" t="s">
        <v>7</v>
      </c>
      <c r="I1019" t="s">
        <v>43</v>
      </c>
      <c r="J1019" t="s">
        <v>44</v>
      </c>
      <c r="K1019" t="s">
        <v>316</v>
      </c>
      <c r="L1019" t="s">
        <v>11</v>
      </c>
      <c r="M1019" s="40">
        <v>1440</v>
      </c>
      <c r="N1019" s="40">
        <v>-1440</v>
      </c>
      <c r="O1019" s="40">
        <v>0</v>
      </c>
      <c r="P1019" s="40">
        <v>0</v>
      </c>
      <c r="Q1019" s="40">
        <v>0</v>
      </c>
      <c r="R1019" s="40">
        <v>0</v>
      </c>
      <c r="S1019" s="40">
        <v>0</v>
      </c>
      <c r="T1019" s="40">
        <v>0</v>
      </c>
      <c r="U1019" s="40">
        <v>0</v>
      </c>
      <c r="V1019" s="40">
        <v>0</v>
      </c>
      <c r="W1019" s="34" t="s">
        <v>588</v>
      </c>
    </row>
    <row r="1020" spans="1:23" hidden="1" x14ac:dyDescent="0.2">
      <c r="A1020" t="s">
        <v>0</v>
      </c>
      <c r="B1020" t="s">
        <v>1</v>
      </c>
      <c r="C1020" t="s">
        <v>218</v>
      </c>
      <c r="D1020" t="s">
        <v>551</v>
      </c>
      <c r="E1020" t="s">
        <v>552</v>
      </c>
      <c r="F1020" t="s">
        <v>553</v>
      </c>
      <c r="G1020" t="s">
        <v>554</v>
      </c>
      <c r="H1020" t="s">
        <v>7</v>
      </c>
      <c r="I1020" t="s">
        <v>43</v>
      </c>
      <c r="J1020" t="s">
        <v>44</v>
      </c>
      <c r="K1020" t="s">
        <v>488</v>
      </c>
      <c r="L1020" t="s">
        <v>11</v>
      </c>
      <c r="M1020" s="40">
        <v>31440.29</v>
      </c>
      <c r="N1020" s="40">
        <v>36653.39</v>
      </c>
      <c r="O1020" s="40">
        <v>0</v>
      </c>
      <c r="P1020" s="40">
        <v>68093.679999999993</v>
      </c>
      <c r="Q1020" s="40">
        <v>5571</v>
      </c>
      <c r="R1020" s="40">
        <v>7152.16</v>
      </c>
      <c r="S1020" s="40">
        <v>7152.16</v>
      </c>
      <c r="T1020" s="40">
        <v>60941.52</v>
      </c>
      <c r="U1020" s="40">
        <v>60941.52</v>
      </c>
      <c r="V1020" s="40">
        <v>55370.52</v>
      </c>
      <c r="W1020" s="34" t="s">
        <v>589</v>
      </c>
    </row>
    <row r="1021" spans="1:23" hidden="1" x14ac:dyDescent="0.2">
      <c r="A1021" t="s">
        <v>0</v>
      </c>
      <c r="B1021" t="s">
        <v>1</v>
      </c>
      <c r="C1021" t="s">
        <v>218</v>
      </c>
      <c r="D1021" t="s">
        <v>551</v>
      </c>
      <c r="E1021" t="s">
        <v>552</v>
      </c>
      <c r="F1021" t="s">
        <v>553</v>
      </c>
      <c r="G1021" t="s">
        <v>554</v>
      </c>
      <c r="H1021" t="s">
        <v>7</v>
      </c>
      <c r="I1021" t="s">
        <v>43</v>
      </c>
      <c r="J1021" t="s">
        <v>44</v>
      </c>
      <c r="K1021" t="s">
        <v>73</v>
      </c>
      <c r="L1021" t="s">
        <v>11</v>
      </c>
      <c r="M1021" s="40">
        <v>20438.849999999999</v>
      </c>
      <c r="N1021" s="40">
        <v>5994.35</v>
      </c>
      <c r="O1021" s="40">
        <v>0</v>
      </c>
      <c r="P1021" s="40">
        <v>26433.200000000001</v>
      </c>
      <c r="Q1021" s="40">
        <v>5986.93</v>
      </c>
      <c r="R1021" s="40">
        <v>18594.79</v>
      </c>
      <c r="S1021" s="40">
        <v>9547.16</v>
      </c>
      <c r="T1021" s="40">
        <v>7838.41</v>
      </c>
      <c r="U1021" s="40">
        <v>16886.04</v>
      </c>
      <c r="V1021" s="40">
        <v>1851.48</v>
      </c>
      <c r="W1021" s="34" t="s">
        <v>590</v>
      </c>
    </row>
    <row r="1022" spans="1:23" hidden="1" x14ac:dyDescent="0.2">
      <c r="A1022" t="s">
        <v>0</v>
      </c>
      <c r="B1022" t="s">
        <v>1</v>
      </c>
      <c r="C1022" t="s">
        <v>218</v>
      </c>
      <c r="D1022" t="s">
        <v>551</v>
      </c>
      <c r="E1022" t="s">
        <v>552</v>
      </c>
      <c r="F1022" t="s">
        <v>553</v>
      </c>
      <c r="G1022" t="s">
        <v>554</v>
      </c>
      <c r="H1022" t="s">
        <v>7</v>
      </c>
      <c r="I1022" t="s">
        <v>43</v>
      </c>
      <c r="J1022" t="s">
        <v>44</v>
      </c>
      <c r="K1022" t="s">
        <v>75</v>
      </c>
      <c r="L1022" t="s">
        <v>11</v>
      </c>
      <c r="M1022" s="40">
        <v>12000</v>
      </c>
      <c r="N1022" s="40">
        <v>25795</v>
      </c>
      <c r="O1022" s="40">
        <v>0</v>
      </c>
      <c r="P1022" s="40">
        <v>37795</v>
      </c>
      <c r="Q1022" s="40">
        <v>877.96</v>
      </c>
      <c r="R1022" s="40">
        <v>7867.5</v>
      </c>
      <c r="S1022" s="40">
        <v>98.16</v>
      </c>
      <c r="T1022" s="40">
        <v>29927.5</v>
      </c>
      <c r="U1022" s="40">
        <v>37696.839999999997</v>
      </c>
      <c r="V1022" s="40">
        <v>29049.54</v>
      </c>
      <c r="W1022" s="34" t="s">
        <v>591</v>
      </c>
    </row>
    <row r="1023" spans="1:23" hidden="1" x14ac:dyDescent="0.2">
      <c r="A1023" t="s">
        <v>0</v>
      </c>
      <c r="B1023" t="s">
        <v>1</v>
      </c>
      <c r="C1023" t="s">
        <v>218</v>
      </c>
      <c r="D1023" t="s">
        <v>551</v>
      </c>
      <c r="E1023" t="s">
        <v>552</v>
      </c>
      <c r="F1023" t="s">
        <v>553</v>
      </c>
      <c r="G1023" t="s">
        <v>554</v>
      </c>
      <c r="H1023" t="s">
        <v>7</v>
      </c>
      <c r="I1023" t="s">
        <v>43</v>
      </c>
      <c r="J1023" t="s">
        <v>44</v>
      </c>
      <c r="K1023" t="s">
        <v>77</v>
      </c>
      <c r="L1023" t="s">
        <v>11</v>
      </c>
      <c r="M1023" s="40">
        <v>6288.16</v>
      </c>
      <c r="N1023" s="40">
        <v>-1788.16</v>
      </c>
      <c r="O1023" s="40">
        <v>0</v>
      </c>
      <c r="P1023" s="40">
        <v>4500</v>
      </c>
      <c r="Q1023" s="40">
        <v>0</v>
      </c>
      <c r="R1023" s="40">
        <v>100</v>
      </c>
      <c r="S1023" s="40">
        <v>0</v>
      </c>
      <c r="T1023" s="40">
        <v>4400</v>
      </c>
      <c r="U1023" s="40">
        <v>4500</v>
      </c>
      <c r="V1023" s="40">
        <v>4400</v>
      </c>
      <c r="W1023" s="34" t="s">
        <v>592</v>
      </c>
    </row>
    <row r="1024" spans="1:23" hidden="1" x14ac:dyDescent="0.2">
      <c r="A1024" t="s">
        <v>0</v>
      </c>
      <c r="B1024" t="s">
        <v>1</v>
      </c>
      <c r="C1024" t="s">
        <v>218</v>
      </c>
      <c r="D1024" t="s">
        <v>551</v>
      </c>
      <c r="E1024" t="s">
        <v>552</v>
      </c>
      <c r="F1024" t="s">
        <v>553</v>
      </c>
      <c r="G1024" t="s">
        <v>554</v>
      </c>
      <c r="H1024" t="s">
        <v>7</v>
      </c>
      <c r="I1024" t="s">
        <v>43</v>
      </c>
      <c r="J1024" t="s">
        <v>44</v>
      </c>
      <c r="K1024" t="s">
        <v>79</v>
      </c>
      <c r="L1024" t="s">
        <v>11</v>
      </c>
      <c r="M1024" s="40">
        <v>25000</v>
      </c>
      <c r="N1024" s="40">
        <v>28308.37</v>
      </c>
      <c r="O1024" s="40">
        <v>0</v>
      </c>
      <c r="P1024" s="40">
        <v>53308.37</v>
      </c>
      <c r="Q1024" s="40">
        <v>26180.76</v>
      </c>
      <c r="R1024" s="40">
        <v>6101.85</v>
      </c>
      <c r="S1024" s="40">
        <v>0</v>
      </c>
      <c r="T1024" s="40">
        <v>47206.52</v>
      </c>
      <c r="U1024" s="40">
        <v>53308.37</v>
      </c>
      <c r="V1024" s="40">
        <v>21025.759999999998</v>
      </c>
      <c r="W1024" s="34" t="s">
        <v>593</v>
      </c>
    </row>
    <row r="1025" spans="1:23" hidden="1" x14ac:dyDescent="0.2">
      <c r="A1025" t="s">
        <v>0</v>
      </c>
      <c r="B1025" t="s">
        <v>1</v>
      </c>
      <c r="C1025" t="s">
        <v>218</v>
      </c>
      <c r="D1025" t="s">
        <v>551</v>
      </c>
      <c r="E1025" t="s">
        <v>552</v>
      </c>
      <c r="F1025" t="s">
        <v>553</v>
      </c>
      <c r="G1025" t="s">
        <v>554</v>
      </c>
      <c r="H1025" t="s">
        <v>7</v>
      </c>
      <c r="I1025" t="s">
        <v>43</v>
      </c>
      <c r="J1025" t="s">
        <v>44</v>
      </c>
      <c r="K1025" t="s">
        <v>83</v>
      </c>
      <c r="L1025" t="s">
        <v>11</v>
      </c>
      <c r="M1025" s="40">
        <v>0</v>
      </c>
      <c r="N1025" s="40">
        <v>5500</v>
      </c>
      <c r="O1025" s="40">
        <v>0</v>
      </c>
      <c r="P1025" s="40">
        <v>5500</v>
      </c>
      <c r="Q1025" s="40">
        <v>0</v>
      </c>
      <c r="R1025" s="40">
        <v>0</v>
      </c>
      <c r="S1025" s="40">
        <v>0</v>
      </c>
      <c r="T1025" s="40">
        <v>5500</v>
      </c>
      <c r="U1025" s="40">
        <v>5500</v>
      </c>
      <c r="V1025" s="40">
        <v>5500</v>
      </c>
      <c r="W1025" s="34" t="s">
        <v>594</v>
      </c>
    </row>
    <row r="1026" spans="1:23" hidden="1" x14ac:dyDescent="0.2">
      <c r="A1026" t="s">
        <v>0</v>
      </c>
      <c r="B1026" t="s">
        <v>1</v>
      </c>
      <c r="C1026" t="s">
        <v>218</v>
      </c>
      <c r="D1026" t="s">
        <v>551</v>
      </c>
      <c r="E1026" t="s">
        <v>552</v>
      </c>
      <c r="F1026" t="s">
        <v>553</v>
      </c>
      <c r="G1026" t="s">
        <v>554</v>
      </c>
      <c r="H1026" t="s">
        <v>7</v>
      </c>
      <c r="I1026" t="s">
        <v>43</v>
      </c>
      <c r="J1026" t="s">
        <v>44</v>
      </c>
      <c r="K1026" t="s">
        <v>85</v>
      </c>
      <c r="L1026" t="s">
        <v>11</v>
      </c>
      <c r="M1026" s="40">
        <v>19252.41</v>
      </c>
      <c r="N1026" s="40">
        <v>18379.580000000002</v>
      </c>
      <c r="O1026" s="40">
        <v>0</v>
      </c>
      <c r="P1026" s="40">
        <v>37631.99</v>
      </c>
      <c r="Q1026" s="40">
        <v>3021.09</v>
      </c>
      <c r="R1026" s="40">
        <v>17502.560000000001</v>
      </c>
      <c r="S1026" s="40">
        <v>6268.78</v>
      </c>
      <c r="T1026" s="40">
        <v>20129.43</v>
      </c>
      <c r="U1026" s="40">
        <v>31363.21</v>
      </c>
      <c r="V1026" s="40">
        <v>17108.34</v>
      </c>
      <c r="W1026" s="34" t="s">
        <v>595</v>
      </c>
    </row>
    <row r="1027" spans="1:23" hidden="1" x14ac:dyDescent="0.2">
      <c r="A1027" t="s">
        <v>0</v>
      </c>
      <c r="B1027" t="s">
        <v>1</v>
      </c>
      <c r="C1027" t="s">
        <v>218</v>
      </c>
      <c r="D1027" t="s">
        <v>551</v>
      </c>
      <c r="E1027" t="s">
        <v>552</v>
      </c>
      <c r="F1027" t="s">
        <v>553</v>
      </c>
      <c r="G1027" t="s">
        <v>554</v>
      </c>
      <c r="H1027" t="s">
        <v>7</v>
      </c>
      <c r="I1027" t="s">
        <v>43</v>
      </c>
      <c r="J1027" t="s">
        <v>44</v>
      </c>
      <c r="K1027" t="s">
        <v>501</v>
      </c>
      <c r="L1027" t="s">
        <v>11</v>
      </c>
      <c r="M1027" s="40">
        <v>0</v>
      </c>
      <c r="N1027" s="40">
        <v>608</v>
      </c>
      <c r="O1027" s="40">
        <v>0</v>
      </c>
      <c r="P1027" s="40">
        <v>608</v>
      </c>
      <c r="Q1027" s="40">
        <v>0</v>
      </c>
      <c r="R1027" s="40">
        <v>0</v>
      </c>
      <c r="S1027" s="40">
        <v>0</v>
      </c>
      <c r="T1027" s="40">
        <v>608</v>
      </c>
      <c r="U1027" s="40">
        <v>608</v>
      </c>
      <c r="V1027" s="40">
        <v>608</v>
      </c>
      <c r="W1027" s="34" t="s">
        <v>596</v>
      </c>
    </row>
    <row r="1028" spans="1:23" hidden="1" x14ac:dyDescent="0.2">
      <c r="A1028" t="s">
        <v>0</v>
      </c>
      <c r="B1028" t="s">
        <v>1</v>
      </c>
      <c r="C1028" t="s">
        <v>218</v>
      </c>
      <c r="D1028" t="s">
        <v>551</v>
      </c>
      <c r="E1028" t="s">
        <v>552</v>
      </c>
      <c r="F1028" t="s">
        <v>553</v>
      </c>
      <c r="G1028" t="s">
        <v>554</v>
      </c>
      <c r="H1028" t="s">
        <v>7</v>
      </c>
      <c r="I1028" t="s">
        <v>43</v>
      </c>
      <c r="J1028" t="s">
        <v>44</v>
      </c>
      <c r="K1028" t="s">
        <v>262</v>
      </c>
      <c r="L1028" t="s">
        <v>11</v>
      </c>
      <c r="M1028" s="40">
        <v>0</v>
      </c>
      <c r="N1028" s="40">
        <v>160</v>
      </c>
      <c r="O1028" s="40">
        <v>0</v>
      </c>
      <c r="P1028" s="40">
        <v>160</v>
      </c>
      <c r="Q1028" s="40">
        <v>0</v>
      </c>
      <c r="R1028" s="40">
        <v>0</v>
      </c>
      <c r="S1028" s="40">
        <v>0</v>
      </c>
      <c r="T1028" s="40">
        <v>160</v>
      </c>
      <c r="U1028" s="40">
        <v>160</v>
      </c>
      <c r="V1028" s="40">
        <v>160</v>
      </c>
      <c r="W1028" s="34" t="s">
        <v>597</v>
      </c>
    </row>
    <row r="1029" spans="1:23" hidden="1" x14ac:dyDescent="0.2">
      <c r="A1029" t="s">
        <v>0</v>
      </c>
      <c r="B1029" t="s">
        <v>1</v>
      </c>
      <c r="C1029" t="s">
        <v>218</v>
      </c>
      <c r="D1029" t="s">
        <v>551</v>
      </c>
      <c r="E1029" t="s">
        <v>552</v>
      </c>
      <c r="F1029" t="s">
        <v>553</v>
      </c>
      <c r="G1029" t="s">
        <v>554</v>
      </c>
      <c r="H1029" t="s">
        <v>7</v>
      </c>
      <c r="I1029" t="s">
        <v>43</v>
      </c>
      <c r="J1029" t="s">
        <v>87</v>
      </c>
      <c r="K1029" t="s">
        <v>88</v>
      </c>
      <c r="L1029" t="s">
        <v>11</v>
      </c>
      <c r="M1029" s="40">
        <v>2300</v>
      </c>
      <c r="N1029" s="40">
        <v>-25</v>
      </c>
      <c r="O1029" s="40">
        <v>0</v>
      </c>
      <c r="P1029" s="40">
        <v>2275</v>
      </c>
      <c r="Q1029" s="40">
        <v>0</v>
      </c>
      <c r="R1029" s="40">
        <v>1590.52</v>
      </c>
      <c r="S1029" s="40">
        <v>210.38</v>
      </c>
      <c r="T1029" s="40">
        <v>684.48</v>
      </c>
      <c r="U1029" s="40">
        <v>2064.62</v>
      </c>
      <c r="V1029" s="40">
        <v>684.48</v>
      </c>
      <c r="W1029" s="34" t="s">
        <v>598</v>
      </c>
    </row>
    <row r="1030" spans="1:23" hidden="1" x14ac:dyDescent="0.2">
      <c r="A1030" t="s">
        <v>0</v>
      </c>
      <c r="B1030" t="s">
        <v>1</v>
      </c>
      <c r="C1030" t="s">
        <v>218</v>
      </c>
      <c r="D1030" t="s">
        <v>551</v>
      </c>
      <c r="E1030" t="s">
        <v>552</v>
      </c>
      <c r="F1030" t="s">
        <v>553</v>
      </c>
      <c r="G1030" t="s">
        <v>554</v>
      </c>
      <c r="H1030" t="s">
        <v>7</v>
      </c>
      <c r="I1030" t="s">
        <v>43</v>
      </c>
      <c r="J1030" t="s">
        <v>87</v>
      </c>
      <c r="K1030" t="s">
        <v>90</v>
      </c>
      <c r="L1030" t="s">
        <v>11</v>
      </c>
      <c r="M1030" s="40">
        <v>0</v>
      </c>
      <c r="N1030" s="40">
        <v>25</v>
      </c>
      <c r="O1030" s="40">
        <v>0</v>
      </c>
      <c r="P1030" s="40">
        <v>25</v>
      </c>
      <c r="Q1030" s="40">
        <v>0</v>
      </c>
      <c r="R1030" s="40">
        <v>18.809999999999999</v>
      </c>
      <c r="S1030" s="40">
        <v>0</v>
      </c>
      <c r="T1030" s="40">
        <v>6.19</v>
      </c>
      <c r="U1030" s="40">
        <v>25</v>
      </c>
      <c r="V1030" s="40">
        <v>6.19</v>
      </c>
      <c r="W1030" s="34" t="s">
        <v>599</v>
      </c>
    </row>
    <row r="1031" spans="1:23" hidden="1" x14ac:dyDescent="0.2">
      <c r="A1031" t="s">
        <v>0</v>
      </c>
      <c r="B1031" t="s">
        <v>1</v>
      </c>
      <c r="C1031" t="s">
        <v>218</v>
      </c>
      <c r="D1031" t="s">
        <v>551</v>
      </c>
      <c r="E1031" t="s">
        <v>552</v>
      </c>
      <c r="F1031" t="s">
        <v>553</v>
      </c>
      <c r="G1031" t="s">
        <v>554</v>
      </c>
      <c r="H1031" t="s">
        <v>7</v>
      </c>
      <c r="I1031" t="s">
        <v>43</v>
      </c>
      <c r="J1031" t="s">
        <v>87</v>
      </c>
      <c r="K1031" t="s">
        <v>251</v>
      </c>
      <c r="L1031" t="s">
        <v>11</v>
      </c>
      <c r="M1031" s="40">
        <v>0</v>
      </c>
      <c r="N1031" s="40">
        <v>100</v>
      </c>
      <c r="O1031" s="40">
        <v>0</v>
      </c>
      <c r="P1031" s="40">
        <v>100</v>
      </c>
      <c r="Q1031" s="40">
        <v>0</v>
      </c>
      <c r="R1031" s="40">
        <v>100</v>
      </c>
      <c r="S1031" s="40">
        <v>0</v>
      </c>
      <c r="T1031" s="40">
        <v>0</v>
      </c>
      <c r="U1031" s="40">
        <v>100</v>
      </c>
      <c r="V1031" s="40">
        <v>0</v>
      </c>
      <c r="W1031" s="34" t="s">
        <v>600</v>
      </c>
    </row>
    <row r="1032" spans="1:23" hidden="1" x14ac:dyDescent="0.2">
      <c r="A1032" t="s">
        <v>0</v>
      </c>
      <c r="B1032" t="s">
        <v>1</v>
      </c>
      <c r="C1032" t="s">
        <v>218</v>
      </c>
      <c r="D1032" t="s">
        <v>551</v>
      </c>
      <c r="E1032" t="s">
        <v>552</v>
      </c>
      <c r="F1032" t="s">
        <v>553</v>
      </c>
      <c r="G1032" t="s">
        <v>554</v>
      </c>
      <c r="H1032" t="s">
        <v>601</v>
      </c>
      <c r="I1032" t="s">
        <v>602</v>
      </c>
      <c r="J1032" t="s">
        <v>94</v>
      </c>
      <c r="K1032" t="s">
        <v>603</v>
      </c>
      <c r="L1032" t="s">
        <v>96</v>
      </c>
      <c r="M1032" s="40">
        <v>9669.2800000000007</v>
      </c>
      <c r="N1032" s="40">
        <v>-9669.2800000000007</v>
      </c>
      <c r="O1032" s="40">
        <v>0</v>
      </c>
      <c r="P1032" s="40">
        <v>0</v>
      </c>
      <c r="Q1032" s="40">
        <v>0</v>
      </c>
      <c r="R1032" s="40">
        <v>0</v>
      </c>
      <c r="S1032" s="40">
        <v>0</v>
      </c>
      <c r="T1032" s="40">
        <v>0</v>
      </c>
      <c r="U1032" s="40">
        <v>0</v>
      </c>
      <c r="V1032" s="40">
        <v>0</v>
      </c>
      <c r="W1032" s="34" t="s">
        <v>604</v>
      </c>
    </row>
    <row r="1033" spans="1:23" hidden="1" x14ac:dyDescent="0.2">
      <c r="A1033" t="s">
        <v>0</v>
      </c>
      <c r="B1033" t="s">
        <v>1</v>
      </c>
      <c r="C1033" t="s">
        <v>218</v>
      </c>
      <c r="D1033" t="s">
        <v>551</v>
      </c>
      <c r="E1033" t="s">
        <v>552</v>
      </c>
      <c r="F1033" t="s">
        <v>553</v>
      </c>
      <c r="G1033" t="s">
        <v>554</v>
      </c>
      <c r="H1033" t="s">
        <v>601</v>
      </c>
      <c r="I1033" t="s">
        <v>602</v>
      </c>
      <c r="J1033" t="s">
        <v>94</v>
      </c>
      <c r="K1033" t="s">
        <v>148</v>
      </c>
      <c r="L1033" t="s">
        <v>96</v>
      </c>
      <c r="M1033" s="40">
        <v>300000</v>
      </c>
      <c r="N1033" s="40">
        <v>400000</v>
      </c>
      <c r="O1033" s="40">
        <v>-333314.90999999997</v>
      </c>
      <c r="P1033" s="40">
        <v>366685.09</v>
      </c>
      <c r="Q1033" s="40">
        <v>0</v>
      </c>
      <c r="R1033" s="40">
        <v>366685.09</v>
      </c>
      <c r="S1033" s="40">
        <v>365954.59</v>
      </c>
      <c r="T1033" s="40">
        <v>0</v>
      </c>
      <c r="U1033" s="40">
        <v>730.5</v>
      </c>
      <c r="V1033" s="40">
        <v>0</v>
      </c>
      <c r="W1033" s="34" t="s">
        <v>605</v>
      </c>
    </row>
    <row r="1034" spans="1:23" hidden="1" x14ac:dyDescent="0.2">
      <c r="A1034" t="s">
        <v>0</v>
      </c>
      <c r="B1034" t="s">
        <v>1</v>
      </c>
      <c r="C1034" t="s">
        <v>218</v>
      </c>
      <c r="D1034" t="s">
        <v>551</v>
      </c>
      <c r="E1034" t="s">
        <v>552</v>
      </c>
      <c r="F1034" t="s">
        <v>553</v>
      </c>
      <c r="G1034" t="s">
        <v>554</v>
      </c>
      <c r="H1034" t="s">
        <v>601</v>
      </c>
      <c r="I1034" t="s">
        <v>602</v>
      </c>
      <c r="J1034" t="s">
        <v>202</v>
      </c>
      <c r="K1034" t="s">
        <v>203</v>
      </c>
      <c r="L1034" t="s">
        <v>96</v>
      </c>
      <c r="M1034" s="40">
        <v>331478</v>
      </c>
      <c r="N1034" s="40">
        <v>-331478</v>
      </c>
      <c r="O1034" s="40">
        <v>0</v>
      </c>
      <c r="P1034" s="40">
        <v>0</v>
      </c>
      <c r="Q1034" s="40">
        <v>0</v>
      </c>
      <c r="R1034" s="40">
        <v>0</v>
      </c>
      <c r="S1034" s="40">
        <v>0</v>
      </c>
      <c r="T1034" s="40">
        <v>0</v>
      </c>
      <c r="U1034" s="40">
        <v>0</v>
      </c>
      <c r="V1034" s="40">
        <v>0</v>
      </c>
      <c r="W1034" s="34" t="s">
        <v>606</v>
      </c>
    </row>
    <row r="1035" spans="1:23" hidden="1" x14ac:dyDescent="0.2">
      <c r="A1035" t="s">
        <v>0</v>
      </c>
      <c r="B1035" t="s">
        <v>1</v>
      </c>
      <c r="C1035" t="s">
        <v>218</v>
      </c>
      <c r="D1035" t="s">
        <v>551</v>
      </c>
      <c r="E1035" t="s">
        <v>552</v>
      </c>
      <c r="F1035" t="s">
        <v>553</v>
      </c>
      <c r="G1035" t="s">
        <v>554</v>
      </c>
      <c r="H1035" t="s">
        <v>601</v>
      </c>
      <c r="I1035" t="s">
        <v>602</v>
      </c>
      <c r="J1035" t="s">
        <v>202</v>
      </c>
      <c r="K1035" t="s">
        <v>209</v>
      </c>
      <c r="L1035" t="s">
        <v>96</v>
      </c>
      <c r="M1035" s="40">
        <v>58852.72</v>
      </c>
      <c r="N1035" s="40">
        <v>-58852.72</v>
      </c>
      <c r="O1035" s="40">
        <v>0</v>
      </c>
      <c r="P1035" s="40">
        <v>0</v>
      </c>
      <c r="Q1035" s="40">
        <v>0</v>
      </c>
      <c r="R1035" s="40">
        <v>0</v>
      </c>
      <c r="S1035" s="40">
        <v>0</v>
      </c>
      <c r="T1035" s="40">
        <v>0</v>
      </c>
      <c r="U1035" s="40">
        <v>0</v>
      </c>
      <c r="V1035" s="40">
        <v>0</v>
      </c>
      <c r="W1035" s="34" t="s">
        <v>607</v>
      </c>
    </row>
    <row r="1036" spans="1:23" hidden="1" x14ac:dyDescent="0.2">
      <c r="A1036" t="s">
        <v>0</v>
      </c>
      <c r="B1036" t="s">
        <v>1</v>
      </c>
      <c r="C1036" t="s">
        <v>218</v>
      </c>
      <c r="D1036" t="s">
        <v>551</v>
      </c>
      <c r="E1036" t="s">
        <v>552</v>
      </c>
      <c r="F1036" t="s">
        <v>553</v>
      </c>
      <c r="G1036" t="s">
        <v>554</v>
      </c>
      <c r="H1036" t="s">
        <v>7</v>
      </c>
      <c r="I1036" t="s">
        <v>8</v>
      </c>
      <c r="J1036" t="s">
        <v>215</v>
      </c>
      <c r="K1036" t="s">
        <v>216</v>
      </c>
      <c r="L1036" t="s">
        <v>11</v>
      </c>
      <c r="M1036" s="40">
        <v>0</v>
      </c>
      <c r="N1036" s="40">
        <v>90000</v>
      </c>
      <c r="O1036" s="40">
        <v>0</v>
      </c>
      <c r="P1036" s="40">
        <v>90000</v>
      </c>
      <c r="Q1036" s="40">
        <v>23653.360000000001</v>
      </c>
      <c r="R1036" s="40">
        <v>66346.64</v>
      </c>
      <c r="S1036" s="40">
        <v>58304.76</v>
      </c>
      <c r="T1036" s="40">
        <v>23653.360000000001</v>
      </c>
      <c r="U1036" s="40">
        <v>31695.24</v>
      </c>
      <c r="V1036" s="40">
        <v>0</v>
      </c>
      <c r="W1036" s="34" t="s">
        <v>608</v>
      </c>
    </row>
    <row r="1037" spans="1:23" hidden="1" x14ac:dyDescent="0.2">
      <c r="A1037" t="s">
        <v>0</v>
      </c>
      <c r="B1037" t="s">
        <v>1</v>
      </c>
      <c r="C1037" t="s">
        <v>218</v>
      </c>
      <c r="D1037" t="s">
        <v>609</v>
      </c>
      <c r="E1037" t="s">
        <v>610</v>
      </c>
      <c r="F1037" t="s">
        <v>611</v>
      </c>
      <c r="G1037" t="s">
        <v>612</v>
      </c>
      <c r="H1037" t="s">
        <v>7</v>
      </c>
      <c r="I1037" t="s">
        <v>8</v>
      </c>
      <c r="J1037" t="s">
        <v>9</v>
      </c>
      <c r="K1037" t="s">
        <v>10</v>
      </c>
      <c r="L1037" t="s">
        <v>11</v>
      </c>
      <c r="M1037" s="40">
        <v>2212896</v>
      </c>
      <c r="N1037" s="40">
        <v>17159</v>
      </c>
      <c r="O1037" s="40">
        <v>-50000</v>
      </c>
      <c r="P1037" s="40">
        <v>2180055</v>
      </c>
      <c r="Q1037" s="40">
        <v>0</v>
      </c>
      <c r="R1037" s="40">
        <v>1488773.73</v>
      </c>
      <c r="S1037" s="40">
        <v>1488527.06</v>
      </c>
      <c r="T1037" s="40">
        <v>691281.27</v>
      </c>
      <c r="U1037" s="40">
        <v>691527.94</v>
      </c>
      <c r="V1037" s="40">
        <v>691281.27</v>
      </c>
      <c r="W1037" s="34" t="s">
        <v>613</v>
      </c>
    </row>
    <row r="1038" spans="1:23" hidden="1" x14ac:dyDescent="0.2">
      <c r="A1038" t="s">
        <v>0</v>
      </c>
      <c r="B1038" t="s">
        <v>1</v>
      </c>
      <c r="C1038" t="s">
        <v>218</v>
      </c>
      <c r="D1038" t="s">
        <v>609</v>
      </c>
      <c r="E1038" t="s">
        <v>610</v>
      </c>
      <c r="F1038" t="s">
        <v>611</v>
      </c>
      <c r="G1038" t="s">
        <v>612</v>
      </c>
      <c r="H1038" t="s">
        <v>7</v>
      </c>
      <c r="I1038" t="s">
        <v>8</v>
      </c>
      <c r="J1038" t="s">
        <v>9</v>
      </c>
      <c r="K1038" t="s">
        <v>13</v>
      </c>
      <c r="L1038" t="s">
        <v>11</v>
      </c>
      <c r="M1038" s="40">
        <v>73144.44</v>
      </c>
      <c r="N1038" s="40">
        <v>-1631.85</v>
      </c>
      <c r="O1038" s="40">
        <v>0</v>
      </c>
      <c r="P1038" s="40">
        <v>71512.59</v>
      </c>
      <c r="Q1038" s="40">
        <v>0</v>
      </c>
      <c r="R1038" s="40">
        <v>46128.32</v>
      </c>
      <c r="S1038" s="40">
        <v>46128.32</v>
      </c>
      <c r="T1038" s="40">
        <v>25384.27</v>
      </c>
      <c r="U1038" s="40">
        <v>25384.27</v>
      </c>
      <c r="V1038" s="40">
        <v>25384.27</v>
      </c>
      <c r="W1038" s="34" t="s">
        <v>614</v>
      </c>
    </row>
    <row r="1039" spans="1:23" hidden="1" x14ac:dyDescent="0.2">
      <c r="A1039" t="s">
        <v>0</v>
      </c>
      <c r="B1039" t="s">
        <v>1</v>
      </c>
      <c r="C1039" t="s">
        <v>218</v>
      </c>
      <c r="D1039" t="s">
        <v>609</v>
      </c>
      <c r="E1039" t="s">
        <v>610</v>
      </c>
      <c r="F1039" t="s">
        <v>611</v>
      </c>
      <c r="G1039" t="s">
        <v>612</v>
      </c>
      <c r="H1039" t="s">
        <v>7</v>
      </c>
      <c r="I1039" t="s">
        <v>8</v>
      </c>
      <c r="J1039" t="s">
        <v>9</v>
      </c>
      <c r="K1039" t="s">
        <v>15</v>
      </c>
      <c r="L1039" t="s">
        <v>11</v>
      </c>
      <c r="M1039" s="40">
        <v>238831.29</v>
      </c>
      <c r="N1039" s="40">
        <v>-8083.99</v>
      </c>
      <c r="O1039" s="40">
        <v>0</v>
      </c>
      <c r="P1039" s="40">
        <v>230747.3</v>
      </c>
      <c r="Q1039" s="40">
        <v>21568.73</v>
      </c>
      <c r="R1039" s="40">
        <v>43414.239999999998</v>
      </c>
      <c r="S1039" s="40">
        <v>42427.57</v>
      </c>
      <c r="T1039" s="40">
        <v>187333.06</v>
      </c>
      <c r="U1039" s="40">
        <v>188319.73</v>
      </c>
      <c r="V1039" s="40">
        <v>165764.32999999999</v>
      </c>
      <c r="W1039" s="34" t="s">
        <v>615</v>
      </c>
    </row>
    <row r="1040" spans="1:23" hidden="1" x14ac:dyDescent="0.2">
      <c r="A1040" t="s">
        <v>0</v>
      </c>
      <c r="B1040" t="s">
        <v>1</v>
      </c>
      <c r="C1040" t="s">
        <v>218</v>
      </c>
      <c r="D1040" t="s">
        <v>609</v>
      </c>
      <c r="E1040" t="s">
        <v>610</v>
      </c>
      <c r="F1040" t="s">
        <v>611</v>
      </c>
      <c r="G1040" t="s">
        <v>612</v>
      </c>
      <c r="H1040" t="s">
        <v>7</v>
      </c>
      <c r="I1040" t="s">
        <v>8</v>
      </c>
      <c r="J1040" t="s">
        <v>9</v>
      </c>
      <c r="K1040" t="s">
        <v>17</v>
      </c>
      <c r="L1040" t="s">
        <v>11</v>
      </c>
      <c r="M1040" s="40">
        <v>60564</v>
      </c>
      <c r="N1040" s="40">
        <v>-6145.33</v>
      </c>
      <c r="O1040" s="40">
        <v>0</v>
      </c>
      <c r="P1040" s="40">
        <v>54418.67</v>
      </c>
      <c r="Q1040" s="40">
        <v>2413.4899999999998</v>
      </c>
      <c r="R1040" s="40">
        <v>39807.230000000003</v>
      </c>
      <c r="S1040" s="40">
        <v>39707.230000000003</v>
      </c>
      <c r="T1040" s="40">
        <v>14611.44</v>
      </c>
      <c r="U1040" s="40">
        <v>14711.44</v>
      </c>
      <c r="V1040" s="40">
        <v>12197.95</v>
      </c>
      <c r="W1040" s="34" t="s">
        <v>616</v>
      </c>
    </row>
    <row r="1041" spans="1:23" hidden="1" x14ac:dyDescent="0.2">
      <c r="A1041" t="s">
        <v>0</v>
      </c>
      <c r="B1041" t="s">
        <v>1</v>
      </c>
      <c r="C1041" t="s">
        <v>218</v>
      </c>
      <c r="D1041" t="s">
        <v>609</v>
      </c>
      <c r="E1041" t="s">
        <v>610</v>
      </c>
      <c r="F1041" t="s">
        <v>611</v>
      </c>
      <c r="G1041" t="s">
        <v>612</v>
      </c>
      <c r="H1041" t="s">
        <v>7</v>
      </c>
      <c r="I1041" t="s">
        <v>8</v>
      </c>
      <c r="J1041" t="s">
        <v>9</v>
      </c>
      <c r="K1041" t="s">
        <v>19</v>
      </c>
      <c r="L1041" t="s">
        <v>11</v>
      </c>
      <c r="M1041" s="40">
        <v>1452</v>
      </c>
      <c r="N1041" s="40">
        <v>-132</v>
      </c>
      <c r="O1041" s="40">
        <v>0</v>
      </c>
      <c r="P1041" s="40">
        <v>1320</v>
      </c>
      <c r="Q1041" s="40">
        <v>0</v>
      </c>
      <c r="R1041" s="40">
        <v>169</v>
      </c>
      <c r="S1041" s="40">
        <v>169</v>
      </c>
      <c r="T1041" s="40">
        <v>1151</v>
      </c>
      <c r="U1041" s="40">
        <v>1151</v>
      </c>
      <c r="V1041" s="40">
        <v>1151</v>
      </c>
      <c r="W1041" s="34" t="s">
        <v>617</v>
      </c>
    </row>
    <row r="1042" spans="1:23" hidden="1" x14ac:dyDescent="0.2">
      <c r="A1042" t="s">
        <v>0</v>
      </c>
      <c r="B1042" t="s">
        <v>1</v>
      </c>
      <c r="C1042" t="s">
        <v>218</v>
      </c>
      <c r="D1042" t="s">
        <v>609</v>
      </c>
      <c r="E1042" t="s">
        <v>610</v>
      </c>
      <c r="F1042" t="s">
        <v>611</v>
      </c>
      <c r="G1042" t="s">
        <v>612</v>
      </c>
      <c r="H1042" t="s">
        <v>7</v>
      </c>
      <c r="I1042" t="s">
        <v>8</v>
      </c>
      <c r="J1042" t="s">
        <v>9</v>
      </c>
      <c r="K1042" t="s">
        <v>21</v>
      </c>
      <c r="L1042" t="s">
        <v>11</v>
      </c>
      <c r="M1042" s="40">
        <v>11616</v>
      </c>
      <c r="N1042" s="40">
        <v>-1320</v>
      </c>
      <c r="O1042" s="40">
        <v>0</v>
      </c>
      <c r="P1042" s="40">
        <v>10296</v>
      </c>
      <c r="Q1042" s="40">
        <v>0</v>
      </c>
      <c r="R1042" s="40">
        <v>6108</v>
      </c>
      <c r="S1042" s="40">
        <v>6108</v>
      </c>
      <c r="T1042" s="40">
        <v>4188</v>
      </c>
      <c r="U1042" s="40">
        <v>4188</v>
      </c>
      <c r="V1042" s="40">
        <v>4188</v>
      </c>
      <c r="W1042" s="34" t="s">
        <v>618</v>
      </c>
    </row>
    <row r="1043" spans="1:23" hidden="1" x14ac:dyDescent="0.2">
      <c r="A1043" t="s">
        <v>0</v>
      </c>
      <c r="B1043" t="s">
        <v>1</v>
      </c>
      <c r="C1043" t="s">
        <v>218</v>
      </c>
      <c r="D1043" t="s">
        <v>609</v>
      </c>
      <c r="E1043" t="s">
        <v>610</v>
      </c>
      <c r="F1043" t="s">
        <v>611</v>
      </c>
      <c r="G1043" t="s">
        <v>612</v>
      </c>
      <c r="H1043" t="s">
        <v>7</v>
      </c>
      <c r="I1043" t="s">
        <v>8</v>
      </c>
      <c r="J1043" t="s">
        <v>9</v>
      </c>
      <c r="K1043" t="s">
        <v>23</v>
      </c>
      <c r="L1043" t="s">
        <v>11</v>
      </c>
      <c r="M1043" s="40">
        <v>403.4</v>
      </c>
      <c r="N1043" s="40">
        <v>-36.76</v>
      </c>
      <c r="O1043" s="40">
        <v>18.46</v>
      </c>
      <c r="P1043" s="40">
        <v>385.1</v>
      </c>
      <c r="Q1043" s="40">
        <v>0</v>
      </c>
      <c r="R1043" s="40">
        <v>0</v>
      </c>
      <c r="S1043" s="40">
        <v>0</v>
      </c>
      <c r="T1043" s="40">
        <v>385.1</v>
      </c>
      <c r="U1043" s="40">
        <v>385.1</v>
      </c>
      <c r="V1043" s="40">
        <v>385.1</v>
      </c>
      <c r="W1043" s="34" t="s">
        <v>619</v>
      </c>
    </row>
    <row r="1044" spans="1:23" hidden="1" x14ac:dyDescent="0.2">
      <c r="A1044" t="s">
        <v>0</v>
      </c>
      <c r="B1044" t="s">
        <v>1</v>
      </c>
      <c r="C1044" t="s">
        <v>218</v>
      </c>
      <c r="D1044" t="s">
        <v>609</v>
      </c>
      <c r="E1044" t="s">
        <v>610</v>
      </c>
      <c r="F1044" t="s">
        <v>611</v>
      </c>
      <c r="G1044" t="s">
        <v>612</v>
      </c>
      <c r="H1044" t="s">
        <v>7</v>
      </c>
      <c r="I1044" t="s">
        <v>8</v>
      </c>
      <c r="J1044" t="s">
        <v>9</v>
      </c>
      <c r="K1044" t="s">
        <v>25</v>
      </c>
      <c r="L1044" t="s">
        <v>11</v>
      </c>
      <c r="M1044" s="40">
        <v>4033.97</v>
      </c>
      <c r="N1044" s="40">
        <v>-412.98</v>
      </c>
      <c r="O1044" s="40">
        <v>0</v>
      </c>
      <c r="P1044" s="40">
        <v>3620.99</v>
      </c>
      <c r="Q1044" s="40">
        <v>0</v>
      </c>
      <c r="R1044" s="40">
        <v>1855.62</v>
      </c>
      <c r="S1044" s="40">
        <v>1855.62</v>
      </c>
      <c r="T1044" s="40">
        <v>1765.37</v>
      </c>
      <c r="U1044" s="40">
        <v>1765.37</v>
      </c>
      <c r="V1044" s="40">
        <v>1765.37</v>
      </c>
      <c r="W1044" s="34" t="s">
        <v>620</v>
      </c>
    </row>
    <row r="1045" spans="1:23" hidden="1" x14ac:dyDescent="0.2">
      <c r="A1045" t="s">
        <v>0</v>
      </c>
      <c r="B1045" t="s">
        <v>1</v>
      </c>
      <c r="C1045" t="s">
        <v>218</v>
      </c>
      <c r="D1045" t="s">
        <v>609</v>
      </c>
      <c r="E1045" t="s">
        <v>610</v>
      </c>
      <c r="F1045" t="s">
        <v>611</v>
      </c>
      <c r="G1045" t="s">
        <v>612</v>
      </c>
      <c r="H1045" t="s">
        <v>7</v>
      </c>
      <c r="I1045" t="s">
        <v>8</v>
      </c>
      <c r="J1045" t="s">
        <v>9</v>
      </c>
      <c r="K1045" t="s">
        <v>27</v>
      </c>
      <c r="L1045" t="s">
        <v>11</v>
      </c>
      <c r="M1045" s="40">
        <v>15134.66</v>
      </c>
      <c r="N1045" s="40">
        <v>-10550</v>
      </c>
      <c r="O1045" s="40">
        <v>0</v>
      </c>
      <c r="P1045" s="40">
        <v>4584.66</v>
      </c>
      <c r="Q1045" s="40">
        <v>0</v>
      </c>
      <c r="R1045" s="40">
        <v>0</v>
      </c>
      <c r="S1045" s="40">
        <v>0</v>
      </c>
      <c r="T1045" s="40">
        <v>4584.66</v>
      </c>
      <c r="U1045" s="40">
        <v>4584.66</v>
      </c>
      <c r="V1045" s="40">
        <v>4584.66</v>
      </c>
      <c r="W1045" s="34" t="s">
        <v>621</v>
      </c>
    </row>
    <row r="1046" spans="1:23" hidden="1" x14ac:dyDescent="0.2">
      <c r="A1046" t="s">
        <v>0</v>
      </c>
      <c r="B1046" t="s">
        <v>1</v>
      </c>
      <c r="C1046" t="s">
        <v>218</v>
      </c>
      <c r="D1046" t="s">
        <v>609</v>
      </c>
      <c r="E1046" t="s">
        <v>610</v>
      </c>
      <c r="F1046" t="s">
        <v>611</v>
      </c>
      <c r="G1046" t="s">
        <v>612</v>
      </c>
      <c r="H1046" t="s">
        <v>7</v>
      </c>
      <c r="I1046" t="s">
        <v>8</v>
      </c>
      <c r="J1046" t="s">
        <v>9</v>
      </c>
      <c r="K1046" t="s">
        <v>29</v>
      </c>
      <c r="L1046" t="s">
        <v>11</v>
      </c>
      <c r="M1046" s="40">
        <v>26520.66</v>
      </c>
      <c r="N1046" s="40">
        <v>0</v>
      </c>
      <c r="O1046" s="40">
        <v>0</v>
      </c>
      <c r="P1046" s="40">
        <v>26520.66</v>
      </c>
      <c r="Q1046" s="40">
        <v>0</v>
      </c>
      <c r="R1046" s="40">
        <v>4038.85</v>
      </c>
      <c r="S1046" s="40">
        <v>4038.85</v>
      </c>
      <c r="T1046" s="40">
        <v>22481.81</v>
      </c>
      <c r="U1046" s="40">
        <v>22481.81</v>
      </c>
      <c r="V1046" s="40">
        <v>22481.81</v>
      </c>
      <c r="W1046" s="34" t="s">
        <v>622</v>
      </c>
    </row>
    <row r="1047" spans="1:23" hidden="1" x14ac:dyDescent="0.2">
      <c r="A1047" t="s">
        <v>0</v>
      </c>
      <c r="B1047" t="s">
        <v>1</v>
      </c>
      <c r="C1047" t="s">
        <v>218</v>
      </c>
      <c r="D1047" t="s">
        <v>609</v>
      </c>
      <c r="E1047" t="s">
        <v>610</v>
      </c>
      <c r="F1047" t="s">
        <v>611</v>
      </c>
      <c r="G1047" t="s">
        <v>612</v>
      </c>
      <c r="H1047" t="s">
        <v>7</v>
      </c>
      <c r="I1047" t="s">
        <v>8</v>
      </c>
      <c r="J1047" t="s">
        <v>9</v>
      </c>
      <c r="K1047" t="s">
        <v>31</v>
      </c>
      <c r="L1047" t="s">
        <v>11</v>
      </c>
      <c r="M1047" s="40">
        <v>579935.04</v>
      </c>
      <c r="N1047" s="40">
        <v>-112535.03999999999</v>
      </c>
      <c r="O1047" s="40">
        <v>33986.67</v>
      </c>
      <c r="P1047" s="40">
        <v>501386.67</v>
      </c>
      <c r="Q1047" s="40">
        <v>165867.32</v>
      </c>
      <c r="R1047" s="40">
        <v>301532.68</v>
      </c>
      <c r="S1047" s="40">
        <v>301532.68</v>
      </c>
      <c r="T1047" s="40">
        <v>199853.99</v>
      </c>
      <c r="U1047" s="40">
        <v>199853.99</v>
      </c>
      <c r="V1047" s="40">
        <v>33986.67</v>
      </c>
      <c r="W1047" s="34" t="s">
        <v>623</v>
      </c>
    </row>
    <row r="1048" spans="1:23" hidden="1" x14ac:dyDescent="0.2">
      <c r="A1048" t="s">
        <v>0</v>
      </c>
      <c r="B1048" t="s">
        <v>1</v>
      </c>
      <c r="C1048" t="s">
        <v>218</v>
      </c>
      <c r="D1048" t="s">
        <v>609</v>
      </c>
      <c r="E1048" t="s">
        <v>610</v>
      </c>
      <c r="F1048" t="s">
        <v>611</v>
      </c>
      <c r="G1048" t="s">
        <v>612</v>
      </c>
      <c r="H1048" t="s">
        <v>7</v>
      </c>
      <c r="I1048" t="s">
        <v>8</v>
      </c>
      <c r="J1048" t="s">
        <v>9</v>
      </c>
      <c r="K1048" t="s">
        <v>33</v>
      </c>
      <c r="L1048" t="s">
        <v>11</v>
      </c>
      <c r="M1048" s="40">
        <v>8499.34</v>
      </c>
      <c r="N1048" s="40">
        <v>0</v>
      </c>
      <c r="O1048" s="40">
        <v>0</v>
      </c>
      <c r="P1048" s="40">
        <v>8499.34</v>
      </c>
      <c r="Q1048" s="40">
        <v>0</v>
      </c>
      <c r="R1048" s="40">
        <v>3978.17</v>
      </c>
      <c r="S1048" s="40">
        <v>3978.17</v>
      </c>
      <c r="T1048" s="40">
        <v>4521.17</v>
      </c>
      <c r="U1048" s="40">
        <v>4521.17</v>
      </c>
      <c r="V1048" s="40">
        <v>4521.17</v>
      </c>
      <c r="W1048" s="34" t="s">
        <v>624</v>
      </c>
    </row>
    <row r="1049" spans="1:23" hidden="1" x14ac:dyDescent="0.2">
      <c r="A1049" t="s">
        <v>0</v>
      </c>
      <c r="B1049" t="s">
        <v>1</v>
      </c>
      <c r="C1049" t="s">
        <v>218</v>
      </c>
      <c r="D1049" t="s">
        <v>609</v>
      </c>
      <c r="E1049" t="s">
        <v>610</v>
      </c>
      <c r="F1049" t="s">
        <v>611</v>
      </c>
      <c r="G1049" t="s">
        <v>612</v>
      </c>
      <c r="H1049" t="s">
        <v>7</v>
      </c>
      <c r="I1049" t="s">
        <v>8</v>
      </c>
      <c r="J1049" t="s">
        <v>9</v>
      </c>
      <c r="K1049" t="s">
        <v>35</v>
      </c>
      <c r="L1049" t="s">
        <v>11</v>
      </c>
      <c r="M1049" s="40">
        <v>146274.71</v>
      </c>
      <c r="N1049" s="40">
        <v>-30000</v>
      </c>
      <c r="O1049" s="40">
        <v>0</v>
      </c>
      <c r="P1049" s="40">
        <v>116274.71</v>
      </c>
      <c r="Q1049" s="40">
        <v>0</v>
      </c>
      <c r="R1049" s="40">
        <v>22299.7</v>
      </c>
      <c r="S1049" s="40">
        <v>22299.7</v>
      </c>
      <c r="T1049" s="40">
        <v>93975.01</v>
      </c>
      <c r="U1049" s="40">
        <v>93975.01</v>
      </c>
      <c r="V1049" s="40">
        <v>93975.01</v>
      </c>
      <c r="W1049" s="34" t="s">
        <v>625</v>
      </c>
    </row>
    <row r="1050" spans="1:23" hidden="1" x14ac:dyDescent="0.2">
      <c r="A1050" t="s">
        <v>0</v>
      </c>
      <c r="B1050" t="s">
        <v>1</v>
      </c>
      <c r="C1050" t="s">
        <v>218</v>
      </c>
      <c r="D1050" t="s">
        <v>609</v>
      </c>
      <c r="E1050" t="s">
        <v>610</v>
      </c>
      <c r="F1050" t="s">
        <v>611</v>
      </c>
      <c r="G1050" t="s">
        <v>612</v>
      </c>
      <c r="H1050" t="s">
        <v>7</v>
      </c>
      <c r="I1050" t="s">
        <v>8</v>
      </c>
      <c r="J1050" t="s">
        <v>9</v>
      </c>
      <c r="K1050" t="s">
        <v>37</v>
      </c>
      <c r="L1050" t="s">
        <v>11</v>
      </c>
      <c r="M1050" s="40">
        <v>362545.9</v>
      </c>
      <c r="N1050" s="40">
        <v>-12262.43</v>
      </c>
      <c r="O1050" s="40">
        <v>0</v>
      </c>
      <c r="P1050" s="40">
        <v>350283.47</v>
      </c>
      <c r="Q1050" s="40">
        <v>21030.05</v>
      </c>
      <c r="R1050" s="40">
        <v>234855.46</v>
      </c>
      <c r="S1050" s="40">
        <v>234824.26</v>
      </c>
      <c r="T1050" s="40">
        <v>115428.01</v>
      </c>
      <c r="U1050" s="40">
        <v>115459.21</v>
      </c>
      <c r="V1050" s="40">
        <v>94397.96</v>
      </c>
      <c r="W1050" s="34" t="s">
        <v>626</v>
      </c>
    </row>
    <row r="1051" spans="1:23" hidden="1" x14ac:dyDescent="0.2">
      <c r="A1051" t="s">
        <v>0</v>
      </c>
      <c r="B1051" t="s">
        <v>1</v>
      </c>
      <c r="C1051" t="s">
        <v>218</v>
      </c>
      <c r="D1051" t="s">
        <v>609</v>
      </c>
      <c r="E1051" t="s">
        <v>610</v>
      </c>
      <c r="F1051" t="s">
        <v>611</v>
      </c>
      <c r="G1051" t="s">
        <v>612</v>
      </c>
      <c r="H1051" t="s">
        <v>7</v>
      </c>
      <c r="I1051" t="s">
        <v>8</v>
      </c>
      <c r="J1051" t="s">
        <v>9</v>
      </c>
      <c r="K1051" t="s">
        <v>39</v>
      </c>
      <c r="L1051" t="s">
        <v>11</v>
      </c>
      <c r="M1051" s="40">
        <v>238831.29</v>
      </c>
      <c r="N1051" s="40">
        <v>-8083.99</v>
      </c>
      <c r="O1051" s="40">
        <v>0</v>
      </c>
      <c r="P1051" s="40">
        <v>230747.3</v>
      </c>
      <c r="Q1051" s="40">
        <v>21193.37</v>
      </c>
      <c r="R1051" s="40">
        <v>136277.76000000001</v>
      </c>
      <c r="S1051" s="40">
        <v>136257.21</v>
      </c>
      <c r="T1051" s="40">
        <v>94469.54</v>
      </c>
      <c r="U1051" s="40">
        <v>94490.09</v>
      </c>
      <c r="V1051" s="40">
        <v>73276.17</v>
      </c>
      <c r="W1051" s="34" t="s">
        <v>627</v>
      </c>
    </row>
    <row r="1052" spans="1:23" hidden="1" x14ac:dyDescent="0.2">
      <c r="A1052" t="s">
        <v>0</v>
      </c>
      <c r="B1052" t="s">
        <v>1</v>
      </c>
      <c r="C1052" t="s">
        <v>218</v>
      </c>
      <c r="D1052" t="s">
        <v>609</v>
      </c>
      <c r="E1052" t="s">
        <v>610</v>
      </c>
      <c r="F1052" t="s">
        <v>611</v>
      </c>
      <c r="G1052" t="s">
        <v>612</v>
      </c>
      <c r="H1052" t="s">
        <v>7</v>
      </c>
      <c r="I1052" t="s">
        <v>8</v>
      </c>
      <c r="J1052" t="s">
        <v>9</v>
      </c>
      <c r="K1052" t="s">
        <v>41</v>
      </c>
      <c r="L1052" t="s">
        <v>11</v>
      </c>
      <c r="M1052" s="40">
        <v>30796.21</v>
      </c>
      <c r="N1052" s="40">
        <v>45000</v>
      </c>
      <c r="O1052" s="40">
        <v>0</v>
      </c>
      <c r="P1052" s="40">
        <v>75796.210000000006</v>
      </c>
      <c r="Q1052" s="40">
        <v>0</v>
      </c>
      <c r="R1052" s="40">
        <v>43537.1</v>
      </c>
      <c r="S1052" s="40">
        <v>42652.800000000003</v>
      </c>
      <c r="T1052" s="40">
        <v>32259.11</v>
      </c>
      <c r="U1052" s="40">
        <v>33143.410000000003</v>
      </c>
      <c r="V1052" s="40">
        <v>32259.11</v>
      </c>
      <c r="W1052" s="34" t="s">
        <v>628</v>
      </c>
    </row>
    <row r="1053" spans="1:23" hidden="1" x14ac:dyDescent="0.2">
      <c r="A1053" t="s">
        <v>0</v>
      </c>
      <c r="B1053" t="s">
        <v>1</v>
      </c>
      <c r="C1053" t="s">
        <v>218</v>
      </c>
      <c r="D1053" t="s">
        <v>609</v>
      </c>
      <c r="E1053" t="s">
        <v>610</v>
      </c>
      <c r="F1053" t="s">
        <v>611</v>
      </c>
      <c r="G1053" t="s">
        <v>612</v>
      </c>
      <c r="H1053" t="s">
        <v>7</v>
      </c>
      <c r="I1053" t="s">
        <v>43</v>
      </c>
      <c r="J1053" t="s">
        <v>44</v>
      </c>
      <c r="K1053" t="s">
        <v>243</v>
      </c>
      <c r="L1053" t="s">
        <v>11</v>
      </c>
      <c r="M1053" s="40">
        <v>20000</v>
      </c>
      <c r="N1053" s="40">
        <v>-19507.73</v>
      </c>
      <c r="O1053" s="40">
        <v>0</v>
      </c>
      <c r="P1053" s="40">
        <v>492.27</v>
      </c>
      <c r="Q1053" s="40">
        <v>0</v>
      </c>
      <c r="R1053" s="40">
        <v>492.27</v>
      </c>
      <c r="S1053" s="40">
        <v>492.27</v>
      </c>
      <c r="T1053" s="40">
        <v>0</v>
      </c>
      <c r="U1053" s="40">
        <v>0</v>
      </c>
      <c r="V1053" s="40">
        <v>0</v>
      </c>
      <c r="W1053" s="34" t="s">
        <v>629</v>
      </c>
    </row>
    <row r="1054" spans="1:23" hidden="1" x14ac:dyDescent="0.2">
      <c r="A1054" t="s">
        <v>0</v>
      </c>
      <c r="B1054" t="s">
        <v>1</v>
      </c>
      <c r="C1054" t="s">
        <v>218</v>
      </c>
      <c r="D1054" t="s">
        <v>609</v>
      </c>
      <c r="E1054" t="s">
        <v>610</v>
      </c>
      <c r="F1054" t="s">
        <v>611</v>
      </c>
      <c r="G1054" t="s">
        <v>612</v>
      </c>
      <c r="H1054" t="s">
        <v>7</v>
      </c>
      <c r="I1054" t="s">
        <v>43</v>
      </c>
      <c r="J1054" t="s">
        <v>44</v>
      </c>
      <c r="K1054" t="s">
        <v>630</v>
      </c>
      <c r="L1054" t="s">
        <v>11</v>
      </c>
      <c r="M1054" s="40">
        <v>10000</v>
      </c>
      <c r="N1054" s="40">
        <v>19507.73</v>
      </c>
      <c r="O1054" s="40">
        <v>0</v>
      </c>
      <c r="P1054" s="40">
        <v>29507.73</v>
      </c>
      <c r="Q1054" s="40">
        <v>0</v>
      </c>
      <c r="R1054" s="40">
        <v>29507.73</v>
      </c>
      <c r="S1054" s="40">
        <v>1369.2</v>
      </c>
      <c r="T1054" s="40">
        <v>0</v>
      </c>
      <c r="U1054" s="40">
        <v>28138.53</v>
      </c>
      <c r="V1054" s="40">
        <v>0</v>
      </c>
      <c r="W1054" s="34" t="s">
        <v>631</v>
      </c>
    </row>
    <row r="1055" spans="1:23" hidden="1" x14ac:dyDescent="0.2">
      <c r="A1055" t="s">
        <v>0</v>
      </c>
      <c r="B1055" t="s">
        <v>1</v>
      </c>
      <c r="C1055" t="s">
        <v>218</v>
      </c>
      <c r="D1055" t="s">
        <v>609</v>
      </c>
      <c r="E1055" t="s">
        <v>610</v>
      </c>
      <c r="F1055" t="s">
        <v>611</v>
      </c>
      <c r="G1055" t="s">
        <v>612</v>
      </c>
      <c r="H1055" t="s">
        <v>7</v>
      </c>
      <c r="I1055" t="s">
        <v>43</v>
      </c>
      <c r="J1055" t="s">
        <v>44</v>
      </c>
      <c r="K1055" t="s">
        <v>632</v>
      </c>
      <c r="L1055" t="s">
        <v>11</v>
      </c>
      <c r="M1055" s="40">
        <v>33600</v>
      </c>
      <c r="N1055" s="40">
        <v>-15000</v>
      </c>
      <c r="O1055" s="40">
        <v>0</v>
      </c>
      <c r="P1055" s="40">
        <v>18600</v>
      </c>
      <c r="Q1055" s="40">
        <v>0</v>
      </c>
      <c r="R1055" s="40">
        <v>0</v>
      </c>
      <c r="S1055" s="40">
        <v>0</v>
      </c>
      <c r="T1055" s="40">
        <v>18600</v>
      </c>
      <c r="U1055" s="40">
        <v>18600</v>
      </c>
      <c r="V1055" s="40">
        <v>18600</v>
      </c>
      <c r="W1055" s="34" t="s">
        <v>633</v>
      </c>
    </row>
    <row r="1056" spans="1:23" hidden="1" x14ac:dyDescent="0.2">
      <c r="A1056" t="s">
        <v>0</v>
      </c>
      <c r="B1056" t="s">
        <v>1</v>
      </c>
      <c r="C1056" t="s">
        <v>218</v>
      </c>
      <c r="D1056" t="s">
        <v>609</v>
      </c>
      <c r="E1056" t="s">
        <v>610</v>
      </c>
      <c r="F1056" t="s">
        <v>611</v>
      </c>
      <c r="G1056" t="s">
        <v>612</v>
      </c>
      <c r="H1056" t="s">
        <v>7</v>
      </c>
      <c r="I1056" t="s">
        <v>43</v>
      </c>
      <c r="J1056" t="s">
        <v>44</v>
      </c>
      <c r="K1056" t="s">
        <v>316</v>
      </c>
      <c r="L1056" t="s">
        <v>11</v>
      </c>
      <c r="M1056" s="40">
        <v>5000</v>
      </c>
      <c r="N1056" s="40">
        <v>0</v>
      </c>
      <c r="O1056" s="40">
        <v>0</v>
      </c>
      <c r="P1056" s="40">
        <v>5000</v>
      </c>
      <c r="Q1056" s="40">
        <v>1053.1400000000001</v>
      </c>
      <c r="R1056" s="40">
        <v>3946.86</v>
      </c>
      <c r="S1056" s="40">
        <v>3946.86</v>
      </c>
      <c r="T1056" s="40">
        <v>1053.1400000000001</v>
      </c>
      <c r="U1056" s="40">
        <v>1053.1400000000001</v>
      </c>
      <c r="V1056" s="40">
        <v>0</v>
      </c>
      <c r="W1056" s="34" t="s">
        <v>634</v>
      </c>
    </row>
    <row r="1057" spans="1:23" hidden="1" x14ac:dyDescent="0.2">
      <c r="A1057" t="s">
        <v>0</v>
      </c>
      <c r="B1057" t="s">
        <v>1</v>
      </c>
      <c r="C1057" t="s">
        <v>635</v>
      </c>
      <c r="D1057" t="s">
        <v>636</v>
      </c>
      <c r="E1057" t="s">
        <v>637</v>
      </c>
      <c r="F1057" t="s">
        <v>638</v>
      </c>
      <c r="G1057" t="s">
        <v>639</v>
      </c>
      <c r="H1057" t="s">
        <v>7</v>
      </c>
      <c r="I1057" t="s">
        <v>8</v>
      </c>
      <c r="J1057" t="s">
        <v>9</v>
      </c>
      <c r="K1057" t="s">
        <v>10</v>
      </c>
      <c r="L1057" t="s">
        <v>11</v>
      </c>
      <c r="M1057" s="40">
        <v>181128</v>
      </c>
      <c r="N1057" s="40">
        <v>85778</v>
      </c>
      <c r="O1057" s="40">
        <v>-55261.79</v>
      </c>
      <c r="P1057" s="40">
        <v>211644.21</v>
      </c>
      <c r="Q1057" s="40">
        <v>0</v>
      </c>
      <c r="R1057" s="40">
        <v>106383.16</v>
      </c>
      <c r="S1057" s="40">
        <v>106383.16</v>
      </c>
      <c r="T1057" s="40">
        <v>105261.05</v>
      </c>
      <c r="U1057" s="40">
        <v>105261.05</v>
      </c>
      <c r="V1057" s="40">
        <v>105261.05</v>
      </c>
      <c r="W1057" s="34" t="s">
        <v>640</v>
      </c>
    </row>
    <row r="1058" spans="1:23" hidden="1" x14ac:dyDescent="0.2">
      <c r="A1058" t="s">
        <v>0</v>
      </c>
      <c r="B1058" t="s">
        <v>1</v>
      </c>
      <c r="C1058" t="s">
        <v>635</v>
      </c>
      <c r="D1058" t="s">
        <v>636</v>
      </c>
      <c r="E1058" t="s">
        <v>637</v>
      </c>
      <c r="F1058" t="s">
        <v>638</v>
      </c>
      <c r="G1058" t="s">
        <v>639</v>
      </c>
      <c r="H1058" t="s">
        <v>7</v>
      </c>
      <c r="I1058" t="s">
        <v>8</v>
      </c>
      <c r="J1058" t="s">
        <v>9</v>
      </c>
      <c r="K1058" t="s">
        <v>13</v>
      </c>
      <c r="L1058" t="s">
        <v>11</v>
      </c>
      <c r="M1058" s="40">
        <v>16747.2</v>
      </c>
      <c r="N1058" s="40">
        <v>0</v>
      </c>
      <c r="O1058" s="40">
        <v>0</v>
      </c>
      <c r="P1058" s="40">
        <v>16747.2</v>
      </c>
      <c r="Q1058" s="40">
        <v>0</v>
      </c>
      <c r="R1058" s="40">
        <v>12560.4</v>
      </c>
      <c r="S1058" s="40">
        <v>12560.4</v>
      </c>
      <c r="T1058" s="40">
        <v>4186.8</v>
      </c>
      <c r="U1058" s="40">
        <v>4186.8</v>
      </c>
      <c r="V1058" s="40">
        <v>4186.8</v>
      </c>
      <c r="W1058" s="34" t="s">
        <v>641</v>
      </c>
    </row>
    <row r="1059" spans="1:23" hidden="1" x14ac:dyDescent="0.2">
      <c r="A1059" t="s">
        <v>0</v>
      </c>
      <c r="B1059" t="s">
        <v>1</v>
      </c>
      <c r="C1059" t="s">
        <v>635</v>
      </c>
      <c r="D1059" t="s">
        <v>636</v>
      </c>
      <c r="E1059" t="s">
        <v>637</v>
      </c>
      <c r="F1059" t="s">
        <v>638</v>
      </c>
      <c r="G1059" t="s">
        <v>639</v>
      </c>
      <c r="H1059" t="s">
        <v>7</v>
      </c>
      <c r="I1059" t="s">
        <v>8</v>
      </c>
      <c r="J1059" t="s">
        <v>9</v>
      </c>
      <c r="K1059" t="s">
        <v>642</v>
      </c>
      <c r="L1059" t="s">
        <v>11</v>
      </c>
      <c r="M1059" s="40">
        <v>883789.56</v>
      </c>
      <c r="N1059" s="40">
        <v>0</v>
      </c>
      <c r="O1059" s="40">
        <v>-33621.75</v>
      </c>
      <c r="P1059" s="40">
        <v>850167.81</v>
      </c>
      <c r="Q1059" s="40">
        <v>0</v>
      </c>
      <c r="R1059" s="40">
        <v>589318.77</v>
      </c>
      <c r="S1059" s="40">
        <v>589318.77</v>
      </c>
      <c r="T1059" s="40">
        <v>260849.04</v>
      </c>
      <c r="U1059" s="40">
        <v>260849.04</v>
      </c>
      <c r="V1059" s="40">
        <v>260849.04</v>
      </c>
      <c r="W1059" s="34" t="s">
        <v>643</v>
      </c>
    </row>
    <row r="1060" spans="1:23" hidden="1" x14ac:dyDescent="0.2">
      <c r="A1060" t="s">
        <v>0</v>
      </c>
      <c r="B1060" t="s">
        <v>1</v>
      </c>
      <c r="C1060" t="s">
        <v>635</v>
      </c>
      <c r="D1060" t="s">
        <v>636</v>
      </c>
      <c r="E1060" t="s">
        <v>637</v>
      </c>
      <c r="F1060" t="s">
        <v>638</v>
      </c>
      <c r="G1060" t="s">
        <v>639</v>
      </c>
      <c r="H1060" t="s">
        <v>7</v>
      </c>
      <c r="I1060" t="s">
        <v>8</v>
      </c>
      <c r="J1060" t="s">
        <v>9</v>
      </c>
      <c r="K1060" t="s">
        <v>15</v>
      </c>
      <c r="L1060" t="s">
        <v>11</v>
      </c>
      <c r="M1060" s="40">
        <v>90955.73</v>
      </c>
      <c r="N1060" s="40">
        <v>7012</v>
      </c>
      <c r="O1060" s="40">
        <v>0</v>
      </c>
      <c r="P1060" s="40">
        <v>97967.73</v>
      </c>
      <c r="Q1060" s="40">
        <v>680.83</v>
      </c>
      <c r="R1060" s="40">
        <v>5198.8999999999996</v>
      </c>
      <c r="S1060" s="40">
        <v>5198.8999999999996</v>
      </c>
      <c r="T1060" s="40">
        <v>92768.83</v>
      </c>
      <c r="U1060" s="40">
        <v>92768.83</v>
      </c>
      <c r="V1060" s="40">
        <v>92088</v>
      </c>
      <c r="W1060" s="34" t="s">
        <v>644</v>
      </c>
    </row>
    <row r="1061" spans="1:23" hidden="1" x14ac:dyDescent="0.2">
      <c r="A1061" t="s">
        <v>0</v>
      </c>
      <c r="B1061" t="s">
        <v>1</v>
      </c>
      <c r="C1061" t="s">
        <v>635</v>
      </c>
      <c r="D1061" t="s">
        <v>636</v>
      </c>
      <c r="E1061" t="s">
        <v>637</v>
      </c>
      <c r="F1061" t="s">
        <v>638</v>
      </c>
      <c r="G1061" t="s">
        <v>639</v>
      </c>
      <c r="H1061" t="s">
        <v>7</v>
      </c>
      <c r="I1061" t="s">
        <v>8</v>
      </c>
      <c r="J1061" t="s">
        <v>9</v>
      </c>
      <c r="K1061" t="s">
        <v>17</v>
      </c>
      <c r="L1061" t="s">
        <v>11</v>
      </c>
      <c r="M1061" s="40">
        <v>36256</v>
      </c>
      <c r="N1061" s="40">
        <v>3200</v>
      </c>
      <c r="O1061" s="40">
        <v>0</v>
      </c>
      <c r="P1061" s="40">
        <v>39456</v>
      </c>
      <c r="Q1061" s="40">
        <v>20</v>
      </c>
      <c r="R1061" s="40">
        <v>31685.39</v>
      </c>
      <c r="S1061" s="40">
        <v>31518.720000000001</v>
      </c>
      <c r="T1061" s="40">
        <v>7770.61</v>
      </c>
      <c r="U1061" s="40">
        <v>7937.28</v>
      </c>
      <c r="V1061" s="40">
        <v>7750.61</v>
      </c>
      <c r="W1061" s="34" t="s">
        <v>645</v>
      </c>
    </row>
    <row r="1062" spans="1:23" hidden="1" x14ac:dyDescent="0.2">
      <c r="A1062" t="s">
        <v>0</v>
      </c>
      <c r="B1062" t="s">
        <v>1</v>
      </c>
      <c r="C1062" t="s">
        <v>635</v>
      </c>
      <c r="D1062" t="s">
        <v>636</v>
      </c>
      <c r="E1062" t="s">
        <v>637</v>
      </c>
      <c r="F1062" t="s">
        <v>638</v>
      </c>
      <c r="G1062" t="s">
        <v>639</v>
      </c>
      <c r="H1062" t="s">
        <v>7</v>
      </c>
      <c r="I1062" t="s">
        <v>8</v>
      </c>
      <c r="J1062" t="s">
        <v>9</v>
      </c>
      <c r="K1062" t="s">
        <v>19</v>
      </c>
      <c r="L1062" t="s">
        <v>11</v>
      </c>
      <c r="M1062" s="40">
        <v>264</v>
      </c>
      <c r="N1062" s="40">
        <v>0</v>
      </c>
      <c r="O1062" s="40">
        <v>0</v>
      </c>
      <c r="P1062" s="40">
        <v>264</v>
      </c>
      <c r="Q1062" s="40">
        <v>0</v>
      </c>
      <c r="R1062" s="40">
        <v>188</v>
      </c>
      <c r="S1062" s="40">
        <v>188</v>
      </c>
      <c r="T1062" s="40">
        <v>76</v>
      </c>
      <c r="U1062" s="40">
        <v>76</v>
      </c>
      <c r="V1062" s="40">
        <v>76</v>
      </c>
      <c r="W1062" s="34" t="s">
        <v>646</v>
      </c>
    </row>
    <row r="1063" spans="1:23" hidden="1" x14ac:dyDescent="0.2">
      <c r="A1063" t="s">
        <v>0</v>
      </c>
      <c r="B1063" t="s">
        <v>1</v>
      </c>
      <c r="C1063" t="s">
        <v>635</v>
      </c>
      <c r="D1063" t="s">
        <v>636</v>
      </c>
      <c r="E1063" t="s">
        <v>637</v>
      </c>
      <c r="F1063" t="s">
        <v>638</v>
      </c>
      <c r="G1063" t="s">
        <v>639</v>
      </c>
      <c r="H1063" t="s">
        <v>7</v>
      </c>
      <c r="I1063" t="s">
        <v>8</v>
      </c>
      <c r="J1063" t="s">
        <v>9</v>
      </c>
      <c r="K1063" t="s">
        <v>21</v>
      </c>
      <c r="L1063" t="s">
        <v>11</v>
      </c>
      <c r="M1063" s="40">
        <v>2112</v>
      </c>
      <c r="N1063" s="40">
        <v>0</v>
      </c>
      <c r="O1063" s="40">
        <v>0</v>
      </c>
      <c r="P1063" s="40">
        <v>2112</v>
      </c>
      <c r="Q1063" s="40">
        <v>0</v>
      </c>
      <c r="R1063" s="40">
        <v>1504</v>
      </c>
      <c r="S1063" s="40">
        <v>1504</v>
      </c>
      <c r="T1063" s="40">
        <v>608</v>
      </c>
      <c r="U1063" s="40">
        <v>608</v>
      </c>
      <c r="V1063" s="40">
        <v>608</v>
      </c>
      <c r="W1063" s="34" t="s">
        <v>647</v>
      </c>
    </row>
    <row r="1064" spans="1:23" hidden="1" x14ac:dyDescent="0.2">
      <c r="A1064" t="s">
        <v>0</v>
      </c>
      <c r="B1064" t="s">
        <v>1</v>
      </c>
      <c r="C1064" t="s">
        <v>635</v>
      </c>
      <c r="D1064" t="s">
        <v>636</v>
      </c>
      <c r="E1064" t="s">
        <v>637</v>
      </c>
      <c r="F1064" t="s">
        <v>638</v>
      </c>
      <c r="G1064" t="s">
        <v>639</v>
      </c>
      <c r="H1064" t="s">
        <v>7</v>
      </c>
      <c r="I1064" t="s">
        <v>8</v>
      </c>
      <c r="J1064" t="s">
        <v>9</v>
      </c>
      <c r="K1064" t="s">
        <v>23</v>
      </c>
      <c r="L1064" t="s">
        <v>11</v>
      </c>
      <c r="M1064" s="40">
        <v>83.74</v>
      </c>
      <c r="N1064" s="40">
        <v>0</v>
      </c>
      <c r="O1064" s="40">
        <v>33.950000000000003</v>
      </c>
      <c r="P1064" s="40">
        <v>117.69</v>
      </c>
      <c r="Q1064" s="40">
        <v>0</v>
      </c>
      <c r="R1064" s="40">
        <v>36</v>
      </c>
      <c r="S1064" s="40">
        <v>36</v>
      </c>
      <c r="T1064" s="40">
        <v>81.69</v>
      </c>
      <c r="U1064" s="40">
        <v>81.69</v>
      </c>
      <c r="V1064" s="40">
        <v>81.69</v>
      </c>
      <c r="W1064" s="34" t="s">
        <v>648</v>
      </c>
    </row>
    <row r="1065" spans="1:23" hidden="1" x14ac:dyDescent="0.2">
      <c r="A1065" t="s">
        <v>0</v>
      </c>
      <c r="B1065" t="s">
        <v>1</v>
      </c>
      <c r="C1065" t="s">
        <v>635</v>
      </c>
      <c r="D1065" t="s">
        <v>636</v>
      </c>
      <c r="E1065" t="s">
        <v>637</v>
      </c>
      <c r="F1065" t="s">
        <v>638</v>
      </c>
      <c r="G1065" t="s">
        <v>639</v>
      </c>
      <c r="H1065" t="s">
        <v>7</v>
      </c>
      <c r="I1065" t="s">
        <v>8</v>
      </c>
      <c r="J1065" t="s">
        <v>9</v>
      </c>
      <c r="K1065" t="s">
        <v>25</v>
      </c>
      <c r="L1065" t="s">
        <v>11</v>
      </c>
      <c r="M1065" s="40">
        <v>837.36</v>
      </c>
      <c r="N1065" s="40">
        <v>0</v>
      </c>
      <c r="O1065" s="40">
        <v>0</v>
      </c>
      <c r="P1065" s="40">
        <v>837.36</v>
      </c>
      <c r="Q1065" s="40">
        <v>0</v>
      </c>
      <c r="R1065" s="40">
        <v>445.92</v>
      </c>
      <c r="S1065" s="40">
        <v>445.92</v>
      </c>
      <c r="T1065" s="40">
        <v>391.44</v>
      </c>
      <c r="U1065" s="40">
        <v>391.44</v>
      </c>
      <c r="V1065" s="40">
        <v>391.44</v>
      </c>
      <c r="W1065" s="34" t="s">
        <v>649</v>
      </c>
    </row>
    <row r="1066" spans="1:23" hidden="1" x14ac:dyDescent="0.2">
      <c r="A1066" t="s">
        <v>0</v>
      </c>
      <c r="B1066" t="s">
        <v>1</v>
      </c>
      <c r="C1066" t="s">
        <v>635</v>
      </c>
      <c r="D1066" t="s">
        <v>636</v>
      </c>
      <c r="E1066" t="s">
        <v>637</v>
      </c>
      <c r="F1066" t="s">
        <v>638</v>
      </c>
      <c r="G1066" t="s">
        <v>639</v>
      </c>
      <c r="H1066" t="s">
        <v>7</v>
      </c>
      <c r="I1066" t="s">
        <v>8</v>
      </c>
      <c r="J1066" t="s">
        <v>9</v>
      </c>
      <c r="K1066" t="s">
        <v>27</v>
      </c>
      <c r="L1066" t="s">
        <v>11</v>
      </c>
      <c r="M1066" s="40">
        <v>2574.8200000000002</v>
      </c>
      <c r="N1066" s="40">
        <v>0</v>
      </c>
      <c r="O1066" s="40">
        <v>0</v>
      </c>
      <c r="P1066" s="40">
        <v>2574.8200000000002</v>
      </c>
      <c r="Q1066" s="40">
        <v>0</v>
      </c>
      <c r="R1066" s="40">
        <v>0</v>
      </c>
      <c r="S1066" s="40">
        <v>0</v>
      </c>
      <c r="T1066" s="40">
        <v>2574.8200000000002</v>
      </c>
      <c r="U1066" s="40">
        <v>2574.8200000000002</v>
      </c>
      <c r="V1066" s="40">
        <v>2574.8200000000002</v>
      </c>
      <c r="W1066" s="34" t="s">
        <v>650</v>
      </c>
    </row>
    <row r="1067" spans="1:23" hidden="1" x14ac:dyDescent="0.2">
      <c r="A1067" t="s">
        <v>0</v>
      </c>
      <c r="B1067" t="s">
        <v>1</v>
      </c>
      <c r="C1067" t="s">
        <v>635</v>
      </c>
      <c r="D1067" t="s">
        <v>636</v>
      </c>
      <c r="E1067" t="s">
        <v>637</v>
      </c>
      <c r="F1067" t="s">
        <v>638</v>
      </c>
      <c r="G1067" t="s">
        <v>639</v>
      </c>
      <c r="H1067" t="s">
        <v>7</v>
      </c>
      <c r="I1067" t="s">
        <v>8</v>
      </c>
      <c r="J1067" t="s">
        <v>9</v>
      </c>
      <c r="K1067" t="s">
        <v>31</v>
      </c>
      <c r="L1067" t="s">
        <v>11</v>
      </c>
      <c r="M1067" s="40">
        <v>9804</v>
      </c>
      <c r="N1067" s="40">
        <v>-1634</v>
      </c>
      <c r="O1067" s="40">
        <v>0</v>
      </c>
      <c r="P1067" s="40">
        <v>8170</v>
      </c>
      <c r="Q1067" s="40">
        <v>0</v>
      </c>
      <c r="R1067" s="40">
        <v>8170</v>
      </c>
      <c r="S1067" s="40">
        <v>8170</v>
      </c>
      <c r="T1067" s="40">
        <v>0</v>
      </c>
      <c r="U1067" s="40">
        <v>0</v>
      </c>
      <c r="V1067" s="40">
        <v>0</v>
      </c>
      <c r="W1067" s="34" t="s">
        <v>651</v>
      </c>
    </row>
    <row r="1068" spans="1:23" hidden="1" x14ac:dyDescent="0.2">
      <c r="A1068" t="s">
        <v>0</v>
      </c>
      <c r="B1068" t="s">
        <v>1</v>
      </c>
      <c r="C1068" t="s">
        <v>635</v>
      </c>
      <c r="D1068" t="s">
        <v>636</v>
      </c>
      <c r="E1068" t="s">
        <v>637</v>
      </c>
      <c r="F1068" t="s">
        <v>638</v>
      </c>
      <c r="G1068" t="s">
        <v>639</v>
      </c>
      <c r="H1068" t="s">
        <v>7</v>
      </c>
      <c r="I1068" t="s">
        <v>8</v>
      </c>
      <c r="J1068" t="s">
        <v>9</v>
      </c>
      <c r="K1068" t="s">
        <v>33</v>
      </c>
      <c r="L1068" t="s">
        <v>11</v>
      </c>
      <c r="M1068" s="40">
        <v>1176.28</v>
      </c>
      <c r="N1068" s="40">
        <v>0</v>
      </c>
      <c r="O1068" s="40">
        <v>0</v>
      </c>
      <c r="P1068" s="40">
        <v>1176.28</v>
      </c>
      <c r="Q1068" s="40">
        <v>0</v>
      </c>
      <c r="R1068" s="40">
        <v>0</v>
      </c>
      <c r="S1068" s="40">
        <v>0</v>
      </c>
      <c r="T1068" s="40">
        <v>1176.28</v>
      </c>
      <c r="U1068" s="40">
        <v>1176.28</v>
      </c>
      <c r="V1068" s="40">
        <v>1176.28</v>
      </c>
      <c r="W1068" s="34" t="s">
        <v>652</v>
      </c>
    </row>
    <row r="1069" spans="1:23" hidden="1" x14ac:dyDescent="0.2">
      <c r="A1069" t="s">
        <v>0</v>
      </c>
      <c r="B1069" t="s">
        <v>1</v>
      </c>
      <c r="C1069" t="s">
        <v>635</v>
      </c>
      <c r="D1069" t="s">
        <v>636</v>
      </c>
      <c r="E1069" t="s">
        <v>637</v>
      </c>
      <c r="F1069" t="s">
        <v>638</v>
      </c>
      <c r="G1069" t="s">
        <v>639</v>
      </c>
      <c r="H1069" t="s">
        <v>7</v>
      </c>
      <c r="I1069" t="s">
        <v>8</v>
      </c>
      <c r="J1069" t="s">
        <v>9</v>
      </c>
      <c r="K1069" t="s">
        <v>35</v>
      </c>
      <c r="L1069" t="s">
        <v>11</v>
      </c>
      <c r="M1069" s="40">
        <v>2352.56</v>
      </c>
      <c r="N1069" s="40">
        <v>0</v>
      </c>
      <c r="O1069" s="40">
        <v>0</v>
      </c>
      <c r="P1069" s="40">
        <v>2352.56</v>
      </c>
      <c r="Q1069" s="40">
        <v>0</v>
      </c>
      <c r="R1069" s="40">
        <v>0</v>
      </c>
      <c r="S1069" s="40">
        <v>0</v>
      </c>
      <c r="T1069" s="40">
        <v>2352.56</v>
      </c>
      <c r="U1069" s="40">
        <v>2352.56</v>
      </c>
      <c r="V1069" s="40">
        <v>2352.56</v>
      </c>
      <c r="W1069" s="34" t="s">
        <v>653</v>
      </c>
    </row>
    <row r="1070" spans="1:23" hidden="1" x14ac:dyDescent="0.2">
      <c r="A1070" t="s">
        <v>0</v>
      </c>
      <c r="B1070" t="s">
        <v>1</v>
      </c>
      <c r="C1070" t="s">
        <v>635</v>
      </c>
      <c r="D1070" t="s">
        <v>636</v>
      </c>
      <c r="E1070" t="s">
        <v>637</v>
      </c>
      <c r="F1070" t="s">
        <v>638</v>
      </c>
      <c r="G1070" t="s">
        <v>639</v>
      </c>
      <c r="H1070" t="s">
        <v>7</v>
      </c>
      <c r="I1070" t="s">
        <v>8</v>
      </c>
      <c r="J1070" t="s">
        <v>9</v>
      </c>
      <c r="K1070" t="s">
        <v>37</v>
      </c>
      <c r="L1070" t="s">
        <v>11</v>
      </c>
      <c r="M1070" s="40">
        <v>138070.79999999999</v>
      </c>
      <c r="N1070" s="40">
        <v>10055.98</v>
      </c>
      <c r="O1070" s="40">
        <v>-25000</v>
      </c>
      <c r="P1070" s="40">
        <v>123126.78</v>
      </c>
      <c r="Q1070" s="40">
        <v>147.02000000000001</v>
      </c>
      <c r="R1070" s="40">
        <v>81559.37</v>
      </c>
      <c r="S1070" s="40">
        <v>81559.37</v>
      </c>
      <c r="T1070" s="40">
        <v>41567.410000000003</v>
      </c>
      <c r="U1070" s="40">
        <v>41567.410000000003</v>
      </c>
      <c r="V1070" s="40">
        <v>41420.39</v>
      </c>
      <c r="W1070" s="34" t="s">
        <v>654</v>
      </c>
    </row>
    <row r="1071" spans="1:23" hidden="1" x14ac:dyDescent="0.2">
      <c r="A1071" t="s">
        <v>0</v>
      </c>
      <c r="B1071" t="s">
        <v>1</v>
      </c>
      <c r="C1071" t="s">
        <v>635</v>
      </c>
      <c r="D1071" t="s">
        <v>636</v>
      </c>
      <c r="E1071" t="s">
        <v>637</v>
      </c>
      <c r="F1071" t="s">
        <v>638</v>
      </c>
      <c r="G1071" t="s">
        <v>639</v>
      </c>
      <c r="H1071" t="s">
        <v>7</v>
      </c>
      <c r="I1071" t="s">
        <v>8</v>
      </c>
      <c r="J1071" t="s">
        <v>9</v>
      </c>
      <c r="K1071" t="s">
        <v>39</v>
      </c>
      <c r="L1071" t="s">
        <v>11</v>
      </c>
      <c r="M1071" s="40">
        <v>90955.73</v>
      </c>
      <c r="N1071" s="40">
        <v>7012</v>
      </c>
      <c r="O1071" s="40">
        <v>0</v>
      </c>
      <c r="P1071" s="40">
        <v>97967.73</v>
      </c>
      <c r="Q1071" s="40">
        <v>680.83</v>
      </c>
      <c r="R1071" s="40">
        <v>58886.3</v>
      </c>
      <c r="S1071" s="40">
        <v>58886.3</v>
      </c>
      <c r="T1071" s="40">
        <v>39081.43</v>
      </c>
      <c r="U1071" s="40">
        <v>39081.43</v>
      </c>
      <c r="V1071" s="40">
        <v>38400.6</v>
      </c>
      <c r="W1071" s="34" t="s">
        <v>655</v>
      </c>
    </row>
    <row r="1072" spans="1:23" hidden="1" x14ac:dyDescent="0.2">
      <c r="A1072" t="s">
        <v>0</v>
      </c>
      <c r="B1072" t="s">
        <v>1</v>
      </c>
      <c r="C1072" t="s">
        <v>635</v>
      </c>
      <c r="D1072" t="s">
        <v>636</v>
      </c>
      <c r="E1072" t="s">
        <v>637</v>
      </c>
      <c r="F1072" t="s">
        <v>638</v>
      </c>
      <c r="G1072" t="s">
        <v>639</v>
      </c>
      <c r="H1072" t="s">
        <v>7</v>
      </c>
      <c r="I1072" t="s">
        <v>8</v>
      </c>
      <c r="J1072" t="s">
        <v>9</v>
      </c>
      <c r="K1072" t="s">
        <v>41</v>
      </c>
      <c r="L1072" t="s">
        <v>11</v>
      </c>
      <c r="M1072" s="40">
        <v>7649.22</v>
      </c>
      <c r="N1072" s="40">
        <v>0</v>
      </c>
      <c r="O1072" s="40">
        <v>698.99</v>
      </c>
      <c r="P1072" s="40">
        <v>8348.2099999999991</v>
      </c>
      <c r="Q1072" s="40">
        <v>0</v>
      </c>
      <c r="R1072" s="40">
        <v>7175.35</v>
      </c>
      <c r="S1072" s="40">
        <v>6533.75</v>
      </c>
      <c r="T1072" s="40">
        <v>1172.8599999999999</v>
      </c>
      <c r="U1072" s="40">
        <v>1814.46</v>
      </c>
      <c r="V1072" s="40">
        <v>1172.8599999999999</v>
      </c>
      <c r="W1072" s="34" t="s">
        <v>656</v>
      </c>
    </row>
    <row r="1073" spans="1:23" hidden="1" x14ac:dyDescent="0.2">
      <c r="A1073" t="s">
        <v>0</v>
      </c>
      <c r="B1073" t="s">
        <v>1</v>
      </c>
      <c r="C1073" t="s">
        <v>635</v>
      </c>
      <c r="D1073" t="s">
        <v>636</v>
      </c>
      <c r="E1073" t="s">
        <v>637</v>
      </c>
      <c r="F1073" t="s">
        <v>638</v>
      </c>
      <c r="G1073" t="s">
        <v>639</v>
      </c>
      <c r="H1073" t="s">
        <v>7</v>
      </c>
      <c r="I1073" t="s">
        <v>43</v>
      </c>
      <c r="J1073" t="s">
        <v>44</v>
      </c>
      <c r="K1073" t="s">
        <v>45</v>
      </c>
      <c r="L1073" t="s">
        <v>11</v>
      </c>
      <c r="M1073" s="40">
        <v>10000</v>
      </c>
      <c r="N1073" s="40">
        <v>0</v>
      </c>
      <c r="O1073" s="40">
        <v>0</v>
      </c>
      <c r="P1073" s="40">
        <v>10000</v>
      </c>
      <c r="Q1073" s="40">
        <v>0</v>
      </c>
      <c r="R1073" s="40">
        <v>10000</v>
      </c>
      <c r="S1073" s="40">
        <v>7305.2</v>
      </c>
      <c r="T1073" s="40">
        <v>0</v>
      </c>
      <c r="U1073" s="40">
        <v>2694.8</v>
      </c>
      <c r="V1073" s="40">
        <v>0</v>
      </c>
      <c r="W1073" s="34" t="s">
        <v>657</v>
      </c>
    </row>
    <row r="1074" spans="1:23" hidden="1" x14ac:dyDescent="0.2">
      <c r="A1074" t="s">
        <v>0</v>
      </c>
      <c r="B1074" t="s">
        <v>1</v>
      </c>
      <c r="C1074" t="s">
        <v>635</v>
      </c>
      <c r="D1074" t="s">
        <v>636</v>
      </c>
      <c r="E1074" t="s">
        <v>637</v>
      </c>
      <c r="F1074" t="s">
        <v>638</v>
      </c>
      <c r="G1074" t="s">
        <v>639</v>
      </c>
      <c r="H1074" t="s">
        <v>7</v>
      </c>
      <c r="I1074" t="s">
        <v>43</v>
      </c>
      <c r="J1074" t="s">
        <v>44</v>
      </c>
      <c r="K1074" t="s">
        <v>47</v>
      </c>
      <c r="L1074" t="s">
        <v>11</v>
      </c>
      <c r="M1074" s="40">
        <v>28000</v>
      </c>
      <c r="N1074" s="40">
        <v>0</v>
      </c>
      <c r="O1074" s="40">
        <v>0</v>
      </c>
      <c r="P1074" s="40">
        <v>28000</v>
      </c>
      <c r="Q1074" s="40">
        <v>0</v>
      </c>
      <c r="R1074" s="40">
        <v>16000</v>
      </c>
      <c r="S1074" s="40">
        <v>9279.3700000000008</v>
      </c>
      <c r="T1074" s="40">
        <v>12000</v>
      </c>
      <c r="U1074" s="40">
        <v>18720.63</v>
      </c>
      <c r="V1074" s="40">
        <v>12000</v>
      </c>
      <c r="W1074" s="34" t="s">
        <v>658</v>
      </c>
    </row>
    <row r="1075" spans="1:23" hidden="1" x14ac:dyDescent="0.2">
      <c r="A1075" t="s">
        <v>0</v>
      </c>
      <c r="B1075" t="s">
        <v>1</v>
      </c>
      <c r="C1075" t="s">
        <v>635</v>
      </c>
      <c r="D1075" t="s">
        <v>636</v>
      </c>
      <c r="E1075" t="s">
        <v>637</v>
      </c>
      <c r="F1075" t="s">
        <v>638</v>
      </c>
      <c r="G1075" t="s">
        <v>639</v>
      </c>
      <c r="H1075" t="s">
        <v>7</v>
      </c>
      <c r="I1075" t="s">
        <v>43</v>
      </c>
      <c r="J1075" t="s">
        <v>44</v>
      </c>
      <c r="K1075" t="s">
        <v>49</v>
      </c>
      <c r="L1075" t="s">
        <v>11</v>
      </c>
      <c r="M1075" s="40">
        <v>4000</v>
      </c>
      <c r="N1075" s="40">
        <v>0</v>
      </c>
      <c r="O1075" s="40">
        <v>0</v>
      </c>
      <c r="P1075" s="40">
        <v>4000</v>
      </c>
      <c r="Q1075" s="40">
        <v>0</v>
      </c>
      <c r="R1075" s="40">
        <v>2149.96</v>
      </c>
      <c r="S1075" s="40">
        <v>1149.96</v>
      </c>
      <c r="T1075" s="40">
        <v>1850.04</v>
      </c>
      <c r="U1075" s="40">
        <v>2850.04</v>
      </c>
      <c r="V1075" s="40">
        <v>1850.04</v>
      </c>
      <c r="W1075" s="34" t="s">
        <v>659</v>
      </c>
    </row>
    <row r="1076" spans="1:23" hidden="1" x14ac:dyDescent="0.2">
      <c r="A1076" t="s">
        <v>0</v>
      </c>
      <c r="B1076" t="s">
        <v>1</v>
      </c>
      <c r="C1076" t="s">
        <v>635</v>
      </c>
      <c r="D1076" t="s">
        <v>636</v>
      </c>
      <c r="E1076" t="s">
        <v>637</v>
      </c>
      <c r="F1076" t="s">
        <v>638</v>
      </c>
      <c r="G1076" t="s">
        <v>639</v>
      </c>
      <c r="H1076" t="s">
        <v>7</v>
      </c>
      <c r="I1076" t="s">
        <v>43</v>
      </c>
      <c r="J1076" t="s">
        <v>44</v>
      </c>
      <c r="K1076" t="s">
        <v>53</v>
      </c>
      <c r="L1076" t="s">
        <v>11</v>
      </c>
      <c r="M1076" s="40">
        <v>3000</v>
      </c>
      <c r="N1076" s="40">
        <v>0</v>
      </c>
      <c r="O1076" s="40">
        <v>0</v>
      </c>
      <c r="P1076" s="40">
        <v>3000</v>
      </c>
      <c r="Q1076" s="40">
        <v>0</v>
      </c>
      <c r="R1076" s="40">
        <v>0</v>
      </c>
      <c r="S1076" s="40">
        <v>0</v>
      </c>
      <c r="T1076" s="40">
        <v>3000</v>
      </c>
      <c r="U1076" s="40">
        <v>3000</v>
      </c>
      <c r="V1076" s="40">
        <v>3000</v>
      </c>
      <c r="W1076" s="34" t="s">
        <v>660</v>
      </c>
    </row>
    <row r="1077" spans="1:23" hidden="1" x14ac:dyDescent="0.2">
      <c r="A1077" t="s">
        <v>0</v>
      </c>
      <c r="B1077" t="s">
        <v>1</v>
      </c>
      <c r="C1077" t="s">
        <v>635</v>
      </c>
      <c r="D1077" t="s">
        <v>636</v>
      </c>
      <c r="E1077" t="s">
        <v>637</v>
      </c>
      <c r="F1077" t="s">
        <v>638</v>
      </c>
      <c r="G1077" t="s">
        <v>639</v>
      </c>
      <c r="H1077" t="s">
        <v>7</v>
      </c>
      <c r="I1077" t="s">
        <v>43</v>
      </c>
      <c r="J1077" t="s">
        <v>44</v>
      </c>
      <c r="K1077" t="s">
        <v>55</v>
      </c>
      <c r="L1077" t="s">
        <v>11</v>
      </c>
      <c r="M1077" s="40">
        <v>5000</v>
      </c>
      <c r="N1077" s="40">
        <v>0</v>
      </c>
      <c r="O1077" s="40">
        <v>0</v>
      </c>
      <c r="P1077" s="40">
        <v>5000</v>
      </c>
      <c r="Q1077" s="40">
        <v>0</v>
      </c>
      <c r="R1077" s="40">
        <v>4920.72</v>
      </c>
      <c r="S1077" s="40">
        <v>4920.72</v>
      </c>
      <c r="T1077" s="40">
        <v>79.28</v>
      </c>
      <c r="U1077" s="40">
        <v>79.28</v>
      </c>
      <c r="V1077" s="40">
        <v>79.28</v>
      </c>
      <c r="W1077" s="34" t="s">
        <v>661</v>
      </c>
    </row>
    <row r="1078" spans="1:23" hidden="1" x14ac:dyDescent="0.2">
      <c r="A1078" t="s">
        <v>0</v>
      </c>
      <c r="B1078" t="s">
        <v>1</v>
      </c>
      <c r="C1078" t="s">
        <v>635</v>
      </c>
      <c r="D1078" t="s">
        <v>636</v>
      </c>
      <c r="E1078" t="s">
        <v>637</v>
      </c>
      <c r="F1078" t="s">
        <v>638</v>
      </c>
      <c r="G1078" t="s">
        <v>639</v>
      </c>
      <c r="H1078" t="s">
        <v>7</v>
      </c>
      <c r="I1078" t="s">
        <v>43</v>
      </c>
      <c r="J1078" t="s">
        <v>44</v>
      </c>
      <c r="K1078" t="s">
        <v>57</v>
      </c>
      <c r="L1078" t="s">
        <v>11</v>
      </c>
      <c r="M1078" s="40">
        <v>90000</v>
      </c>
      <c r="N1078" s="40">
        <v>-7000</v>
      </c>
      <c r="O1078" s="40">
        <v>0</v>
      </c>
      <c r="P1078" s="40">
        <v>83000</v>
      </c>
      <c r="Q1078" s="40">
        <v>0</v>
      </c>
      <c r="R1078" s="40">
        <v>76318.94</v>
      </c>
      <c r="S1078" s="40">
        <v>58319.05</v>
      </c>
      <c r="T1078" s="40">
        <v>6681.06</v>
      </c>
      <c r="U1078" s="40">
        <v>24680.95</v>
      </c>
      <c r="V1078" s="40">
        <v>6681.06</v>
      </c>
      <c r="W1078" s="34" t="s">
        <v>662</v>
      </c>
    </row>
    <row r="1079" spans="1:23" hidden="1" x14ac:dyDescent="0.2">
      <c r="A1079" t="s">
        <v>0</v>
      </c>
      <c r="B1079" t="s">
        <v>1</v>
      </c>
      <c r="C1079" t="s">
        <v>635</v>
      </c>
      <c r="D1079" t="s">
        <v>636</v>
      </c>
      <c r="E1079" t="s">
        <v>637</v>
      </c>
      <c r="F1079" t="s">
        <v>638</v>
      </c>
      <c r="G1079" t="s">
        <v>639</v>
      </c>
      <c r="H1079" t="s">
        <v>7</v>
      </c>
      <c r="I1079" t="s">
        <v>43</v>
      </c>
      <c r="J1079" t="s">
        <v>44</v>
      </c>
      <c r="K1079" t="s">
        <v>59</v>
      </c>
      <c r="L1079" t="s">
        <v>11</v>
      </c>
      <c r="M1079" s="40">
        <v>107000</v>
      </c>
      <c r="N1079" s="40">
        <v>-2833.44</v>
      </c>
      <c r="O1079" s="40">
        <v>0</v>
      </c>
      <c r="P1079" s="40">
        <v>104166.56</v>
      </c>
      <c r="Q1079" s="40">
        <v>36455.480000000003</v>
      </c>
      <c r="R1079" s="40">
        <v>67711.08</v>
      </c>
      <c r="S1079" s="40">
        <v>53396.78</v>
      </c>
      <c r="T1079" s="40">
        <v>36455.480000000003</v>
      </c>
      <c r="U1079" s="40">
        <v>50769.78</v>
      </c>
      <c r="V1079" s="40">
        <v>0</v>
      </c>
      <c r="W1079" s="34" t="s">
        <v>663</v>
      </c>
    </row>
    <row r="1080" spans="1:23" hidden="1" x14ac:dyDescent="0.2">
      <c r="A1080" t="s">
        <v>0</v>
      </c>
      <c r="B1080" t="s">
        <v>1</v>
      </c>
      <c r="C1080" t="s">
        <v>635</v>
      </c>
      <c r="D1080" t="s">
        <v>636</v>
      </c>
      <c r="E1080" t="s">
        <v>637</v>
      </c>
      <c r="F1080" t="s">
        <v>638</v>
      </c>
      <c r="G1080" t="s">
        <v>639</v>
      </c>
      <c r="H1080" t="s">
        <v>7</v>
      </c>
      <c r="I1080" t="s">
        <v>43</v>
      </c>
      <c r="J1080" t="s">
        <v>44</v>
      </c>
      <c r="K1080" t="s">
        <v>61</v>
      </c>
      <c r="L1080" t="s">
        <v>11</v>
      </c>
      <c r="M1080" s="40">
        <v>30000</v>
      </c>
      <c r="N1080" s="40">
        <v>7000</v>
      </c>
      <c r="O1080" s="40">
        <v>0</v>
      </c>
      <c r="P1080" s="40">
        <v>37000</v>
      </c>
      <c r="Q1080" s="40">
        <v>37000</v>
      </c>
      <c r="R1080" s="40">
        <v>0</v>
      </c>
      <c r="S1080" s="40">
        <v>0</v>
      </c>
      <c r="T1080" s="40">
        <v>37000</v>
      </c>
      <c r="U1080" s="40">
        <v>37000</v>
      </c>
      <c r="V1080" s="40">
        <v>0</v>
      </c>
      <c r="W1080" s="34" t="s">
        <v>664</v>
      </c>
    </row>
    <row r="1081" spans="1:23" hidden="1" x14ac:dyDescent="0.2">
      <c r="A1081" t="s">
        <v>0</v>
      </c>
      <c r="B1081" t="s">
        <v>1</v>
      </c>
      <c r="C1081" t="s">
        <v>635</v>
      </c>
      <c r="D1081" t="s">
        <v>636</v>
      </c>
      <c r="E1081" t="s">
        <v>637</v>
      </c>
      <c r="F1081" t="s">
        <v>638</v>
      </c>
      <c r="G1081" t="s">
        <v>639</v>
      </c>
      <c r="H1081" t="s">
        <v>7</v>
      </c>
      <c r="I1081" t="s">
        <v>43</v>
      </c>
      <c r="J1081" t="s">
        <v>44</v>
      </c>
      <c r="K1081" t="s">
        <v>63</v>
      </c>
      <c r="L1081" t="s">
        <v>11</v>
      </c>
      <c r="M1081" s="40">
        <v>7000</v>
      </c>
      <c r="N1081" s="40">
        <v>2500</v>
      </c>
      <c r="O1081" s="40">
        <v>0</v>
      </c>
      <c r="P1081" s="40">
        <v>9500</v>
      </c>
      <c r="Q1081" s="40">
        <v>0</v>
      </c>
      <c r="R1081" s="40">
        <v>3590.17</v>
      </c>
      <c r="S1081" s="40">
        <v>3590.17</v>
      </c>
      <c r="T1081" s="40">
        <v>5909.83</v>
      </c>
      <c r="U1081" s="40">
        <v>5909.83</v>
      </c>
      <c r="V1081" s="40">
        <v>5909.83</v>
      </c>
      <c r="W1081" s="34" t="s">
        <v>665</v>
      </c>
    </row>
    <row r="1082" spans="1:23" hidden="1" x14ac:dyDescent="0.2">
      <c r="A1082" t="s">
        <v>0</v>
      </c>
      <c r="B1082" t="s">
        <v>1</v>
      </c>
      <c r="C1082" t="s">
        <v>635</v>
      </c>
      <c r="D1082" t="s">
        <v>636</v>
      </c>
      <c r="E1082" t="s">
        <v>637</v>
      </c>
      <c r="F1082" t="s">
        <v>638</v>
      </c>
      <c r="G1082" t="s">
        <v>639</v>
      </c>
      <c r="H1082" t="s">
        <v>7</v>
      </c>
      <c r="I1082" t="s">
        <v>43</v>
      </c>
      <c r="J1082" t="s">
        <v>44</v>
      </c>
      <c r="K1082" t="s">
        <v>65</v>
      </c>
      <c r="L1082" t="s">
        <v>11</v>
      </c>
      <c r="M1082" s="40">
        <v>3000</v>
      </c>
      <c r="N1082" s="40">
        <v>-700</v>
      </c>
      <c r="O1082" s="40">
        <v>0</v>
      </c>
      <c r="P1082" s="40">
        <v>2300</v>
      </c>
      <c r="Q1082" s="40">
        <v>96.96</v>
      </c>
      <c r="R1082" s="40">
        <v>2203.04</v>
      </c>
      <c r="S1082" s="40">
        <v>2203.04</v>
      </c>
      <c r="T1082" s="40">
        <v>96.96</v>
      </c>
      <c r="U1082" s="40">
        <v>96.96</v>
      </c>
      <c r="V1082" s="40">
        <v>0</v>
      </c>
      <c r="W1082" s="34" t="s">
        <v>666</v>
      </c>
    </row>
    <row r="1083" spans="1:23" hidden="1" x14ac:dyDescent="0.2">
      <c r="A1083" t="s">
        <v>0</v>
      </c>
      <c r="B1083" t="s">
        <v>1</v>
      </c>
      <c r="C1083" t="s">
        <v>635</v>
      </c>
      <c r="D1083" t="s">
        <v>636</v>
      </c>
      <c r="E1083" t="s">
        <v>637</v>
      </c>
      <c r="F1083" t="s">
        <v>638</v>
      </c>
      <c r="G1083" t="s">
        <v>639</v>
      </c>
      <c r="H1083" t="s">
        <v>7</v>
      </c>
      <c r="I1083" t="s">
        <v>43</v>
      </c>
      <c r="J1083" t="s">
        <v>44</v>
      </c>
      <c r="K1083" t="s">
        <v>71</v>
      </c>
      <c r="L1083" t="s">
        <v>11</v>
      </c>
      <c r="M1083" s="40">
        <v>7000</v>
      </c>
      <c r="N1083" s="40">
        <v>3804.64</v>
      </c>
      <c r="O1083" s="40">
        <v>0</v>
      </c>
      <c r="P1083" s="40">
        <v>10804.64</v>
      </c>
      <c r="Q1083" s="40">
        <v>1192.96</v>
      </c>
      <c r="R1083" s="40">
        <v>9597.2800000000007</v>
      </c>
      <c r="S1083" s="40">
        <v>9518.8799999999992</v>
      </c>
      <c r="T1083" s="40">
        <v>1207.3599999999999</v>
      </c>
      <c r="U1083" s="40">
        <v>1285.76</v>
      </c>
      <c r="V1083" s="40">
        <v>14.4</v>
      </c>
      <c r="W1083" s="34" t="s">
        <v>667</v>
      </c>
    </row>
    <row r="1084" spans="1:23" hidden="1" x14ac:dyDescent="0.2">
      <c r="A1084" t="s">
        <v>0</v>
      </c>
      <c r="B1084" t="s">
        <v>1</v>
      </c>
      <c r="C1084" t="s">
        <v>635</v>
      </c>
      <c r="D1084" t="s">
        <v>636</v>
      </c>
      <c r="E1084" t="s">
        <v>637</v>
      </c>
      <c r="F1084" t="s">
        <v>638</v>
      </c>
      <c r="G1084" t="s">
        <v>639</v>
      </c>
      <c r="H1084" t="s">
        <v>7</v>
      </c>
      <c r="I1084" t="s">
        <v>43</v>
      </c>
      <c r="J1084" t="s">
        <v>44</v>
      </c>
      <c r="K1084" t="s">
        <v>488</v>
      </c>
      <c r="L1084" t="s">
        <v>11</v>
      </c>
      <c r="M1084" s="40">
        <v>1000</v>
      </c>
      <c r="N1084" s="40">
        <v>-899.2</v>
      </c>
      <c r="O1084" s="40">
        <v>0</v>
      </c>
      <c r="P1084" s="40">
        <v>100.8</v>
      </c>
      <c r="Q1084" s="40">
        <v>0</v>
      </c>
      <c r="R1084" s="40">
        <v>84</v>
      </c>
      <c r="S1084" s="40">
        <v>84</v>
      </c>
      <c r="T1084" s="40">
        <v>16.8</v>
      </c>
      <c r="U1084" s="40">
        <v>16.8</v>
      </c>
      <c r="V1084" s="40">
        <v>16.8</v>
      </c>
      <c r="W1084" s="34" t="s">
        <v>668</v>
      </c>
    </row>
    <row r="1085" spans="1:23" hidden="1" x14ac:dyDescent="0.2">
      <c r="A1085" t="s">
        <v>0</v>
      </c>
      <c r="B1085" t="s">
        <v>1</v>
      </c>
      <c r="C1085" t="s">
        <v>635</v>
      </c>
      <c r="D1085" t="s">
        <v>636</v>
      </c>
      <c r="E1085" t="s">
        <v>637</v>
      </c>
      <c r="F1085" t="s">
        <v>638</v>
      </c>
      <c r="G1085" t="s">
        <v>639</v>
      </c>
      <c r="H1085" t="s">
        <v>7</v>
      </c>
      <c r="I1085" t="s">
        <v>43</v>
      </c>
      <c r="J1085" t="s">
        <v>44</v>
      </c>
      <c r="K1085" t="s">
        <v>73</v>
      </c>
      <c r="L1085" t="s">
        <v>11</v>
      </c>
      <c r="M1085" s="40">
        <v>0</v>
      </c>
      <c r="N1085" s="40">
        <v>1000</v>
      </c>
      <c r="O1085" s="40">
        <v>0</v>
      </c>
      <c r="P1085" s="40">
        <v>1000</v>
      </c>
      <c r="Q1085" s="40">
        <v>373.92</v>
      </c>
      <c r="R1085" s="40">
        <v>626.08000000000004</v>
      </c>
      <c r="S1085" s="40">
        <v>626.08000000000004</v>
      </c>
      <c r="T1085" s="40">
        <v>373.92</v>
      </c>
      <c r="U1085" s="40">
        <v>373.92</v>
      </c>
      <c r="V1085" s="40">
        <v>0</v>
      </c>
      <c r="W1085" s="34" t="s">
        <v>669</v>
      </c>
    </row>
    <row r="1086" spans="1:23" hidden="1" x14ac:dyDescent="0.2">
      <c r="A1086" t="s">
        <v>0</v>
      </c>
      <c r="B1086" t="s">
        <v>1</v>
      </c>
      <c r="C1086" t="s">
        <v>635</v>
      </c>
      <c r="D1086" t="s">
        <v>636</v>
      </c>
      <c r="E1086" t="s">
        <v>637</v>
      </c>
      <c r="F1086" t="s">
        <v>638</v>
      </c>
      <c r="G1086" t="s">
        <v>639</v>
      </c>
      <c r="H1086" t="s">
        <v>7</v>
      </c>
      <c r="I1086" t="s">
        <v>43</v>
      </c>
      <c r="J1086" t="s">
        <v>44</v>
      </c>
      <c r="K1086" t="s">
        <v>75</v>
      </c>
      <c r="L1086" t="s">
        <v>11</v>
      </c>
      <c r="M1086" s="40">
        <v>610</v>
      </c>
      <c r="N1086" s="40">
        <v>150</v>
      </c>
      <c r="O1086" s="40">
        <v>0</v>
      </c>
      <c r="P1086" s="40">
        <v>760</v>
      </c>
      <c r="Q1086" s="40">
        <v>0</v>
      </c>
      <c r="R1086" s="40">
        <v>695.52</v>
      </c>
      <c r="S1086" s="40">
        <v>695.52</v>
      </c>
      <c r="T1086" s="40">
        <v>64.48</v>
      </c>
      <c r="U1086" s="40">
        <v>64.48</v>
      </c>
      <c r="V1086" s="40">
        <v>64.48</v>
      </c>
      <c r="W1086" s="34" t="s">
        <v>670</v>
      </c>
    </row>
    <row r="1087" spans="1:23" hidden="1" x14ac:dyDescent="0.2">
      <c r="A1087" t="s">
        <v>0</v>
      </c>
      <c r="B1087" t="s">
        <v>1</v>
      </c>
      <c r="C1087" t="s">
        <v>635</v>
      </c>
      <c r="D1087" t="s">
        <v>636</v>
      </c>
      <c r="E1087" t="s">
        <v>637</v>
      </c>
      <c r="F1087" t="s">
        <v>638</v>
      </c>
      <c r="G1087" t="s">
        <v>639</v>
      </c>
      <c r="H1087" t="s">
        <v>7</v>
      </c>
      <c r="I1087" t="s">
        <v>43</v>
      </c>
      <c r="J1087" t="s">
        <v>44</v>
      </c>
      <c r="K1087" t="s">
        <v>77</v>
      </c>
      <c r="L1087" t="s">
        <v>11</v>
      </c>
      <c r="M1087" s="40">
        <v>2500</v>
      </c>
      <c r="N1087" s="40">
        <v>-1546</v>
      </c>
      <c r="O1087" s="40">
        <v>0</v>
      </c>
      <c r="P1087" s="40">
        <v>954</v>
      </c>
      <c r="Q1087" s="40">
        <v>249.27</v>
      </c>
      <c r="R1087" s="40">
        <v>616.16</v>
      </c>
      <c r="S1087" s="40">
        <v>616.16</v>
      </c>
      <c r="T1087" s="40">
        <v>337.84</v>
      </c>
      <c r="U1087" s="40">
        <v>337.84</v>
      </c>
      <c r="V1087" s="40">
        <v>88.57</v>
      </c>
      <c r="W1087" s="34" t="s">
        <v>671</v>
      </c>
    </row>
    <row r="1088" spans="1:23" hidden="1" x14ac:dyDescent="0.2">
      <c r="A1088" t="s">
        <v>0</v>
      </c>
      <c r="B1088" t="s">
        <v>1</v>
      </c>
      <c r="C1088" t="s">
        <v>635</v>
      </c>
      <c r="D1088" t="s">
        <v>636</v>
      </c>
      <c r="E1088" t="s">
        <v>637</v>
      </c>
      <c r="F1088" t="s">
        <v>638</v>
      </c>
      <c r="G1088" t="s">
        <v>639</v>
      </c>
      <c r="H1088" t="s">
        <v>7</v>
      </c>
      <c r="I1088" t="s">
        <v>43</v>
      </c>
      <c r="J1088" t="s">
        <v>44</v>
      </c>
      <c r="K1088" t="s">
        <v>79</v>
      </c>
      <c r="L1088" t="s">
        <v>11</v>
      </c>
      <c r="M1088" s="40">
        <v>7000</v>
      </c>
      <c r="N1088" s="40">
        <v>0</v>
      </c>
      <c r="O1088" s="40">
        <v>0</v>
      </c>
      <c r="P1088" s="40">
        <v>7000</v>
      </c>
      <c r="Q1088" s="40">
        <v>103.48</v>
      </c>
      <c r="R1088" s="40">
        <v>6896.52</v>
      </c>
      <c r="S1088" s="40">
        <v>6896.52</v>
      </c>
      <c r="T1088" s="40">
        <v>103.48</v>
      </c>
      <c r="U1088" s="40">
        <v>103.48</v>
      </c>
      <c r="V1088" s="40">
        <v>0</v>
      </c>
      <c r="W1088" s="34" t="s">
        <v>672</v>
      </c>
    </row>
    <row r="1089" spans="1:23" hidden="1" x14ac:dyDescent="0.2">
      <c r="A1089" t="s">
        <v>0</v>
      </c>
      <c r="B1089" t="s">
        <v>1</v>
      </c>
      <c r="C1089" t="s">
        <v>635</v>
      </c>
      <c r="D1089" t="s">
        <v>636</v>
      </c>
      <c r="E1089" t="s">
        <v>637</v>
      </c>
      <c r="F1089" t="s">
        <v>638</v>
      </c>
      <c r="G1089" t="s">
        <v>639</v>
      </c>
      <c r="H1089" t="s">
        <v>7</v>
      </c>
      <c r="I1089" t="s">
        <v>43</v>
      </c>
      <c r="J1089" t="s">
        <v>44</v>
      </c>
      <c r="K1089" t="s">
        <v>81</v>
      </c>
      <c r="L1089" t="s">
        <v>11</v>
      </c>
      <c r="M1089" s="40">
        <v>1000</v>
      </c>
      <c r="N1089" s="40">
        <v>-1000</v>
      </c>
      <c r="O1089" s="40">
        <v>0</v>
      </c>
      <c r="P1089" s="40">
        <v>0</v>
      </c>
      <c r="Q1089" s="40">
        <v>0</v>
      </c>
      <c r="R1089" s="40">
        <v>0</v>
      </c>
      <c r="S1089" s="40">
        <v>0</v>
      </c>
      <c r="T1089" s="40">
        <v>0</v>
      </c>
      <c r="U1089" s="40">
        <v>0</v>
      </c>
      <c r="V1089" s="40">
        <v>0</v>
      </c>
      <c r="W1089" s="34" t="s">
        <v>673</v>
      </c>
    </row>
    <row r="1090" spans="1:23" hidden="1" x14ac:dyDescent="0.2">
      <c r="A1090" t="s">
        <v>0</v>
      </c>
      <c r="B1090" t="s">
        <v>1</v>
      </c>
      <c r="C1090" t="s">
        <v>635</v>
      </c>
      <c r="D1090" t="s">
        <v>636</v>
      </c>
      <c r="E1090" t="s">
        <v>637</v>
      </c>
      <c r="F1090" t="s">
        <v>638</v>
      </c>
      <c r="G1090" t="s">
        <v>639</v>
      </c>
      <c r="H1090" t="s">
        <v>7</v>
      </c>
      <c r="I1090" t="s">
        <v>43</v>
      </c>
      <c r="J1090" t="s">
        <v>44</v>
      </c>
      <c r="K1090" t="s">
        <v>83</v>
      </c>
      <c r="L1090" t="s">
        <v>11</v>
      </c>
      <c r="M1090" s="40">
        <v>1000</v>
      </c>
      <c r="N1090" s="40">
        <v>0</v>
      </c>
      <c r="O1090" s="40">
        <v>0</v>
      </c>
      <c r="P1090" s="40">
        <v>1000</v>
      </c>
      <c r="Q1090" s="40">
        <v>182.47</v>
      </c>
      <c r="R1090" s="40">
        <v>710.39</v>
      </c>
      <c r="S1090" s="40">
        <v>710.39</v>
      </c>
      <c r="T1090" s="40">
        <v>289.61</v>
      </c>
      <c r="U1090" s="40">
        <v>289.61</v>
      </c>
      <c r="V1090" s="40">
        <v>107.14</v>
      </c>
      <c r="W1090" s="34" t="s">
        <v>674</v>
      </c>
    </row>
    <row r="1091" spans="1:23" hidden="1" x14ac:dyDescent="0.2">
      <c r="A1091" t="s">
        <v>0</v>
      </c>
      <c r="B1091" t="s">
        <v>1</v>
      </c>
      <c r="C1091" t="s">
        <v>635</v>
      </c>
      <c r="D1091" t="s">
        <v>636</v>
      </c>
      <c r="E1091" t="s">
        <v>637</v>
      </c>
      <c r="F1091" t="s">
        <v>638</v>
      </c>
      <c r="G1091" t="s">
        <v>639</v>
      </c>
      <c r="H1091" t="s">
        <v>7</v>
      </c>
      <c r="I1091" t="s">
        <v>43</v>
      </c>
      <c r="J1091" t="s">
        <v>44</v>
      </c>
      <c r="K1091" t="s">
        <v>85</v>
      </c>
      <c r="L1091" t="s">
        <v>11</v>
      </c>
      <c r="M1091" s="40">
        <v>3000</v>
      </c>
      <c r="N1091" s="40">
        <v>800</v>
      </c>
      <c r="O1091" s="40">
        <v>0</v>
      </c>
      <c r="P1091" s="40">
        <v>3800</v>
      </c>
      <c r="Q1091" s="40">
        <v>122.66</v>
      </c>
      <c r="R1091" s="40">
        <v>3667.1</v>
      </c>
      <c r="S1091" s="40">
        <v>3667.1</v>
      </c>
      <c r="T1091" s="40">
        <v>132.9</v>
      </c>
      <c r="U1091" s="40">
        <v>132.9</v>
      </c>
      <c r="V1091" s="40">
        <v>10.24</v>
      </c>
      <c r="W1091" s="34" t="s">
        <v>675</v>
      </c>
    </row>
    <row r="1092" spans="1:23" hidden="1" x14ac:dyDescent="0.2">
      <c r="A1092" t="s">
        <v>0</v>
      </c>
      <c r="B1092" t="s">
        <v>1</v>
      </c>
      <c r="C1092" t="s">
        <v>635</v>
      </c>
      <c r="D1092" t="s">
        <v>636</v>
      </c>
      <c r="E1092" t="s">
        <v>637</v>
      </c>
      <c r="F1092" t="s">
        <v>638</v>
      </c>
      <c r="G1092" t="s">
        <v>639</v>
      </c>
      <c r="H1092" t="s">
        <v>7</v>
      </c>
      <c r="I1092" t="s">
        <v>43</v>
      </c>
      <c r="J1092" t="s">
        <v>44</v>
      </c>
      <c r="K1092" t="s">
        <v>501</v>
      </c>
      <c r="L1092" t="s">
        <v>11</v>
      </c>
      <c r="M1092" s="40">
        <v>1500</v>
      </c>
      <c r="N1092" s="40">
        <v>-1276</v>
      </c>
      <c r="O1092" s="40">
        <v>0</v>
      </c>
      <c r="P1092" s="40">
        <v>224</v>
      </c>
      <c r="Q1092" s="40">
        <v>0</v>
      </c>
      <c r="R1092" s="40">
        <v>212.8</v>
      </c>
      <c r="S1092" s="40">
        <v>212.8</v>
      </c>
      <c r="T1092" s="40">
        <v>11.2</v>
      </c>
      <c r="U1092" s="40">
        <v>11.2</v>
      </c>
      <c r="V1092" s="40">
        <v>11.2</v>
      </c>
      <c r="W1092" s="34" t="s">
        <v>676</v>
      </c>
    </row>
    <row r="1093" spans="1:23" hidden="1" x14ac:dyDescent="0.2">
      <c r="A1093" t="s">
        <v>0</v>
      </c>
      <c r="B1093" t="s">
        <v>1</v>
      </c>
      <c r="C1093" t="s">
        <v>635</v>
      </c>
      <c r="D1093" t="s">
        <v>636</v>
      </c>
      <c r="E1093" t="s">
        <v>637</v>
      </c>
      <c r="F1093" t="s">
        <v>638</v>
      </c>
      <c r="G1093" t="s">
        <v>639</v>
      </c>
      <c r="H1093" t="s">
        <v>7</v>
      </c>
      <c r="I1093" t="s">
        <v>43</v>
      </c>
      <c r="J1093" t="s">
        <v>87</v>
      </c>
      <c r="K1093" t="s">
        <v>88</v>
      </c>
      <c r="L1093" t="s">
        <v>11</v>
      </c>
      <c r="M1093" s="40">
        <v>1000</v>
      </c>
      <c r="N1093" s="40">
        <v>0</v>
      </c>
      <c r="O1093" s="40">
        <v>0</v>
      </c>
      <c r="P1093" s="40">
        <v>1000</v>
      </c>
      <c r="Q1093" s="40">
        <v>0</v>
      </c>
      <c r="R1093" s="40">
        <v>714.88</v>
      </c>
      <c r="S1093" s="40">
        <v>711.59</v>
      </c>
      <c r="T1093" s="40">
        <v>285.12</v>
      </c>
      <c r="U1093" s="40">
        <v>288.41000000000003</v>
      </c>
      <c r="V1093" s="40">
        <v>285.12</v>
      </c>
      <c r="W1093" s="34" t="s">
        <v>677</v>
      </c>
    </row>
    <row r="1094" spans="1:23" hidden="1" x14ac:dyDescent="0.2">
      <c r="A1094" t="s">
        <v>170</v>
      </c>
      <c r="B1094" t="s">
        <v>171</v>
      </c>
      <c r="C1094" t="s">
        <v>635</v>
      </c>
      <c r="D1094" t="s">
        <v>636</v>
      </c>
      <c r="E1094" t="s">
        <v>637</v>
      </c>
      <c r="F1094" t="s">
        <v>638</v>
      </c>
      <c r="G1094" t="s">
        <v>639</v>
      </c>
      <c r="H1094" t="s">
        <v>678</v>
      </c>
      <c r="I1094" t="s">
        <v>679</v>
      </c>
      <c r="J1094" t="s">
        <v>94</v>
      </c>
      <c r="K1094" t="s">
        <v>603</v>
      </c>
      <c r="L1094" t="s">
        <v>96</v>
      </c>
      <c r="M1094" s="40">
        <v>3000</v>
      </c>
      <c r="N1094" s="40">
        <v>-3000</v>
      </c>
      <c r="O1094" s="40">
        <v>0</v>
      </c>
      <c r="P1094" s="40">
        <v>0</v>
      </c>
      <c r="Q1094" s="40">
        <v>0</v>
      </c>
      <c r="R1094" s="40">
        <v>0</v>
      </c>
      <c r="S1094" s="40">
        <v>0</v>
      </c>
      <c r="T1094" s="40">
        <v>0</v>
      </c>
      <c r="U1094" s="40">
        <v>0</v>
      </c>
      <c r="V1094" s="40">
        <v>0</v>
      </c>
      <c r="W1094" s="34" t="s">
        <v>680</v>
      </c>
    </row>
    <row r="1095" spans="1:23" hidden="1" x14ac:dyDescent="0.2">
      <c r="A1095" t="s">
        <v>170</v>
      </c>
      <c r="B1095" t="s">
        <v>171</v>
      </c>
      <c r="C1095" t="s">
        <v>635</v>
      </c>
      <c r="D1095" t="s">
        <v>636</v>
      </c>
      <c r="E1095" t="s">
        <v>637</v>
      </c>
      <c r="F1095" t="s">
        <v>638</v>
      </c>
      <c r="G1095" t="s">
        <v>639</v>
      </c>
      <c r="H1095" t="s">
        <v>678</v>
      </c>
      <c r="I1095" t="s">
        <v>679</v>
      </c>
      <c r="J1095" t="s">
        <v>94</v>
      </c>
      <c r="K1095" t="s">
        <v>681</v>
      </c>
      <c r="L1095" t="s">
        <v>96</v>
      </c>
      <c r="M1095" s="40">
        <v>65000</v>
      </c>
      <c r="N1095" s="40">
        <v>0</v>
      </c>
      <c r="O1095" s="40">
        <v>0</v>
      </c>
      <c r="P1095" s="40">
        <v>65000</v>
      </c>
      <c r="Q1095" s="40">
        <v>0</v>
      </c>
      <c r="R1095" s="40">
        <v>64555</v>
      </c>
      <c r="S1095" s="40">
        <v>0</v>
      </c>
      <c r="T1095" s="40">
        <v>445</v>
      </c>
      <c r="U1095" s="40">
        <v>65000</v>
      </c>
      <c r="V1095" s="40">
        <v>445</v>
      </c>
      <c r="W1095" s="34" t="s">
        <v>682</v>
      </c>
    </row>
    <row r="1096" spans="1:23" hidden="1" x14ac:dyDescent="0.2">
      <c r="A1096" t="s">
        <v>170</v>
      </c>
      <c r="B1096" t="s">
        <v>171</v>
      </c>
      <c r="C1096" t="s">
        <v>635</v>
      </c>
      <c r="D1096" t="s">
        <v>636</v>
      </c>
      <c r="E1096" t="s">
        <v>637</v>
      </c>
      <c r="F1096" t="s">
        <v>638</v>
      </c>
      <c r="G1096" t="s">
        <v>639</v>
      </c>
      <c r="H1096" t="s">
        <v>678</v>
      </c>
      <c r="I1096" t="s">
        <v>679</v>
      </c>
      <c r="J1096" t="s">
        <v>94</v>
      </c>
      <c r="K1096" t="s">
        <v>683</v>
      </c>
      <c r="L1096" t="s">
        <v>96</v>
      </c>
      <c r="M1096" s="40">
        <v>12500</v>
      </c>
      <c r="N1096" s="40">
        <v>0</v>
      </c>
      <c r="O1096" s="40">
        <v>0</v>
      </c>
      <c r="P1096" s="40">
        <v>12500</v>
      </c>
      <c r="Q1096" s="40">
        <v>0</v>
      </c>
      <c r="R1096" s="40">
        <v>12500</v>
      </c>
      <c r="S1096" s="40">
        <v>8740</v>
      </c>
      <c r="T1096" s="40">
        <v>0</v>
      </c>
      <c r="U1096" s="40">
        <v>3760</v>
      </c>
      <c r="V1096" s="40">
        <v>0</v>
      </c>
      <c r="W1096" s="34" t="s">
        <v>684</v>
      </c>
    </row>
    <row r="1097" spans="1:23" hidden="1" x14ac:dyDescent="0.2">
      <c r="A1097" t="s">
        <v>170</v>
      </c>
      <c r="B1097" t="s">
        <v>171</v>
      </c>
      <c r="C1097" t="s">
        <v>635</v>
      </c>
      <c r="D1097" t="s">
        <v>636</v>
      </c>
      <c r="E1097" t="s">
        <v>637</v>
      </c>
      <c r="F1097" t="s">
        <v>638</v>
      </c>
      <c r="G1097" t="s">
        <v>639</v>
      </c>
      <c r="H1097" t="s">
        <v>678</v>
      </c>
      <c r="I1097" t="s">
        <v>679</v>
      </c>
      <c r="J1097" t="s">
        <v>94</v>
      </c>
      <c r="K1097" t="s">
        <v>523</v>
      </c>
      <c r="L1097" t="s">
        <v>96</v>
      </c>
      <c r="M1097" s="40">
        <v>5000</v>
      </c>
      <c r="N1097" s="40">
        <v>-5000</v>
      </c>
      <c r="O1097" s="40">
        <v>0</v>
      </c>
      <c r="P1097" s="40">
        <v>0</v>
      </c>
      <c r="Q1097" s="40">
        <v>0</v>
      </c>
      <c r="R1097" s="40">
        <v>0</v>
      </c>
      <c r="S1097" s="40">
        <v>0</v>
      </c>
      <c r="T1097" s="40">
        <v>0</v>
      </c>
      <c r="U1097" s="40">
        <v>0</v>
      </c>
      <c r="V1097" s="40">
        <v>0</v>
      </c>
      <c r="W1097" s="34" t="s">
        <v>685</v>
      </c>
    </row>
    <row r="1098" spans="1:23" hidden="1" x14ac:dyDescent="0.2">
      <c r="A1098" t="s">
        <v>170</v>
      </c>
      <c r="B1098" t="s">
        <v>171</v>
      </c>
      <c r="C1098" t="s">
        <v>635</v>
      </c>
      <c r="D1098" t="s">
        <v>636</v>
      </c>
      <c r="E1098" t="s">
        <v>637</v>
      </c>
      <c r="F1098" t="s">
        <v>638</v>
      </c>
      <c r="G1098" t="s">
        <v>639</v>
      </c>
      <c r="H1098" t="s">
        <v>678</v>
      </c>
      <c r="I1098" t="s">
        <v>679</v>
      </c>
      <c r="J1098" t="s">
        <v>94</v>
      </c>
      <c r="K1098" t="s">
        <v>377</v>
      </c>
      <c r="L1098" t="s">
        <v>96</v>
      </c>
      <c r="M1098" s="40">
        <v>2800</v>
      </c>
      <c r="N1098" s="40">
        <v>1400</v>
      </c>
      <c r="O1098" s="40">
        <v>0</v>
      </c>
      <c r="P1098" s="40">
        <v>4200</v>
      </c>
      <c r="Q1098" s="40">
        <v>0</v>
      </c>
      <c r="R1098" s="40">
        <v>1352.03</v>
      </c>
      <c r="S1098" s="40">
        <v>1352.03</v>
      </c>
      <c r="T1098" s="40">
        <v>2847.97</v>
      </c>
      <c r="U1098" s="40">
        <v>2847.97</v>
      </c>
      <c r="V1098" s="40">
        <v>2847.97</v>
      </c>
      <c r="W1098" s="34" t="s">
        <v>686</v>
      </c>
    </row>
    <row r="1099" spans="1:23" hidden="1" x14ac:dyDescent="0.2">
      <c r="A1099" t="s">
        <v>170</v>
      </c>
      <c r="B1099" t="s">
        <v>171</v>
      </c>
      <c r="C1099" t="s">
        <v>635</v>
      </c>
      <c r="D1099" t="s">
        <v>636</v>
      </c>
      <c r="E1099" t="s">
        <v>637</v>
      </c>
      <c r="F1099" t="s">
        <v>638</v>
      </c>
      <c r="G1099" t="s">
        <v>639</v>
      </c>
      <c r="H1099" t="s">
        <v>678</v>
      </c>
      <c r="I1099" t="s">
        <v>679</v>
      </c>
      <c r="J1099" t="s">
        <v>94</v>
      </c>
      <c r="K1099" t="s">
        <v>687</v>
      </c>
      <c r="L1099" t="s">
        <v>96</v>
      </c>
      <c r="M1099" s="40">
        <v>0</v>
      </c>
      <c r="N1099" s="40">
        <v>3000</v>
      </c>
      <c r="O1099" s="40">
        <v>0</v>
      </c>
      <c r="P1099" s="40">
        <v>3000</v>
      </c>
      <c r="Q1099" s="40">
        <v>303.39</v>
      </c>
      <c r="R1099" s="40">
        <v>2265.21</v>
      </c>
      <c r="S1099" s="40">
        <v>2265.21</v>
      </c>
      <c r="T1099" s="40">
        <v>734.79</v>
      </c>
      <c r="U1099" s="40">
        <v>734.79</v>
      </c>
      <c r="V1099" s="40">
        <v>431.4</v>
      </c>
      <c r="W1099" s="34" t="s">
        <v>688</v>
      </c>
    </row>
    <row r="1100" spans="1:23" hidden="1" x14ac:dyDescent="0.2">
      <c r="A1100" t="s">
        <v>170</v>
      </c>
      <c r="B1100" t="s">
        <v>171</v>
      </c>
      <c r="C1100" t="s">
        <v>635</v>
      </c>
      <c r="D1100" t="s">
        <v>636</v>
      </c>
      <c r="E1100" t="s">
        <v>637</v>
      </c>
      <c r="F1100" t="s">
        <v>638</v>
      </c>
      <c r="G1100" t="s">
        <v>639</v>
      </c>
      <c r="H1100" t="s">
        <v>678</v>
      </c>
      <c r="I1100" t="s">
        <v>679</v>
      </c>
      <c r="J1100" t="s">
        <v>202</v>
      </c>
      <c r="K1100" t="s">
        <v>209</v>
      </c>
      <c r="L1100" t="s">
        <v>96</v>
      </c>
      <c r="M1100" s="40">
        <v>21700</v>
      </c>
      <c r="N1100" s="40">
        <v>3600</v>
      </c>
      <c r="O1100" s="40">
        <v>0</v>
      </c>
      <c r="P1100" s="40">
        <v>25300</v>
      </c>
      <c r="Q1100" s="40">
        <v>1653.74</v>
      </c>
      <c r="R1100" s="40">
        <v>23292.85</v>
      </c>
      <c r="S1100" s="40">
        <v>23292.85</v>
      </c>
      <c r="T1100" s="40">
        <v>2007.15</v>
      </c>
      <c r="U1100" s="40">
        <v>2007.15</v>
      </c>
      <c r="V1100" s="40">
        <v>353.41</v>
      </c>
      <c r="W1100" s="34" t="s">
        <v>689</v>
      </c>
    </row>
    <row r="1101" spans="1:23" hidden="1" x14ac:dyDescent="0.2">
      <c r="A1101" t="s">
        <v>0</v>
      </c>
      <c r="B1101" t="s">
        <v>1</v>
      </c>
      <c r="C1101" t="s">
        <v>635</v>
      </c>
      <c r="D1101" t="s">
        <v>636</v>
      </c>
      <c r="E1101" t="s">
        <v>637</v>
      </c>
      <c r="F1101" t="s">
        <v>638</v>
      </c>
      <c r="G1101" t="s">
        <v>639</v>
      </c>
      <c r="H1101" t="s">
        <v>7</v>
      </c>
      <c r="I1101" t="s">
        <v>8</v>
      </c>
      <c r="J1101" t="s">
        <v>215</v>
      </c>
      <c r="K1101" t="s">
        <v>216</v>
      </c>
      <c r="L1101" t="s">
        <v>11</v>
      </c>
      <c r="M1101" s="40">
        <v>0</v>
      </c>
      <c r="N1101" s="40">
        <v>12000</v>
      </c>
      <c r="O1101" s="40">
        <v>0</v>
      </c>
      <c r="P1101" s="40">
        <v>12000</v>
      </c>
      <c r="Q1101" s="40">
        <v>0</v>
      </c>
      <c r="R1101" s="40">
        <v>0</v>
      </c>
      <c r="S1101" s="40">
        <v>0</v>
      </c>
      <c r="T1101" s="40">
        <v>12000</v>
      </c>
      <c r="U1101" s="40">
        <v>12000</v>
      </c>
      <c r="V1101" s="40">
        <v>12000</v>
      </c>
      <c r="W1101" s="34" t="s">
        <v>690</v>
      </c>
    </row>
    <row r="1102" spans="1:23" hidden="1" x14ac:dyDescent="0.2">
      <c r="A1102" t="s">
        <v>0</v>
      </c>
      <c r="B1102" t="s">
        <v>1</v>
      </c>
      <c r="C1102" t="s">
        <v>635</v>
      </c>
      <c r="D1102" t="s">
        <v>636</v>
      </c>
      <c r="E1102" t="s">
        <v>637</v>
      </c>
      <c r="F1102" t="s">
        <v>691</v>
      </c>
      <c r="G1102" t="s">
        <v>692</v>
      </c>
      <c r="H1102" t="s">
        <v>7</v>
      </c>
      <c r="I1102" t="s">
        <v>8</v>
      </c>
      <c r="J1102" t="s">
        <v>9</v>
      </c>
      <c r="K1102" t="s">
        <v>10</v>
      </c>
      <c r="L1102" t="s">
        <v>11</v>
      </c>
      <c r="M1102" s="40">
        <v>240336</v>
      </c>
      <c r="N1102" s="40">
        <v>93751</v>
      </c>
      <c r="O1102" s="40">
        <v>-30263.05</v>
      </c>
      <c r="P1102" s="40">
        <v>303823.95</v>
      </c>
      <c r="Q1102" s="40">
        <v>0</v>
      </c>
      <c r="R1102" s="40">
        <v>166716</v>
      </c>
      <c r="S1102" s="40">
        <v>166716</v>
      </c>
      <c r="T1102" s="40">
        <v>137107.95000000001</v>
      </c>
      <c r="U1102" s="40">
        <v>137107.95000000001</v>
      </c>
      <c r="V1102" s="40">
        <v>137107.95000000001</v>
      </c>
      <c r="W1102" s="34" t="s">
        <v>640</v>
      </c>
    </row>
    <row r="1103" spans="1:23" hidden="1" x14ac:dyDescent="0.2">
      <c r="A1103" t="s">
        <v>0</v>
      </c>
      <c r="B1103" t="s">
        <v>1</v>
      </c>
      <c r="C1103" t="s">
        <v>635</v>
      </c>
      <c r="D1103" t="s">
        <v>636</v>
      </c>
      <c r="E1103" t="s">
        <v>637</v>
      </c>
      <c r="F1103" t="s">
        <v>691</v>
      </c>
      <c r="G1103" t="s">
        <v>692</v>
      </c>
      <c r="H1103" t="s">
        <v>7</v>
      </c>
      <c r="I1103" t="s">
        <v>8</v>
      </c>
      <c r="J1103" t="s">
        <v>9</v>
      </c>
      <c r="K1103" t="s">
        <v>13</v>
      </c>
      <c r="L1103" t="s">
        <v>11</v>
      </c>
      <c r="M1103" s="40">
        <v>58459.92</v>
      </c>
      <c r="N1103" s="40">
        <v>0</v>
      </c>
      <c r="O1103" s="40">
        <v>16.149999999999999</v>
      </c>
      <c r="P1103" s="40">
        <v>58476.07</v>
      </c>
      <c r="Q1103" s="40">
        <v>0</v>
      </c>
      <c r="R1103" s="40">
        <v>43991.46</v>
      </c>
      <c r="S1103" s="40">
        <v>43991.46</v>
      </c>
      <c r="T1103" s="40">
        <v>14484.61</v>
      </c>
      <c r="U1103" s="40">
        <v>14484.61</v>
      </c>
      <c r="V1103" s="40">
        <v>14484.61</v>
      </c>
      <c r="W1103" s="34" t="s">
        <v>641</v>
      </c>
    </row>
    <row r="1104" spans="1:23" hidden="1" x14ac:dyDescent="0.2">
      <c r="A1104" t="s">
        <v>0</v>
      </c>
      <c r="B1104" t="s">
        <v>1</v>
      </c>
      <c r="C1104" t="s">
        <v>635</v>
      </c>
      <c r="D1104" t="s">
        <v>636</v>
      </c>
      <c r="E1104" t="s">
        <v>637</v>
      </c>
      <c r="F1104" t="s">
        <v>691</v>
      </c>
      <c r="G1104" t="s">
        <v>692</v>
      </c>
      <c r="H1104" t="s">
        <v>7</v>
      </c>
      <c r="I1104" t="s">
        <v>8</v>
      </c>
      <c r="J1104" t="s">
        <v>9</v>
      </c>
      <c r="K1104" t="s">
        <v>642</v>
      </c>
      <c r="L1104" t="s">
        <v>11</v>
      </c>
      <c r="M1104" s="40">
        <v>923364</v>
      </c>
      <c r="N1104" s="40">
        <v>0</v>
      </c>
      <c r="O1104" s="40">
        <v>42510.91</v>
      </c>
      <c r="P1104" s="40">
        <v>965874.91</v>
      </c>
      <c r="Q1104" s="40">
        <v>0</v>
      </c>
      <c r="R1104" s="40">
        <v>660808.91</v>
      </c>
      <c r="S1104" s="40">
        <v>660808.91</v>
      </c>
      <c r="T1104" s="40">
        <v>305066</v>
      </c>
      <c r="U1104" s="40">
        <v>305066</v>
      </c>
      <c r="V1104" s="40">
        <v>305066</v>
      </c>
      <c r="W1104" s="34" t="s">
        <v>643</v>
      </c>
    </row>
    <row r="1105" spans="1:23" hidden="1" x14ac:dyDescent="0.2">
      <c r="A1105" t="s">
        <v>0</v>
      </c>
      <c r="B1105" t="s">
        <v>1</v>
      </c>
      <c r="C1105" t="s">
        <v>635</v>
      </c>
      <c r="D1105" t="s">
        <v>636</v>
      </c>
      <c r="E1105" t="s">
        <v>637</v>
      </c>
      <c r="F1105" t="s">
        <v>691</v>
      </c>
      <c r="G1105" t="s">
        <v>692</v>
      </c>
      <c r="H1105" t="s">
        <v>7</v>
      </c>
      <c r="I1105" t="s">
        <v>8</v>
      </c>
      <c r="J1105" t="s">
        <v>9</v>
      </c>
      <c r="K1105" t="s">
        <v>15</v>
      </c>
      <c r="L1105" t="s">
        <v>11</v>
      </c>
      <c r="M1105" s="40">
        <v>102663.66</v>
      </c>
      <c r="N1105" s="40">
        <v>7336</v>
      </c>
      <c r="O1105" s="40">
        <v>0</v>
      </c>
      <c r="P1105" s="40">
        <v>109999.66</v>
      </c>
      <c r="Q1105" s="40">
        <v>0.02</v>
      </c>
      <c r="R1105" s="40">
        <v>13159.78</v>
      </c>
      <c r="S1105" s="40">
        <v>13159.78</v>
      </c>
      <c r="T1105" s="40">
        <v>96839.88</v>
      </c>
      <c r="U1105" s="40">
        <v>96839.88</v>
      </c>
      <c r="V1105" s="40">
        <v>96839.86</v>
      </c>
      <c r="W1105" s="34" t="s">
        <v>644</v>
      </c>
    </row>
    <row r="1106" spans="1:23" hidden="1" x14ac:dyDescent="0.2">
      <c r="A1106" t="s">
        <v>0</v>
      </c>
      <c r="B1106" t="s">
        <v>1</v>
      </c>
      <c r="C1106" t="s">
        <v>635</v>
      </c>
      <c r="D1106" t="s">
        <v>636</v>
      </c>
      <c r="E1106" t="s">
        <v>637</v>
      </c>
      <c r="F1106" t="s">
        <v>691</v>
      </c>
      <c r="G1106" t="s">
        <v>692</v>
      </c>
      <c r="H1106" t="s">
        <v>7</v>
      </c>
      <c r="I1106" t="s">
        <v>8</v>
      </c>
      <c r="J1106" t="s">
        <v>9</v>
      </c>
      <c r="K1106" t="s">
        <v>17</v>
      </c>
      <c r="L1106" t="s">
        <v>11</v>
      </c>
      <c r="M1106" s="40">
        <v>40376</v>
      </c>
      <c r="N1106" s="40">
        <v>2400</v>
      </c>
      <c r="O1106" s="40">
        <v>0</v>
      </c>
      <c r="P1106" s="40">
        <v>42776</v>
      </c>
      <c r="Q1106" s="40">
        <v>0.02</v>
      </c>
      <c r="R1106" s="40">
        <v>36229.64</v>
      </c>
      <c r="S1106" s="40">
        <v>36229.64</v>
      </c>
      <c r="T1106" s="40">
        <v>6546.36</v>
      </c>
      <c r="U1106" s="40">
        <v>6546.36</v>
      </c>
      <c r="V1106" s="40">
        <v>6546.34</v>
      </c>
      <c r="W1106" s="34" t="s">
        <v>645</v>
      </c>
    </row>
    <row r="1107" spans="1:23" hidden="1" x14ac:dyDescent="0.2">
      <c r="A1107" t="s">
        <v>0</v>
      </c>
      <c r="B1107" t="s">
        <v>1</v>
      </c>
      <c r="C1107" t="s">
        <v>635</v>
      </c>
      <c r="D1107" t="s">
        <v>636</v>
      </c>
      <c r="E1107" t="s">
        <v>637</v>
      </c>
      <c r="F1107" t="s">
        <v>691</v>
      </c>
      <c r="G1107" t="s">
        <v>692</v>
      </c>
      <c r="H1107" t="s">
        <v>7</v>
      </c>
      <c r="I1107" t="s">
        <v>8</v>
      </c>
      <c r="J1107" t="s">
        <v>9</v>
      </c>
      <c r="K1107" t="s">
        <v>19</v>
      </c>
      <c r="L1107" t="s">
        <v>11</v>
      </c>
      <c r="M1107" s="40">
        <v>924</v>
      </c>
      <c r="N1107" s="40">
        <v>0</v>
      </c>
      <c r="O1107" s="40">
        <v>0</v>
      </c>
      <c r="P1107" s="40">
        <v>924</v>
      </c>
      <c r="Q1107" s="40">
        <v>0</v>
      </c>
      <c r="R1107" s="40">
        <v>658</v>
      </c>
      <c r="S1107" s="40">
        <v>658</v>
      </c>
      <c r="T1107" s="40">
        <v>266</v>
      </c>
      <c r="U1107" s="40">
        <v>266</v>
      </c>
      <c r="V1107" s="40">
        <v>266</v>
      </c>
      <c r="W1107" s="34" t="s">
        <v>646</v>
      </c>
    </row>
    <row r="1108" spans="1:23" hidden="1" x14ac:dyDescent="0.2">
      <c r="A1108" t="s">
        <v>0</v>
      </c>
      <c r="B1108" t="s">
        <v>1</v>
      </c>
      <c r="C1108" t="s">
        <v>635</v>
      </c>
      <c r="D1108" t="s">
        <v>636</v>
      </c>
      <c r="E1108" t="s">
        <v>637</v>
      </c>
      <c r="F1108" t="s">
        <v>691</v>
      </c>
      <c r="G1108" t="s">
        <v>692</v>
      </c>
      <c r="H1108" t="s">
        <v>7</v>
      </c>
      <c r="I1108" t="s">
        <v>8</v>
      </c>
      <c r="J1108" t="s">
        <v>9</v>
      </c>
      <c r="K1108" t="s">
        <v>21</v>
      </c>
      <c r="L1108" t="s">
        <v>11</v>
      </c>
      <c r="M1108" s="40">
        <v>7392</v>
      </c>
      <c r="N1108" s="40">
        <v>0</v>
      </c>
      <c r="O1108" s="40">
        <v>0</v>
      </c>
      <c r="P1108" s="40">
        <v>7392</v>
      </c>
      <c r="Q1108" s="40">
        <v>0</v>
      </c>
      <c r="R1108" s="40">
        <v>5264</v>
      </c>
      <c r="S1108" s="40">
        <v>5264</v>
      </c>
      <c r="T1108" s="40">
        <v>2128</v>
      </c>
      <c r="U1108" s="40">
        <v>2128</v>
      </c>
      <c r="V1108" s="40">
        <v>2128</v>
      </c>
      <c r="W1108" s="34" t="s">
        <v>647</v>
      </c>
    </row>
    <row r="1109" spans="1:23" hidden="1" x14ac:dyDescent="0.2">
      <c r="A1109" t="s">
        <v>0</v>
      </c>
      <c r="B1109" t="s">
        <v>1</v>
      </c>
      <c r="C1109" t="s">
        <v>635</v>
      </c>
      <c r="D1109" t="s">
        <v>636</v>
      </c>
      <c r="E1109" t="s">
        <v>637</v>
      </c>
      <c r="F1109" t="s">
        <v>691</v>
      </c>
      <c r="G1109" t="s">
        <v>692</v>
      </c>
      <c r="H1109" t="s">
        <v>7</v>
      </c>
      <c r="I1109" t="s">
        <v>8</v>
      </c>
      <c r="J1109" t="s">
        <v>9</v>
      </c>
      <c r="K1109" t="s">
        <v>23</v>
      </c>
      <c r="L1109" t="s">
        <v>11</v>
      </c>
      <c r="M1109" s="40">
        <v>292.3</v>
      </c>
      <c r="N1109" s="40">
        <v>0</v>
      </c>
      <c r="O1109" s="40">
        <v>72.72</v>
      </c>
      <c r="P1109" s="40">
        <v>365.02</v>
      </c>
      <c r="Q1109" s="40">
        <v>0</v>
      </c>
      <c r="R1109" s="40">
        <v>40</v>
      </c>
      <c r="S1109" s="40">
        <v>40</v>
      </c>
      <c r="T1109" s="40">
        <v>325.02</v>
      </c>
      <c r="U1109" s="40">
        <v>325.02</v>
      </c>
      <c r="V1109" s="40">
        <v>325.02</v>
      </c>
      <c r="W1109" s="34" t="s">
        <v>648</v>
      </c>
    </row>
    <row r="1110" spans="1:23" hidden="1" x14ac:dyDescent="0.2">
      <c r="A1110" t="s">
        <v>0</v>
      </c>
      <c r="B1110" t="s">
        <v>1</v>
      </c>
      <c r="C1110" t="s">
        <v>635</v>
      </c>
      <c r="D1110" t="s">
        <v>636</v>
      </c>
      <c r="E1110" t="s">
        <v>637</v>
      </c>
      <c r="F1110" t="s">
        <v>691</v>
      </c>
      <c r="G1110" t="s">
        <v>692</v>
      </c>
      <c r="H1110" t="s">
        <v>7</v>
      </c>
      <c r="I1110" t="s">
        <v>8</v>
      </c>
      <c r="J1110" t="s">
        <v>9</v>
      </c>
      <c r="K1110" t="s">
        <v>25</v>
      </c>
      <c r="L1110" t="s">
        <v>11</v>
      </c>
      <c r="M1110" s="40">
        <v>2923</v>
      </c>
      <c r="N1110" s="40">
        <v>0</v>
      </c>
      <c r="O1110" s="40">
        <v>0</v>
      </c>
      <c r="P1110" s="40">
        <v>2923</v>
      </c>
      <c r="Q1110" s="40">
        <v>0</v>
      </c>
      <c r="R1110" s="40">
        <v>1863.54</v>
      </c>
      <c r="S1110" s="40">
        <v>1863.54</v>
      </c>
      <c r="T1110" s="40">
        <v>1059.46</v>
      </c>
      <c r="U1110" s="40">
        <v>1059.46</v>
      </c>
      <c r="V1110" s="40">
        <v>1059.46</v>
      </c>
      <c r="W1110" s="34" t="s">
        <v>649</v>
      </c>
    </row>
    <row r="1111" spans="1:23" hidden="1" x14ac:dyDescent="0.2">
      <c r="A1111" t="s">
        <v>0</v>
      </c>
      <c r="B1111" t="s">
        <v>1</v>
      </c>
      <c r="C1111" t="s">
        <v>635</v>
      </c>
      <c r="D1111" t="s">
        <v>636</v>
      </c>
      <c r="E1111" t="s">
        <v>637</v>
      </c>
      <c r="F1111" t="s">
        <v>691</v>
      </c>
      <c r="G1111" t="s">
        <v>692</v>
      </c>
      <c r="H1111" t="s">
        <v>7</v>
      </c>
      <c r="I1111" t="s">
        <v>8</v>
      </c>
      <c r="J1111" t="s">
        <v>9</v>
      </c>
      <c r="K1111" t="s">
        <v>27</v>
      </c>
      <c r="L1111" t="s">
        <v>11</v>
      </c>
      <c r="M1111" s="40">
        <v>5259.63</v>
      </c>
      <c r="N1111" s="40">
        <v>0</v>
      </c>
      <c r="O1111" s="40">
        <v>0</v>
      </c>
      <c r="P1111" s="40">
        <v>5259.63</v>
      </c>
      <c r="Q1111" s="40">
        <v>0</v>
      </c>
      <c r="R1111" s="40">
        <v>0</v>
      </c>
      <c r="S1111" s="40">
        <v>0</v>
      </c>
      <c r="T1111" s="40">
        <v>5259.63</v>
      </c>
      <c r="U1111" s="40">
        <v>5259.63</v>
      </c>
      <c r="V1111" s="40">
        <v>5259.63</v>
      </c>
      <c r="W1111" s="34" t="s">
        <v>650</v>
      </c>
    </row>
    <row r="1112" spans="1:23" hidden="1" x14ac:dyDescent="0.2">
      <c r="A1112" t="s">
        <v>0</v>
      </c>
      <c r="B1112" t="s">
        <v>1</v>
      </c>
      <c r="C1112" t="s">
        <v>635</v>
      </c>
      <c r="D1112" t="s">
        <v>636</v>
      </c>
      <c r="E1112" t="s">
        <v>637</v>
      </c>
      <c r="F1112" t="s">
        <v>691</v>
      </c>
      <c r="G1112" t="s">
        <v>692</v>
      </c>
      <c r="H1112" t="s">
        <v>7</v>
      </c>
      <c r="I1112" t="s">
        <v>8</v>
      </c>
      <c r="J1112" t="s">
        <v>9</v>
      </c>
      <c r="K1112" t="s">
        <v>29</v>
      </c>
      <c r="L1112" t="s">
        <v>11</v>
      </c>
      <c r="M1112" s="40">
        <v>1105.57</v>
      </c>
      <c r="N1112" s="40">
        <v>0</v>
      </c>
      <c r="O1112" s="40">
        <v>0</v>
      </c>
      <c r="P1112" s="40">
        <v>1105.57</v>
      </c>
      <c r="Q1112" s="40">
        <v>0</v>
      </c>
      <c r="R1112" s="40">
        <v>0</v>
      </c>
      <c r="S1112" s="40">
        <v>0</v>
      </c>
      <c r="T1112" s="40">
        <v>1105.57</v>
      </c>
      <c r="U1112" s="40">
        <v>1105.57</v>
      </c>
      <c r="V1112" s="40">
        <v>1105.57</v>
      </c>
      <c r="W1112" s="34" t="s">
        <v>693</v>
      </c>
    </row>
    <row r="1113" spans="1:23" hidden="1" x14ac:dyDescent="0.2">
      <c r="A1113" t="s">
        <v>0</v>
      </c>
      <c r="B1113" t="s">
        <v>1</v>
      </c>
      <c r="C1113" t="s">
        <v>635</v>
      </c>
      <c r="D1113" t="s">
        <v>636</v>
      </c>
      <c r="E1113" t="s">
        <v>637</v>
      </c>
      <c r="F1113" t="s">
        <v>691</v>
      </c>
      <c r="G1113" t="s">
        <v>692</v>
      </c>
      <c r="H1113" t="s">
        <v>7</v>
      </c>
      <c r="I1113" t="s">
        <v>8</v>
      </c>
      <c r="J1113" t="s">
        <v>9</v>
      </c>
      <c r="K1113" t="s">
        <v>31</v>
      </c>
      <c r="L1113" t="s">
        <v>11</v>
      </c>
      <c r="M1113" s="40">
        <v>9804</v>
      </c>
      <c r="N1113" s="40">
        <v>-5719</v>
      </c>
      <c r="O1113" s="40">
        <v>0</v>
      </c>
      <c r="P1113" s="40">
        <v>4085</v>
      </c>
      <c r="Q1113" s="40">
        <v>0</v>
      </c>
      <c r="R1113" s="40">
        <v>4085</v>
      </c>
      <c r="S1113" s="40">
        <v>4085</v>
      </c>
      <c r="T1113" s="40">
        <v>0</v>
      </c>
      <c r="U1113" s="40">
        <v>0</v>
      </c>
      <c r="V1113" s="40">
        <v>0</v>
      </c>
      <c r="W1113" s="34" t="s">
        <v>651</v>
      </c>
    </row>
    <row r="1114" spans="1:23" hidden="1" x14ac:dyDescent="0.2">
      <c r="A1114" t="s">
        <v>0</v>
      </c>
      <c r="B1114" t="s">
        <v>1</v>
      </c>
      <c r="C1114" t="s">
        <v>635</v>
      </c>
      <c r="D1114" t="s">
        <v>636</v>
      </c>
      <c r="E1114" t="s">
        <v>637</v>
      </c>
      <c r="F1114" t="s">
        <v>691</v>
      </c>
      <c r="G1114" t="s">
        <v>692</v>
      </c>
      <c r="H1114" t="s">
        <v>7</v>
      </c>
      <c r="I1114" t="s">
        <v>8</v>
      </c>
      <c r="J1114" t="s">
        <v>9</v>
      </c>
      <c r="K1114" t="s">
        <v>33</v>
      </c>
      <c r="L1114" t="s">
        <v>11</v>
      </c>
      <c r="M1114" s="40">
        <v>1905.31</v>
      </c>
      <c r="N1114" s="40">
        <v>0</v>
      </c>
      <c r="O1114" s="40">
        <v>0</v>
      </c>
      <c r="P1114" s="40">
        <v>1905.31</v>
      </c>
      <c r="Q1114" s="40">
        <v>0</v>
      </c>
      <c r="R1114" s="40">
        <v>0</v>
      </c>
      <c r="S1114" s="40">
        <v>0</v>
      </c>
      <c r="T1114" s="40">
        <v>1905.31</v>
      </c>
      <c r="U1114" s="40">
        <v>1905.31</v>
      </c>
      <c r="V1114" s="40">
        <v>1905.31</v>
      </c>
      <c r="W1114" s="34" t="s">
        <v>652</v>
      </c>
    </row>
    <row r="1115" spans="1:23" hidden="1" x14ac:dyDescent="0.2">
      <c r="A1115" t="s">
        <v>0</v>
      </c>
      <c r="B1115" t="s">
        <v>1</v>
      </c>
      <c r="C1115" t="s">
        <v>635</v>
      </c>
      <c r="D1115" t="s">
        <v>636</v>
      </c>
      <c r="E1115" t="s">
        <v>637</v>
      </c>
      <c r="F1115" t="s">
        <v>691</v>
      </c>
      <c r="G1115" t="s">
        <v>692</v>
      </c>
      <c r="H1115" t="s">
        <v>7</v>
      </c>
      <c r="I1115" t="s">
        <v>8</v>
      </c>
      <c r="J1115" t="s">
        <v>9</v>
      </c>
      <c r="K1115" t="s">
        <v>35</v>
      </c>
      <c r="L1115" t="s">
        <v>11</v>
      </c>
      <c r="M1115" s="40">
        <v>7810.62</v>
      </c>
      <c r="N1115" s="40">
        <v>0</v>
      </c>
      <c r="O1115" s="40">
        <v>0</v>
      </c>
      <c r="P1115" s="40">
        <v>7810.62</v>
      </c>
      <c r="Q1115" s="40">
        <v>0</v>
      </c>
      <c r="R1115" s="40">
        <v>0</v>
      </c>
      <c r="S1115" s="40">
        <v>0</v>
      </c>
      <c r="T1115" s="40">
        <v>7810.62</v>
      </c>
      <c r="U1115" s="40">
        <v>7810.62</v>
      </c>
      <c r="V1115" s="40">
        <v>7810.62</v>
      </c>
      <c r="W1115" s="34" t="s">
        <v>653</v>
      </c>
    </row>
    <row r="1116" spans="1:23" hidden="1" x14ac:dyDescent="0.2">
      <c r="A1116" t="s">
        <v>0</v>
      </c>
      <c r="B1116" t="s">
        <v>1</v>
      </c>
      <c r="C1116" t="s">
        <v>635</v>
      </c>
      <c r="D1116" t="s">
        <v>636</v>
      </c>
      <c r="E1116" t="s">
        <v>637</v>
      </c>
      <c r="F1116" t="s">
        <v>691</v>
      </c>
      <c r="G1116" t="s">
        <v>692</v>
      </c>
      <c r="H1116" t="s">
        <v>7</v>
      </c>
      <c r="I1116" t="s">
        <v>8</v>
      </c>
      <c r="J1116" t="s">
        <v>9</v>
      </c>
      <c r="K1116" t="s">
        <v>37</v>
      </c>
      <c r="L1116" t="s">
        <v>11</v>
      </c>
      <c r="M1116" s="40">
        <v>155843.45000000001</v>
      </c>
      <c r="N1116" s="40">
        <v>9815.57</v>
      </c>
      <c r="O1116" s="40">
        <v>-14580.09</v>
      </c>
      <c r="P1116" s="40">
        <v>151078.93</v>
      </c>
      <c r="Q1116" s="40">
        <v>147.04</v>
      </c>
      <c r="R1116" s="40">
        <v>100197.14</v>
      </c>
      <c r="S1116" s="40">
        <v>100197.14</v>
      </c>
      <c r="T1116" s="40">
        <v>50881.79</v>
      </c>
      <c r="U1116" s="40">
        <v>50881.79</v>
      </c>
      <c r="V1116" s="40">
        <v>50734.75</v>
      </c>
      <c r="W1116" s="34" t="s">
        <v>654</v>
      </c>
    </row>
    <row r="1117" spans="1:23" hidden="1" x14ac:dyDescent="0.2">
      <c r="A1117" t="s">
        <v>0</v>
      </c>
      <c r="B1117" t="s">
        <v>1</v>
      </c>
      <c r="C1117" t="s">
        <v>635</v>
      </c>
      <c r="D1117" t="s">
        <v>636</v>
      </c>
      <c r="E1117" t="s">
        <v>637</v>
      </c>
      <c r="F1117" t="s">
        <v>691</v>
      </c>
      <c r="G1117" t="s">
        <v>692</v>
      </c>
      <c r="H1117" t="s">
        <v>7</v>
      </c>
      <c r="I1117" t="s">
        <v>8</v>
      </c>
      <c r="J1117" t="s">
        <v>9</v>
      </c>
      <c r="K1117" t="s">
        <v>39</v>
      </c>
      <c r="L1117" t="s">
        <v>11</v>
      </c>
      <c r="M1117" s="40">
        <v>102663.66</v>
      </c>
      <c r="N1117" s="40">
        <v>7336</v>
      </c>
      <c r="O1117" s="40">
        <v>0</v>
      </c>
      <c r="P1117" s="40">
        <v>109999.66</v>
      </c>
      <c r="Q1117" s="40">
        <v>340.42</v>
      </c>
      <c r="R1117" s="40">
        <v>70565.83</v>
      </c>
      <c r="S1117" s="40">
        <v>70565.83</v>
      </c>
      <c r="T1117" s="40">
        <v>39433.83</v>
      </c>
      <c r="U1117" s="40">
        <v>39433.83</v>
      </c>
      <c r="V1117" s="40">
        <v>39093.410000000003</v>
      </c>
      <c r="W1117" s="34" t="s">
        <v>655</v>
      </c>
    </row>
    <row r="1118" spans="1:23" hidden="1" x14ac:dyDescent="0.2">
      <c r="A1118" t="s">
        <v>0</v>
      </c>
      <c r="B1118" t="s">
        <v>1</v>
      </c>
      <c r="C1118" t="s">
        <v>635</v>
      </c>
      <c r="D1118" t="s">
        <v>636</v>
      </c>
      <c r="E1118" t="s">
        <v>637</v>
      </c>
      <c r="F1118" t="s">
        <v>691</v>
      </c>
      <c r="G1118" t="s">
        <v>692</v>
      </c>
      <c r="H1118" t="s">
        <v>7</v>
      </c>
      <c r="I1118" t="s">
        <v>8</v>
      </c>
      <c r="J1118" t="s">
        <v>9</v>
      </c>
      <c r="K1118" t="s">
        <v>41</v>
      </c>
      <c r="L1118" t="s">
        <v>11</v>
      </c>
      <c r="M1118" s="40">
        <v>12384.5</v>
      </c>
      <c r="N1118" s="40">
        <v>0</v>
      </c>
      <c r="O1118" s="40">
        <v>0</v>
      </c>
      <c r="P1118" s="40">
        <v>12384.5</v>
      </c>
      <c r="Q1118" s="40">
        <v>0</v>
      </c>
      <c r="R1118" s="40">
        <v>0</v>
      </c>
      <c r="S1118" s="40">
        <v>0</v>
      </c>
      <c r="T1118" s="40">
        <v>12384.5</v>
      </c>
      <c r="U1118" s="40">
        <v>12384.5</v>
      </c>
      <c r="V1118" s="40">
        <v>12384.5</v>
      </c>
      <c r="W1118" s="34" t="s">
        <v>656</v>
      </c>
    </row>
    <row r="1119" spans="1:23" hidden="1" x14ac:dyDescent="0.2">
      <c r="A1119" t="s">
        <v>0</v>
      </c>
      <c r="B1119" t="s">
        <v>1</v>
      </c>
      <c r="C1119" t="s">
        <v>635</v>
      </c>
      <c r="D1119" t="s">
        <v>636</v>
      </c>
      <c r="E1119" t="s">
        <v>637</v>
      </c>
      <c r="F1119" t="s">
        <v>691</v>
      </c>
      <c r="G1119" t="s">
        <v>692</v>
      </c>
      <c r="H1119" t="s">
        <v>7</v>
      </c>
      <c r="I1119" t="s">
        <v>43</v>
      </c>
      <c r="J1119" t="s">
        <v>44</v>
      </c>
      <c r="K1119" t="s">
        <v>45</v>
      </c>
      <c r="L1119" t="s">
        <v>11</v>
      </c>
      <c r="M1119" s="40">
        <v>2050</v>
      </c>
      <c r="N1119" s="40">
        <v>0</v>
      </c>
      <c r="O1119" s="40">
        <v>0</v>
      </c>
      <c r="P1119" s="40">
        <v>2050</v>
      </c>
      <c r="Q1119" s="40">
        <v>0</v>
      </c>
      <c r="R1119" s="40">
        <v>2050</v>
      </c>
      <c r="S1119" s="40">
        <v>1430.6</v>
      </c>
      <c r="T1119" s="40">
        <v>0</v>
      </c>
      <c r="U1119" s="40">
        <v>619.4</v>
      </c>
      <c r="V1119" s="40">
        <v>0</v>
      </c>
      <c r="W1119" s="34" t="s">
        <v>657</v>
      </c>
    </row>
    <row r="1120" spans="1:23" hidden="1" x14ac:dyDescent="0.2">
      <c r="A1120" t="s">
        <v>0</v>
      </c>
      <c r="B1120" t="s">
        <v>1</v>
      </c>
      <c r="C1120" t="s">
        <v>635</v>
      </c>
      <c r="D1120" t="s">
        <v>636</v>
      </c>
      <c r="E1120" t="s">
        <v>637</v>
      </c>
      <c r="F1120" t="s">
        <v>691</v>
      </c>
      <c r="G1120" t="s">
        <v>692</v>
      </c>
      <c r="H1120" t="s">
        <v>7</v>
      </c>
      <c r="I1120" t="s">
        <v>43</v>
      </c>
      <c r="J1120" t="s">
        <v>44</v>
      </c>
      <c r="K1120" t="s">
        <v>47</v>
      </c>
      <c r="L1120" t="s">
        <v>11</v>
      </c>
      <c r="M1120" s="40">
        <v>16720</v>
      </c>
      <c r="N1120" s="40">
        <v>-800</v>
      </c>
      <c r="O1120" s="40">
        <v>0</v>
      </c>
      <c r="P1120" s="40">
        <v>15920</v>
      </c>
      <c r="Q1120" s="40">
        <v>0</v>
      </c>
      <c r="R1120" s="40">
        <v>15920</v>
      </c>
      <c r="S1120" s="40">
        <v>5861.66</v>
      </c>
      <c r="T1120" s="40">
        <v>0</v>
      </c>
      <c r="U1120" s="40">
        <v>10058.34</v>
      </c>
      <c r="V1120" s="40">
        <v>0</v>
      </c>
      <c r="W1120" s="34" t="s">
        <v>658</v>
      </c>
    </row>
    <row r="1121" spans="1:23" hidden="1" x14ac:dyDescent="0.2">
      <c r="A1121" t="s">
        <v>0</v>
      </c>
      <c r="B1121" t="s">
        <v>1</v>
      </c>
      <c r="C1121" t="s">
        <v>635</v>
      </c>
      <c r="D1121" t="s">
        <v>636</v>
      </c>
      <c r="E1121" t="s">
        <v>637</v>
      </c>
      <c r="F1121" t="s">
        <v>691</v>
      </c>
      <c r="G1121" t="s">
        <v>692</v>
      </c>
      <c r="H1121" t="s">
        <v>7</v>
      </c>
      <c r="I1121" t="s">
        <v>43</v>
      </c>
      <c r="J1121" t="s">
        <v>44</v>
      </c>
      <c r="K1121" t="s">
        <v>49</v>
      </c>
      <c r="L1121" t="s">
        <v>11</v>
      </c>
      <c r="M1121" s="40">
        <v>1000</v>
      </c>
      <c r="N1121" s="40">
        <v>0</v>
      </c>
      <c r="O1121" s="40">
        <v>0</v>
      </c>
      <c r="P1121" s="40">
        <v>1000</v>
      </c>
      <c r="Q1121" s="40">
        <v>0</v>
      </c>
      <c r="R1121" s="40">
        <v>1000</v>
      </c>
      <c r="S1121" s="40">
        <v>391.98</v>
      </c>
      <c r="T1121" s="40">
        <v>0</v>
      </c>
      <c r="U1121" s="40">
        <v>608.02</v>
      </c>
      <c r="V1121" s="40">
        <v>0</v>
      </c>
      <c r="W1121" s="34" t="s">
        <v>659</v>
      </c>
    </row>
    <row r="1122" spans="1:23" hidden="1" x14ac:dyDescent="0.2">
      <c r="A1122" t="s">
        <v>0</v>
      </c>
      <c r="B1122" t="s">
        <v>1</v>
      </c>
      <c r="C1122" t="s">
        <v>635</v>
      </c>
      <c r="D1122" t="s">
        <v>636</v>
      </c>
      <c r="E1122" t="s">
        <v>637</v>
      </c>
      <c r="F1122" t="s">
        <v>691</v>
      </c>
      <c r="G1122" t="s">
        <v>692</v>
      </c>
      <c r="H1122" t="s">
        <v>7</v>
      </c>
      <c r="I1122" t="s">
        <v>43</v>
      </c>
      <c r="J1122" t="s">
        <v>44</v>
      </c>
      <c r="K1122" t="s">
        <v>53</v>
      </c>
      <c r="L1122" t="s">
        <v>11</v>
      </c>
      <c r="M1122" s="40">
        <v>0</v>
      </c>
      <c r="N1122" s="40">
        <v>1550</v>
      </c>
      <c r="O1122" s="40">
        <v>0</v>
      </c>
      <c r="P1122" s="40">
        <v>1550</v>
      </c>
      <c r="Q1122" s="40">
        <v>550.92999999999995</v>
      </c>
      <c r="R1122" s="40">
        <v>833</v>
      </c>
      <c r="S1122" s="40">
        <v>833</v>
      </c>
      <c r="T1122" s="40">
        <v>717</v>
      </c>
      <c r="U1122" s="40">
        <v>717</v>
      </c>
      <c r="V1122" s="40">
        <v>166.07</v>
      </c>
      <c r="W1122" s="34" t="s">
        <v>660</v>
      </c>
    </row>
    <row r="1123" spans="1:23" hidden="1" x14ac:dyDescent="0.2">
      <c r="A1123" t="s">
        <v>0</v>
      </c>
      <c r="B1123" t="s">
        <v>1</v>
      </c>
      <c r="C1123" t="s">
        <v>635</v>
      </c>
      <c r="D1123" t="s">
        <v>636</v>
      </c>
      <c r="E1123" t="s">
        <v>637</v>
      </c>
      <c r="F1123" t="s">
        <v>691</v>
      </c>
      <c r="G1123" t="s">
        <v>692</v>
      </c>
      <c r="H1123" t="s">
        <v>7</v>
      </c>
      <c r="I1123" t="s">
        <v>43</v>
      </c>
      <c r="J1123" t="s">
        <v>44</v>
      </c>
      <c r="K1123" t="s">
        <v>57</v>
      </c>
      <c r="L1123" t="s">
        <v>11</v>
      </c>
      <c r="M1123" s="40">
        <v>71000</v>
      </c>
      <c r="N1123" s="40">
        <v>-1094.08</v>
      </c>
      <c r="O1123" s="40">
        <v>0</v>
      </c>
      <c r="P1123" s="40">
        <v>69905.919999999998</v>
      </c>
      <c r="Q1123" s="40">
        <v>4658.3599999999997</v>
      </c>
      <c r="R1123" s="40">
        <v>65247.56</v>
      </c>
      <c r="S1123" s="40">
        <v>43065.04</v>
      </c>
      <c r="T1123" s="40">
        <v>4658.3599999999997</v>
      </c>
      <c r="U1123" s="40">
        <v>26840.880000000001</v>
      </c>
      <c r="V1123" s="40">
        <v>0</v>
      </c>
      <c r="W1123" s="34" t="s">
        <v>662</v>
      </c>
    </row>
    <row r="1124" spans="1:23" hidden="1" x14ac:dyDescent="0.2">
      <c r="A1124" t="s">
        <v>0</v>
      </c>
      <c r="B1124" t="s">
        <v>1</v>
      </c>
      <c r="C1124" t="s">
        <v>635</v>
      </c>
      <c r="D1124" t="s">
        <v>636</v>
      </c>
      <c r="E1124" t="s">
        <v>637</v>
      </c>
      <c r="F1124" t="s">
        <v>691</v>
      </c>
      <c r="G1124" t="s">
        <v>692</v>
      </c>
      <c r="H1124" t="s">
        <v>7</v>
      </c>
      <c r="I1124" t="s">
        <v>43</v>
      </c>
      <c r="J1124" t="s">
        <v>44</v>
      </c>
      <c r="K1124" t="s">
        <v>59</v>
      </c>
      <c r="L1124" t="s">
        <v>11</v>
      </c>
      <c r="M1124" s="40">
        <v>90000</v>
      </c>
      <c r="N1124" s="40">
        <v>-37785.599999999999</v>
      </c>
      <c r="O1124" s="40">
        <v>0</v>
      </c>
      <c r="P1124" s="40">
        <v>52214.400000000001</v>
      </c>
      <c r="Q1124" s="40">
        <v>3196.8</v>
      </c>
      <c r="R1124" s="40">
        <v>49017.599999999999</v>
      </c>
      <c r="S1124" s="40">
        <v>35697.599999999999</v>
      </c>
      <c r="T1124" s="40">
        <v>3196.8</v>
      </c>
      <c r="U1124" s="40">
        <v>16516.8</v>
      </c>
      <c r="V1124" s="40">
        <v>0</v>
      </c>
      <c r="W1124" s="34" t="s">
        <v>663</v>
      </c>
    </row>
    <row r="1125" spans="1:23" hidden="1" x14ac:dyDescent="0.2">
      <c r="A1125" t="s">
        <v>0</v>
      </c>
      <c r="B1125" t="s">
        <v>1</v>
      </c>
      <c r="C1125" t="s">
        <v>635</v>
      </c>
      <c r="D1125" t="s">
        <v>636</v>
      </c>
      <c r="E1125" t="s">
        <v>637</v>
      </c>
      <c r="F1125" t="s">
        <v>691</v>
      </c>
      <c r="G1125" t="s">
        <v>692</v>
      </c>
      <c r="H1125" t="s">
        <v>7</v>
      </c>
      <c r="I1125" t="s">
        <v>43</v>
      </c>
      <c r="J1125" t="s">
        <v>44</v>
      </c>
      <c r="K1125" t="s">
        <v>61</v>
      </c>
      <c r="L1125" t="s">
        <v>11</v>
      </c>
      <c r="M1125" s="40">
        <v>12220</v>
      </c>
      <c r="N1125" s="40">
        <v>30229.68</v>
      </c>
      <c r="O1125" s="40">
        <v>0</v>
      </c>
      <c r="P1125" s="40">
        <v>42449.68</v>
      </c>
      <c r="Q1125" s="40">
        <v>29906.13</v>
      </c>
      <c r="R1125" s="40">
        <v>11154.18</v>
      </c>
      <c r="S1125" s="40">
        <v>4935.5</v>
      </c>
      <c r="T1125" s="40">
        <v>31295.5</v>
      </c>
      <c r="U1125" s="40">
        <v>37514.18</v>
      </c>
      <c r="V1125" s="40">
        <v>1389.37</v>
      </c>
      <c r="W1125" s="34" t="s">
        <v>664</v>
      </c>
    </row>
    <row r="1126" spans="1:23" hidden="1" x14ac:dyDescent="0.2">
      <c r="A1126" t="s">
        <v>0</v>
      </c>
      <c r="B1126" t="s">
        <v>1</v>
      </c>
      <c r="C1126" t="s">
        <v>635</v>
      </c>
      <c r="D1126" t="s">
        <v>636</v>
      </c>
      <c r="E1126" t="s">
        <v>637</v>
      </c>
      <c r="F1126" t="s">
        <v>691</v>
      </c>
      <c r="G1126" t="s">
        <v>692</v>
      </c>
      <c r="H1126" t="s">
        <v>7</v>
      </c>
      <c r="I1126" t="s">
        <v>43</v>
      </c>
      <c r="J1126" t="s">
        <v>44</v>
      </c>
      <c r="K1126" t="s">
        <v>65</v>
      </c>
      <c r="L1126" t="s">
        <v>11</v>
      </c>
      <c r="M1126" s="40">
        <v>1010</v>
      </c>
      <c r="N1126" s="40">
        <v>0</v>
      </c>
      <c r="O1126" s="40">
        <v>0</v>
      </c>
      <c r="P1126" s="40">
        <v>1010</v>
      </c>
      <c r="Q1126" s="40">
        <v>429.84</v>
      </c>
      <c r="R1126" s="40">
        <v>580.16</v>
      </c>
      <c r="S1126" s="40">
        <v>293.44</v>
      </c>
      <c r="T1126" s="40">
        <v>429.84</v>
      </c>
      <c r="U1126" s="40">
        <v>716.56</v>
      </c>
      <c r="V1126" s="40">
        <v>0</v>
      </c>
      <c r="W1126" s="34" t="s">
        <v>666</v>
      </c>
    </row>
    <row r="1127" spans="1:23" hidden="1" x14ac:dyDescent="0.2">
      <c r="A1127" t="s">
        <v>0</v>
      </c>
      <c r="B1127" t="s">
        <v>1</v>
      </c>
      <c r="C1127" t="s">
        <v>635</v>
      </c>
      <c r="D1127" t="s">
        <v>636</v>
      </c>
      <c r="E1127" t="s">
        <v>637</v>
      </c>
      <c r="F1127" t="s">
        <v>691</v>
      </c>
      <c r="G1127" t="s">
        <v>692</v>
      </c>
      <c r="H1127" t="s">
        <v>7</v>
      </c>
      <c r="I1127" t="s">
        <v>43</v>
      </c>
      <c r="J1127" t="s">
        <v>44</v>
      </c>
      <c r="K1127" t="s">
        <v>71</v>
      </c>
      <c r="L1127" t="s">
        <v>11</v>
      </c>
      <c r="M1127" s="40">
        <v>300</v>
      </c>
      <c r="N1127" s="40">
        <v>0</v>
      </c>
      <c r="O1127" s="40">
        <v>0</v>
      </c>
      <c r="P1127" s="40">
        <v>300</v>
      </c>
      <c r="Q1127" s="40">
        <v>0</v>
      </c>
      <c r="R1127" s="40">
        <v>0</v>
      </c>
      <c r="S1127" s="40">
        <v>0</v>
      </c>
      <c r="T1127" s="40">
        <v>300</v>
      </c>
      <c r="U1127" s="40">
        <v>300</v>
      </c>
      <c r="V1127" s="40">
        <v>300</v>
      </c>
      <c r="W1127" s="34" t="s">
        <v>667</v>
      </c>
    </row>
    <row r="1128" spans="1:23" hidden="1" x14ac:dyDescent="0.2">
      <c r="A1128" t="s">
        <v>0</v>
      </c>
      <c r="B1128" t="s">
        <v>1</v>
      </c>
      <c r="C1128" t="s">
        <v>635</v>
      </c>
      <c r="D1128" t="s">
        <v>636</v>
      </c>
      <c r="E1128" t="s">
        <v>637</v>
      </c>
      <c r="F1128" t="s">
        <v>691</v>
      </c>
      <c r="G1128" t="s">
        <v>692</v>
      </c>
      <c r="H1128" t="s">
        <v>7</v>
      </c>
      <c r="I1128" t="s">
        <v>43</v>
      </c>
      <c r="J1128" t="s">
        <v>44</v>
      </c>
      <c r="K1128" t="s">
        <v>73</v>
      </c>
      <c r="L1128" t="s">
        <v>11</v>
      </c>
      <c r="M1128" s="40">
        <v>4500</v>
      </c>
      <c r="N1128" s="40">
        <v>0</v>
      </c>
      <c r="O1128" s="40">
        <v>0</v>
      </c>
      <c r="P1128" s="40">
        <v>4500</v>
      </c>
      <c r="Q1128" s="40">
        <v>898.24</v>
      </c>
      <c r="R1128" s="40">
        <v>3601.76</v>
      </c>
      <c r="S1128" s="40">
        <v>1647.79</v>
      </c>
      <c r="T1128" s="40">
        <v>898.24</v>
      </c>
      <c r="U1128" s="40">
        <v>2852.21</v>
      </c>
      <c r="V1128" s="40">
        <v>0</v>
      </c>
      <c r="W1128" s="34" t="s">
        <v>669</v>
      </c>
    </row>
    <row r="1129" spans="1:23" hidden="1" x14ac:dyDescent="0.2">
      <c r="A1129" t="s">
        <v>0</v>
      </c>
      <c r="B1129" t="s">
        <v>1</v>
      </c>
      <c r="C1129" t="s">
        <v>635</v>
      </c>
      <c r="D1129" t="s">
        <v>636</v>
      </c>
      <c r="E1129" t="s">
        <v>637</v>
      </c>
      <c r="F1129" t="s">
        <v>691</v>
      </c>
      <c r="G1129" t="s">
        <v>692</v>
      </c>
      <c r="H1129" t="s">
        <v>7</v>
      </c>
      <c r="I1129" t="s">
        <v>43</v>
      </c>
      <c r="J1129" t="s">
        <v>44</v>
      </c>
      <c r="K1129" t="s">
        <v>75</v>
      </c>
      <c r="L1129" t="s">
        <v>11</v>
      </c>
      <c r="M1129" s="40">
        <v>5000</v>
      </c>
      <c r="N1129" s="40">
        <v>-4500</v>
      </c>
      <c r="O1129" s="40">
        <v>0</v>
      </c>
      <c r="P1129" s="40">
        <v>500</v>
      </c>
      <c r="Q1129" s="40">
        <v>500</v>
      </c>
      <c r="R1129" s="40">
        <v>0</v>
      </c>
      <c r="S1129" s="40">
        <v>0</v>
      </c>
      <c r="T1129" s="40">
        <v>500</v>
      </c>
      <c r="U1129" s="40">
        <v>500</v>
      </c>
      <c r="V1129" s="40">
        <v>0</v>
      </c>
      <c r="W1129" s="34" t="s">
        <v>670</v>
      </c>
    </row>
    <row r="1130" spans="1:23" hidden="1" x14ac:dyDescent="0.2">
      <c r="A1130" t="s">
        <v>0</v>
      </c>
      <c r="B1130" t="s">
        <v>1</v>
      </c>
      <c r="C1130" t="s">
        <v>635</v>
      </c>
      <c r="D1130" t="s">
        <v>636</v>
      </c>
      <c r="E1130" t="s">
        <v>637</v>
      </c>
      <c r="F1130" t="s">
        <v>691</v>
      </c>
      <c r="G1130" t="s">
        <v>692</v>
      </c>
      <c r="H1130" t="s">
        <v>7</v>
      </c>
      <c r="I1130" t="s">
        <v>43</v>
      </c>
      <c r="J1130" t="s">
        <v>44</v>
      </c>
      <c r="K1130" t="s">
        <v>77</v>
      </c>
      <c r="L1130" t="s">
        <v>11</v>
      </c>
      <c r="M1130" s="40">
        <v>500</v>
      </c>
      <c r="N1130" s="40">
        <v>11950</v>
      </c>
      <c r="O1130" s="40">
        <v>0</v>
      </c>
      <c r="P1130" s="40">
        <v>12450</v>
      </c>
      <c r="Q1130" s="40">
        <v>4331.97</v>
      </c>
      <c r="R1130" s="40">
        <v>6784.1</v>
      </c>
      <c r="S1130" s="40">
        <v>3224.1</v>
      </c>
      <c r="T1130" s="40">
        <v>5665.9</v>
      </c>
      <c r="U1130" s="40">
        <v>9225.9</v>
      </c>
      <c r="V1130" s="40">
        <v>1333.93</v>
      </c>
      <c r="W1130" s="34" t="s">
        <v>671</v>
      </c>
    </row>
    <row r="1131" spans="1:23" hidden="1" x14ac:dyDescent="0.2">
      <c r="A1131" t="s">
        <v>0</v>
      </c>
      <c r="B1131" t="s">
        <v>1</v>
      </c>
      <c r="C1131" t="s">
        <v>635</v>
      </c>
      <c r="D1131" t="s">
        <v>636</v>
      </c>
      <c r="E1131" t="s">
        <v>637</v>
      </c>
      <c r="F1131" t="s">
        <v>691</v>
      </c>
      <c r="G1131" t="s">
        <v>692</v>
      </c>
      <c r="H1131" t="s">
        <v>7</v>
      </c>
      <c r="I1131" t="s">
        <v>43</v>
      </c>
      <c r="J1131" t="s">
        <v>44</v>
      </c>
      <c r="K1131" t="s">
        <v>79</v>
      </c>
      <c r="L1131" t="s">
        <v>11</v>
      </c>
      <c r="M1131" s="40">
        <v>1000</v>
      </c>
      <c r="N1131" s="40">
        <v>0</v>
      </c>
      <c r="O1131" s="40">
        <v>0</v>
      </c>
      <c r="P1131" s="40">
        <v>1000</v>
      </c>
      <c r="Q1131" s="40">
        <v>1000</v>
      </c>
      <c r="R1131" s="40">
        <v>0</v>
      </c>
      <c r="S1131" s="40">
        <v>0</v>
      </c>
      <c r="T1131" s="40">
        <v>1000</v>
      </c>
      <c r="U1131" s="40">
        <v>1000</v>
      </c>
      <c r="V1131" s="40">
        <v>0</v>
      </c>
      <c r="W1131" s="34" t="s">
        <v>672</v>
      </c>
    </row>
    <row r="1132" spans="1:23" hidden="1" x14ac:dyDescent="0.2">
      <c r="A1132" t="s">
        <v>0</v>
      </c>
      <c r="B1132" t="s">
        <v>1</v>
      </c>
      <c r="C1132" t="s">
        <v>635</v>
      </c>
      <c r="D1132" t="s">
        <v>636</v>
      </c>
      <c r="E1132" t="s">
        <v>637</v>
      </c>
      <c r="F1132" t="s">
        <v>691</v>
      </c>
      <c r="G1132" t="s">
        <v>692</v>
      </c>
      <c r="H1132" t="s">
        <v>7</v>
      </c>
      <c r="I1132" t="s">
        <v>43</v>
      </c>
      <c r="J1132" t="s">
        <v>44</v>
      </c>
      <c r="K1132" t="s">
        <v>83</v>
      </c>
      <c r="L1132" t="s">
        <v>11</v>
      </c>
      <c r="M1132" s="40">
        <v>3000</v>
      </c>
      <c r="N1132" s="40">
        <v>0</v>
      </c>
      <c r="O1132" s="40">
        <v>0</v>
      </c>
      <c r="P1132" s="40">
        <v>3000</v>
      </c>
      <c r="Q1132" s="40">
        <v>2678.57</v>
      </c>
      <c r="R1132" s="40">
        <v>0</v>
      </c>
      <c r="S1132" s="40">
        <v>0</v>
      </c>
      <c r="T1132" s="40">
        <v>3000</v>
      </c>
      <c r="U1132" s="40">
        <v>3000</v>
      </c>
      <c r="V1132" s="40">
        <v>321.43</v>
      </c>
      <c r="W1132" s="34" t="s">
        <v>674</v>
      </c>
    </row>
    <row r="1133" spans="1:23" hidden="1" x14ac:dyDescent="0.2">
      <c r="A1133" t="s">
        <v>0</v>
      </c>
      <c r="B1133" t="s">
        <v>1</v>
      </c>
      <c r="C1133" t="s">
        <v>635</v>
      </c>
      <c r="D1133" t="s">
        <v>636</v>
      </c>
      <c r="E1133" t="s">
        <v>637</v>
      </c>
      <c r="F1133" t="s">
        <v>691</v>
      </c>
      <c r="G1133" t="s">
        <v>692</v>
      </c>
      <c r="H1133" t="s">
        <v>7</v>
      </c>
      <c r="I1133" t="s">
        <v>43</v>
      </c>
      <c r="J1133" t="s">
        <v>44</v>
      </c>
      <c r="K1133" t="s">
        <v>694</v>
      </c>
      <c r="L1133" t="s">
        <v>11</v>
      </c>
      <c r="M1133" s="40">
        <v>300</v>
      </c>
      <c r="N1133" s="40">
        <v>0</v>
      </c>
      <c r="O1133" s="40">
        <v>0</v>
      </c>
      <c r="P1133" s="40">
        <v>300</v>
      </c>
      <c r="Q1133" s="40">
        <v>300</v>
      </c>
      <c r="R1133" s="40">
        <v>0</v>
      </c>
      <c r="S1133" s="40">
        <v>0</v>
      </c>
      <c r="T1133" s="40">
        <v>300</v>
      </c>
      <c r="U1133" s="40">
        <v>300</v>
      </c>
      <c r="V1133" s="40">
        <v>0</v>
      </c>
      <c r="W1133" s="34" t="s">
        <v>695</v>
      </c>
    </row>
    <row r="1134" spans="1:23" hidden="1" x14ac:dyDescent="0.2">
      <c r="A1134" t="s">
        <v>0</v>
      </c>
      <c r="B1134" t="s">
        <v>1</v>
      </c>
      <c r="C1134" t="s">
        <v>635</v>
      </c>
      <c r="D1134" t="s">
        <v>636</v>
      </c>
      <c r="E1134" t="s">
        <v>637</v>
      </c>
      <c r="F1134" t="s">
        <v>691</v>
      </c>
      <c r="G1134" t="s">
        <v>692</v>
      </c>
      <c r="H1134" t="s">
        <v>7</v>
      </c>
      <c r="I1134" t="s">
        <v>43</v>
      </c>
      <c r="J1134" t="s">
        <v>44</v>
      </c>
      <c r="K1134" t="s">
        <v>85</v>
      </c>
      <c r="L1134" t="s">
        <v>11</v>
      </c>
      <c r="M1134" s="40">
        <v>1000</v>
      </c>
      <c r="N1134" s="40">
        <v>0</v>
      </c>
      <c r="O1134" s="40">
        <v>0</v>
      </c>
      <c r="P1134" s="40">
        <v>1000</v>
      </c>
      <c r="Q1134" s="40">
        <v>800.64</v>
      </c>
      <c r="R1134" s="40">
        <v>199.36</v>
      </c>
      <c r="S1134" s="40">
        <v>84</v>
      </c>
      <c r="T1134" s="40">
        <v>800.64</v>
      </c>
      <c r="U1134" s="40">
        <v>916</v>
      </c>
      <c r="V1134" s="40">
        <v>0</v>
      </c>
      <c r="W1134" s="34" t="s">
        <v>675</v>
      </c>
    </row>
    <row r="1135" spans="1:23" hidden="1" x14ac:dyDescent="0.2">
      <c r="A1135" t="s">
        <v>0</v>
      </c>
      <c r="B1135" t="s">
        <v>1</v>
      </c>
      <c r="C1135" t="s">
        <v>635</v>
      </c>
      <c r="D1135" t="s">
        <v>636</v>
      </c>
      <c r="E1135" t="s">
        <v>637</v>
      </c>
      <c r="F1135" t="s">
        <v>691</v>
      </c>
      <c r="G1135" t="s">
        <v>692</v>
      </c>
      <c r="H1135" t="s">
        <v>7</v>
      </c>
      <c r="I1135" t="s">
        <v>43</v>
      </c>
      <c r="J1135" t="s">
        <v>44</v>
      </c>
      <c r="K1135" t="s">
        <v>696</v>
      </c>
      <c r="L1135" t="s">
        <v>11</v>
      </c>
      <c r="M1135" s="40">
        <v>300</v>
      </c>
      <c r="N1135" s="40">
        <v>0</v>
      </c>
      <c r="O1135" s="40">
        <v>0</v>
      </c>
      <c r="P1135" s="40">
        <v>300</v>
      </c>
      <c r="Q1135" s="40">
        <v>300</v>
      </c>
      <c r="R1135" s="40">
        <v>0</v>
      </c>
      <c r="S1135" s="40">
        <v>0</v>
      </c>
      <c r="T1135" s="40">
        <v>300</v>
      </c>
      <c r="U1135" s="40">
        <v>300</v>
      </c>
      <c r="V1135" s="40">
        <v>0</v>
      </c>
      <c r="W1135" s="34" t="s">
        <v>697</v>
      </c>
    </row>
    <row r="1136" spans="1:23" hidden="1" x14ac:dyDescent="0.2">
      <c r="A1136" t="s">
        <v>0</v>
      </c>
      <c r="B1136" t="s">
        <v>1</v>
      </c>
      <c r="C1136" t="s">
        <v>635</v>
      </c>
      <c r="D1136" t="s">
        <v>636</v>
      </c>
      <c r="E1136" t="s">
        <v>637</v>
      </c>
      <c r="F1136" t="s">
        <v>691</v>
      </c>
      <c r="G1136" t="s">
        <v>692</v>
      </c>
      <c r="H1136" t="s">
        <v>7</v>
      </c>
      <c r="I1136" t="s">
        <v>43</v>
      </c>
      <c r="J1136" t="s">
        <v>44</v>
      </c>
      <c r="K1136" t="s">
        <v>356</v>
      </c>
      <c r="L1136" t="s">
        <v>11</v>
      </c>
      <c r="M1136" s="40">
        <v>200</v>
      </c>
      <c r="N1136" s="40">
        <v>520</v>
      </c>
      <c r="O1136" s="40">
        <v>0</v>
      </c>
      <c r="P1136" s="40">
        <v>720</v>
      </c>
      <c r="Q1136" s="40">
        <v>0</v>
      </c>
      <c r="R1136" s="40">
        <v>698.4</v>
      </c>
      <c r="S1136" s="40">
        <v>698.4</v>
      </c>
      <c r="T1136" s="40">
        <v>21.6</v>
      </c>
      <c r="U1136" s="40">
        <v>21.6</v>
      </c>
      <c r="V1136" s="40">
        <v>21.6</v>
      </c>
      <c r="W1136" s="34" t="s">
        <v>698</v>
      </c>
    </row>
    <row r="1137" spans="1:23" hidden="1" x14ac:dyDescent="0.2">
      <c r="A1137" t="s">
        <v>0</v>
      </c>
      <c r="B1137" t="s">
        <v>1</v>
      </c>
      <c r="C1137" t="s">
        <v>635</v>
      </c>
      <c r="D1137" t="s">
        <v>636</v>
      </c>
      <c r="E1137" t="s">
        <v>637</v>
      </c>
      <c r="F1137" t="s">
        <v>691</v>
      </c>
      <c r="G1137" t="s">
        <v>692</v>
      </c>
      <c r="H1137" t="s">
        <v>7</v>
      </c>
      <c r="I1137" t="s">
        <v>43</v>
      </c>
      <c r="J1137" t="s">
        <v>44</v>
      </c>
      <c r="K1137" t="s">
        <v>262</v>
      </c>
      <c r="L1137" t="s">
        <v>11</v>
      </c>
      <c r="M1137" s="40">
        <v>500</v>
      </c>
      <c r="N1137" s="40">
        <v>0</v>
      </c>
      <c r="O1137" s="40">
        <v>0</v>
      </c>
      <c r="P1137" s="40">
        <v>500</v>
      </c>
      <c r="Q1137" s="40">
        <v>500</v>
      </c>
      <c r="R1137" s="40">
        <v>0</v>
      </c>
      <c r="S1137" s="40">
        <v>0</v>
      </c>
      <c r="T1137" s="40">
        <v>500</v>
      </c>
      <c r="U1137" s="40">
        <v>500</v>
      </c>
      <c r="V1137" s="40">
        <v>0</v>
      </c>
      <c r="W1137" s="34" t="s">
        <v>699</v>
      </c>
    </row>
    <row r="1138" spans="1:23" hidden="1" x14ac:dyDescent="0.2">
      <c r="A1138" t="s">
        <v>0</v>
      </c>
      <c r="B1138" t="s">
        <v>1</v>
      </c>
      <c r="C1138" t="s">
        <v>635</v>
      </c>
      <c r="D1138" t="s">
        <v>636</v>
      </c>
      <c r="E1138" t="s">
        <v>637</v>
      </c>
      <c r="F1138" t="s">
        <v>691</v>
      </c>
      <c r="G1138" t="s">
        <v>692</v>
      </c>
      <c r="H1138" t="s">
        <v>7</v>
      </c>
      <c r="I1138" t="s">
        <v>43</v>
      </c>
      <c r="J1138" t="s">
        <v>87</v>
      </c>
      <c r="K1138" t="s">
        <v>88</v>
      </c>
      <c r="L1138" t="s">
        <v>11</v>
      </c>
      <c r="M1138" s="40">
        <v>500</v>
      </c>
      <c r="N1138" s="40">
        <v>-70</v>
      </c>
      <c r="O1138" s="40">
        <v>0</v>
      </c>
      <c r="P1138" s="40">
        <v>430</v>
      </c>
      <c r="Q1138" s="40">
        <v>0</v>
      </c>
      <c r="R1138" s="40">
        <v>384.43</v>
      </c>
      <c r="S1138" s="40">
        <v>384.43</v>
      </c>
      <c r="T1138" s="40">
        <v>45.57</v>
      </c>
      <c r="U1138" s="40">
        <v>45.57</v>
      </c>
      <c r="V1138" s="40">
        <v>45.57</v>
      </c>
      <c r="W1138" s="34" t="s">
        <v>677</v>
      </c>
    </row>
    <row r="1139" spans="1:23" hidden="1" x14ac:dyDescent="0.2">
      <c r="A1139" t="s">
        <v>170</v>
      </c>
      <c r="B1139" t="s">
        <v>171</v>
      </c>
      <c r="C1139" t="s">
        <v>635</v>
      </c>
      <c r="D1139" t="s">
        <v>636</v>
      </c>
      <c r="E1139" t="s">
        <v>637</v>
      </c>
      <c r="F1139" t="s">
        <v>691</v>
      </c>
      <c r="G1139" t="s">
        <v>692</v>
      </c>
      <c r="H1139" t="s">
        <v>678</v>
      </c>
      <c r="I1139" t="s">
        <v>679</v>
      </c>
      <c r="J1139" t="s">
        <v>94</v>
      </c>
      <c r="K1139" t="s">
        <v>133</v>
      </c>
      <c r="L1139" t="s">
        <v>96</v>
      </c>
      <c r="M1139" s="40">
        <v>55653.38</v>
      </c>
      <c r="N1139" s="40">
        <v>0</v>
      </c>
      <c r="O1139" s="40">
        <v>0</v>
      </c>
      <c r="P1139" s="40">
        <v>55653.38</v>
      </c>
      <c r="Q1139" s="40">
        <v>22203.37</v>
      </c>
      <c r="R1139" s="40">
        <v>33450</v>
      </c>
      <c r="S1139" s="40">
        <v>0</v>
      </c>
      <c r="T1139" s="40">
        <v>22203.38</v>
      </c>
      <c r="U1139" s="40">
        <v>55653.38</v>
      </c>
      <c r="V1139" s="40">
        <v>0.01</v>
      </c>
      <c r="W1139" s="34" t="s">
        <v>700</v>
      </c>
    </row>
    <row r="1140" spans="1:23" hidden="1" x14ac:dyDescent="0.2">
      <c r="A1140" t="s">
        <v>170</v>
      </c>
      <c r="B1140" t="s">
        <v>171</v>
      </c>
      <c r="C1140" t="s">
        <v>635</v>
      </c>
      <c r="D1140" t="s">
        <v>636</v>
      </c>
      <c r="E1140" t="s">
        <v>637</v>
      </c>
      <c r="F1140" t="s">
        <v>691</v>
      </c>
      <c r="G1140" t="s">
        <v>692</v>
      </c>
      <c r="H1140" t="s">
        <v>678</v>
      </c>
      <c r="I1140" t="s">
        <v>679</v>
      </c>
      <c r="J1140" t="s">
        <v>202</v>
      </c>
      <c r="K1140" t="s">
        <v>209</v>
      </c>
      <c r="L1140" t="s">
        <v>96</v>
      </c>
      <c r="M1140" s="40">
        <v>20060.62</v>
      </c>
      <c r="N1140" s="40">
        <v>0</v>
      </c>
      <c r="O1140" s="40">
        <v>0</v>
      </c>
      <c r="P1140" s="40">
        <v>20060.62</v>
      </c>
      <c r="Q1140" s="40">
        <v>7710.62</v>
      </c>
      <c r="R1140" s="40">
        <v>12350</v>
      </c>
      <c r="S1140" s="40">
        <v>0</v>
      </c>
      <c r="T1140" s="40">
        <v>7710.62</v>
      </c>
      <c r="U1140" s="40">
        <v>20060.62</v>
      </c>
      <c r="V1140" s="40">
        <v>0</v>
      </c>
      <c r="W1140" s="34" t="s">
        <v>689</v>
      </c>
    </row>
    <row r="1141" spans="1:23" hidden="1" x14ac:dyDescent="0.2">
      <c r="A1141" t="s">
        <v>0</v>
      </c>
      <c r="B1141" t="s">
        <v>1</v>
      </c>
      <c r="C1141" t="s">
        <v>635</v>
      </c>
      <c r="D1141" t="s">
        <v>636</v>
      </c>
      <c r="E1141" t="s">
        <v>637</v>
      </c>
      <c r="F1141" t="s">
        <v>691</v>
      </c>
      <c r="G1141" t="s">
        <v>692</v>
      </c>
      <c r="H1141" t="s">
        <v>7</v>
      </c>
      <c r="I1141" t="s">
        <v>8</v>
      </c>
      <c r="J1141" t="s">
        <v>215</v>
      </c>
      <c r="K1141" t="s">
        <v>216</v>
      </c>
      <c r="L1141" t="s">
        <v>11</v>
      </c>
      <c r="M1141" s="40">
        <v>0</v>
      </c>
      <c r="N1141" s="40">
        <v>9000</v>
      </c>
      <c r="O1141" s="40">
        <v>0</v>
      </c>
      <c r="P1141" s="40">
        <v>9000</v>
      </c>
      <c r="Q1141" s="40">
        <v>0</v>
      </c>
      <c r="R1141" s="40">
        <v>0</v>
      </c>
      <c r="S1141" s="40">
        <v>0</v>
      </c>
      <c r="T1141" s="40">
        <v>9000</v>
      </c>
      <c r="U1141" s="40">
        <v>9000</v>
      </c>
      <c r="V1141" s="40">
        <v>9000</v>
      </c>
      <c r="W1141" s="34" t="s">
        <v>690</v>
      </c>
    </row>
    <row r="1142" spans="1:23" hidden="1" x14ac:dyDescent="0.2">
      <c r="A1142" t="s">
        <v>0</v>
      </c>
      <c r="B1142" t="s">
        <v>1</v>
      </c>
      <c r="C1142" t="s">
        <v>218</v>
      </c>
      <c r="D1142" t="s">
        <v>609</v>
      </c>
      <c r="E1142" t="s">
        <v>610</v>
      </c>
      <c r="F1142" t="s">
        <v>701</v>
      </c>
      <c r="G1142" t="s">
        <v>702</v>
      </c>
      <c r="H1142" t="s">
        <v>7</v>
      </c>
      <c r="I1142" t="s">
        <v>8</v>
      </c>
      <c r="J1142" t="s">
        <v>9</v>
      </c>
      <c r="K1142" t="s">
        <v>10</v>
      </c>
      <c r="L1142" t="s">
        <v>11</v>
      </c>
      <c r="M1142" s="40">
        <v>2397991.6800000002</v>
      </c>
      <c r="N1142" s="40">
        <v>322060</v>
      </c>
      <c r="O1142" s="40">
        <v>0</v>
      </c>
      <c r="P1142" s="40">
        <v>2720051.68</v>
      </c>
      <c r="Q1142" s="40">
        <v>0</v>
      </c>
      <c r="R1142" s="40">
        <v>2008887.13</v>
      </c>
      <c r="S1142" s="40">
        <v>2008887.12</v>
      </c>
      <c r="T1142" s="40">
        <v>711164.55</v>
      </c>
      <c r="U1142" s="40">
        <v>711164.56</v>
      </c>
      <c r="V1142" s="40">
        <v>711164.55</v>
      </c>
      <c r="W1142" s="34" t="s">
        <v>613</v>
      </c>
    </row>
    <row r="1143" spans="1:23" hidden="1" x14ac:dyDescent="0.2">
      <c r="A1143" t="s">
        <v>0</v>
      </c>
      <c r="B1143" t="s">
        <v>1</v>
      </c>
      <c r="C1143" t="s">
        <v>218</v>
      </c>
      <c r="D1143" t="s">
        <v>609</v>
      </c>
      <c r="E1143" t="s">
        <v>610</v>
      </c>
      <c r="F1143" t="s">
        <v>701</v>
      </c>
      <c r="G1143" t="s">
        <v>702</v>
      </c>
      <c r="H1143" t="s">
        <v>7</v>
      </c>
      <c r="I1143" t="s">
        <v>8</v>
      </c>
      <c r="J1143" t="s">
        <v>9</v>
      </c>
      <c r="K1143" t="s">
        <v>13</v>
      </c>
      <c r="L1143" t="s">
        <v>11</v>
      </c>
      <c r="M1143" s="40">
        <v>126294.84</v>
      </c>
      <c r="N1143" s="40">
        <v>7352.4</v>
      </c>
      <c r="O1143" s="40">
        <v>0</v>
      </c>
      <c r="P1143" s="40">
        <v>133647.24</v>
      </c>
      <c r="Q1143" s="40">
        <v>0</v>
      </c>
      <c r="R1143" s="40">
        <v>95006.28</v>
      </c>
      <c r="S1143" s="40">
        <v>95006.28</v>
      </c>
      <c r="T1143" s="40">
        <v>38640.959999999999</v>
      </c>
      <c r="U1143" s="40">
        <v>38640.959999999999</v>
      </c>
      <c r="V1143" s="40">
        <v>38640.959999999999</v>
      </c>
      <c r="W1143" s="34" t="s">
        <v>614</v>
      </c>
    </row>
    <row r="1144" spans="1:23" hidden="1" x14ac:dyDescent="0.2">
      <c r="A1144" t="s">
        <v>0</v>
      </c>
      <c r="B1144" t="s">
        <v>1</v>
      </c>
      <c r="C1144" t="s">
        <v>218</v>
      </c>
      <c r="D1144" t="s">
        <v>609</v>
      </c>
      <c r="E1144" t="s">
        <v>610</v>
      </c>
      <c r="F1144" t="s">
        <v>701</v>
      </c>
      <c r="G1144" t="s">
        <v>702</v>
      </c>
      <c r="H1144" t="s">
        <v>7</v>
      </c>
      <c r="I1144" t="s">
        <v>8</v>
      </c>
      <c r="J1144" t="s">
        <v>9</v>
      </c>
      <c r="K1144" t="s">
        <v>15</v>
      </c>
      <c r="L1144" t="s">
        <v>11</v>
      </c>
      <c r="M1144" s="40">
        <v>276657.21000000002</v>
      </c>
      <c r="N1144" s="40">
        <v>42132.37</v>
      </c>
      <c r="O1144" s="40">
        <v>0</v>
      </c>
      <c r="P1144" s="40">
        <v>318789.58</v>
      </c>
      <c r="Q1144" s="40">
        <v>61842.03</v>
      </c>
      <c r="R1144" s="40">
        <v>42648.51</v>
      </c>
      <c r="S1144" s="40">
        <v>41131.839999999997</v>
      </c>
      <c r="T1144" s="40">
        <v>276141.07</v>
      </c>
      <c r="U1144" s="40">
        <v>277657.74</v>
      </c>
      <c r="V1144" s="40">
        <v>214299.04</v>
      </c>
      <c r="W1144" s="34" t="s">
        <v>615</v>
      </c>
    </row>
    <row r="1145" spans="1:23" hidden="1" x14ac:dyDescent="0.2">
      <c r="A1145" t="s">
        <v>0</v>
      </c>
      <c r="B1145" t="s">
        <v>1</v>
      </c>
      <c r="C1145" t="s">
        <v>218</v>
      </c>
      <c r="D1145" t="s">
        <v>609</v>
      </c>
      <c r="E1145" t="s">
        <v>610</v>
      </c>
      <c r="F1145" t="s">
        <v>701</v>
      </c>
      <c r="G1145" t="s">
        <v>702</v>
      </c>
      <c r="H1145" t="s">
        <v>7</v>
      </c>
      <c r="I1145" t="s">
        <v>8</v>
      </c>
      <c r="J1145" t="s">
        <v>9</v>
      </c>
      <c r="K1145" t="s">
        <v>17</v>
      </c>
      <c r="L1145" t="s">
        <v>11</v>
      </c>
      <c r="M1145" s="40">
        <v>62624</v>
      </c>
      <c r="N1145" s="40">
        <v>11645.33</v>
      </c>
      <c r="O1145" s="40">
        <v>0</v>
      </c>
      <c r="P1145" s="40">
        <v>74269.33</v>
      </c>
      <c r="Q1145" s="40">
        <v>3267.95</v>
      </c>
      <c r="R1145" s="40">
        <v>63164.95</v>
      </c>
      <c r="S1145" s="40">
        <v>62796.06</v>
      </c>
      <c r="T1145" s="40">
        <v>11104.38</v>
      </c>
      <c r="U1145" s="40">
        <v>11473.27</v>
      </c>
      <c r="V1145" s="40">
        <v>7836.43</v>
      </c>
      <c r="W1145" s="34" t="s">
        <v>616</v>
      </c>
    </row>
    <row r="1146" spans="1:23" hidden="1" x14ac:dyDescent="0.2">
      <c r="A1146" t="s">
        <v>0</v>
      </c>
      <c r="B1146" t="s">
        <v>1</v>
      </c>
      <c r="C1146" t="s">
        <v>218</v>
      </c>
      <c r="D1146" t="s">
        <v>609</v>
      </c>
      <c r="E1146" t="s">
        <v>610</v>
      </c>
      <c r="F1146" t="s">
        <v>701</v>
      </c>
      <c r="G1146" t="s">
        <v>702</v>
      </c>
      <c r="H1146" t="s">
        <v>7</v>
      </c>
      <c r="I1146" t="s">
        <v>8</v>
      </c>
      <c r="J1146" t="s">
        <v>9</v>
      </c>
      <c r="K1146" t="s">
        <v>19</v>
      </c>
      <c r="L1146" t="s">
        <v>11</v>
      </c>
      <c r="M1146" s="40">
        <v>2244</v>
      </c>
      <c r="N1146" s="40">
        <v>132</v>
      </c>
      <c r="O1146" s="40">
        <v>0</v>
      </c>
      <c r="P1146" s="40">
        <v>2376</v>
      </c>
      <c r="Q1146" s="40">
        <v>0</v>
      </c>
      <c r="R1146" s="40">
        <v>844</v>
      </c>
      <c r="S1146" s="40">
        <v>844</v>
      </c>
      <c r="T1146" s="40">
        <v>1532</v>
      </c>
      <c r="U1146" s="40">
        <v>1532</v>
      </c>
      <c r="V1146" s="40">
        <v>1532</v>
      </c>
      <c r="W1146" s="34" t="s">
        <v>617</v>
      </c>
    </row>
    <row r="1147" spans="1:23" hidden="1" x14ac:dyDescent="0.2">
      <c r="A1147" t="s">
        <v>0</v>
      </c>
      <c r="B1147" t="s">
        <v>1</v>
      </c>
      <c r="C1147" t="s">
        <v>218</v>
      </c>
      <c r="D1147" t="s">
        <v>609</v>
      </c>
      <c r="E1147" t="s">
        <v>610</v>
      </c>
      <c r="F1147" t="s">
        <v>701</v>
      </c>
      <c r="G1147" t="s">
        <v>702</v>
      </c>
      <c r="H1147" t="s">
        <v>7</v>
      </c>
      <c r="I1147" t="s">
        <v>8</v>
      </c>
      <c r="J1147" t="s">
        <v>9</v>
      </c>
      <c r="K1147" t="s">
        <v>21</v>
      </c>
      <c r="L1147" t="s">
        <v>11</v>
      </c>
      <c r="M1147" s="40">
        <v>17952</v>
      </c>
      <c r="N1147" s="40">
        <v>1056</v>
      </c>
      <c r="O1147" s="40">
        <v>0</v>
      </c>
      <c r="P1147" s="40">
        <v>19008</v>
      </c>
      <c r="Q1147" s="40">
        <v>0</v>
      </c>
      <c r="R1147" s="40">
        <v>13052</v>
      </c>
      <c r="S1147" s="40">
        <v>13052</v>
      </c>
      <c r="T1147" s="40">
        <v>5956</v>
      </c>
      <c r="U1147" s="40">
        <v>5956</v>
      </c>
      <c r="V1147" s="40">
        <v>5956</v>
      </c>
      <c r="W1147" s="34" t="s">
        <v>618</v>
      </c>
    </row>
    <row r="1148" spans="1:23" hidden="1" x14ac:dyDescent="0.2">
      <c r="A1148" t="s">
        <v>0</v>
      </c>
      <c r="B1148" t="s">
        <v>1</v>
      </c>
      <c r="C1148" t="s">
        <v>218</v>
      </c>
      <c r="D1148" t="s">
        <v>609</v>
      </c>
      <c r="E1148" t="s">
        <v>610</v>
      </c>
      <c r="F1148" t="s">
        <v>701</v>
      </c>
      <c r="G1148" t="s">
        <v>702</v>
      </c>
      <c r="H1148" t="s">
        <v>7</v>
      </c>
      <c r="I1148" t="s">
        <v>8</v>
      </c>
      <c r="J1148" t="s">
        <v>9</v>
      </c>
      <c r="K1148" t="s">
        <v>23</v>
      </c>
      <c r="L1148" t="s">
        <v>11</v>
      </c>
      <c r="M1148" s="40">
        <v>631.47</v>
      </c>
      <c r="N1148" s="40">
        <v>36.76</v>
      </c>
      <c r="O1148" s="40">
        <v>209.04</v>
      </c>
      <c r="P1148" s="40">
        <v>877.27</v>
      </c>
      <c r="Q1148" s="40">
        <v>0</v>
      </c>
      <c r="R1148" s="40">
        <v>240</v>
      </c>
      <c r="S1148" s="40">
        <v>240</v>
      </c>
      <c r="T1148" s="40">
        <v>637.27</v>
      </c>
      <c r="U1148" s="40">
        <v>637.27</v>
      </c>
      <c r="V1148" s="40">
        <v>637.27</v>
      </c>
      <c r="W1148" s="34" t="s">
        <v>619</v>
      </c>
    </row>
    <row r="1149" spans="1:23" hidden="1" x14ac:dyDescent="0.2">
      <c r="A1149" t="s">
        <v>0</v>
      </c>
      <c r="B1149" t="s">
        <v>1</v>
      </c>
      <c r="C1149" t="s">
        <v>218</v>
      </c>
      <c r="D1149" t="s">
        <v>609</v>
      </c>
      <c r="E1149" t="s">
        <v>610</v>
      </c>
      <c r="F1149" t="s">
        <v>701</v>
      </c>
      <c r="G1149" t="s">
        <v>702</v>
      </c>
      <c r="H1149" t="s">
        <v>7</v>
      </c>
      <c r="I1149" t="s">
        <v>8</v>
      </c>
      <c r="J1149" t="s">
        <v>9</v>
      </c>
      <c r="K1149" t="s">
        <v>25</v>
      </c>
      <c r="L1149" t="s">
        <v>11</v>
      </c>
      <c r="M1149" s="40">
        <v>6314.74</v>
      </c>
      <c r="N1149" s="40">
        <v>367.62</v>
      </c>
      <c r="O1149" s="40">
        <v>0</v>
      </c>
      <c r="P1149" s="40">
        <v>6682.36</v>
      </c>
      <c r="Q1149" s="40">
        <v>0</v>
      </c>
      <c r="R1149" s="40">
        <v>3719.29</v>
      </c>
      <c r="S1149" s="40">
        <v>3719.29</v>
      </c>
      <c r="T1149" s="40">
        <v>2963.07</v>
      </c>
      <c r="U1149" s="40">
        <v>2963.07</v>
      </c>
      <c r="V1149" s="40">
        <v>2963.07</v>
      </c>
      <c r="W1149" s="34" t="s">
        <v>620</v>
      </c>
    </row>
    <row r="1150" spans="1:23" hidden="1" x14ac:dyDescent="0.2">
      <c r="A1150" t="s">
        <v>0</v>
      </c>
      <c r="B1150" t="s">
        <v>1</v>
      </c>
      <c r="C1150" t="s">
        <v>218</v>
      </c>
      <c r="D1150" t="s">
        <v>609</v>
      </c>
      <c r="E1150" t="s">
        <v>610</v>
      </c>
      <c r="F1150" t="s">
        <v>701</v>
      </c>
      <c r="G1150" t="s">
        <v>702</v>
      </c>
      <c r="H1150" t="s">
        <v>7</v>
      </c>
      <c r="I1150" t="s">
        <v>8</v>
      </c>
      <c r="J1150" t="s">
        <v>9</v>
      </c>
      <c r="K1150" t="s">
        <v>27</v>
      </c>
      <c r="L1150" t="s">
        <v>11</v>
      </c>
      <c r="M1150" s="40">
        <v>22033.47</v>
      </c>
      <c r="N1150" s="40">
        <v>-19761.400000000001</v>
      </c>
      <c r="O1150" s="40">
        <v>0</v>
      </c>
      <c r="P1150" s="40">
        <v>2272.0700000000002</v>
      </c>
      <c r="Q1150" s="40">
        <v>0</v>
      </c>
      <c r="R1150" s="40">
        <v>0</v>
      </c>
      <c r="S1150" s="40">
        <v>0</v>
      </c>
      <c r="T1150" s="40">
        <v>2272.0700000000002</v>
      </c>
      <c r="U1150" s="40">
        <v>2272.0700000000002</v>
      </c>
      <c r="V1150" s="40">
        <v>2272.0700000000002</v>
      </c>
      <c r="W1150" s="34" t="s">
        <v>621</v>
      </c>
    </row>
    <row r="1151" spans="1:23" hidden="1" x14ac:dyDescent="0.2">
      <c r="A1151" t="s">
        <v>0</v>
      </c>
      <c r="B1151" t="s">
        <v>1</v>
      </c>
      <c r="C1151" t="s">
        <v>218</v>
      </c>
      <c r="D1151" t="s">
        <v>609</v>
      </c>
      <c r="E1151" t="s">
        <v>610</v>
      </c>
      <c r="F1151" t="s">
        <v>701</v>
      </c>
      <c r="G1151" t="s">
        <v>702</v>
      </c>
      <c r="H1151" t="s">
        <v>7</v>
      </c>
      <c r="I1151" t="s">
        <v>8</v>
      </c>
      <c r="J1151" t="s">
        <v>9</v>
      </c>
      <c r="K1151" t="s">
        <v>29</v>
      </c>
      <c r="L1151" t="s">
        <v>11</v>
      </c>
      <c r="M1151" s="40">
        <v>130278.49</v>
      </c>
      <c r="N1151" s="40">
        <v>-30000</v>
      </c>
      <c r="O1151" s="40">
        <v>0</v>
      </c>
      <c r="P1151" s="40">
        <v>100278.49</v>
      </c>
      <c r="Q1151" s="40">
        <v>0</v>
      </c>
      <c r="R1151" s="40">
        <v>22243.66</v>
      </c>
      <c r="S1151" s="40">
        <v>22243.66</v>
      </c>
      <c r="T1151" s="40">
        <v>78034.83</v>
      </c>
      <c r="U1151" s="40">
        <v>78034.83</v>
      </c>
      <c r="V1151" s="40">
        <v>78034.83</v>
      </c>
      <c r="W1151" s="34" t="s">
        <v>622</v>
      </c>
    </row>
    <row r="1152" spans="1:23" hidden="1" x14ac:dyDescent="0.2">
      <c r="A1152" t="s">
        <v>0</v>
      </c>
      <c r="B1152" t="s">
        <v>1</v>
      </c>
      <c r="C1152" t="s">
        <v>218</v>
      </c>
      <c r="D1152" t="s">
        <v>609</v>
      </c>
      <c r="E1152" t="s">
        <v>610</v>
      </c>
      <c r="F1152" t="s">
        <v>701</v>
      </c>
      <c r="G1152" t="s">
        <v>702</v>
      </c>
      <c r="H1152" t="s">
        <v>7</v>
      </c>
      <c r="I1152" t="s">
        <v>8</v>
      </c>
      <c r="J1152" t="s">
        <v>9</v>
      </c>
      <c r="K1152" t="s">
        <v>31</v>
      </c>
      <c r="L1152" t="s">
        <v>11</v>
      </c>
      <c r="M1152" s="40">
        <v>795600</v>
      </c>
      <c r="N1152" s="40">
        <v>176176</v>
      </c>
      <c r="O1152" s="40">
        <v>0</v>
      </c>
      <c r="P1152" s="40">
        <v>971776</v>
      </c>
      <c r="Q1152" s="40">
        <v>273825.2</v>
      </c>
      <c r="R1152" s="40">
        <v>697950.8</v>
      </c>
      <c r="S1152" s="40">
        <v>697750.8</v>
      </c>
      <c r="T1152" s="40">
        <v>273825.2</v>
      </c>
      <c r="U1152" s="40">
        <v>274025.2</v>
      </c>
      <c r="V1152" s="40">
        <v>0</v>
      </c>
      <c r="W1152" s="34" t="s">
        <v>623</v>
      </c>
    </row>
    <row r="1153" spans="1:23" hidden="1" x14ac:dyDescent="0.2">
      <c r="A1153" t="s">
        <v>0</v>
      </c>
      <c r="B1153" t="s">
        <v>1</v>
      </c>
      <c r="C1153" t="s">
        <v>218</v>
      </c>
      <c r="D1153" t="s">
        <v>609</v>
      </c>
      <c r="E1153" t="s">
        <v>610</v>
      </c>
      <c r="F1153" t="s">
        <v>701</v>
      </c>
      <c r="G1153" t="s">
        <v>702</v>
      </c>
      <c r="H1153" t="s">
        <v>7</v>
      </c>
      <c r="I1153" t="s">
        <v>8</v>
      </c>
      <c r="J1153" t="s">
        <v>9</v>
      </c>
      <c r="K1153" t="s">
        <v>33</v>
      </c>
      <c r="L1153" t="s">
        <v>11</v>
      </c>
      <c r="M1153" s="40">
        <v>5240.82</v>
      </c>
      <c r="N1153" s="40">
        <v>0</v>
      </c>
      <c r="O1153" s="40">
        <v>0</v>
      </c>
      <c r="P1153" s="40">
        <v>5240.82</v>
      </c>
      <c r="Q1153" s="40">
        <v>0</v>
      </c>
      <c r="R1153" s="40">
        <v>2375</v>
      </c>
      <c r="S1153" s="40">
        <v>2375</v>
      </c>
      <c r="T1153" s="40">
        <v>2865.82</v>
      </c>
      <c r="U1153" s="40">
        <v>2865.82</v>
      </c>
      <c r="V1153" s="40">
        <v>2865.82</v>
      </c>
      <c r="W1153" s="34" t="s">
        <v>624</v>
      </c>
    </row>
    <row r="1154" spans="1:23" hidden="1" x14ac:dyDescent="0.2">
      <c r="A1154" t="s">
        <v>0</v>
      </c>
      <c r="B1154" t="s">
        <v>1</v>
      </c>
      <c r="C1154" t="s">
        <v>218</v>
      </c>
      <c r="D1154" t="s">
        <v>609</v>
      </c>
      <c r="E1154" t="s">
        <v>610</v>
      </c>
      <c r="F1154" t="s">
        <v>701</v>
      </c>
      <c r="G1154" t="s">
        <v>702</v>
      </c>
      <c r="H1154" t="s">
        <v>7</v>
      </c>
      <c r="I1154" t="s">
        <v>8</v>
      </c>
      <c r="J1154" t="s">
        <v>9</v>
      </c>
      <c r="K1154" t="s">
        <v>35</v>
      </c>
      <c r="L1154" t="s">
        <v>11</v>
      </c>
      <c r="M1154" s="40">
        <v>10481.629999999999</v>
      </c>
      <c r="N1154" s="40">
        <v>5100</v>
      </c>
      <c r="O1154" s="40">
        <v>5118.37</v>
      </c>
      <c r="P1154" s="40">
        <v>20700</v>
      </c>
      <c r="Q1154" s="40">
        <v>0</v>
      </c>
      <c r="R1154" s="40">
        <v>11613.33</v>
      </c>
      <c r="S1154" s="40">
        <v>11613.33</v>
      </c>
      <c r="T1154" s="40">
        <v>9086.67</v>
      </c>
      <c r="U1154" s="40">
        <v>9086.67</v>
      </c>
      <c r="V1154" s="40">
        <v>9086.67</v>
      </c>
      <c r="W1154" s="34" t="s">
        <v>625</v>
      </c>
    </row>
    <row r="1155" spans="1:23" hidden="1" x14ac:dyDescent="0.2">
      <c r="A1155" t="s">
        <v>0</v>
      </c>
      <c r="B1155" t="s">
        <v>1</v>
      </c>
      <c r="C1155" t="s">
        <v>218</v>
      </c>
      <c r="D1155" t="s">
        <v>609</v>
      </c>
      <c r="E1155" t="s">
        <v>610</v>
      </c>
      <c r="F1155" t="s">
        <v>701</v>
      </c>
      <c r="G1155" t="s">
        <v>702</v>
      </c>
      <c r="H1155" t="s">
        <v>7</v>
      </c>
      <c r="I1155" t="s">
        <v>8</v>
      </c>
      <c r="J1155" t="s">
        <v>9</v>
      </c>
      <c r="K1155" t="s">
        <v>37</v>
      </c>
      <c r="L1155" t="s">
        <v>11</v>
      </c>
      <c r="M1155" s="40">
        <v>419965.64</v>
      </c>
      <c r="N1155" s="40">
        <v>63956.93</v>
      </c>
      <c r="O1155" s="40">
        <v>0</v>
      </c>
      <c r="P1155" s="40">
        <v>483922.57</v>
      </c>
      <c r="Q1155" s="40">
        <v>34384.65</v>
      </c>
      <c r="R1155" s="40">
        <v>353649.34</v>
      </c>
      <c r="S1155" s="40">
        <v>353624.04</v>
      </c>
      <c r="T1155" s="40">
        <v>130273.23</v>
      </c>
      <c r="U1155" s="40">
        <v>130298.53</v>
      </c>
      <c r="V1155" s="40">
        <v>95888.58</v>
      </c>
      <c r="W1155" s="34" t="s">
        <v>626</v>
      </c>
    </row>
    <row r="1156" spans="1:23" hidden="1" x14ac:dyDescent="0.2">
      <c r="A1156" t="s">
        <v>0</v>
      </c>
      <c r="B1156" t="s">
        <v>1</v>
      </c>
      <c r="C1156" t="s">
        <v>218</v>
      </c>
      <c r="D1156" t="s">
        <v>609</v>
      </c>
      <c r="E1156" t="s">
        <v>610</v>
      </c>
      <c r="F1156" t="s">
        <v>701</v>
      </c>
      <c r="G1156" t="s">
        <v>702</v>
      </c>
      <c r="H1156" t="s">
        <v>7</v>
      </c>
      <c r="I1156" t="s">
        <v>8</v>
      </c>
      <c r="J1156" t="s">
        <v>9</v>
      </c>
      <c r="K1156" t="s">
        <v>39</v>
      </c>
      <c r="L1156" t="s">
        <v>11</v>
      </c>
      <c r="M1156" s="40">
        <v>276657.21000000002</v>
      </c>
      <c r="N1156" s="40">
        <v>42132.37</v>
      </c>
      <c r="O1156" s="40">
        <v>0</v>
      </c>
      <c r="P1156" s="40">
        <v>318789.58</v>
      </c>
      <c r="Q1156" s="40">
        <v>26951.599999999999</v>
      </c>
      <c r="R1156" s="40">
        <v>218667.1</v>
      </c>
      <c r="S1156" s="40">
        <v>218650.44</v>
      </c>
      <c r="T1156" s="40">
        <v>100122.48</v>
      </c>
      <c r="U1156" s="40">
        <v>100139.14</v>
      </c>
      <c r="V1156" s="40">
        <v>73170.880000000005</v>
      </c>
      <c r="W1156" s="34" t="s">
        <v>627</v>
      </c>
    </row>
    <row r="1157" spans="1:23" hidden="1" x14ac:dyDescent="0.2">
      <c r="A1157" t="s">
        <v>0</v>
      </c>
      <c r="B1157" t="s">
        <v>1</v>
      </c>
      <c r="C1157" t="s">
        <v>218</v>
      </c>
      <c r="D1157" t="s">
        <v>609</v>
      </c>
      <c r="E1157" t="s">
        <v>610</v>
      </c>
      <c r="F1157" t="s">
        <v>701</v>
      </c>
      <c r="G1157" t="s">
        <v>702</v>
      </c>
      <c r="H1157" t="s">
        <v>7</v>
      </c>
      <c r="I1157" t="s">
        <v>8</v>
      </c>
      <c r="J1157" t="s">
        <v>9</v>
      </c>
      <c r="K1157" t="s">
        <v>41</v>
      </c>
      <c r="L1157" t="s">
        <v>11</v>
      </c>
      <c r="M1157" s="40">
        <v>54598.63</v>
      </c>
      <c r="N1157" s="40">
        <v>0</v>
      </c>
      <c r="O1157" s="40">
        <v>0</v>
      </c>
      <c r="P1157" s="40">
        <v>54598.63</v>
      </c>
      <c r="Q1157" s="40">
        <v>0</v>
      </c>
      <c r="R1157" s="40">
        <v>22206.23</v>
      </c>
      <c r="S1157" s="40">
        <v>11581.23</v>
      </c>
      <c r="T1157" s="40">
        <v>32392.400000000001</v>
      </c>
      <c r="U1157" s="40">
        <v>43017.4</v>
      </c>
      <c r="V1157" s="40">
        <v>32392.400000000001</v>
      </c>
      <c r="W1157" s="34" t="s">
        <v>628</v>
      </c>
    </row>
    <row r="1158" spans="1:23" hidden="1" x14ac:dyDescent="0.2">
      <c r="A1158" t="s">
        <v>0</v>
      </c>
      <c r="B1158" t="s">
        <v>1</v>
      </c>
      <c r="C1158" t="s">
        <v>218</v>
      </c>
      <c r="D1158" t="s">
        <v>609</v>
      </c>
      <c r="E1158" t="s">
        <v>610</v>
      </c>
      <c r="F1158" t="s">
        <v>701</v>
      </c>
      <c r="G1158" t="s">
        <v>702</v>
      </c>
      <c r="H1158" t="s">
        <v>7</v>
      </c>
      <c r="I1158" t="s">
        <v>43</v>
      </c>
      <c r="J1158" t="s">
        <v>44</v>
      </c>
      <c r="K1158" t="s">
        <v>356</v>
      </c>
      <c r="L1158" t="s">
        <v>11</v>
      </c>
      <c r="M1158" s="40">
        <v>18450</v>
      </c>
      <c r="N1158" s="40">
        <v>0</v>
      </c>
      <c r="O1158" s="40">
        <v>0</v>
      </c>
      <c r="P1158" s="40">
        <v>18450</v>
      </c>
      <c r="Q1158" s="40">
        <v>0</v>
      </c>
      <c r="R1158" s="40">
        <v>0</v>
      </c>
      <c r="S1158" s="40">
        <v>0</v>
      </c>
      <c r="T1158" s="40">
        <v>18450</v>
      </c>
      <c r="U1158" s="40">
        <v>18450</v>
      </c>
      <c r="V1158" s="40">
        <v>18450</v>
      </c>
      <c r="W1158" s="34" t="s">
        <v>703</v>
      </c>
    </row>
    <row r="1159" spans="1:23" x14ac:dyDescent="0.2">
      <c r="A1159" t="s">
        <v>0</v>
      </c>
      <c r="B1159" t="s">
        <v>1</v>
      </c>
      <c r="C1159" t="s">
        <v>392</v>
      </c>
      <c r="D1159" t="s">
        <v>704</v>
      </c>
      <c r="E1159" t="s">
        <v>705</v>
      </c>
      <c r="F1159" t="s">
        <v>706</v>
      </c>
      <c r="G1159" t="s">
        <v>707</v>
      </c>
      <c r="H1159" t="s">
        <v>708</v>
      </c>
      <c r="I1159" t="s">
        <v>709</v>
      </c>
      <c r="J1159" t="s">
        <v>542</v>
      </c>
      <c r="K1159" t="s">
        <v>543</v>
      </c>
      <c r="L1159" t="s">
        <v>96</v>
      </c>
      <c r="M1159" s="40">
        <v>2850000</v>
      </c>
      <c r="N1159" s="40">
        <v>0</v>
      </c>
      <c r="O1159" s="40">
        <v>0</v>
      </c>
      <c r="P1159" s="40">
        <v>2850000</v>
      </c>
      <c r="Q1159" s="40">
        <v>0</v>
      </c>
      <c r="R1159" s="40">
        <v>2850000</v>
      </c>
      <c r="S1159" s="40">
        <v>1662500</v>
      </c>
      <c r="T1159" s="40">
        <v>0</v>
      </c>
      <c r="U1159" s="40">
        <v>1187500</v>
      </c>
      <c r="V1159" s="40">
        <v>0</v>
      </c>
      <c r="W1159" s="34" t="s">
        <v>710</v>
      </c>
    </row>
    <row r="1160" spans="1:23" hidden="1" x14ac:dyDescent="0.2">
      <c r="A1160" t="s">
        <v>0</v>
      </c>
      <c r="B1160" t="s">
        <v>1</v>
      </c>
      <c r="C1160" t="s">
        <v>635</v>
      </c>
      <c r="D1160" t="s">
        <v>711</v>
      </c>
      <c r="E1160" t="s">
        <v>712</v>
      </c>
      <c r="F1160" t="s">
        <v>713</v>
      </c>
      <c r="G1160" t="s">
        <v>714</v>
      </c>
      <c r="H1160" t="s">
        <v>708</v>
      </c>
      <c r="I1160" t="s">
        <v>715</v>
      </c>
      <c r="J1160" t="s">
        <v>542</v>
      </c>
      <c r="K1160" t="s">
        <v>716</v>
      </c>
      <c r="L1160" t="s">
        <v>96</v>
      </c>
      <c r="M1160" s="40">
        <v>750000</v>
      </c>
      <c r="N1160" s="40">
        <v>0</v>
      </c>
      <c r="O1160" s="40">
        <v>0</v>
      </c>
      <c r="P1160" s="40">
        <v>750000</v>
      </c>
      <c r="Q1160" s="40">
        <v>0</v>
      </c>
      <c r="R1160" s="40">
        <v>750000</v>
      </c>
      <c r="S1160" s="40">
        <v>500000</v>
      </c>
      <c r="T1160" s="40">
        <v>0</v>
      </c>
      <c r="U1160" s="40">
        <v>250000</v>
      </c>
      <c r="V1160" s="40">
        <v>0</v>
      </c>
      <c r="W1160" s="34" t="s">
        <v>717</v>
      </c>
    </row>
    <row r="1161" spans="1:23" hidden="1" x14ac:dyDescent="0.2">
      <c r="A1161" t="s">
        <v>0</v>
      </c>
      <c r="B1161" t="s">
        <v>1</v>
      </c>
      <c r="C1161" t="s">
        <v>2</v>
      </c>
      <c r="D1161" t="s">
        <v>718</v>
      </c>
      <c r="E1161" t="s">
        <v>719</v>
      </c>
      <c r="F1161" t="s">
        <v>720</v>
      </c>
      <c r="G1161" t="s">
        <v>721</v>
      </c>
      <c r="H1161" t="s">
        <v>7</v>
      </c>
      <c r="I1161" t="s">
        <v>8</v>
      </c>
      <c r="J1161" t="s">
        <v>9</v>
      </c>
      <c r="K1161" t="s">
        <v>10</v>
      </c>
      <c r="L1161" t="s">
        <v>11</v>
      </c>
      <c r="M1161" s="40">
        <v>13059888</v>
      </c>
      <c r="N1161" s="40">
        <v>1583691</v>
      </c>
      <c r="O1161" s="40">
        <v>-150000</v>
      </c>
      <c r="P1161" s="40">
        <v>14493579</v>
      </c>
      <c r="Q1161" s="40">
        <v>0</v>
      </c>
      <c r="R1161" s="40">
        <v>10181631.66</v>
      </c>
      <c r="S1161" s="40">
        <v>10181141.26</v>
      </c>
      <c r="T1161" s="40">
        <v>4311947.34</v>
      </c>
      <c r="U1161" s="40">
        <v>4312437.74</v>
      </c>
      <c r="V1161" s="40">
        <v>4311947.34</v>
      </c>
      <c r="W1161" s="34" t="s">
        <v>722</v>
      </c>
    </row>
    <row r="1162" spans="1:23" hidden="1" x14ac:dyDescent="0.2">
      <c r="A1162" t="s">
        <v>0</v>
      </c>
      <c r="B1162" t="s">
        <v>1</v>
      </c>
      <c r="C1162" t="s">
        <v>2</v>
      </c>
      <c r="D1162" t="s">
        <v>718</v>
      </c>
      <c r="E1162" t="s">
        <v>719</v>
      </c>
      <c r="F1162" t="s">
        <v>720</v>
      </c>
      <c r="G1162" t="s">
        <v>721</v>
      </c>
      <c r="H1162" t="s">
        <v>7</v>
      </c>
      <c r="I1162" t="s">
        <v>8</v>
      </c>
      <c r="J1162" t="s">
        <v>9</v>
      </c>
      <c r="K1162" t="s">
        <v>13</v>
      </c>
      <c r="L1162" t="s">
        <v>11</v>
      </c>
      <c r="M1162" s="40">
        <v>37255.919999999998</v>
      </c>
      <c r="N1162" s="40">
        <v>0</v>
      </c>
      <c r="O1162" s="40">
        <v>0</v>
      </c>
      <c r="P1162" s="40">
        <v>37255.919999999998</v>
      </c>
      <c r="Q1162" s="40">
        <v>0</v>
      </c>
      <c r="R1162" s="40">
        <v>27955.64</v>
      </c>
      <c r="S1162" s="40">
        <v>27955.64</v>
      </c>
      <c r="T1162" s="40">
        <v>9300.2800000000007</v>
      </c>
      <c r="U1162" s="40">
        <v>9300.2800000000007</v>
      </c>
      <c r="V1162" s="40">
        <v>9300.2800000000007</v>
      </c>
      <c r="W1162" s="34" t="s">
        <v>723</v>
      </c>
    </row>
    <row r="1163" spans="1:23" hidden="1" x14ac:dyDescent="0.2">
      <c r="A1163" t="s">
        <v>0</v>
      </c>
      <c r="B1163" t="s">
        <v>1</v>
      </c>
      <c r="C1163" t="s">
        <v>2</v>
      </c>
      <c r="D1163" t="s">
        <v>718</v>
      </c>
      <c r="E1163" t="s">
        <v>719</v>
      </c>
      <c r="F1163" t="s">
        <v>720</v>
      </c>
      <c r="G1163" t="s">
        <v>721</v>
      </c>
      <c r="H1163" t="s">
        <v>7</v>
      </c>
      <c r="I1163" t="s">
        <v>8</v>
      </c>
      <c r="J1163" t="s">
        <v>9</v>
      </c>
      <c r="K1163" t="s">
        <v>15</v>
      </c>
      <c r="L1163" t="s">
        <v>11</v>
      </c>
      <c r="M1163" s="40">
        <v>1229670.6599999999</v>
      </c>
      <c r="N1163" s="40">
        <v>55189</v>
      </c>
      <c r="O1163" s="40">
        <v>0</v>
      </c>
      <c r="P1163" s="40">
        <v>1284859.6599999999</v>
      </c>
      <c r="Q1163" s="40">
        <v>61456.75</v>
      </c>
      <c r="R1163" s="40">
        <v>117514.06</v>
      </c>
      <c r="S1163" s="40">
        <v>116188.92</v>
      </c>
      <c r="T1163" s="40">
        <v>1167345.6000000001</v>
      </c>
      <c r="U1163" s="40">
        <v>1168670.74</v>
      </c>
      <c r="V1163" s="40">
        <v>1105888.8500000001</v>
      </c>
      <c r="W1163" s="34" t="s">
        <v>724</v>
      </c>
    </row>
    <row r="1164" spans="1:23" hidden="1" x14ac:dyDescent="0.2">
      <c r="A1164" t="s">
        <v>0</v>
      </c>
      <c r="B1164" t="s">
        <v>1</v>
      </c>
      <c r="C1164" t="s">
        <v>2</v>
      </c>
      <c r="D1164" t="s">
        <v>718</v>
      </c>
      <c r="E1164" t="s">
        <v>719</v>
      </c>
      <c r="F1164" t="s">
        <v>720</v>
      </c>
      <c r="G1164" t="s">
        <v>721</v>
      </c>
      <c r="H1164" t="s">
        <v>7</v>
      </c>
      <c r="I1164" t="s">
        <v>8</v>
      </c>
      <c r="J1164" t="s">
        <v>9</v>
      </c>
      <c r="K1164" t="s">
        <v>17</v>
      </c>
      <c r="L1164" t="s">
        <v>11</v>
      </c>
      <c r="M1164" s="40">
        <v>564852</v>
      </c>
      <c r="N1164" s="40">
        <v>22400</v>
      </c>
      <c r="O1164" s="40">
        <v>0</v>
      </c>
      <c r="P1164" s="40">
        <v>587252</v>
      </c>
      <c r="Q1164" s="40">
        <v>36300</v>
      </c>
      <c r="R1164" s="40">
        <v>532831.54</v>
      </c>
      <c r="S1164" s="40">
        <v>532116.34</v>
      </c>
      <c r="T1164" s="40">
        <v>54420.46</v>
      </c>
      <c r="U1164" s="40">
        <v>55135.66</v>
      </c>
      <c r="V1164" s="40">
        <v>18120.46</v>
      </c>
      <c r="W1164" s="34" t="s">
        <v>725</v>
      </c>
    </row>
    <row r="1165" spans="1:23" hidden="1" x14ac:dyDescent="0.2">
      <c r="A1165" t="s">
        <v>0</v>
      </c>
      <c r="B1165" t="s">
        <v>1</v>
      </c>
      <c r="C1165" t="s">
        <v>2</v>
      </c>
      <c r="D1165" t="s">
        <v>718</v>
      </c>
      <c r="E1165" t="s">
        <v>719</v>
      </c>
      <c r="F1165" t="s">
        <v>720</v>
      </c>
      <c r="G1165" t="s">
        <v>721</v>
      </c>
      <c r="H1165" t="s">
        <v>7</v>
      </c>
      <c r="I1165" t="s">
        <v>8</v>
      </c>
      <c r="J1165" t="s">
        <v>9</v>
      </c>
      <c r="K1165" t="s">
        <v>19</v>
      </c>
      <c r="L1165" t="s">
        <v>11</v>
      </c>
      <c r="M1165" s="40">
        <v>660</v>
      </c>
      <c r="N1165" s="40">
        <v>0</v>
      </c>
      <c r="O1165" s="40">
        <v>0</v>
      </c>
      <c r="P1165" s="40">
        <v>660</v>
      </c>
      <c r="Q1165" s="40">
        <v>0</v>
      </c>
      <c r="R1165" s="40">
        <v>470</v>
      </c>
      <c r="S1165" s="40">
        <v>470</v>
      </c>
      <c r="T1165" s="40">
        <v>190</v>
      </c>
      <c r="U1165" s="40">
        <v>190</v>
      </c>
      <c r="V1165" s="40">
        <v>190</v>
      </c>
      <c r="W1165" s="34" t="s">
        <v>726</v>
      </c>
    </row>
    <row r="1166" spans="1:23" hidden="1" x14ac:dyDescent="0.2">
      <c r="A1166" t="s">
        <v>0</v>
      </c>
      <c r="B1166" t="s">
        <v>1</v>
      </c>
      <c r="C1166" t="s">
        <v>2</v>
      </c>
      <c r="D1166" t="s">
        <v>718</v>
      </c>
      <c r="E1166" t="s">
        <v>719</v>
      </c>
      <c r="F1166" t="s">
        <v>720</v>
      </c>
      <c r="G1166" t="s">
        <v>721</v>
      </c>
      <c r="H1166" t="s">
        <v>7</v>
      </c>
      <c r="I1166" t="s">
        <v>8</v>
      </c>
      <c r="J1166" t="s">
        <v>9</v>
      </c>
      <c r="K1166" t="s">
        <v>21</v>
      </c>
      <c r="L1166" t="s">
        <v>11</v>
      </c>
      <c r="M1166" s="40">
        <v>5280</v>
      </c>
      <c r="N1166" s="40">
        <v>0</v>
      </c>
      <c r="O1166" s="40">
        <v>0</v>
      </c>
      <c r="P1166" s="40">
        <v>5280</v>
      </c>
      <c r="Q1166" s="40">
        <v>0</v>
      </c>
      <c r="R1166" s="40">
        <v>3760</v>
      </c>
      <c r="S1166" s="40">
        <v>3760</v>
      </c>
      <c r="T1166" s="40">
        <v>1520</v>
      </c>
      <c r="U1166" s="40">
        <v>1520</v>
      </c>
      <c r="V1166" s="40">
        <v>1520</v>
      </c>
      <c r="W1166" s="34" t="s">
        <v>727</v>
      </c>
    </row>
    <row r="1167" spans="1:23" hidden="1" x14ac:dyDescent="0.2">
      <c r="A1167" t="s">
        <v>0</v>
      </c>
      <c r="B1167" t="s">
        <v>1</v>
      </c>
      <c r="C1167" t="s">
        <v>2</v>
      </c>
      <c r="D1167" t="s">
        <v>718</v>
      </c>
      <c r="E1167" t="s">
        <v>719</v>
      </c>
      <c r="F1167" t="s">
        <v>720</v>
      </c>
      <c r="G1167" t="s">
        <v>721</v>
      </c>
      <c r="H1167" t="s">
        <v>7</v>
      </c>
      <c r="I1167" t="s">
        <v>8</v>
      </c>
      <c r="J1167" t="s">
        <v>9</v>
      </c>
      <c r="K1167" t="s">
        <v>23</v>
      </c>
      <c r="L1167" t="s">
        <v>11</v>
      </c>
      <c r="M1167" s="40">
        <v>186.28</v>
      </c>
      <c r="N1167" s="40">
        <v>0</v>
      </c>
      <c r="O1167" s="40">
        <v>111.05</v>
      </c>
      <c r="P1167" s="40">
        <v>297.33</v>
      </c>
      <c r="Q1167" s="40">
        <v>0</v>
      </c>
      <c r="R1167" s="40">
        <v>144</v>
      </c>
      <c r="S1167" s="40">
        <v>144</v>
      </c>
      <c r="T1167" s="40">
        <v>153.33000000000001</v>
      </c>
      <c r="U1167" s="40">
        <v>153.33000000000001</v>
      </c>
      <c r="V1167" s="40">
        <v>153.33000000000001</v>
      </c>
      <c r="W1167" s="34" t="s">
        <v>728</v>
      </c>
    </row>
    <row r="1168" spans="1:23" hidden="1" x14ac:dyDescent="0.2">
      <c r="A1168" t="s">
        <v>0</v>
      </c>
      <c r="B1168" t="s">
        <v>1</v>
      </c>
      <c r="C1168" t="s">
        <v>2</v>
      </c>
      <c r="D1168" t="s">
        <v>718</v>
      </c>
      <c r="E1168" t="s">
        <v>719</v>
      </c>
      <c r="F1168" t="s">
        <v>720</v>
      </c>
      <c r="G1168" t="s">
        <v>721</v>
      </c>
      <c r="H1168" t="s">
        <v>7</v>
      </c>
      <c r="I1168" t="s">
        <v>8</v>
      </c>
      <c r="J1168" t="s">
        <v>9</v>
      </c>
      <c r="K1168" t="s">
        <v>25</v>
      </c>
      <c r="L1168" t="s">
        <v>11</v>
      </c>
      <c r="M1168" s="40">
        <v>1862.8</v>
      </c>
      <c r="N1168" s="40">
        <v>0</v>
      </c>
      <c r="O1168" s="40">
        <v>0</v>
      </c>
      <c r="P1168" s="40">
        <v>1862.8</v>
      </c>
      <c r="Q1168" s="40">
        <v>0</v>
      </c>
      <c r="R1168" s="40">
        <v>1187.6400000000001</v>
      </c>
      <c r="S1168" s="40">
        <v>1187.6400000000001</v>
      </c>
      <c r="T1168" s="40">
        <v>675.16</v>
      </c>
      <c r="U1168" s="40">
        <v>675.16</v>
      </c>
      <c r="V1168" s="40">
        <v>675.16</v>
      </c>
      <c r="W1168" s="34" t="s">
        <v>729</v>
      </c>
    </row>
    <row r="1169" spans="1:23" hidden="1" x14ac:dyDescent="0.2">
      <c r="A1169" t="s">
        <v>0</v>
      </c>
      <c r="B1169" t="s">
        <v>1</v>
      </c>
      <c r="C1169" t="s">
        <v>2</v>
      </c>
      <c r="D1169" t="s">
        <v>718</v>
      </c>
      <c r="E1169" t="s">
        <v>719</v>
      </c>
      <c r="F1169" t="s">
        <v>720</v>
      </c>
      <c r="G1169" t="s">
        <v>721</v>
      </c>
      <c r="H1169" t="s">
        <v>7</v>
      </c>
      <c r="I1169" t="s">
        <v>8</v>
      </c>
      <c r="J1169" t="s">
        <v>9</v>
      </c>
      <c r="K1169" t="s">
        <v>27</v>
      </c>
      <c r="L1169" t="s">
        <v>11</v>
      </c>
      <c r="M1169" s="40">
        <v>34227.129999999997</v>
      </c>
      <c r="N1169" s="40">
        <v>0</v>
      </c>
      <c r="O1169" s="40">
        <v>-25402.57</v>
      </c>
      <c r="P1169" s="40">
        <v>8824.56</v>
      </c>
      <c r="Q1169" s="40">
        <v>0</v>
      </c>
      <c r="R1169" s="40">
        <v>0</v>
      </c>
      <c r="S1169" s="40">
        <v>0</v>
      </c>
      <c r="T1169" s="40">
        <v>8824.56</v>
      </c>
      <c r="U1169" s="40">
        <v>8824.56</v>
      </c>
      <c r="V1169" s="40">
        <v>8824.56</v>
      </c>
      <c r="W1169" s="34" t="s">
        <v>730</v>
      </c>
    </row>
    <row r="1170" spans="1:23" hidden="1" x14ac:dyDescent="0.2">
      <c r="A1170" t="s">
        <v>0</v>
      </c>
      <c r="B1170" t="s">
        <v>1</v>
      </c>
      <c r="C1170" t="s">
        <v>2</v>
      </c>
      <c r="D1170" t="s">
        <v>718</v>
      </c>
      <c r="E1170" t="s">
        <v>719</v>
      </c>
      <c r="F1170" t="s">
        <v>720</v>
      </c>
      <c r="G1170" t="s">
        <v>721</v>
      </c>
      <c r="H1170" t="s">
        <v>7</v>
      </c>
      <c r="I1170" t="s">
        <v>8</v>
      </c>
      <c r="J1170" t="s">
        <v>9</v>
      </c>
      <c r="K1170" t="s">
        <v>29</v>
      </c>
      <c r="L1170" t="s">
        <v>11</v>
      </c>
      <c r="M1170" s="40">
        <v>245070.02</v>
      </c>
      <c r="N1170" s="40">
        <v>-50000</v>
      </c>
      <c r="O1170" s="40">
        <v>0</v>
      </c>
      <c r="P1170" s="40">
        <v>195070.02</v>
      </c>
      <c r="Q1170" s="40">
        <v>0</v>
      </c>
      <c r="R1170" s="40">
        <v>121758.24</v>
      </c>
      <c r="S1170" s="40">
        <v>121662.46</v>
      </c>
      <c r="T1170" s="40">
        <v>73311.78</v>
      </c>
      <c r="U1170" s="40">
        <v>73407.56</v>
      </c>
      <c r="V1170" s="40">
        <v>73311.78</v>
      </c>
      <c r="W1170" s="34" t="s">
        <v>731</v>
      </c>
    </row>
    <row r="1171" spans="1:23" hidden="1" x14ac:dyDescent="0.2">
      <c r="A1171" t="s">
        <v>0</v>
      </c>
      <c r="B1171" t="s">
        <v>1</v>
      </c>
      <c r="C1171" t="s">
        <v>2</v>
      </c>
      <c r="D1171" t="s">
        <v>718</v>
      </c>
      <c r="E1171" t="s">
        <v>719</v>
      </c>
      <c r="F1171" t="s">
        <v>720</v>
      </c>
      <c r="G1171" t="s">
        <v>721</v>
      </c>
      <c r="H1171" t="s">
        <v>7</v>
      </c>
      <c r="I1171" t="s">
        <v>8</v>
      </c>
      <c r="J1171" t="s">
        <v>9</v>
      </c>
      <c r="K1171" t="s">
        <v>31</v>
      </c>
      <c r="L1171" t="s">
        <v>11</v>
      </c>
      <c r="M1171" s="40">
        <v>1658904</v>
      </c>
      <c r="N1171" s="40">
        <v>-921423</v>
      </c>
      <c r="O1171" s="40">
        <v>0</v>
      </c>
      <c r="P1171" s="40">
        <v>737481</v>
      </c>
      <c r="Q1171" s="40">
        <v>44791</v>
      </c>
      <c r="R1171" s="40">
        <v>692690</v>
      </c>
      <c r="S1171" s="40">
        <v>692690</v>
      </c>
      <c r="T1171" s="40">
        <v>44791</v>
      </c>
      <c r="U1171" s="40">
        <v>44791</v>
      </c>
      <c r="V1171" s="40">
        <v>0</v>
      </c>
      <c r="W1171" s="34" t="s">
        <v>732</v>
      </c>
    </row>
    <row r="1172" spans="1:23" hidden="1" x14ac:dyDescent="0.2">
      <c r="A1172" t="s">
        <v>0</v>
      </c>
      <c r="B1172" t="s">
        <v>1</v>
      </c>
      <c r="C1172" t="s">
        <v>2</v>
      </c>
      <c r="D1172" t="s">
        <v>718</v>
      </c>
      <c r="E1172" t="s">
        <v>719</v>
      </c>
      <c r="F1172" t="s">
        <v>720</v>
      </c>
      <c r="G1172" t="s">
        <v>721</v>
      </c>
      <c r="H1172" t="s">
        <v>7</v>
      </c>
      <c r="I1172" t="s">
        <v>8</v>
      </c>
      <c r="J1172" t="s">
        <v>9</v>
      </c>
      <c r="K1172" t="s">
        <v>33</v>
      </c>
      <c r="L1172" t="s">
        <v>11</v>
      </c>
      <c r="M1172" s="40">
        <v>19015.07</v>
      </c>
      <c r="N1172" s="40">
        <v>0</v>
      </c>
      <c r="O1172" s="40">
        <v>0</v>
      </c>
      <c r="P1172" s="40">
        <v>19015.07</v>
      </c>
      <c r="Q1172" s="40">
        <v>0</v>
      </c>
      <c r="R1172" s="40">
        <v>1551.67</v>
      </c>
      <c r="S1172" s="40">
        <v>1551.67</v>
      </c>
      <c r="T1172" s="40">
        <v>17463.400000000001</v>
      </c>
      <c r="U1172" s="40">
        <v>17463.400000000001</v>
      </c>
      <c r="V1172" s="40">
        <v>17463.400000000001</v>
      </c>
      <c r="W1172" s="34" t="s">
        <v>733</v>
      </c>
    </row>
    <row r="1173" spans="1:23" hidden="1" x14ac:dyDescent="0.2">
      <c r="A1173" t="s">
        <v>0</v>
      </c>
      <c r="B1173" t="s">
        <v>1</v>
      </c>
      <c r="C1173" t="s">
        <v>2</v>
      </c>
      <c r="D1173" t="s">
        <v>718</v>
      </c>
      <c r="E1173" t="s">
        <v>719</v>
      </c>
      <c r="F1173" t="s">
        <v>720</v>
      </c>
      <c r="G1173" t="s">
        <v>721</v>
      </c>
      <c r="H1173" t="s">
        <v>7</v>
      </c>
      <c r="I1173" t="s">
        <v>8</v>
      </c>
      <c r="J1173" t="s">
        <v>9</v>
      </c>
      <c r="K1173" t="s">
        <v>35</v>
      </c>
      <c r="L1173" t="s">
        <v>11</v>
      </c>
      <c r="M1173" s="40">
        <v>38030.15</v>
      </c>
      <c r="N1173" s="40">
        <v>0</v>
      </c>
      <c r="O1173" s="40">
        <v>0</v>
      </c>
      <c r="P1173" s="40">
        <v>38030.15</v>
      </c>
      <c r="Q1173" s="40">
        <v>0</v>
      </c>
      <c r="R1173" s="40">
        <v>1132.33</v>
      </c>
      <c r="S1173" s="40">
        <v>1132.33</v>
      </c>
      <c r="T1173" s="40">
        <v>36897.82</v>
      </c>
      <c r="U1173" s="40">
        <v>36897.82</v>
      </c>
      <c r="V1173" s="40">
        <v>36897.82</v>
      </c>
      <c r="W1173" s="34" t="s">
        <v>734</v>
      </c>
    </row>
    <row r="1174" spans="1:23" hidden="1" x14ac:dyDescent="0.2">
      <c r="A1174" t="s">
        <v>0</v>
      </c>
      <c r="B1174" t="s">
        <v>1</v>
      </c>
      <c r="C1174" t="s">
        <v>2</v>
      </c>
      <c r="D1174" t="s">
        <v>718</v>
      </c>
      <c r="E1174" t="s">
        <v>719</v>
      </c>
      <c r="F1174" t="s">
        <v>720</v>
      </c>
      <c r="G1174" t="s">
        <v>721</v>
      </c>
      <c r="H1174" t="s">
        <v>7</v>
      </c>
      <c r="I1174" t="s">
        <v>8</v>
      </c>
      <c r="J1174" t="s">
        <v>9</v>
      </c>
      <c r="K1174" t="s">
        <v>37</v>
      </c>
      <c r="L1174" t="s">
        <v>11</v>
      </c>
      <c r="M1174" s="40">
        <v>1866640.06</v>
      </c>
      <c r="N1174" s="40">
        <v>83776.899999999994</v>
      </c>
      <c r="O1174" s="40">
        <v>-33497.71</v>
      </c>
      <c r="P1174" s="40">
        <v>1916919.25</v>
      </c>
      <c r="Q1174" s="40">
        <v>5671.12</v>
      </c>
      <c r="R1174" s="40">
        <v>1379252.04</v>
      </c>
      <c r="S1174" s="40">
        <v>1379252.04</v>
      </c>
      <c r="T1174" s="40">
        <v>537667.21</v>
      </c>
      <c r="U1174" s="40">
        <v>537667.21</v>
      </c>
      <c r="V1174" s="40">
        <v>531996.09</v>
      </c>
      <c r="W1174" s="34" t="s">
        <v>735</v>
      </c>
    </row>
    <row r="1175" spans="1:23" hidden="1" x14ac:dyDescent="0.2">
      <c r="A1175" t="s">
        <v>0</v>
      </c>
      <c r="B1175" t="s">
        <v>1</v>
      </c>
      <c r="C1175" t="s">
        <v>2</v>
      </c>
      <c r="D1175" t="s">
        <v>718</v>
      </c>
      <c r="E1175" t="s">
        <v>719</v>
      </c>
      <c r="F1175" t="s">
        <v>720</v>
      </c>
      <c r="G1175" t="s">
        <v>721</v>
      </c>
      <c r="H1175" t="s">
        <v>7</v>
      </c>
      <c r="I1175" t="s">
        <v>8</v>
      </c>
      <c r="J1175" t="s">
        <v>9</v>
      </c>
      <c r="K1175" t="s">
        <v>39</v>
      </c>
      <c r="L1175" t="s">
        <v>11</v>
      </c>
      <c r="M1175" s="40">
        <v>1229670.6599999999</v>
      </c>
      <c r="N1175" s="40">
        <v>55189</v>
      </c>
      <c r="O1175" s="40">
        <v>0</v>
      </c>
      <c r="P1175" s="40">
        <v>1284859.6599999999</v>
      </c>
      <c r="Q1175" s="40">
        <v>3707.9</v>
      </c>
      <c r="R1175" s="40">
        <v>906076.93</v>
      </c>
      <c r="S1175" s="40">
        <v>906036.07</v>
      </c>
      <c r="T1175" s="40">
        <v>378782.73</v>
      </c>
      <c r="U1175" s="40">
        <v>378823.59</v>
      </c>
      <c r="V1175" s="40">
        <v>375074.83</v>
      </c>
      <c r="W1175" s="34" t="s">
        <v>736</v>
      </c>
    </row>
    <row r="1176" spans="1:23" hidden="1" x14ac:dyDescent="0.2">
      <c r="A1176" t="s">
        <v>0</v>
      </c>
      <c r="B1176" t="s">
        <v>1</v>
      </c>
      <c r="C1176" t="s">
        <v>2</v>
      </c>
      <c r="D1176" t="s">
        <v>718</v>
      </c>
      <c r="E1176" t="s">
        <v>719</v>
      </c>
      <c r="F1176" t="s">
        <v>720</v>
      </c>
      <c r="G1176" t="s">
        <v>721</v>
      </c>
      <c r="H1176" t="s">
        <v>7</v>
      </c>
      <c r="I1176" t="s">
        <v>8</v>
      </c>
      <c r="J1176" t="s">
        <v>9</v>
      </c>
      <c r="K1176" t="s">
        <v>41</v>
      </c>
      <c r="L1176" t="s">
        <v>11</v>
      </c>
      <c r="M1176" s="40">
        <v>76607.67</v>
      </c>
      <c r="N1176" s="40">
        <v>0</v>
      </c>
      <c r="O1176" s="40">
        <v>0</v>
      </c>
      <c r="P1176" s="40">
        <v>76607.67</v>
      </c>
      <c r="Q1176" s="40">
        <v>0</v>
      </c>
      <c r="R1176" s="40">
        <v>14569.27</v>
      </c>
      <c r="S1176" s="40">
        <v>10468.51</v>
      </c>
      <c r="T1176" s="40">
        <v>62038.400000000001</v>
      </c>
      <c r="U1176" s="40">
        <v>66139.16</v>
      </c>
      <c r="V1176" s="40">
        <v>62038.400000000001</v>
      </c>
      <c r="W1176" s="34" t="s">
        <v>737</v>
      </c>
    </row>
    <row r="1177" spans="1:23" hidden="1" x14ac:dyDescent="0.2">
      <c r="A1177" t="s">
        <v>0</v>
      </c>
      <c r="B1177" t="s">
        <v>1</v>
      </c>
      <c r="C1177" t="s">
        <v>2</v>
      </c>
      <c r="D1177" t="s">
        <v>718</v>
      </c>
      <c r="E1177" t="s">
        <v>719</v>
      </c>
      <c r="F1177" t="s">
        <v>720</v>
      </c>
      <c r="G1177" t="s">
        <v>721</v>
      </c>
      <c r="H1177" t="s">
        <v>7</v>
      </c>
      <c r="I1177" t="s">
        <v>43</v>
      </c>
      <c r="J1177" t="s">
        <v>44</v>
      </c>
      <c r="K1177" t="s">
        <v>45</v>
      </c>
      <c r="L1177" t="s">
        <v>11</v>
      </c>
      <c r="M1177" s="40">
        <v>50000</v>
      </c>
      <c r="N1177" s="40">
        <v>0</v>
      </c>
      <c r="O1177" s="40">
        <v>0</v>
      </c>
      <c r="P1177" s="40">
        <v>50000</v>
      </c>
      <c r="Q1177" s="40">
        <v>0</v>
      </c>
      <c r="R1177" s="40">
        <v>50000</v>
      </c>
      <c r="S1177" s="40">
        <v>28264.98</v>
      </c>
      <c r="T1177" s="40">
        <v>0</v>
      </c>
      <c r="U1177" s="40">
        <v>21735.02</v>
      </c>
      <c r="V1177" s="40">
        <v>0</v>
      </c>
      <c r="W1177" s="34" t="s">
        <v>738</v>
      </c>
    </row>
    <row r="1178" spans="1:23" hidden="1" x14ac:dyDescent="0.2">
      <c r="A1178" t="s">
        <v>0</v>
      </c>
      <c r="B1178" t="s">
        <v>1</v>
      </c>
      <c r="C1178" t="s">
        <v>2</v>
      </c>
      <c r="D1178" t="s">
        <v>718</v>
      </c>
      <c r="E1178" t="s">
        <v>719</v>
      </c>
      <c r="F1178" t="s">
        <v>720</v>
      </c>
      <c r="G1178" t="s">
        <v>721</v>
      </c>
      <c r="H1178" t="s">
        <v>7</v>
      </c>
      <c r="I1178" t="s">
        <v>43</v>
      </c>
      <c r="J1178" t="s">
        <v>44</v>
      </c>
      <c r="K1178" t="s">
        <v>47</v>
      </c>
      <c r="L1178" t="s">
        <v>11</v>
      </c>
      <c r="M1178" s="40">
        <v>50000</v>
      </c>
      <c r="N1178" s="40">
        <v>0</v>
      </c>
      <c r="O1178" s="40">
        <v>0</v>
      </c>
      <c r="P1178" s="40">
        <v>50000</v>
      </c>
      <c r="Q1178" s="40">
        <v>0</v>
      </c>
      <c r="R1178" s="40">
        <v>50000</v>
      </c>
      <c r="S1178" s="40">
        <v>41887.730000000003</v>
      </c>
      <c r="T1178" s="40">
        <v>0</v>
      </c>
      <c r="U1178" s="40">
        <v>8112.27</v>
      </c>
      <c r="V1178" s="40">
        <v>0</v>
      </c>
      <c r="W1178" s="34" t="s">
        <v>739</v>
      </c>
    </row>
    <row r="1179" spans="1:23" hidden="1" x14ac:dyDescent="0.2">
      <c r="A1179" t="s">
        <v>0</v>
      </c>
      <c r="B1179" t="s">
        <v>1</v>
      </c>
      <c r="C1179" t="s">
        <v>2</v>
      </c>
      <c r="D1179" t="s">
        <v>718</v>
      </c>
      <c r="E1179" t="s">
        <v>719</v>
      </c>
      <c r="F1179" t="s">
        <v>720</v>
      </c>
      <c r="G1179" t="s">
        <v>721</v>
      </c>
      <c r="H1179" t="s">
        <v>7</v>
      </c>
      <c r="I1179" t="s">
        <v>43</v>
      </c>
      <c r="J1179" t="s">
        <v>44</v>
      </c>
      <c r="K1179" t="s">
        <v>49</v>
      </c>
      <c r="L1179" t="s">
        <v>11</v>
      </c>
      <c r="M1179" s="40">
        <v>20400</v>
      </c>
      <c r="N1179" s="40">
        <v>0</v>
      </c>
      <c r="O1179" s="40">
        <v>0</v>
      </c>
      <c r="P1179" s="40">
        <v>20400</v>
      </c>
      <c r="Q1179" s="40">
        <v>0</v>
      </c>
      <c r="R1179" s="40">
        <v>20400</v>
      </c>
      <c r="S1179" s="40">
        <v>13290.74</v>
      </c>
      <c r="T1179" s="40">
        <v>0</v>
      </c>
      <c r="U1179" s="40">
        <v>7109.26</v>
      </c>
      <c r="V1179" s="40">
        <v>0</v>
      </c>
      <c r="W1179" s="34" t="s">
        <v>740</v>
      </c>
    </row>
    <row r="1180" spans="1:23" hidden="1" x14ac:dyDescent="0.2">
      <c r="A1180" t="s">
        <v>0</v>
      </c>
      <c r="B1180" t="s">
        <v>1</v>
      </c>
      <c r="C1180" t="s">
        <v>2</v>
      </c>
      <c r="D1180" t="s">
        <v>718</v>
      </c>
      <c r="E1180" t="s">
        <v>719</v>
      </c>
      <c r="F1180" t="s">
        <v>720</v>
      </c>
      <c r="G1180" t="s">
        <v>721</v>
      </c>
      <c r="H1180" t="s">
        <v>7</v>
      </c>
      <c r="I1180" t="s">
        <v>43</v>
      </c>
      <c r="J1180" t="s">
        <v>44</v>
      </c>
      <c r="K1180" t="s">
        <v>576</v>
      </c>
      <c r="L1180" t="s">
        <v>11</v>
      </c>
      <c r="M1180" s="40">
        <v>1500</v>
      </c>
      <c r="N1180" s="40">
        <v>-800</v>
      </c>
      <c r="O1180" s="40">
        <v>0</v>
      </c>
      <c r="P1180" s="40">
        <v>700</v>
      </c>
      <c r="Q1180" s="40">
        <v>9.3699999999999992</v>
      </c>
      <c r="R1180" s="40">
        <v>281.79000000000002</v>
      </c>
      <c r="S1180" s="40">
        <v>166.25</v>
      </c>
      <c r="T1180" s="40">
        <v>418.21</v>
      </c>
      <c r="U1180" s="40">
        <v>533.75</v>
      </c>
      <c r="V1180" s="40">
        <v>408.84</v>
      </c>
      <c r="W1180" s="34" t="s">
        <v>741</v>
      </c>
    </row>
    <row r="1181" spans="1:23" hidden="1" x14ac:dyDescent="0.2">
      <c r="A1181" t="s">
        <v>0</v>
      </c>
      <c r="B1181" t="s">
        <v>1</v>
      </c>
      <c r="C1181" t="s">
        <v>2</v>
      </c>
      <c r="D1181" t="s">
        <v>718</v>
      </c>
      <c r="E1181" t="s">
        <v>719</v>
      </c>
      <c r="F1181" t="s">
        <v>720</v>
      </c>
      <c r="G1181" t="s">
        <v>721</v>
      </c>
      <c r="H1181" t="s">
        <v>7</v>
      </c>
      <c r="I1181" t="s">
        <v>43</v>
      </c>
      <c r="J1181" t="s">
        <v>44</v>
      </c>
      <c r="K1181" t="s">
        <v>55</v>
      </c>
      <c r="L1181" t="s">
        <v>11</v>
      </c>
      <c r="M1181" s="40">
        <v>200</v>
      </c>
      <c r="N1181" s="40">
        <v>0</v>
      </c>
      <c r="O1181" s="40">
        <v>0</v>
      </c>
      <c r="P1181" s="40">
        <v>200</v>
      </c>
      <c r="Q1181" s="40">
        <v>0</v>
      </c>
      <c r="R1181" s="40">
        <v>200</v>
      </c>
      <c r="S1181" s="40">
        <v>88.37</v>
      </c>
      <c r="T1181" s="40">
        <v>0</v>
      </c>
      <c r="U1181" s="40">
        <v>111.63</v>
      </c>
      <c r="V1181" s="40">
        <v>0</v>
      </c>
      <c r="W1181" s="34" t="s">
        <v>742</v>
      </c>
    </row>
    <row r="1182" spans="1:23" hidden="1" x14ac:dyDescent="0.2">
      <c r="A1182" t="s">
        <v>0</v>
      </c>
      <c r="B1182" t="s">
        <v>1</v>
      </c>
      <c r="C1182" t="s">
        <v>2</v>
      </c>
      <c r="D1182" t="s">
        <v>718</v>
      </c>
      <c r="E1182" t="s">
        <v>719</v>
      </c>
      <c r="F1182" t="s">
        <v>720</v>
      </c>
      <c r="G1182" t="s">
        <v>721</v>
      </c>
      <c r="H1182" t="s">
        <v>7</v>
      </c>
      <c r="I1182" t="s">
        <v>43</v>
      </c>
      <c r="J1182" t="s">
        <v>44</v>
      </c>
      <c r="K1182" t="s">
        <v>59</v>
      </c>
      <c r="L1182" t="s">
        <v>11</v>
      </c>
      <c r="M1182" s="40">
        <v>278036.05</v>
      </c>
      <c r="N1182" s="40">
        <v>-17546.8</v>
      </c>
      <c r="O1182" s="40">
        <v>0</v>
      </c>
      <c r="P1182" s="40">
        <v>260489.25</v>
      </c>
      <c r="Q1182" s="40">
        <v>0</v>
      </c>
      <c r="R1182" s="40">
        <v>242379.92</v>
      </c>
      <c r="S1182" s="40">
        <v>190045.91</v>
      </c>
      <c r="T1182" s="40">
        <v>18109.330000000002</v>
      </c>
      <c r="U1182" s="40">
        <v>70443.34</v>
      </c>
      <c r="V1182" s="40">
        <v>18109.330000000002</v>
      </c>
      <c r="W1182" s="34" t="s">
        <v>743</v>
      </c>
    </row>
    <row r="1183" spans="1:23" hidden="1" x14ac:dyDescent="0.2">
      <c r="A1183" t="s">
        <v>0</v>
      </c>
      <c r="B1183" t="s">
        <v>1</v>
      </c>
      <c r="C1183" t="s">
        <v>2</v>
      </c>
      <c r="D1183" t="s">
        <v>718</v>
      </c>
      <c r="E1183" t="s">
        <v>719</v>
      </c>
      <c r="F1183" t="s">
        <v>720</v>
      </c>
      <c r="G1183" t="s">
        <v>721</v>
      </c>
      <c r="H1183" t="s">
        <v>7</v>
      </c>
      <c r="I1183" t="s">
        <v>43</v>
      </c>
      <c r="J1183" t="s">
        <v>44</v>
      </c>
      <c r="K1183" t="s">
        <v>61</v>
      </c>
      <c r="L1183" t="s">
        <v>11</v>
      </c>
      <c r="M1183" s="40">
        <v>200</v>
      </c>
      <c r="N1183" s="40">
        <v>0</v>
      </c>
      <c r="O1183" s="40">
        <v>0</v>
      </c>
      <c r="P1183" s="40">
        <v>200</v>
      </c>
      <c r="Q1183" s="40">
        <v>0</v>
      </c>
      <c r="R1183" s="40">
        <v>200</v>
      </c>
      <c r="S1183" s="40">
        <v>0</v>
      </c>
      <c r="T1183" s="40">
        <v>0</v>
      </c>
      <c r="U1183" s="40">
        <v>200</v>
      </c>
      <c r="V1183" s="40">
        <v>0</v>
      </c>
      <c r="W1183" s="34" t="s">
        <v>744</v>
      </c>
    </row>
    <row r="1184" spans="1:23" hidden="1" x14ac:dyDescent="0.2">
      <c r="A1184" t="s">
        <v>0</v>
      </c>
      <c r="B1184" t="s">
        <v>1</v>
      </c>
      <c r="C1184" t="s">
        <v>2</v>
      </c>
      <c r="D1184" t="s">
        <v>718</v>
      </c>
      <c r="E1184" t="s">
        <v>719</v>
      </c>
      <c r="F1184" t="s">
        <v>720</v>
      </c>
      <c r="G1184" t="s">
        <v>721</v>
      </c>
      <c r="H1184" t="s">
        <v>7</v>
      </c>
      <c r="I1184" t="s">
        <v>43</v>
      </c>
      <c r="J1184" t="s">
        <v>44</v>
      </c>
      <c r="K1184" t="s">
        <v>260</v>
      </c>
      <c r="L1184" t="s">
        <v>11</v>
      </c>
      <c r="M1184" s="40">
        <v>7200</v>
      </c>
      <c r="N1184" s="40">
        <v>0</v>
      </c>
      <c r="O1184" s="40">
        <v>0</v>
      </c>
      <c r="P1184" s="40">
        <v>7200</v>
      </c>
      <c r="Q1184" s="40">
        <v>0</v>
      </c>
      <c r="R1184" s="40">
        <v>7181.52</v>
      </c>
      <c r="S1184" s="40">
        <v>6981.52</v>
      </c>
      <c r="T1184" s="40">
        <v>18.48</v>
      </c>
      <c r="U1184" s="40">
        <v>218.48</v>
      </c>
      <c r="V1184" s="40">
        <v>18.48</v>
      </c>
      <c r="W1184" s="34" t="s">
        <v>745</v>
      </c>
    </row>
    <row r="1185" spans="1:23" hidden="1" x14ac:dyDescent="0.2">
      <c r="A1185" t="s">
        <v>0</v>
      </c>
      <c r="B1185" t="s">
        <v>1</v>
      </c>
      <c r="C1185" t="s">
        <v>2</v>
      </c>
      <c r="D1185" t="s">
        <v>718</v>
      </c>
      <c r="E1185" t="s">
        <v>719</v>
      </c>
      <c r="F1185" t="s">
        <v>720</v>
      </c>
      <c r="G1185" t="s">
        <v>721</v>
      </c>
      <c r="H1185" t="s">
        <v>7</v>
      </c>
      <c r="I1185" t="s">
        <v>43</v>
      </c>
      <c r="J1185" t="s">
        <v>44</v>
      </c>
      <c r="K1185" t="s">
        <v>63</v>
      </c>
      <c r="L1185" t="s">
        <v>11</v>
      </c>
      <c r="M1185" s="40">
        <v>7200</v>
      </c>
      <c r="N1185" s="40">
        <v>0</v>
      </c>
      <c r="O1185" s="40">
        <v>0</v>
      </c>
      <c r="P1185" s="40">
        <v>7200</v>
      </c>
      <c r="Q1185" s="40">
        <v>0</v>
      </c>
      <c r="R1185" s="40">
        <v>7197.76</v>
      </c>
      <c r="S1185" s="40">
        <v>6997.76</v>
      </c>
      <c r="T1185" s="40">
        <v>2.2400000000000002</v>
      </c>
      <c r="U1185" s="40">
        <v>202.24</v>
      </c>
      <c r="V1185" s="40">
        <v>2.2400000000000002</v>
      </c>
      <c r="W1185" s="34" t="s">
        <v>746</v>
      </c>
    </row>
    <row r="1186" spans="1:23" hidden="1" x14ac:dyDescent="0.2">
      <c r="A1186" t="s">
        <v>0</v>
      </c>
      <c r="B1186" t="s">
        <v>1</v>
      </c>
      <c r="C1186" t="s">
        <v>2</v>
      </c>
      <c r="D1186" t="s">
        <v>718</v>
      </c>
      <c r="E1186" t="s">
        <v>719</v>
      </c>
      <c r="F1186" t="s">
        <v>720</v>
      </c>
      <c r="G1186" t="s">
        <v>721</v>
      </c>
      <c r="H1186" t="s">
        <v>7</v>
      </c>
      <c r="I1186" t="s">
        <v>43</v>
      </c>
      <c r="J1186" t="s">
        <v>44</v>
      </c>
      <c r="K1186" t="s">
        <v>747</v>
      </c>
      <c r="L1186" t="s">
        <v>11</v>
      </c>
      <c r="M1186" s="40">
        <v>0</v>
      </c>
      <c r="N1186" s="40">
        <v>0</v>
      </c>
      <c r="O1186" s="40">
        <v>9000</v>
      </c>
      <c r="P1186" s="40">
        <v>9000</v>
      </c>
      <c r="Q1186" s="40">
        <v>0</v>
      </c>
      <c r="R1186" s="40">
        <v>0</v>
      </c>
      <c r="S1186" s="40">
        <v>0</v>
      </c>
      <c r="T1186" s="40">
        <v>9000</v>
      </c>
      <c r="U1186" s="40">
        <v>9000</v>
      </c>
      <c r="V1186" s="40">
        <v>9000</v>
      </c>
      <c r="W1186" s="34" t="s">
        <v>748</v>
      </c>
    </row>
    <row r="1187" spans="1:23" hidden="1" x14ac:dyDescent="0.2">
      <c r="A1187" t="s">
        <v>0</v>
      </c>
      <c r="B1187" t="s">
        <v>1</v>
      </c>
      <c r="C1187" t="s">
        <v>2</v>
      </c>
      <c r="D1187" t="s">
        <v>718</v>
      </c>
      <c r="E1187" t="s">
        <v>719</v>
      </c>
      <c r="F1187" t="s">
        <v>720</v>
      </c>
      <c r="G1187" t="s">
        <v>721</v>
      </c>
      <c r="H1187" t="s">
        <v>7</v>
      </c>
      <c r="I1187" t="s">
        <v>43</v>
      </c>
      <c r="J1187" t="s">
        <v>44</v>
      </c>
      <c r="K1187" t="s">
        <v>749</v>
      </c>
      <c r="L1187" t="s">
        <v>11</v>
      </c>
      <c r="M1187" s="40">
        <v>39800</v>
      </c>
      <c r="N1187" s="40">
        <v>0</v>
      </c>
      <c r="O1187" s="40">
        <v>0</v>
      </c>
      <c r="P1187" s="40">
        <v>39800</v>
      </c>
      <c r="Q1187" s="40">
        <v>13203.7</v>
      </c>
      <c r="R1187" s="40">
        <v>21990</v>
      </c>
      <c r="S1187" s="40">
        <v>0</v>
      </c>
      <c r="T1187" s="40">
        <v>17810</v>
      </c>
      <c r="U1187" s="40">
        <v>39800</v>
      </c>
      <c r="V1187" s="40">
        <v>4606.3</v>
      </c>
      <c r="W1187" s="34" t="s">
        <v>750</v>
      </c>
    </row>
    <row r="1188" spans="1:23" hidden="1" x14ac:dyDescent="0.2">
      <c r="A1188" t="s">
        <v>0</v>
      </c>
      <c r="B1188" t="s">
        <v>1</v>
      </c>
      <c r="C1188" t="s">
        <v>2</v>
      </c>
      <c r="D1188" t="s">
        <v>718</v>
      </c>
      <c r="E1188" t="s">
        <v>719</v>
      </c>
      <c r="F1188" t="s">
        <v>720</v>
      </c>
      <c r="G1188" t="s">
        <v>721</v>
      </c>
      <c r="H1188" t="s">
        <v>7</v>
      </c>
      <c r="I1188" t="s">
        <v>43</v>
      </c>
      <c r="J1188" t="s">
        <v>44</v>
      </c>
      <c r="K1188" t="s">
        <v>341</v>
      </c>
      <c r="L1188" t="s">
        <v>11</v>
      </c>
      <c r="M1188" s="40">
        <v>0</v>
      </c>
      <c r="N1188" s="40">
        <v>400</v>
      </c>
      <c r="O1188" s="40">
        <v>0</v>
      </c>
      <c r="P1188" s="40">
        <v>400</v>
      </c>
      <c r="Q1188" s="40">
        <v>0</v>
      </c>
      <c r="R1188" s="40">
        <v>13.44</v>
      </c>
      <c r="S1188" s="40">
        <v>13.44</v>
      </c>
      <c r="T1188" s="40">
        <v>386.56</v>
      </c>
      <c r="U1188" s="40">
        <v>386.56</v>
      </c>
      <c r="V1188" s="40">
        <v>386.56</v>
      </c>
      <c r="W1188" s="34" t="s">
        <v>751</v>
      </c>
    </row>
    <row r="1189" spans="1:23" hidden="1" x14ac:dyDescent="0.2">
      <c r="A1189" t="s">
        <v>0</v>
      </c>
      <c r="B1189" t="s">
        <v>1</v>
      </c>
      <c r="C1189" t="s">
        <v>2</v>
      </c>
      <c r="D1189" t="s">
        <v>718</v>
      </c>
      <c r="E1189" t="s">
        <v>719</v>
      </c>
      <c r="F1189" t="s">
        <v>720</v>
      </c>
      <c r="G1189" t="s">
        <v>721</v>
      </c>
      <c r="H1189" t="s">
        <v>7</v>
      </c>
      <c r="I1189" t="s">
        <v>43</v>
      </c>
      <c r="J1189" t="s">
        <v>44</v>
      </c>
      <c r="K1189" t="s">
        <v>316</v>
      </c>
      <c r="L1189" t="s">
        <v>11</v>
      </c>
      <c r="M1189" s="40">
        <v>200</v>
      </c>
      <c r="N1189" s="40">
        <v>0</v>
      </c>
      <c r="O1189" s="40">
        <v>0</v>
      </c>
      <c r="P1189" s="40">
        <v>200</v>
      </c>
      <c r="Q1189" s="40">
        <v>0</v>
      </c>
      <c r="R1189" s="40">
        <v>200</v>
      </c>
      <c r="S1189" s="40">
        <v>0</v>
      </c>
      <c r="T1189" s="40">
        <v>0</v>
      </c>
      <c r="U1189" s="40">
        <v>200</v>
      </c>
      <c r="V1189" s="40">
        <v>0</v>
      </c>
      <c r="W1189" s="34" t="s">
        <v>752</v>
      </c>
    </row>
    <row r="1190" spans="1:23" hidden="1" x14ac:dyDescent="0.2">
      <c r="A1190" t="s">
        <v>0</v>
      </c>
      <c r="B1190" t="s">
        <v>1</v>
      </c>
      <c r="C1190" t="s">
        <v>2</v>
      </c>
      <c r="D1190" t="s">
        <v>718</v>
      </c>
      <c r="E1190" t="s">
        <v>719</v>
      </c>
      <c r="F1190" t="s">
        <v>720</v>
      </c>
      <c r="G1190" t="s">
        <v>721</v>
      </c>
      <c r="H1190" t="s">
        <v>7</v>
      </c>
      <c r="I1190" t="s">
        <v>43</v>
      </c>
      <c r="J1190" t="s">
        <v>44</v>
      </c>
      <c r="K1190" t="s">
        <v>73</v>
      </c>
      <c r="L1190" t="s">
        <v>11</v>
      </c>
      <c r="M1190" s="40">
        <v>9700</v>
      </c>
      <c r="N1190" s="40">
        <v>-3200</v>
      </c>
      <c r="O1190" s="40">
        <v>2843.48</v>
      </c>
      <c r="P1190" s="40">
        <v>9343.48</v>
      </c>
      <c r="Q1190" s="40">
        <v>138.71</v>
      </c>
      <c r="R1190" s="40">
        <v>4521.87</v>
      </c>
      <c r="S1190" s="40">
        <v>2567.4299999999998</v>
      </c>
      <c r="T1190" s="40">
        <v>4821.6099999999997</v>
      </c>
      <c r="U1190" s="40">
        <v>6776.05</v>
      </c>
      <c r="V1190" s="40">
        <v>4682.8999999999996</v>
      </c>
      <c r="W1190" s="34" t="s">
        <v>753</v>
      </c>
    </row>
    <row r="1191" spans="1:23" hidden="1" x14ac:dyDescent="0.2">
      <c r="A1191" t="s">
        <v>0</v>
      </c>
      <c r="B1191" t="s">
        <v>1</v>
      </c>
      <c r="C1191" t="s">
        <v>2</v>
      </c>
      <c r="D1191" t="s">
        <v>718</v>
      </c>
      <c r="E1191" t="s">
        <v>719</v>
      </c>
      <c r="F1191" t="s">
        <v>720</v>
      </c>
      <c r="G1191" t="s">
        <v>721</v>
      </c>
      <c r="H1191" t="s">
        <v>7</v>
      </c>
      <c r="I1191" t="s">
        <v>43</v>
      </c>
      <c r="J1191" t="s">
        <v>44</v>
      </c>
      <c r="K1191" t="s">
        <v>75</v>
      </c>
      <c r="L1191" t="s">
        <v>11</v>
      </c>
      <c r="M1191" s="40">
        <v>15200</v>
      </c>
      <c r="N1191" s="40">
        <v>-8948.6299999999992</v>
      </c>
      <c r="O1191" s="40">
        <v>0</v>
      </c>
      <c r="P1191" s="40">
        <v>6251.37</v>
      </c>
      <c r="Q1191" s="40">
        <v>0</v>
      </c>
      <c r="R1191" s="40">
        <v>3017.47</v>
      </c>
      <c r="S1191" s="40">
        <v>2937.44</v>
      </c>
      <c r="T1191" s="40">
        <v>3233.9</v>
      </c>
      <c r="U1191" s="40">
        <v>3313.93</v>
      </c>
      <c r="V1191" s="40">
        <v>3233.9</v>
      </c>
      <c r="W1191" s="34" t="s">
        <v>754</v>
      </c>
    </row>
    <row r="1192" spans="1:23" hidden="1" x14ac:dyDescent="0.2">
      <c r="A1192" t="s">
        <v>0</v>
      </c>
      <c r="B1192" t="s">
        <v>1</v>
      </c>
      <c r="C1192" t="s">
        <v>2</v>
      </c>
      <c r="D1192" t="s">
        <v>718</v>
      </c>
      <c r="E1192" t="s">
        <v>719</v>
      </c>
      <c r="F1192" t="s">
        <v>720</v>
      </c>
      <c r="G1192" t="s">
        <v>721</v>
      </c>
      <c r="H1192" t="s">
        <v>7</v>
      </c>
      <c r="I1192" t="s">
        <v>43</v>
      </c>
      <c r="J1192" t="s">
        <v>44</v>
      </c>
      <c r="K1192" t="s">
        <v>77</v>
      </c>
      <c r="L1192" t="s">
        <v>11</v>
      </c>
      <c r="M1192" s="40">
        <v>5000</v>
      </c>
      <c r="N1192" s="40">
        <v>-5000</v>
      </c>
      <c r="O1192" s="40">
        <v>0</v>
      </c>
      <c r="P1192" s="40">
        <v>0</v>
      </c>
      <c r="Q1192" s="40">
        <v>0</v>
      </c>
      <c r="R1192" s="40">
        <v>0</v>
      </c>
      <c r="S1192" s="40">
        <v>0</v>
      </c>
      <c r="T1192" s="40">
        <v>0</v>
      </c>
      <c r="U1192" s="40">
        <v>0</v>
      </c>
      <c r="V1192" s="40">
        <v>0</v>
      </c>
      <c r="W1192" s="34" t="s">
        <v>755</v>
      </c>
    </row>
    <row r="1193" spans="1:23" hidden="1" x14ac:dyDescent="0.2">
      <c r="A1193" t="s">
        <v>0</v>
      </c>
      <c r="B1193" t="s">
        <v>1</v>
      </c>
      <c r="C1193" t="s">
        <v>2</v>
      </c>
      <c r="D1193" t="s">
        <v>718</v>
      </c>
      <c r="E1193" t="s">
        <v>719</v>
      </c>
      <c r="F1193" t="s">
        <v>720</v>
      </c>
      <c r="G1193" t="s">
        <v>721</v>
      </c>
      <c r="H1193" t="s">
        <v>7</v>
      </c>
      <c r="I1193" t="s">
        <v>43</v>
      </c>
      <c r="J1193" t="s">
        <v>44</v>
      </c>
      <c r="K1193" t="s">
        <v>79</v>
      </c>
      <c r="L1193" t="s">
        <v>11</v>
      </c>
      <c r="M1193" s="40">
        <v>50000</v>
      </c>
      <c r="N1193" s="40">
        <v>45880.32</v>
      </c>
      <c r="O1193" s="40">
        <v>0</v>
      </c>
      <c r="P1193" s="40">
        <v>95880.320000000007</v>
      </c>
      <c r="Q1193" s="40">
        <v>8195</v>
      </c>
      <c r="R1193" s="40">
        <v>84411.199999999997</v>
      </c>
      <c r="S1193" s="40">
        <v>66623.199999999997</v>
      </c>
      <c r="T1193" s="40">
        <v>11469.12</v>
      </c>
      <c r="U1193" s="40">
        <v>29257.119999999999</v>
      </c>
      <c r="V1193" s="40">
        <v>3274.12</v>
      </c>
      <c r="W1193" s="34" t="s">
        <v>756</v>
      </c>
    </row>
    <row r="1194" spans="1:23" hidden="1" x14ac:dyDescent="0.2">
      <c r="A1194" t="s">
        <v>0</v>
      </c>
      <c r="B1194" t="s">
        <v>1</v>
      </c>
      <c r="C1194" t="s">
        <v>2</v>
      </c>
      <c r="D1194" t="s">
        <v>718</v>
      </c>
      <c r="E1194" t="s">
        <v>719</v>
      </c>
      <c r="F1194" t="s">
        <v>720</v>
      </c>
      <c r="G1194" t="s">
        <v>721</v>
      </c>
      <c r="H1194" t="s">
        <v>7</v>
      </c>
      <c r="I1194" t="s">
        <v>43</v>
      </c>
      <c r="J1194" t="s">
        <v>44</v>
      </c>
      <c r="K1194" t="s">
        <v>83</v>
      </c>
      <c r="L1194" t="s">
        <v>11</v>
      </c>
      <c r="M1194" s="40">
        <v>200</v>
      </c>
      <c r="N1194" s="40">
        <v>0</v>
      </c>
      <c r="O1194" s="40">
        <v>0</v>
      </c>
      <c r="P1194" s="40">
        <v>200</v>
      </c>
      <c r="Q1194" s="40">
        <v>0</v>
      </c>
      <c r="R1194" s="40">
        <v>200</v>
      </c>
      <c r="S1194" s="40">
        <v>195.63</v>
      </c>
      <c r="T1194" s="40">
        <v>0</v>
      </c>
      <c r="U1194" s="40">
        <v>4.37</v>
      </c>
      <c r="V1194" s="40">
        <v>0</v>
      </c>
      <c r="W1194" s="34" t="s">
        <v>757</v>
      </c>
    </row>
    <row r="1195" spans="1:23" hidden="1" x14ac:dyDescent="0.2">
      <c r="A1195" t="s">
        <v>0</v>
      </c>
      <c r="B1195" t="s">
        <v>1</v>
      </c>
      <c r="C1195" t="s">
        <v>2</v>
      </c>
      <c r="D1195" t="s">
        <v>718</v>
      </c>
      <c r="E1195" t="s">
        <v>719</v>
      </c>
      <c r="F1195" t="s">
        <v>720</v>
      </c>
      <c r="G1195" t="s">
        <v>721</v>
      </c>
      <c r="H1195" t="s">
        <v>7</v>
      </c>
      <c r="I1195" t="s">
        <v>43</v>
      </c>
      <c r="J1195" t="s">
        <v>44</v>
      </c>
      <c r="K1195" t="s">
        <v>85</v>
      </c>
      <c r="L1195" t="s">
        <v>11</v>
      </c>
      <c r="M1195" s="40">
        <v>16200</v>
      </c>
      <c r="N1195" s="40">
        <v>-10384.89</v>
      </c>
      <c r="O1195" s="40">
        <v>30000</v>
      </c>
      <c r="P1195" s="40">
        <v>35815.11</v>
      </c>
      <c r="Q1195" s="40">
        <v>0</v>
      </c>
      <c r="R1195" s="40">
        <v>200</v>
      </c>
      <c r="S1195" s="40">
        <v>0</v>
      </c>
      <c r="T1195" s="40">
        <v>35615.11</v>
      </c>
      <c r="U1195" s="40">
        <v>35815.11</v>
      </c>
      <c r="V1195" s="40">
        <v>35615.11</v>
      </c>
      <c r="W1195" s="34" t="s">
        <v>758</v>
      </c>
    </row>
    <row r="1196" spans="1:23" hidden="1" x14ac:dyDescent="0.2">
      <c r="A1196" t="s">
        <v>0</v>
      </c>
      <c r="B1196" t="s">
        <v>1</v>
      </c>
      <c r="C1196" t="s">
        <v>2</v>
      </c>
      <c r="D1196" t="s">
        <v>718</v>
      </c>
      <c r="E1196" t="s">
        <v>719</v>
      </c>
      <c r="F1196" t="s">
        <v>720</v>
      </c>
      <c r="G1196" t="s">
        <v>721</v>
      </c>
      <c r="H1196" t="s">
        <v>7</v>
      </c>
      <c r="I1196" t="s">
        <v>43</v>
      </c>
      <c r="J1196" t="s">
        <v>87</v>
      </c>
      <c r="K1196" t="s">
        <v>88</v>
      </c>
      <c r="L1196" t="s">
        <v>11</v>
      </c>
      <c r="M1196" s="40">
        <v>200</v>
      </c>
      <c r="N1196" s="40">
        <v>0</v>
      </c>
      <c r="O1196" s="40">
        <v>0</v>
      </c>
      <c r="P1196" s="40">
        <v>200</v>
      </c>
      <c r="Q1196" s="40">
        <v>0</v>
      </c>
      <c r="R1196" s="40">
        <v>200</v>
      </c>
      <c r="S1196" s="40">
        <v>0</v>
      </c>
      <c r="T1196" s="40">
        <v>0</v>
      </c>
      <c r="U1196" s="40">
        <v>200</v>
      </c>
      <c r="V1196" s="40">
        <v>0</v>
      </c>
      <c r="W1196" s="34" t="s">
        <v>759</v>
      </c>
    </row>
    <row r="1197" spans="1:23" hidden="1" x14ac:dyDescent="0.2">
      <c r="A1197" t="s">
        <v>0</v>
      </c>
      <c r="B1197" t="s">
        <v>1</v>
      </c>
      <c r="C1197" t="s">
        <v>2</v>
      </c>
      <c r="D1197" t="s">
        <v>718</v>
      </c>
      <c r="E1197" t="s">
        <v>719</v>
      </c>
      <c r="F1197" t="s">
        <v>720</v>
      </c>
      <c r="G1197" t="s">
        <v>721</v>
      </c>
      <c r="H1197" t="s">
        <v>7</v>
      </c>
      <c r="I1197" t="s">
        <v>43</v>
      </c>
      <c r="J1197" t="s">
        <v>87</v>
      </c>
      <c r="K1197" t="s">
        <v>760</v>
      </c>
      <c r="L1197" t="s">
        <v>11</v>
      </c>
      <c r="M1197" s="40">
        <v>6000</v>
      </c>
      <c r="N1197" s="40">
        <v>0</v>
      </c>
      <c r="O1197" s="40">
        <v>0</v>
      </c>
      <c r="P1197" s="40">
        <v>6000</v>
      </c>
      <c r="Q1197" s="40">
        <v>0</v>
      </c>
      <c r="R1197" s="40">
        <v>100</v>
      </c>
      <c r="S1197" s="40">
        <v>100</v>
      </c>
      <c r="T1197" s="40">
        <v>5900</v>
      </c>
      <c r="U1197" s="40">
        <v>5900</v>
      </c>
      <c r="V1197" s="40">
        <v>5900</v>
      </c>
      <c r="W1197" s="34" t="s">
        <v>761</v>
      </c>
    </row>
    <row r="1198" spans="1:23" hidden="1" x14ac:dyDescent="0.2">
      <c r="A1198" t="s">
        <v>0</v>
      </c>
      <c r="B1198" t="s">
        <v>1</v>
      </c>
      <c r="C1198" t="s">
        <v>2</v>
      </c>
      <c r="D1198" t="s">
        <v>718</v>
      </c>
      <c r="E1198" t="s">
        <v>719</v>
      </c>
      <c r="F1198" t="s">
        <v>720</v>
      </c>
      <c r="G1198" t="s">
        <v>721</v>
      </c>
      <c r="H1198" t="s">
        <v>7</v>
      </c>
      <c r="I1198" t="s">
        <v>43</v>
      </c>
      <c r="J1198" t="s">
        <v>87</v>
      </c>
      <c r="K1198" t="s">
        <v>251</v>
      </c>
      <c r="L1198" t="s">
        <v>11</v>
      </c>
      <c r="M1198" s="40">
        <v>600</v>
      </c>
      <c r="N1198" s="40">
        <v>-400</v>
      </c>
      <c r="O1198" s="40">
        <v>0</v>
      </c>
      <c r="P1198" s="40">
        <v>200</v>
      </c>
      <c r="Q1198" s="40">
        <v>0</v>
      </c>
      <c r="R1198" s="40">
        <v>200</v>
      </c>
      <c r="S1198" s="40">
        <v>96.73</v>
      </c>
      <c r="T1198" s="40">
        <v>0</v>
      </c>
      <c r="U1198" s="40">
        <v>103.27</v>
      </c>
      <c r="V1198" s="40">
        <v>0</v>
      </c>
      <c r="W1198" s="34" t="s">
        <v>762</v>
      </c>
    </row>
    <row r="1199" spans="1:23" hidden="1" x14ac:dyDescent="0.2">
      <c r="A1199" t="s">
        <v>106</v>
      </c>
      <c r="B1199" t="s">
        <v>107</v>
      </c>
      <c r="C1199" t="s">
        <v>2</v>
      </c>
      <c r="D1199" t="s">
        <v>718</v>
      </c>
      <c r="E1199" t="s">
        <v>719</v>
      </c>
      <c r="F1199" t="s">
        <v>720</v>
      </c>
      <c r="G1199" t="s">
        <v>721</v>
      </c>
      <c r="H1199" t="s">
        <v>176</v>
      </c>
      <c r="I1199" t="s">
        <v>177</v>
      </c>
      <c r="J1199" t="s">
        <v>94</v>
      </c>
      <c r="K1199" t="s">
        <v>326</v>
      </c>
      <c r="L1199" t="s">
        <v>96</v>
      </c>
      <c r="M1199" s="40">
        <v>333481</v>
      </c>
      <c r="N1199" s="40">
        <v>-165820</v>
      </c>
      <c r="O1199" s="40">
        <v>0</v>
      </c>
      <c r="P1199" s="40">
        <v>167661</v>
      </c>
      <c r="Q1199" s="40">
        <v>0</v>
      </c>
      <c r="R1199" s="40">
        <v>67845.490000000005</v>
      </c>
      <c r="S1199" s="40">
        <v>40831.29</v>
      </c>
      <c r="T1199" s="40">
        <v>99815.51</v>
      </c>
      <c r="U1199" s="40">
        <v>126829.71</v>
      </c>
      <c r="V1199" s="40">
        <v>99815.51</v>
      </c>
      <c r="W1199" s="34" t="s">
        <v>763</v>
      </c>
    </row>
    <row r="1200" spans="1:23" hidden="1" x14ac:dyDescent="0.2">
      <c r="A1200" t="s">
        <v>106</v>
      </c>
      <c r="B1200" t="s">
        <v>107</v>
      </c>
      <c r="C1200" t="s">
        <v>2</v>
      </c>
      <c r="D1200" t="s">
        <v>718</v>
      </c>
      <c r="E1200" t="s">
        <v>719</v>
      </c>
      <c r="F1200" t="s">
        <v>720</v>
      </c>
      <c r="G1200" t="s">
        <v>721</v>
      </c>
      <c r="H1200" t="s">
        <v>176</v>
      </c>
      <c r="I1200" t="s">
        <v>177</v>
      </c>
      <c r="J1200" t="s">
        <v>94</v>
      </c>
      <c r="K1200" t="s">
        <v>129</v>
      </c>
      <c r="L1200" t="s">
        <v>96</v>
      </c>
      <c r="M1200" s="40">
        <v>0</v>
      </c>
      <c r="N1200" s="40">
        <v>1680</v>
      </c>
      <c r="O1200" s="40">
        <v>0</v>
      </c>
      <c r="P1200" s="40">
        <v>1680</v>
      </c>
      <c r="Q1200" s="40">
        <v>0</v>
      </c>
      <c r="R1200" s="40">
        <v>0</v>
      </c>
      <c r="S1200" s="40">
        <v>0</v>
      </c>
      <c r="T1200" s="40">
        <v>1680</v>
      </c>
      <c r="U1200" s="40">
        <v>1680</v>
      </c>
      <c r="V1200" s="40">
        <v>1680</v>
      </c>
      <c r="W1200" s="34" t="s">
        <v>764</v>
      </c>
    </row>
    <row r="1201" spans="1:23" hidden="1" x14ac:dyDescent="0.2">
      <c r="A1201" t="s">
        <v>106</v>
      </c>
      <c r="B1201" t="s">
        <v>107</v>
      </c>
      <c r="C1201" t="s">
        <v>2</v>
      </c>
      <c r="D1201" t="s">
        <v>718</v>
      </c>
      <c r="E1201" t="s">
        <v>719</v>
      </c>
      <c r="F1201" t="s">
        <v>720</v>
      </c>
      <c r="G1201" t="s">
        <v>721</v>
      </c>
      <c r="H1201" t="s">
        <v>176</v>
      </c>
      <c r="I1201" t="s">
        <v>177</v>
      </c>
      <c r="J1201" t="s">
        <v>94</v>
      </c>
      <c r="K1201" t="s">
        <v>266</v>
      </c>
      <c r="L1201" t="s">
        <v>96</v>
      </c>
      <c r="M1201" s="40">
        <v>39992</v>
      </c>
      <c r="N1201" s="40">
        <v>10008</v>
      </c>
      <c r="O1201" s="40">
        <v>0</v>
      </c>
      <c r="P1201" s="40">
        <v>50000</v>
      </c>
      <c r="Q1201" s="40">
        <v>0</v>
      </c>
      <c r="R1201" s="40">
        <v>44342</v>
      </c>
      <c r="S1201" s="40">
        <v>0</v>
      </c>
      <c r="T1201" s="40">
        <v>5658</v>
      </c>
      <c r="U1201" s="40">
        <v>50000</v>
      </c>
      <c r="V1201" s="40">
        <v>5658</v>
      </c>
      <c r="W1201" s="34" t="s">
        <v>765</v>
      </c>
    </row>
    <row r="1202" spans="1:23" hidden="1" x14ac:dyDescent="0.2">
      <c r="A1202" t="s">
        <v>106</v>
      </c>
      <c r="B1202" t="s">
        <v>107</v>
      </c>
      <c r="C1202" t="s">
        <v>2</v>
      </c>
      <c r="D1202" t="s">
        <v>718</v>
      </c>
      <c r="E1202" t="s">
        <v>719</v>
      </c>
      <c r="F1202" t="s">
        <v>720</v>
      </c>
      <c r="G1202" t="s">
        <v>721</v>
      </c>
      <c r="H1202" t="s">
        <v>176</v>
      </c>
      <c r="I1202" t="s">
        <v>177</v>
      </c>
      <c r="J1202" t="s">
        <v>94</v>
      </c>
      <c r="K1202" t="s">
        <v>766</v>
      </c>
      <c r="L1202" t="s">
        <v>96</v>
      </c>
      <c r="M1202" s="40">
        <v>7955</v>
      </c>
      <c r="N1202" s="40">
        <v>-4007.96</v>
      </c>
      <c r="O1202" s="40">
        <v>0</v>
      </c>
      <c r="P1202" s="40">
        <v>3947.04</v>
      </c>
      <c r="Q1202" s="40">
        <v>0</v>
      </c>
      <c r="R1202" s="40">
        <v>2212</v>
      </c>
      <c r="S1202" s="40">
        <v>2212</v>
      </c>
      <c r="T1202" s="40">
        <v>1735.04</v>
      </c>
      <c r="U1202" s="40">
        <v>1735.04</v>
      </c>
      <c r="V1202" s="40">
        <v>1735.04</v>
      </c>
      <c r="W1202" s="34" t="s">
        <v>767</v>
      </c>
    </row>
    <row r="1203" spans="1:23" hidden="1" x14ac:dyDescent="0.2">
      <c r="A1203" t="s">
        <v>106</v>
      </c>
      <c r="B1203" t="s">
        <v>107</v>
      </c>
      <c r="C1203" t="s">
        <v>2</v>
      </c>
      <c r="D1203" t="s">
        <v>718</v>
      </c>
      <c r="E1203" t="s">
        <v>719</v>
      </c>
      <c r="F1203" t="s">
        <v>720</v>
      </c>
      <c r="G1203" t="s">
        <v>721</v>
      </c>
      <c r="H1203" t="s">
        <v>176</v>
      </c>
      <c r="I1203" t="s">
        <v>177</v>
      </c>
      <c r="J1203" t="s">
        <v>94</v>
      </c>
      <c r="K1203" t="s">
        <v>366</v>
      </c>
      <c r="L1203" t="s">
        <v>96</v>
      </c>
      <c r="M1203" s="40">
        <v>139654</v>
      </c>
      <c r="N1203" s="40">
        <v>-71566.92</v>
      </c>
      <c r="O1203" s="40">
        <v>0</v>
      </c>
      <c r="P1203" s="40">
        <v>68087.08</v>
      </c>
      <c r="Q1203" s="40">
        <v>631</v>
      </c>
      <c r="R1203" s="40">
        <v>30584.080000000002</v>
      </c>
      <c r="S1203" s="40">
        <v>25646.080000000002</v>
      </c>
      <c r="T1203" s="40">
        <v>37503</v>
      </c>
      <c r="U1203" s="40">
        <v>42441</v>
      </c>
      <c r="V1203" s="40">
        <v>36872</v>
      </c>
      <c r="W1203" s="34" t="s">
        <v>768</v>
      </c>
    </row>
    <row r="1204" spans="1:23" hidden="1" x14ac:dyDescent="0.2">
      <c r="A1204" t="s">
        <v>106</v>
      </c>
      <c r="B1204" t="s">
        <v>107</v>
      </c>
      <c r="C1204" t="s">
        <v>2</v>
      </c>
      <c r="D1204" t="s">
        <v>718</v>
      </c>
      <c r="E1204" t="s">
        <v>719</v>
      </c>
      <c r="F1204" t="s">
        <v>720</v>
      </c>
      <c r="G1204" t="s">
        <v>721</v>
      </c>
      <c r="H1204" t="s">
        <v>176</v>
      </c>
      <c r="I1204" t="s">
        <v>177</v>
      </c>
      <c r="J1204" t="s">
        <v>94</v>
      </c>
      <c r="K1204" t="s">
        <v>519</v>
      </c>
      <c r="L1204" t="s">
        <v>96</v>
      </c>
      <c r="M1204" s="40">
        <v>111300</v>
      </c>
      <c r="N1204" s="40">
        <v>0</v>
      </c>
      <c r="O1204" s="40">
        <v>-9000</v>
      </c>
      <c r="P1204" s="40">
        <v>102300</v>
      </c>
      <c r="Q1204" s="40">
        <v>1285.71</v>
      </c>
      <c r="R1204" s="40">
        <v>69240.75</v>
      </c>
      <c r="S1204" s="40">
        <v>44550.49</v>
      </c>
      <c r="T1204" s="40">
        <v>33059.25</v>
      </c>
      <c r="U1204" s="40">
        <v>57749.51</v>
      </c>
      <c r="V1204" s="40">
        <v>31773.54</v>
      </c>
      <c r="W1204" s="34" t="s">
        <v>769</v>
      </c>
    </row>
    <row r="1205" spans="1:23" hidden="1" x14ac:dyDescent="0.2">
      <c r="A1205" t="s">
        <v>106</v>
      </c>
      <c r="B1205" t="s">
        <v>107</v>
      </c>
      <c r="C1205" t="s">
        <v>2</v>
      </c>
      <c r="D1205" t="s">
        <v>718</v>
      </c>
      <c r="E1205" t="s">
        <v>719</v>
      </c>
      <c r="F1205" t="s">
        <v>720</v>
      </c>
      <c r="G1205" t="s">
        <v>721</v>
      </c>
      <c r="H1205" t="s">
        <v>176</v>
      </c>
      <c r="I1205" t="s">
        <v>177</v>
      </c>
      <c r="J1205" t="s">
        <v>94</v>
      </c>
      <c r="K1205" t="s">
        <v>770</v>
      </c>
      <c r="L1205" t="s">
        <v>96</v>
      </c>
      <c r="M1205" s="40">
        <v>19355</v>
      </c>
      <c r="N1205" s="40">
        <v>0</v>
      </c>
      <c r="O1205" s="40">
        <v>0</v>
      </c>
      <c r="P1205" s="40">
        <v>19355</v>
      </c>
      <c r="Q1205" s="40">
        <v>2678.5</v>
      </c>
      <c r="R1205" s="40">
        <v>8888.3700000000008</v>
      </c>
      <c r="S1205" s="40">
        <v>5336.6</v>
      </c>
      <c r="T1205" s="40">
        <v>10466.629999999999</v>
      </c>
      <c r="U1205" s="40">
        <v>14018.4</v>
      </c>
      <c r="V1205" s="40">
        <v>7788.13</v>
      </c>
      <c r="W1205" s="34" t="s">
        <v>771</v>
      </c>
    </row>
    <row r="1206" spans="1:23" hidden="1" x14ac:dyDescent="0.2">
      <c r="A1206" t="s">
        <v>106</v>
      </c>
      <c r="B1206" t="s">
        <v>107</v>
      </c>
      <c r="C1206" t="s">
        <v>2</v>
      </c>
      <c r="D1206" t="s">
        <v>718</v>
      </c>
      <c r="E1206" t="s">
        <v>719</v>
      </c>
      <c r="F1206" t="s">
        <v>720</v>
      </c>
      <c r="G1206" t="s">
        <v>721</v>
      </c>
      <c r="H1206" t="s">
        <v>176</v>
      </c>
      <c r="I1206" t="s">
        <v>177</v>
      </c>
      <c r="J1206" t="s">
        <v>94</v>
      </c>
      <c r="K1206" t="s">
        <v>521</v>
      </c>
      <c r="L1206" t="s">
        <v>96</v>
      </c>
      <c r="M1206" s="40">
        <v>20294.25</v>
      </c>
      <c r="N1206" s="40">
        <v>-13305.45</v>
      </c>
      <c r="O1206" s="40">
        <v>0</v>
      </c>
      <c r="P1206" s="40">
        <v>6988.8</v>
      </c>
      <c r="Q1206" s="40">
        <v>0</v>
      </c>
      <c r="R1206" s="40">
        <v>6614.4</v>
      </c>
      <c r="S1206" s="40">
        <v>5054.3999999999996</v>
      </c>
      <c r="T1206" s="40">
        <v>374.4</v>
      </c>
      <c r="U1206" s="40">
        <v>1934.4</v>
      </c>
      <c r="V1206" s="40">
        <v>374.4</v>
      </c>
      <c r="W1206" s="34" t="s">
        <v>772</v>
      </c>
    </row>
    <row r="1207" spans="1:23" hidden="1" x14ac:dyDescent="0.2">
      <c r="A1207" t="s">
        <v>106</v>
      </c>
      <c r="B1207" t="s">
        <v>107</v>
      </c>
      <c r="C1207" t="s">
        <v>2</v>
      </c>
      <c r="D1207" t="s">
        <v>718</v>
      </c>
      <c r="E1207" t="s">
        <v>719</v>
      </c>
      <c r="F1207" t="s">
        <v>720</v>
      </c>
      <c r="G1207" t="s">
        <v>721</v>
      </c>
      <c r="H1207" t="s">
        <v>176</v>
      </c>
      <c r="I1207" t="s">
        <v>177</v>
      </c>
      <c r="J1207" t="s">
        <v>94</v>
      </c>
      <c r="K1207" t="s">
        <v>377</v>
      </c>
      <c r="L1207" t="s">
        <v>96</v>
      </c>
      <c r="M1207" s="40">
        <v>4300</v>
      </c>
      <c r="N1207" s="40">
        <v>0</v>
      </c>
      <c r="O1207" s="40">
        <v>0</v>
      </c>
      <c r="P1207" s="40">
        <v>4300</v>
      </c>
      <c r="Q1207" s="40">
        <v>0</v>
      </c>
      <c r="R1207" s="40">
        <v>3581.27</v>
      </c>
      <c r="S1207" s="40">
        <v>3581.27</v>
      </c>
      <c r="T1207" s="40">
        <v>718.73</v>
      </c>
      <c r="U1207" s="40">
        <v>718.73</v>
      </c>
      <c r="V1207" s="40">
        <v>718.73</v>
      </c>
      <c r="W1207" s="34" t="s">
        <v>773</v>
      </c>
    </row>
    <row r="1208" spans="1:23" hidden="1" x14ac:dyDescent="0.2">
      <c r="A1208" t="s">
        <v>106</v>
      </c>
      <c r="B1208" t="s">
        <v>107</v>
      </c>
      <c r="C1208" t="s">
        <v>2</v>
      </c>
      <c r="D1208" t="s">
        <v>718</v>
      </c>
      <c r="E1208" t="s">
        <v>719</v>
      </c>
      <c r="F1208" t="s">
        <v>720</v>
      </c>
      <c r="G1208" t="s">
        <v>721</v>
      </c>
      <c r="H1208" t="s">
        <v>176</v>
      </c>
      <c r="I1208" t="s">
        <v>177</v>
      </c>
      <c r="J1208" t="s">
        <v>94</v>
      </c>
      <c r="K1208" t="s">
        <v>269</v>
      </c>
      <c r="L1208" t="s">
        <v>96</v>
      </c>
      <c r="M1208" s="40">
        <v>4627</v>
      </c>
      <c r="N1208" s="40">
        <v>-1707</v>
      </c>
      <c r="O1208" s="40">
        <v>0</v>
      </c>
      <c r="P1208" s="40">
        <v>2920</v>
      </c>
      <c r="Q1208" s="40">
        <v>0</v>
      </c>
      <c r="R1208" s="40">
        <v>0</v>
      </c>
      <c r="S1208" s="40">
        <v>0</v>
      </c>
      <c r="T1208" s="40">
        <v>2920</v>
      </c>
      <c r="U1208" s="40">
        <v>2920</v>
      </c>
      <c r="V1208" s="40">
        <v>2920</v>
      </c>
      <c r="W1208" s="34" t="s">
        <v>774</v>
      </c>
    </row>
    <row r="1209" spans="1:23" hidden="1" x14ac:dyDescent="0.2">
      <c r="A1209" t="s">
        <v>106</v>
      </c>
      <c r="B1209" t="s">
        <v>107</v>
      </c>
      <c r="C1209" t="s">
        <v>2</v>
      </c>
      <c r="D1209" t="s">
        <v>718</v>
      </c>
      <c r="E1209" t="s">
        <v>719</v>
      </c>
      <c r="F1209" t="s">
        <v>720</v>
      </c>
      <c r="G1209" t="s">
        <v>721</v>
      </c>
      <c r="H1209" t="s">
        <v>176</v>
      </c>
      <c r="I1209" t="s">
        <v>177</v>
      </c>
      <c r="J1209" t="s">
        <v>94</v>
      </c>
      <c r="K1209" t="s">
        <v>280</v>
      </c>
      <c r="L1209" t="s">
        <v>96</v>
      </c>
      <c r="M1209" s="40">
        <v>999283</v>
      </c>
      <c r="N1209" s="40">
        <v>-485818.36</v>
      </c>
      <c r="O1209" s="40">
        <v>0</v>
      </c>
      <c r="P1209" s="40">
        <v>513464.64</v>
      </c>
      <c r="Q1209" s="40">
        <v>8842.9</v>
      </c>
      <c r="R1209" s="40">
        <v>255981.8</v>
      </c>
      <c r="S1209" s="40">
        <v>90981.8</v>
      </c>
      <c r="T1209" s="40">
        <v>257482.84</v>
      </c>
      <c r="U1209" s="40">
        <v>422482.84</v>
      </c>
      <c r="V1209" s="40">
        <v>248639.94</v>
      </c>
      <c r="W1209" s="34" t="s">
        <v>775</v>
      </c>
    </row>
    <row r="1210" spans="1:23" hidden="1" x14ac:dyDescent="0.2">
      <c r="A1210" t="s">
        <v>106</v>
      </c>
      <c r="B1210" t="s">
        <v>107</v>
      </c>
      <c r="C1210" t="s">
        <v>2</v>
      </c>
      <c r="D1210" t="s">
        <v>718</v>
      </c>
      <c r="E1210" t="s">
        <v>719</v>
      </c>
      <c r="F1210" t="s">
        <v>720</v>
      </c>
      <c r="G1210" t="s">
        <v>721</v>
      </c>
      <c r="H1210" t="s">
        <v>176</v>
      </c>
      <c r="I1210" t="s">
        <v>177</v>
      </c>
      <c r="J1210" t="s">
        <v>94</v>
      </c>
      <c r="K1210" t="s">
        <v>529</v>
      </c>
      <c r="L1210" t="s">
        <v>96</v>
      </c>
      <c r="M1210" s="40">
        <v>222000</v>
      </c>
      <c r="N1210" s="40">
        <v>16.8</v>
      </c>
      <c r="O1210" s="40">
        <v>-2843.48</v>
      </c>
      <c r="P1210" s="40">
        <v>219173.32</v>
      </c>
      <c r="Q1210" s="40">
        <v>0.01</v>
      </c>
      <c r="R1210" s="40">
        <v>216432.74</v>
      </c>
      <c r="S1210" s="40">
        <v>102008.34</v>
      </c>
      <c r="T1210" s="40">
        <v>2740.58</v>
      </c>
      <c r="U1210" s="40">
        <v>117164.98</v>
      </c>
      <c r="V1210" s="40">
        <v>2740.57</v>
      </c>
      <c r="W1210" s="34" t="s">
        <v>776</v>
      </c>
    </row>
    <row r="1211" spans="1:23" hidden="1" x14ac:dyDescent="0.2">
      <c r="A1211" t="s">
        <v>106</v>
      </c>
      <c r="B1211" t="s">
        <v>107</v>
      </c>
      <c r="C1211" t="s">
        <v>2</v>
      </c>
      <c r="D1211" t="s">
        <v>718</v>
      </c>
      <c r="E1211" t="s">
        <v>719</v>
      </c>
      <c r="F1211" t="s">
        <v>720</v>
      </c>
      <c r="G1211" t="s">
        <v>721</v>
      </c>
      <c r="H1211" t="s">
        <v>176</v>
      </c>
      <c r="I1211" t="s">
        <v>177</v>
      </c>
      <c r="J1211" t="s">
        <v>94</v>
      </c>
      <c r="K1211" t="s">
        <v>135</v>
      </c>
      <c r="L1211" t="s">
        <v>96</v>
      </c>
      <c r="M1211" s="40">
        <v>2500</v>
      </c>
      <c r="N1211" s="40">
        <v>-1522.78</v>
      </c>
      <c r="O1211" s="40">
        <v>0</v>
      </c>
      <c r="P1211" s="40">
        <v>977.22</v>
      </c>
      <c r="Q1211" s="40">
        <v>220</v>
      </c>
      <c r="R1211" s="40">
        <v>0</v>
      </c>
      <c r="S1211" s="40">
        <v>0</v>
      </c>
      <c r="T1211" s="40">
        <v>977.22</v>
      </c>
      <c r="U1211" s="40">
        <v>977.22</v>
      </c>
      <c r="V1211" s="40">
        <v>757.22</v>
      </c>
      <c r="W1211" s="34" t="s">
        <v>777</v>
      </c>
    </row>
    <row r="1212" spans="1:23" hidden="1" x14ac:dyDescent="0.2">
      <c r="A1212" t="s">
        <v>106</v>
      </c>
      <c r="B1212" t="s">
        <v>107</v>
      </c>
      <c r="C1212" t="s">
        <v>2</v>
      </c>
      <c r="D1212" t="s">
        <v>718</v>
      </c>
      <c r="E1212" t="s">
        <v>719</v>
      </c>
      <c r="F1212" t="s">
        <v>720</v>
      </c>
      <c r="G1212" t="s">
        <v>721</v>
      </c>
      <c r="H1212" t="s">
        <v>176</v>
      </c>
      <c r="I1212" t="s">
        <v>177</v>
      </c>
      <c r="J1212" t="s">
        <v>94</v>
      </c>
      <c r="K1212" t="s">
        <v>137</v>
      </c>
      <c r="L1212" t="s">
        <v>96</v>
      </c>
      <c r="M1212" s="40">
        <v>5500</v>
      </c>
      <c r="N1212" s="40">
        <v>-100</v>
      </c>
      <c r="O1212" s="40">
        <v>0</v>
      </c>
      <c r="P1212" s="40">
        <v>5400</v>
      </c>
      <c r="Q1212" s="40">
        <v>2105.6</v>
      </c>
      <c r="R1212" s="40">
        <v>0</v>
      </c>
      <c r="S1212" s="40">
        <v>0</v>
      </c>
      <c r="T1212" s="40">
        <v>5400</v>
      </c>
      <c r="U1212" s="40">
        <v>5400</v>
      </c>
      <c r="V1212" s="40">
        <v>3294.4</v>
      </c>
      <c r="W1212" s="34" t="s">
        <v>778</v>
      </c>
    </row>
    <row r="1213" spans="1:23" hidden="1" x14ac:dyDescent="0.2">
      <c r="A1213" t="s">
        <v>106</v>
      </c>
      <c r="B1213" t="s">
        <v>107</v>
      </c>
      <c r="C1213" t="s">
        <v>2</v>
      </c>
      <c r="D1213" t="s">
        <v>718</v>
      </c>
      <c r="E1213" t="s">
        <v>719</v>
      </c>
      <c r="F1213" t="s">
        <v>720</v>
      </c>
      <c r="G1213" t="s">
        <v>721</v>
      </c>
      <c r="H1213" t="s">
        <v>176</v>
      </c>
      <c r="I1213" t="s">
        <v>177</v>
      </c>
      <c r="J1213" t="s">
        <v>94</v>
      </c>
      <c r="K1213" t="s">
        <v>98</v>
      </c>
      <c r="L1213" t="s">
        <v>96</v>
      </c>
      <c r="M1213" s="40">
        <v>3360</v>
      </c>
      <c r="N1213" s="40">
        <v>33910.910000000003</v>
      </c>
      <c r="O1213" s="40">
        <v>0</v>
      </c>
      <c r="P1213" s="40">
        <v>37270.910000000003</v>
      </c>
      <c r="Q1213" s="40">
        <v>0</v>
      </c>
      <c r="R1213" s="40">
        <v>185.75</v>
      </c>
      <c r="S1213" s="40">
        <v>185.75</v>
      </c>
      <c r="T1213" s="40">
        <v>37085.160000000003</v>
      </c>
      <c r="U1213" s="40">
        <v>37085.160000000003</v>
      </c>
      <c r="V1213" s="40">
        <v>37085.160000000003</v>
      </c>
      <c r="W1213" s="34" t="s">
        <v>779</v>
      </c>
    </row>
    <row r="1214" spans="1:23" hidden="1" x14ac:dyDescent="0.2">
      <c r="A1214" t="s">
        <v>106</v>
      </c>
      <c r="B1214" t="s">
        <v>107</v>
      </c>
      <c r="C1214" t="s">
        <v>2</v>
      </c>
      <c r="D1214" t="s">
        <v>718</v>
      </c>
      <c r="E1214" t="s">
        <v>719</v>
      </c>
      <c r="F1214" t="s">
        <v>720</v>
      </c>
      <c r="G1214" t="s">
        <v>721</v>
      </c>
      <c r="H1214" t="s">
        <v>176</v>
      </c>
      <c r="I1214" t="s">
        <v>177</v>
      </c>
      <c r="J1214" t="s">
        <v>94</v>
      </c>
      <c r="K1214" t="s">
        <v>125</v>
      </c>
      <c r="L1214" t="s">
        <v>96</v>
      </c>
      <c r="M1214" s="40">
        <v>10000</v>
      </c>
      <c r="N1214" s="40">
        <v>5400</v>
      </c>
      <c r="O1214" s="40">
        <v>0</v>
      </c>
      <c r="P1214" s="40">
        <v>15400</v>
      </c>
      <c r="Q1214" s="40">
        <v>0</v>
      </c>
      <c r="R1214" s="40">
        <v>11590</v>
      </c>
      <c r="S1214" s="40">
        <v>7000</v>
      </c>
      <c r="T1214" s="40">
        <v>3810</v>
      </c>
      <c r="U1214" s="40">
        <v>8400</v>
      </c>
      <c r="V1214" s="40">
        <v>3810</v>
      </c>
      <c r="W1214" s="34" t="s">
        <v>780</v>
      </c>
    </row>
    <row r="1215" spans="1:23" hidden="1" x14ac:dyDescent="0.2">
      <c r="A1215" t="s">
        <v>106</v>
      </c>
      <c r="B1215" t="s">
        <v>107</v>
      </c>
      <c r="C1215" t="s">
        <v>2</v>
      </c>
      <c r="D1215" t="s">
        <v>718</v>
      </c>
      <c r="E1215" t="s">
        <v>719</v>
      </c>
      <c r="F1215" t="s">
        <v>720</v>
      </c>
      <c r="G1215" t="s">
        <v>721</v>
      </c>
      <c r="H1215" t="s">
        <v>176</v>
      </c>
      <c r="I1215" t="s">
        <v>177</v>
      </c>
      <c r="J1215" t="s">
        <v>94</v>
      </c>
      <c r="K1215" t="s">
        <v>534</v>
      </c>
      <c r="L1215" t="s">
        <v>96</v>
      </c>
      <c r="M1215" s="40">
        <v>411555</v>
      </c>
      <c r="N1215" s="40">
        <v>18300.689999999999</v>
      </c>
      <c r="O1215" s="40">
        <v>-29978.400000000001</v>
      </c>
      <c r="P1215" s="40">
        <v>399877.29</v>
      </c>
      <c r="Q1215" s="40">
        <v>36155</v>
      </c>
      <c r="R1215" s="40">
        <v>253168.33</v>
      </c>
      <c r="S1215" s="40">
        <v>167050.28</v>
      </c>
      <c r="T1215" s="40">
        <v>146708.96</v>
      </c>
      <c r="U1215" s="40">
        <v>232827.01</v>
      </c>
      <c r="V1215" s="40">
        <v>110553.96</v>
      </c>
      <c r="W1215" s="34" t="s">
        <v>781</v>
      </c>
    </row>
    <row r="1216" spans="1:23" hidden="1" x14ac:dyDescent="0.2">
      <c r="A1216" t="s">
        <v>106</v>
      </c>
      <c r="B1216" t="s">
        <v>107</v>
      </c>
      <c r="C1216" t="s">
        <v>2</v>
      </c>
      <c r="D1216" t="s">
        <v>718</v>
      </c>
      <c r="E1216" t="s">
        <v>719</v>
      </c>
      <c r="F1216" t="s">
        <v>720</v>
      </c>
      <c r="G1216" t="s">
        <v>721</v>
      </c>
      <c r="H1216" t="s">
        <v>176</v>
      </c>
      <c r="I1216" t="s">
        <v>177</v>
      </c>
      <c r="J1216" t="s">
        <v>94</v>
      </c>
      <c r="K1216" t="s">
        <v>385</v>
      </c>
      <c r="L1216" t="s">
        <v>96</v>
      </c>
      <c r="M1216" s="40">
        <v>151905</v>
      </c>
      <c r="N1216" s="40">
        <v>-65000</v>
      </c>
      <c r="O1216" s="40">
        <v>0</v>
      </c>
      <c r="P1216" s="40">
        <v>86905</v>
      </c>
      <c r="Q1216" s="40">
        <v>1614.4</v>
      </c>
      <c r="R1216" s="40">
        <v>32411.14</v>
      </c>
      <c r="S1216" s="40">
        <v>21553.54</v>
      </c>
      <c r="T1216" s="40">
        <v>54493.86</v>
      </c>
      <c r="U1216" s="40">
        <v>65351.46</v>
      </c>
      <c r="V1216" s="40">
        <v>52879.46</v>
      </c>
      <c r="W1216" s="34" t="s">
        <v>782</v>
      </c>
    </row>
    <row r="1217" spans="1:23" hidden="1" x14ac:dyDescent="0.2">
      <c r="A1217" t="s">
        <v>106</v>
      </c>
      <c r="B1217" t="s">
        <v>107</v>
      </c>
      <c r="C1217" t="s">
        <v>2</v>
      </c>
      <c r="D1217" t="s">
        <v>718</v>
      </c>
      <c r="E1217" t="s">
        <v>719</v>
      </c>
      <c r="F1217" t="s">
        <v>720</v>
      </c>
      <c r="G1217" t="s">
        <v>721</v>
      </c>
      <c r="H1217" t="s">
        <v>176</v>
      </c>
      <c r="I1217" t="s">
        <v>177</v>
      </c>
      <c r="J1217" t="s">
        <v>94</v>
      </c>
      <c r="K1217" t="s">
        <v>783</v>
      </c>
      <c r="L1217" t="s">
        <v>96</v>
      </c>
      <c r="M1217" s="40">
        <v>3000</v>
      </c>
      <c r="N1217" s="40">
        <v>0</v>
      </c>
      <c r="O1217" s="40">
        <v>0</v>
      </c>
      <c r="P1217" s="40">
        <v>3000</v>
      </c>
      <c r="Q1217" s="40">
        <v>0</v>
      </c>
      <c r="R1217" s="40">
        <v>0</v>
      </c>
      <c r="S1217" s="40">
        <v>0</v>
      </c>
      <c r="T1217" s="40">
        <v>3000</v>
      </c>
      <c r="U1217" s="40">
        <v>3000</v>
      </c>
      <c r="V1217" s="40">
        <v>3000</v>
      </c>
      <c r="W1217" s="34" t="s">
        <v>784</v>
      </c>
    </row>
    <row r="1218" spans="1:23" hidden="1" x14ac:dyDescent="0.2">
      <c r="A1218" t="s">
        <v>106</v>
      </c>
      <c r="B1218" t="s">
        <v>107</v>
      </c>
      <c r="C1218" t="s">
        <v>2</v>
      </c>
      <c r="D1218" t="s">
        <v>718</v>
      </c>
      <c r="E1218" t="s">
        <v>719</v>
      </c>
      <c r="F1218" t="s">
        <v>720</v>
      </c>
      <c r="G1218" t="s">
        <v>721</v>
      </c>
      <c r="H1218" t="s">
        <v>176</v>
      </c>
      <c r="I1218" t="s">
        <v>177</v>
      </c>
      <c r="J1218" t="s">
        <v>94</v>
      </c>
      <c r="K1218" t="s">
        <v>785</v>
      </c>
      <c r="L1218" t="s">
        <v>96</v>
      </c>
      <c r="M1218" s="40">
        <v>5600</v>
      </c>
      <c r="N1218" s="40">
        <v>0</v>
      </c>
      <c r="O1218" s="40">
        <v>0</v>
      </c>
      <c r="P1218" s="40">
        <v>5600</v>
      </c>
      <c r="Q1218" s="40">
        <v>0</v>
      </c>
      <c r="R1218" s="40">
        <v>0</v>
      </c>
      <c r="S1218" s="40">
        <v>0</v>
      </c>
      <c r="T1218" s="40">
        <v>5600</v>
      </c>
      <c r="U1218" s="40">
        <v>5600</v>
      </c>
      <c r="V1218" s="40">
        <v>5600</v>
      </c>
      <c r="W1218" s="34" t="s">
        <v>786</v>
      </c>
    </row>
    <row r="1219" spans="1:23" hidden="1" x14ac:dyDescent="0.2">
      <c r="A1219" t="s">
        <v>106</v>
      </c>
      <c r="B1219" t="s">
        <v>107</v>
      </c>
      <c r="C1219" t="s">
        <v>2</v>
      </c>
      <c r="D1219" t="s">
        <v>718</v>
      </c>
      <c r="E1219" t="s">
        <v>719</v>
      </c>
      <c r="F1219" t="s">
        <v>720</v>
      </c>
      <c r="G1219" t="s">
        <v>721</v>
      </c>
      <c r="H1219" t="s">
        <v>176</v>
      </c>
      <c r="I1219" t="s">
        <v>177</v>
      </c>
      <c r="J1219" t="s">
        <v>94</v>
      </c>
      <c r="K1219" t="s">
        <v>140</v>
      </c>
      <c r="L1219" t="s">
        <v>96</v>
      </c>
      <c r="M1219" s="40">
        <v>0</v>
      </c>
      <c r="N1219" s="40">
        <v>3589.52</v>
      </c>
      <c r="O1219" s="40">
        <v>0</v>
      </c>
      <c r="P1219" s="40">
        <v>3589.52</v>
      </c>
      <c r="Q1219" s="40">
        <v>2712.96</v>
      </c>
      <c r="R1219" s="40">
        <v>0</v>
      </c>
      <c r="S1219" s="40">
        <v>0</v>
      </c>
      <c r="T1219" s="40">
        <v>3589.52</v>
      </c>
      <c r="U1219" s="40">
        <v>3589.52</v>
      </c>
      <c r="V1219" s="40">
        <v>876.56</v>
      </c>
      <c r="W1219" s="34" t="s">
        <v>787</v>
      </c>
    </row>
    <row r="1220" spans="1:23" hidden="1" x14ac:dyDescent="0.2">
      <c r="A1220" t="s">
        <v>106</v>
      </c>
      <c r="B1220" t="s">
        <v>107</v>
      </c>
      <c r="C1220" t="s">
        <v>2</v>
      </c>
      <c r="D1220" t="s">
        <v>718</v>
      </c>
      <c r="E1220" t="s">
        <v>719</v>
      </c>
      <c r="F1220" t="s">
        <v>720</v>
      </c>
      <c r="G1220" t="s">
        <v>721</v>
      </c>
      <c r="H1220" t="s">
        <v>176</v>
      </c>
      <c r="I1220" t="s">
        <v>177</v>
      </c>
      <c r="J1220" t="s">
        <v>94</v>
      </c>
      <c r="K1220" t="s">
        <v>102</v>
      </c>
      <c r="L1220" t="s">
        <v>96</v>
      </c>
      <c r="M1220" s="40">
        <v>80</v>
      </c>
      <c r="N1220" s="40">
        <v>6932.08</v>
      </c>
      <c r="O1220" s="40">
        <v>81</v>
      </c>
      <c r="P1220" s="40">
        <v>7093.08</v>
      </c>
      <c r="Q1220" s="40">
        <v>0</v>
      </c>
      <c r="R1220" s="40">
        <v>0</v>
      </c>
      <c r="S1220" s="40">
        <v>0</v>
      </c>
      <c r="T1220" s="40">
        <v>7093.08</v>
      </c>
      <c r="U1220" s="40">
        <v>7093.08</v>
      </c>
      <c r="V1220" s="40">
        <v>7093.08</v>
      </c>
      <c r="W1220" s="34" t="s">
        <v>788</v>
      </c>
    </row>
    <row r="1221" spans="1:23" hidden="1" x14ac:dyDescent="0.2">
      <c r="A1221" t="s">
        <v>106</v>
      </c>
      <c r="B1221" t="s">
        <v>107</v>
      </c>
      <c r="C1221" t="s">
        <v>2</v>
      </c>
      <c r="D1221" t="s">
        <v>718</v>
      </c>
      <c r="E1221" t="s">
        <v>719</v>
      </c>
      <c r="F1221" t="s">
        <v>720</v>
      </c>
      <c r="G1221" t="s">
        <v>721</v>
      </c>
      <c r="H1221" t="s">
        <v>176</v>
      </c>
      <c r="I1221" t="s">
        <v>177</v>
      </c>
      <c r="J1221" t="s">
        <v>94</v>
      </c>
      <c r="K1221" t="s">
        <v>104</v>
      </c>
      <c r="L1221" t="s">
        <v>96</v>
      </c>
      <c r="M1221" s="40">
        <v>90</v>
      </c>
      <c r="N1221" s="40">
        <v>587.6</v>
      </c>
      <c r="O1221" s="40">
        <v>0</v>
      </c>
      <c r="P1221" s="40">
        <v>677.6</v>
      </c>
      <c r="Q1221" s="40">
        <v>0</v>
      </c>
      <c r="R1221" s="40">
        <v>0</v>
      </c>
      <c r="S1221" s="40">
        <v>0</v>
      </c>
      <c r="T1221" s="40">
        <v>677.6</v>
      </c>
      <c r="U1221" s="40">
        <v>677.6</v>
      </c>
      <c r="V1221" s="40">
        <v>677.6</v>
      </c>
      <c r="W1221" s="34" t="s">
        <v>789</v>
      </c>
    </row>
    <row r="1222" spans="1:23" hidden="1" x14ac:dyDescent="0.2">
      <c r="A1222" t="s">
        <v>106</v>
      </c>
      <c r="B1222" t="s">
        <v>107</v>
      </c>
      <c r="C1222" t="s">
        <v>2</v>
      </c>
      <c r="D1222" t="s">
        <v>718</v>
      </c>
      <c r="E1222" t="s">
        <v>719</v>
      </c>
      <c r="F1222" t="s">
        <v>720</v>
      </c>
      <c r="G1222" t="s">
        <v>721</v>
      </c>
      <c r="H1222" t="s">
        <v>176</v>
      </c>
      <c r="I1222" t="s">
        <v>177</v>
      </c>
      <c r="J1222" t="s">
        <v>94</v>
      </c>
      <c r="K1222" t="s">
        <v>537</v>
      </c>
      <c r="L1222" t="s">
        <v>96</v>
      </c>
      <c r="M1222" s="40">
        <v>0</v>
      </c>
      <c r="N1222" s="40">
        <v>316.95999999999998</v>
      </c>
      <c r="O1222" s="40">
        <v>0</v>
      </c>
      <c r="P1222" s="40">
        <v>316.95999999999998</v>
      </c>
      <c r="Q1222" s="40">
        <v>0</v>
      </c>
      <c r="R1222" s="40">
        <v>0</v>
      </c>
      <c r="S1222" s="40">
        <v>0</v>
      </c>
      <c r="T1222" s="40">
        <v>316.95999999999998</v>
      </c>
      <c r="U1222" s="40">
        <v>316.95999999999998</v>
      </c>
      <c r="V1222" s="40">
        <v>316.95999999999998</v>
      </c>
      <c r="W1222" s="34" t="s">
        <v>790</v>
      </c>
    </row>
    <row r="1223" spans="1:23" hidden="1" x14ac:dyDescent="0.2">
      <c r="A1223" t="s">
        <v>106</v>
      </c>
      <c r="B1223" t="s">
        <v>107</v>
      </c>
      <c r="C1223" t="s">
        <v>2</v>
      </c>
      <c r="D1223" t="s">
        <v>718</v>
      </c>
      <c r="E1223" t="s">
        <v>719</v>
      </c>
      <c r="F1223" t="s">
        <v>720</v>
      </c>
      <c r="G1223" t="s">
        <v>721</v>
      </c>
      <c r="H1223" t="s">
        <v>176</v>
      </c>
      <c r="I1223" t="s">
        <v>177</v>
      </c>
      <c r="J1223" t="s">
        <v>94</v>
      </c>
      <c r="K1223" t="s">
        <v>369</v>
      </c>
      <c r="L1223" t="s">
        <v>96</v>
      </c>
      <c r="M1223" s="40">
        <v>0</v>
      </c>
      <c r="N1223" s="40">
        <v>69.44</v>
      </c>
      <c r="O1223" s="40">
        <v>0</v>
      </c>
      <c r="P1223" s="40">
        <v>69.44</v>
      </c>
      <c r="Q1223" s="40">
        <v>0</v>
      </c>
      <c r="R1223" s="40">
        <v>0</v>
      </c>
      <c r="S1223" s="40">
        <v>0</v>
      </c>
      <c r="T1223" s="40">
        <v>69.44</v>
      </c>
      <c r="U1223" s="40">
        <v>69.44</v>
      </c>
      <c r="V1223" s="40">
        <v>69.44</v>
      </c>
      <c r="W1223" s="34" t="s">
        <v>791</v>
      </c>
    </row>
    <row r="1224" spans="1:23" hidden="1" x14ac:dyDescent="0.2">
      <c r="A1224" t="s">
        <v>106</v>
      </c>
      <c r="B1224" t="s">
        <v>107</v>
      </c>
      <c r="C1224" t="s">
        <v>2</v>
      </c>
      <c r="D1224" t="s">
        <v>718</v>
      </c>
      <c r="E1224" t="s">
        <v>719</v>
      </c>
      <c r="F1224" t="s">
        <v>720</v>
      </c>
      <c r="G1224" t="s">
        <v>721</v>
      </c>
      <c r="H1224" t="s">
        <v>176</v>
      </c>
      <c r="I1224" t="s">
        <v>177</v>
      </c>
      <c r="J1224" t="s">
        <v>539</v>
      </c>
      <c r="K1224" t="s">
        <v>540</v>
      </c>
      <c r="L1224" t="s">
        <v>96</v>
      </c>
      <c r="M1224" s="40">
        <v>41500</v>
      </c>
      <c r="N1224" s="40">
        <v>0</v>
      </c>
      <c r="O1224" s="40">
        <v>0</v>
      </c>
      <c r="P1224" s="40">
        <v>41500</v>
      </c>
      <c r="Q1224" s="40">
        <v>6589.69</v>
      </c>
      <c r="R1224" s="40">
        <v>21463.86</v>
      </c>
      <c r="S1224" s="40">
        <v>21463.86</v>
      </c>
      <c r="T1224" s="40">
        <v>20036.14</v>
      </c>
      <c r="U1224" s="40">
        <v>20036.14</v>
      </c>
      <c r="V1224" s="40">
        <v>13446.45</v>
      </c>
      <c r="W1224" s="34" t="s">
        <v>792</v>
      </c>
    </row>
    <row r="1225" spans="1:23" hidden="1" x14ac:dyDescent="0.2">
      <c r="A1225" t="s">
        <v>106</v>
      </c>
      <c r="B1225" t="s">
        <v>107</v>
      </c>
      <c r="C1225" t="s">
        <v>2</v>
      </c>
      <c r="D1225" t="s">
        <v>718</v>
      </c>
      <c r="E1225" t="s">
        <v>719</v>
      </c>
      <c r="F1225" t="s">
        <v>720</v>
      </c>
      <c r="G1225" t="s">
        <v>721</v>
      </c>
      <c r="H1225" t="s">
        <v>176</v>
      </c>
      <c r="I1225" t="s">
        <v>177</v>
      </c>
      <c r="J1225" t="s">
        <v>202</v>
      </c>
      <c r="K1225" t="s">
        <v>284</v>
      </c>
      <c r="L1225" t="s">
        <v>96</v>
      </c>
      <c r="M1225" s="40">
        <v>0</v>
      </c>
      <c r="N1225" s="40">
        <v>888.08</v>
      </c>
      <c r="O1225" s="40">
        <v>4548.2</v>
      </c>
      <c r="P1225" s="40">
        <v>5436.28</v>
      </c>
      <c r="Q1225" s="40">
        <v>0</v>
      </c>
      <c r="R1225" s="40">
        <v>0</v>
      </c>
      <c r="S1225" s="40">
        <v>0</v>
      </c>
      <c r="T1225" s="40">
        <v>5436.28</v>
      </c>
      <c r="U1225" s="40">
        <v>5436.28</v>
      </c>
      <c r="V1225" s="40">
        <v>5436.28</v>
      </c>
      <c r="W1225" s="34" t="s">
        <v>793</v>
      </c>
    </row>
    <row r="1226" spans="1:23" hidden="1" x14ac:dyDescent="0.2">
      <c r="A1226" t="s">
        <v>106</v>
      </c>
      <c r="B1226" t="s">
        <v>107</v>
      </c>
      <c r="C1226" t="s">
        <v>2</v>
      </c>
      <c r="D1226" t="s">
        <v>718</v>
      </c>
      <c r="E1226" t="s">
        <v>719</v>
      </c>
      <c r="F1226" t="s">
        <v>720</v>
      </c>
      <c r="G1226" t="s">
        <v>721</v>
      </c>
      <c r="H1226" t="s">
        <v>176</v>
      </c>
      <c r="I1226" t="s">
        <v>177</v>
      </c>
      <c r="J1226" t="s">
        <v>202</v>
      </c>
      <c r="K1226" t="s">
        <v>203</v>
      </c>
      <c r="L1226" t="s">
        <v>96</v>
      </c>
      <c r="M1226" s="40">
        <v>17400</v>
      </c>
      <c r="N1226" s="40">
        <v>379015.14</v>
      </c>
      <c r="O1226" s="40">
        <v>9858.64</v>
      </c>
      <c r="P1226" s="40">
        <v>406273.78</v>
      </c>
      <c r="Q1226" s="40">
        <v>312860.40000000002</v>
      </c>
      <c r="R1226" s="40">
        <v>38976</v>
      </c>
      <c r="S1226" s="40">
        <v>38976</v>
      </c>
      <c r="T1226" s="40">
        <v>367297.78</v>
      </c>
      <c r="U1226" s="40">
        <v>367297.78</v>
      </c>
      <c r="V1226" s="40">
        <v>54437.38</v>
      </c>
      <c r="W1226" s="34" t="s">
        <v>794</v>
      </c>
    </row>
    <row r="1227" spans="1:23" hidden="1" x14ac:dyDescent="0.2">
      <c r="A1227" t="s">
        <v>106</v>
      </c>
      <c r="B1227" t="s">
        <v>107</v>
      </c>
      <c r="C1227" t="s">
        <v>2</v>
      </c>
      <c r="D1227" t="s">
        <v>718</v>
      </c>
      <c r="E1227" t="s">
        <v>719</v>
      </c>
      <c r="F1227" t="s">
        <v>720</v>
      </c>
      <c r="G1227" t="s">
        <v>721</v>
      </c>
      <c r="H1227" t="s">
        <v>176</v>
      </c>
      <c r="I1227" t="s">
        <v>177</v>
      </c>
      <c r="J1227" t="s">
        <v>202</v>
      </c>
      <c r="K1227" t="s">
        <v>443</v>
      </c>
      <c r="L1227" t="s">
        <v>96</v>
      </c>
      <c r="M1227" s="40">
        <v>0</v>
      </c>
      <c r="N1227" s="40">
        <v>4071.49</v>
      </c>
      <c r="O1227" s="40">
        <v>0</v>
      </c>
      <c r="P1227" s="40">
        <v>4071.49</v>
      </c>
      <c r="Q1227" s="40">
        <v>3635.25</v>
      </c>
      <c r="R1227" s="40">
        <v>0</v>
      </c>
      <c r="S1227" s="40">
        <v>0</v>
      </c>
      <c r="T1227" s="40">
        <v>4071.49</v>
      </c>
      <c r="U1227" s="40">
        <v>4071.49</v>
      </c>
      <c r="V1227" s="40">
        <v>436.24</v>
      </c>
      <c r="W1227" s="34" t="s">
        <v>795</v>
      </c>
    </row>
    <row r="1228" spans="1:23" hidden="1" x14ac:dyDescent="0.2">
      <c r="A1228" t="s">
        <v>106</v>
      </c>
      <c r="B1228" t="s">
        <v>107</v>
      </c>
      <c r="C1228" t="s">
        <v>2</v>
      </c>
      <c r="D1228" t="s">
        <v>718</v>
      </c>
      <c r="E1228" t="s">
        <v>719</v>
      </c>
      <c r="F1228" t="s">
        <v>720</v>
      </c>
      <c r="G1228" t="s">
        <v>721</v>
      </c>
      <c r="H1228" t="s">
        <v>176</v>
      </c>
      <c r="I1228" t="s">
        <v>177</v>
      </c>
      <c r="J1228" t="s">
        <v>202</v>
      </c>
      <c r="K1228" t="s">
        <v>209</v>
      </c>
      <c r="L1228" t="s">
        <v>96</v>
      </c>
      <c r="M1228" s="40">
        <v>0</v>
      </c>
      <c r="N1228" s="40">
        <v>243261.76</v>
      </c>
      <c r="O1228" s="40">
        <v>0</v>
      </c>
      <c r="P1228" s="40">
        <v>243261.76</v>
      </c>
      <c r="Q1228" s="40">
        <v>216900</v>
      </c>
      <c r="R1228" s="40">
        <v>0</v>
      </c>
      <c r="S1228" s="40">
        <v>0</v>
      </c>
      <c r="T1228" s="40">
        <v>243261.76</v>
      </c>
      <c r="U1228" s="40">
        <v>243261.76</v>
      </c>
      <c r="V1228" s="40">
        <v>26361.759999999998</v>
      </c>
      <c r="W1228" s="34" t="s">
        <v>796</v>
      </c>
    </row>
    <row r="1229" spans="1:23" hidden="1" x14ac:dyDescent="0.2">
      <c r="A1229" t="s">
        <v>106</v>
      </c>
      <c r="B1229" t="s">
        <v>107</v>
      </c>
      <c r="C1229" t="s">
        <v>2</v>
      </c>
      <c r="D1229" t="s">
        <v>718</v>
      </c>
      <c r="E1229" t="s">
        <v>719</v>
      </c>
      <c r="F1229" t="s">
        <v>720</v>
      </c>
      <c r="G1229" t="s">
        <v>721</v>
      </c>
      <c r="H1229" t="s">
        <v>176</v>
      </c>
      <c r="I1229" t="s">
        <v>177</v>
      </c>
      <c r="J1229" t="s">
        <v>202</v>
      </c>
      <c r="K1229" t="s">
        <v>797</v>
      </c>
      <c r="L1229" t="s">
        <v>96</v>
      </c>
      <c r="M1229" s="40">
        <v>0</v>
      </c>
      <c r="N1229" s="40">
        <v>100800</v>
      </c>
      <c r="O1229" s="40">
        <v>8752.7000000000007</v>
      </c>
      <c r="P1229" s="40">
        <v>109552.7</v>
      </c>
      <c r="Q1229" s="40">
        <v>82960.88</v>
      </c>
      <c r="R1229" s="40">
        <v>0</v>
      </c>
      <c r="S1229" s="40">
        <v>0</v>
      </c>
      <c r="T1229" s="40">
        <v>109552.7</v>
      </c>
      <c r="U1229" s="40">
        <v>109552.7</v>
      </c>
      <c r="V1229" s="40">
        <v>26591.82</v>
      </c>
      <c r="W1229" s="34" t="s">
        <v>798</v>
      </c>
    </row>
    <row r="1230" spans="1:23" hidden="1" x14ac:dyDescent="0.2">
      <c r="A1230" t="s">
        <v>0</v>
      </c>
      <c r="B1230" t="s">
        <v>1</v>
      </c>
      <c r="C1230" t="s">
        <v>2</v>
      </c>
      <c r="D1230" t="s">
        <v>718</v>
      </c>
      <c r="E1230" t="s">
        <v>719</v>
      </c>
      <c r="F1230" t="s">
        <v>720</v>
      </c>
      <c r="G1230" t="s">
        <v>721</v>
      </c>
      <c r="H1230" t="s">
        <v>7</v>
      </c>
      <c r="I1230" t="s">
        <v>8</v>
      </c>
      <c r="J1230" t="s">
        <v>215</v>
      </c>
      <c r="K1230" t="s">
        <v>216</v>
      </c>
      <c r="L1230" t="s">
        <v>11</v>
      </c>
      <c r="M1230" s="40">
        <v>0</v>
      </c>
      <c r="N1230" s="40">
        <v>20000</v>
      </c>
      <c r="O1230" s="40">
        <v>0</v>
      </c>
      <c r="P1230" s="40">
        <v>20000</v>
      </c>
      <c r="Q1230" s="40">
        <v>0</v>
      </c>
      <c r="R1230" s="40">
        <v>0</v>
      </c>
      <c r="S1230" s="40">
        <v>0</v>
      </c>
      <c r="T1230" s="40">
        <v>20000</v>
      </c>
      <c r="U1230" s="40">
        <v>20000</v>
      </c>
      <c r="V1230" s="40">
        <v>20000</v>
      </c>
      <c r="W1230" s="34" t="s">
        <v>799</v>
      </c>
    </row>
    <row r="1231" spans="1:23" hidden="1" x14ac:dyDescent="0.2">
      <c r="A1231" t="s">
        <v>0</v>
      </c>
      <c r="B1231" t="s">
        <v>1</v>
      </c>
      <c r="C1231" t="s">
        <v>218</v>
      </c>
      <c r="D1231" t="s">
        <v>219</v>
      </c>
      <c r="E1231" t="s">
        <v>220</v>
      </c>
      <c r="F1231" t="s">
        <v>800</v>
      </c>
      <c r="G1231" t="s">
        <v>801</v>
      </c>
      <c r="H1231" t="s">
        <v>7</v>
      </c>
      <c r="I1231" t="s">
        <v>43</v>
      </c>
      <c r="J1231" t="s">
        <v>44</v>
      </c>
      <c r="K1231" t="s">
        <v>45</v>
      </c>
      <c r="L1231" t="s">
        <v>11</v>
      </c>
      <c r="M1231" s="40">
        <v>130577.56</v>
      </c>
      <c r="N1231" s="40">
        <v>0</v>
      </c>
      <c r="O1231" s="40">
        <v>0</v>
      </c>
      <c r="P1231" s="40">
        <v>130577.56</v>
      </c>
      <c r="Q1231" s="40">
        <v>0</v>
      </c>
      <c r="R1231" s="40">
        <v>130577.56</v>
      </c>
      <c r="S1231" s="40">
        <v>64719.32</v>
      </c>
      <c r="T1231" s="40">
        <v>0</v>
      </c>
      <c r="U1231" s="40">
        <v>65858.240000000005</v>
      </c>
      <c r="V1231" s="40">
        <v>0</v>
      </c>
      <c r="W1231" s="34" t="s">
        <v>802</v>
      </c>
    </row>
    <row r="1232" spans="1:23" hidden="1" x14ac:dyDescent="0.2">
      <c r="A1232" t="s">
        <v>0</v>
      </c>
      <c r="B1232" t="s">
        <v>1</v>
      </c>
      <c r="C1232" t="s">
        <v>218</v>
      </c>
      <c r="D1232" t="s">
        <v>219</v>
      </c>
      <c r="E1232" t="s">
        <v>220</v>
      </c>
      <c r="F1232" t="s">
        <v>800</v>
      </c>
      <c r="G1232" t="s">
        <v>801</v>
      </c>
      <c r="H1232" t="s">
        <v>7</v>
      </c>
      <c r="I1232" t="s">
        <v>43</v>
      </c>
      <c r="J1232" t="s">
        <v>44</v>
      </c>
      <c r="K1232" t="s">
        <v>47</v>
      </c>
      <c r="L1232" t="s">
        <v>11</v>
      </c>
      <c r="M1232" s="40">
        <v>395812.48</v>
      </c>
      <c r="N1232" s="40">
        <v>0</v>
      </c>
      <c r="O1232" s="40">
        <v>0</v>
      </c>
      <c r="P1232" s="40">
        <v>395812.48</v>
      </c>
      <c r="Q1232" s="40">
        <v>0</v>
      </c>
      <c r="R1232" s="40">
        <v>395812.48</v>
      </c>
      <c r="S1232" s="40">
        <v>303327.83</v>
      </c>
      <c r="T1232" s="40">
        <v>0</v>
      </c>
      <c r="U1232" s="40">
        <v>92484.65</v>
      </c>
      <c r="V1232" s="40">
        <v>0</v>
      </c>
      <c r="W1232" s="34" t="s">
        <v>803</v>
      </c>
    </row>
    <row r="1233" spans="1:23" hidden="1" x14ac:dyDescent="0.2">
      <c r="A1233" t="s">
        <v>0</v>
      </c>
      <c r="B1233" t="s">
        <v>1</v>
      </c>
      <c r="C1233" t="s">
        <v>218</v>
      </c>
      <c r="D1233" t="s">
        <v>219</v>
      </c>
      <c r="E1233" t="s">
        <v>220</v>
      </c>
      <c r="F1233" t="s">
        <v>800</v>
      </c>
      <c r="G1233" t="s">
        <v>801</v>
      </c>
      <c r="H1233" t="s">
        <v>7</v>
      </c>
      <c r="I1233" t="s">
        <v>43</v>
      </c>
      <c r="J1233" t="s">
        <v>44</v>
      </c>
      <c r="K1233" t="s">
        <v>49</v>
      </c>
      <c r="L1233" t="s">
        <v>11</v>
      </c>
      <c r="M1233" s="40">
        <v>132705</v>
      </c>
      <c r="N1233" s="40">
        <v>0</v>
      </c>
      <c r="O1233" s="40">
        <v>0</v>
      </c>
      <c r="P1233" s="40">
        <v>132705</v>
      </c>
      <c r="Q1233" s="40">
        <v>449.79</v>
      </c>
      <c r="R1233" s="40">
        <v>132255.21</v>
      </c>
      <c r="S1233" s="40">
        <v>123294.02</v>
      </c>
      <c r="T1233" s="40">
        <v>449.79</v>
      </c>
      <c r="U1233" s="40">
        <v>9410.98</v>
      </c>
      <c r="V1233" s="40">
        <v>0</v>
      </c>
      <c r="W1233" s="34" t="s">
        <v>804</v>
      </c>
    </row>
    <row r="1234" spans="1:23" hidden="1" x14ac:dyDescent="0.2">
      <c r="A1234" t="s">
        <v>0</v>
      </c>
      <c r="B1234" t="s">
        <v>1</v>
      </c>
      <c r="C1234" t="s">
        <v>218</v>
      </c>
      <c r="D1234" t="s">
        <v>219</v>
      </c>
      <c r="E1234" t="s">
        <v>220</v>
      </c>
      <c r="F1234" t="s">
        <v>800</v>
      </c>
      <c r="G1234" t="s">
        <v>801</v>
      </c>
      <c r="H1234" t="s">
        <v>7</v>
      </c>
      <c r="I1234" t="s">
        <v>43</v>
      </c>
      <c r="J1234" t="s">
        <v>44</v>
      </c>
      <c r="K1234" t="s">
        <v>354</v>
      </c>
      <c r="L1234" t="s">
        <v>11</v>
      </c>
      <c r="M1234" s="40">
        <v>53000</v>
      </c>
      <c r="N1234" s="40">
        <v>5040.37</v>
      </c>
      <c r="O1234" s="40">
        <v>0</v>
      </c>
      <c r="P1234" s="40">
        <v>58040.37</v>
      </c>
      <c r="Q1234" s="40">
        <v>2804.21</v>
      </c>
      <c r="R1234" s="40">
        <v>55236.160000000003</v>
      </c>
      <c r="S1234" s="40">
        <v>36688.379999999997</v>
      </c>
      <c r="T1234" s="40">
        <v>2804.21</v>
      </c>
      <c r="U1234" s="40">
        <v>21351.99</v>
      </c>
      <c r="V1234" s="40">
        <v>0</v>
      </c>
      <c r="W1234" s="34" t="s">
        <v>805</v>
      </c>
    </row>
    <row r="1235" spans="1:23" hidden="1" x14ac:dyDescent="0.2">
      <c r="A1235" t="s">
        <v>0</v>
      </c>
      <c r="B1235" t="s">
        <v>1</v>
      </c>
      <c r="C1235" t="s">
        <v>218</v>
      </c>
      <c r="D1235" t="s">
        <v>219</v>
      </c>
      <c r="E1235" t="s">
        <v>220</v>
      </c>
      <c r="F1235" t="s">
        <v>800</v>
      </c>
      <c r="G1235" t="s">
        <v>801</v>
      </c>
      <c r="H1235" t="s">
        <v>7</v>
      </c>
      <c r="I1235" t="s">
        <v>43</v>
      </c>
      <c r="J1235" t="s">
        <v>44</v>
      </c>
      <c r="K1235" t="s">
        <v>51</v>
      </c>
      <c r="L1235" t="s">
        <v>11</v>
      </c>
      <c r="M1235" s="40">
        <v>355143</v>
      </c>
      <c r="N1235" s="40">
        <v>-79597.289999999994</v>
      </c>
      <c r="O1235" s="40">
        <v>0</v>
      </c>
      <c r="P1235" s="40">
        <v>275545.71000000002</v>
      </c>
      <c r="Q1235" s="40">
        <v>1.26</v>
      </c>
      <c r="R1235" s="40">
        <v>244491.6</v>
      </c>
      <c r="S1235" s="40">
        <v>149704.64000000001</v>
      </c>
      <c r="T1235" s="40">
        <v>31054.11</v>
      </c>
      <c r="U1235" s="40">
        <v>125841.07</v>
      </c>
      <c r="V1235" s="40">
        <v>31052.85</v>
      </c>
      <c r="W1235" s="34" t="s">
        <v>806</v>
      </c>
    </row>
    <row r="1236" spans="1:23" hidden="1" x14ac:dyDescent="0.2">
      <c r="A1236" t="s">
        <v>0</v>
      </c>
      <c r="B1236" t="s">
        <v>1</v>
      </c>
      <c r="C1236" t="s">
        <v>218</v>
      </c>
      <c r="D1236" t="s">
        <v>219</v>
      </c>
      <c r="E1236" t="s">
        <v>220</v>
      </c>
      <c r="F1236" t="s">
        <v>800</v>
      </c>
      <c r="G1236" t="s">
        <v>801</v>
      </c>
      <c r="H1236" t="s">
        <v>7</v>
      </c>
      <c r="I1236" t="s">
        <v>43</v>
      </c>
      <c r="J1236" t="s">
        <v>44</v>
      </c>
      <c r="K1236" t="s">
        <v>576</v>
      </c>
      <c r="L1236" t="s">
        <v>11</v>
      </c>
      <c r="M1236" s="40">
        <v>0</v>
      </c>
      <c r="N1236" s="40">
        <v>136.5</v>
      </c>
      <c r="O1236" s="40">
        <v>0</v>
      </c>
      <c r="P1236" s="40">
        <v>136.5</v>
      </c>
      <c r="Q1236" s="40">
        <v>0</v>
      </c>
      <c r="R1236" s="40">
        <v>0</v>
      </c>
      <c r="S1236" s="40">
        <v>0</v>
      </c>
      <c r="T1236" s="40">
        <v>136.5</v>
      </c>
      <c r="U1236" s="40">
        <v>136.5</v>
      </c>
      <c r="V1236" s="40">
        <v>136.5</v>
      </c>
      <c r="W1236" s="34" t="s">
        <v>807</v>
      </c>
    </row>
    <row r="1237" spans="1:23" hidden="1" x14ac:dyDescent="0.2">
      <c r="A1237" t="s">
        <v>0</v>
      </c>
      <c r="B1237" t="s">
        <v>1</v>
      </c>
      <c r="C1237" t="s">
        <v>218</v>
      </c>
      <c r="D1237" t="s">
        <v>219</v>
      </c>
      <c r="E1237" t="s">
        <v>220</v>
      </c>
      <c r="F1237" t="s">
        <v>800</v>
      </c>
      <c r="G1237" t="s">
        <v>801</v>
      </c>
      <c r="H1237" t="s">
        <v>7</v>
      </c>
      <c r="I1237" t="s">
        <v>43</v>
      </c>
      <c r="J1237" t="s">
        <v>44</v>
      </c>
      <c r="K1237" t="s">
        <v>53</v>
      </c>
      <c r="L1237" t="s">
        <v>11</v>
      </c>
      <c r="M1237" s="40">
        <v>5000</v>
      </c>
      <c r="N1237" s="40">
        <v>0</v>
      </c>
      <c r="O1237" s="40">
        <v>0</v>
      </c>
      <c r="P1237" s="40">
        <v>5000</v>
      </c>
      <c r="Q1237" s="40">
        <v>0</v>
      </c>
      <c r="R1237" s="40">
        <v>0</v>
      </c>
      <c r="S1237" s="40">
        <v>0</v>
      </c>
      <c r="T1237" s="40">
        <v>5000</v>
      </c>
      <c r="U1237" s="40">
        <v>5000</v>
      </c>
      <c r="V1237" s="40">
        <v>5000</v>
      </c>
      <c r="W1237" s="34" t="s">
        <v>808</v>
      </c>
    </row>
    <row r="1238" spans="1:23" hidden="1" x14ac:dyDescent="0.2">
      <c r="A1238" t="s">
        <v>0</v>
      </c>
      <c r="B1238" t="s">
        <v>1</v>
      </c>
      <c r="C1238" t="s">
        <v>218</v>
      </c>
      <c r="D1238" t="s">
        <v>219</v>
      </c>
      <c r="E1238" t="s">
        <v>220</v>
      </c>
      <c r="F1238" t="s">
        <v>800</v>
      </c>
      <c r="G1238" t="s">
        <v>801</v>
      </c>
      <c r="H1238" t="s">
        <v>7</v>
      </c>
      <c r="I1238" t="s">
        <v>43</v>
      </c>
      <c r="J1238" t="s">
        <v>44</v>
      </c>
      <c r="K1238" t="s">
        <v>55</v>
      </c>
      <c r="L1238" t="s">
        <v>11</v>
      </c>
      <c r="M1238" s="40">
        <v>1000</v>
      </c>
      <c r="N1238" s="40">
        <v>0</v>
      </c>
      <c r="O1238" s="40">
        <v>0</v>
      </c>
      <c r="P1238" s="40">
        <v>1000</v>
      </c>
      <c r="Q1238" s="40">
        <v>0</v>
      </c>
      <c r="R1238" s="40">
        <v>1000</v>
      </c>
      <c r="S1238" s="40">
        <v>413.76</v>
      </c>
      <c r="T1238" s="40">
        <v>0</v>
      </c>
      <c r="U1238" s="40">
        <v>586.24</v>
      </c>
      <c r="V1238" s="40">
        <v>0</v>
      </c>
      <c r="W1238" s="34" t="s">
        <v>809</v>
      </c>
    </row>
    <row r="1239" spans="1:23" hidden="1" x14ac:dyDescent="0.2">
      <c r="A1239" t="s">
        <v>0</v>
      </c>
      <c r="B1239" t="s">
        <v>1</v>
      </c>
      <c r="C1239" t="s">
        <v>218</v>
      </c>
      <c r="D1239" t="s">
        <v>219</v>
      </c>
      <c r="E1239" t="s">
        <v>220</v>
      </c>
      <c r="F1239" t="s">
        <v>800</v>
      </c>
      <c r="G1239" t="s">
        <v>801</v>
      </c>
      <c r="H1239" t="s">
        <v>7</v>
      </c>
      <c r="I1239" t="s">
        <v>43</v>
      </c>
      <c r="J1239" t="s">
        <v>44</v>
      </c>
      <c r="K1239" t="s">
        <v>57</v>
      </c>
      <c r="L1239" t="s">
        <v>11</v>
      </c>
      <c r="M1239" s="40">
        <v>3316746.12</v>
      </c>
      <c r="N1239" s="40">
        <v>481611.54</v>
      </c>
      <c r="O1239" s="40">
        <v>0</v>
      </c>
      <c r="P1239" s="40">
        <v>3798357.66</v>
      </c>
      <c r="Q1239" s="40">
        <v>0</v>
      </c>
      <c r="R1239" s="40">
        <v>3064339.34</v>
      </c>
      <c r="S1239" s="40">
        <v>1909070.12</v>
      </c>
      <c r="T1239" s="40">
        <v>734018.32</v>
      </c>
      <c r="U1239" s="40">
        <v>1889287.54</v>
      </c>
      <c r="V1239" s="40">
        <v>734018.32</v>
      </c>
      <c r="W1239" s="34" t="s">
        <v>810</v>
      </c>
    </row>
    <row r="1240" spans="1:23" hidden="1" x14ac:dyDescent="0.2">
      <c r="A1240" t="s">
        <v>0</v>
      </c>
      <c r="B1240" t="s">
        <v>1</v>
      </c>
      <c r="C1240" t="s">
        <v>218</v>
      </c>
      <c r="D1240" t="s">
        <v>219</v>
      </c>
      <c r="E1240" t="s">
        <v>220</v>
      </c>
      <c r="F1240" t="s">
        <v>800</v>
      </c>
      <c r="G1240" t="s">
        <v>801</v>
      </c>
      <c r="H1240" t="s">
        <v>7</v>
      </c>
      <c r="I1240" t="s">
        <v>43</v>
      </c>
      <c r="J1240" t="s">
        <v>44</v>
      </c>
      <c r="K1240" t="s">
        <v>59</v>
      </c>
      <c r="L1240" t="s">
        <v>11</v>
      </c>
      <c r="M1240" s="40">
        <v>3113824</v>
      </c>
      <c r="N1240" s="40">
        <v>-1005904.48</v>
      </c>
      <c r="O1240" s="40">
        <v>0</v>
      </c>
      <c r="P1240" s="40">
        <v>2107919.52</v>
      </c>
      <c r="Q1240" s="40">
        <v>0</v>
      </c>
      <c r="R1240" s="40">
        <v>1993523.4</v>
      </c>
      <c r="S1240" s="40">
        <v>1357508.4</v>
      </c>
      <c r="T1240" s="40">
        <v>114396.12</v>
      </c>
      <c r="U1240" s="40">
        <v>750411.12</v>
      </c>
      <c r="V1240" s="40">
        <v>114396.12</v>
      </c>
      <c r="W1240" s="34" t="s">
        <v>811</v>
      </c>
    </row>
    <row r="1241" spans="1:23" hidden="1" x14ac:dyDescent="0.2">
      <c r="A1241" t="s">
        <v>0</v>
      </c>
      <c r="B1241" t="s">
        <v>1</v>
      </c>
      <c r="C1241" t="s">
        <v>218</v>
      </c>
      <c r="D1241" t="s">
        <v>219</v>
      </c>
      <c r="E1241" t="s">
        <v>220</v>
      </c>
      <c r="F1241" t="s">
        <v>800</v>
      </c>
      <c r="G1241" t="s">
        <v>801</v>
      </c>
      <c r="H1241" t="s">
        <v>7</v>
      </c>
      <c r="I1241" t="s">
        <v>43</v>
      </c>
      <c r="J1241" t="s">
        <v>44</v>
      </c>
      <c r="K1241" t="s">
        <v>245</v>
      </c>
      <c r="L1241" t="s">
        <v>11</v>
      </c>
      <c r="M1241" s="40">
        <v>1000</v>
      </c>
      <c r="N1241" s="40">
        <v>0</v>
      </c>
      <c r="O1241" s="40">
        <v>0</v>
      </c>
      <c r="P1241" s="40">
        <v>1000</v>
      </c>
      <c r="Q1241" s="40">
        <v>0</v>
      </c>
      <c r="R1241" s="40">
        <v>1000</v>
      </c>
      <c r="S1241" s="40">
        <v>829.67</v>
      </c>
      <c r="T1241" s="40">
        <v>0</v>
      </c>
      <c r="U1241" s="40">
        <v>170.33</v>
      </c>
      <c r="V1241" s="40">
        <v>0</v>
      </c>
      <c r="W1241" s="34" t="s">
        <v>246</v>
      </c>
    </row>
    <row r="1242" spans="1:23" hidden="1" x14ac:dyDescent="0.2">
      <c r="A1242" t="s">
        <v>0</v>
      </c>
      <c r="B1242" t="s">
        <v>1</v>
      </c>
      <c r="C1242" t="s">
        <v>218</v>
      </c>
      <c r="D1242" t="s">
        <v>219</v>
      </c>
      <c r="E1242" t="s">
        <v>220</v>
      </c>
      <c r="F1242" t="s">
        <v>800</v>
      </c>
      <c r="G1242" t="s">
        <v>801</v>
      </c>
      <c r="H1242" t="s">
        <v>7</v>
      </c>
      <c r="I1242" t="s">
        <v>43</v>
      </c>
      <c r="J1242" t="s">
        <v>44</v>
      </c>
      <c r="K1242" t="s">
        <v>61</v>
      </c>
      <c r="L1242" t="s">
        <v>11</v>
      </c>
      <c r="M1242" s="40">
        <v>0</v>
      </c>
      <c r="N1242" s="40">
        <v>96821.77</v>
      </c>
      <c r="O1242" s="40">
        <v>0</v>
      </c>
      <c r="P1242" s="40">
        <v>96821.77</v>
      </c>
      <c r="Q1242" s="40">
        <v>41819.71</v>
      </c>
      <c r="R1242" s="40">
        <v>47328.58</v>
      </c>
      <c r="S1242" s="40">
        <v>40801.14</v>
      </c>
      <c r="T1242" s="40">
        <v>49493.19</v>
      </c>
      <c r="U1242" s="40">
        <v>56020.63</v>
      </c>
      <c r="V1242" s="40">
        <v>7673.48</v>
      </c>
      <c r="W1242" s="34" t="s">
        <v>812</v>
      </c>
    </row>
    <row r="1243" spans="1:23" hidden="1" x14ac:dyDescent="0.2">
      <c r="A1243" t="s">
        <v>0</v>
      </c>
      <c r="B1243" t="s">
        <v>1</v>
      </c>
      <c r="C1243" t="s">
        <v>218</v>
      </c>
      <c r="D1243" t="s">
        <v>219</v>
      </c>
      <c r="E1243" t="s">
        <v>220</v>
      </c>
      <c r="F1243" t="s">
        <v>800</v>
      </c>
      <c r="G1243" t="s">
        <v>801</v>
      </c>
      <c r="H1243" t="s">
        <v>7</v>
      </c>
      <c r="I1243" t="s">
        <v>43</v>
      </c>
      <c r="J1243" t="s">
        <v>44</v>
      </c>
      <c r="K1243" t="s">
        <v>260</v>
      </c>
      <c r="L1243" t="s">
        <v>11</v>
      </c>
      <c r="M1243" s="40">
        <v>1000</v>
      </c>
      <c r="N1243" s="40">
        <v>0</v>
      </c>
      <c r="O1243" s="40">
        <v>0</v>
      </c>
      <c r="P1243" s="40">
        <v>1000</v>
      </c>
      <c r="Q1243" s="40">
        <v>0</v>
      </c>
      <c r="R1243" s="40">
        <v>1000</v>
      </c>
      <c r="S1243" s="40">
        <v>86.78</v>
      </c>
      <c r="T1243" s="40">
        <v>0</v>
      </c>
      <c r="U1243" s="40">
        <v>913.22</v>
      </c>
      <c r="V1243" s="40">
        <v>0</v>
      </c>
      <c r="W1243" s="34" t="s">
        <v>813</v>
      </c>
    </row>
    <row r="1244" spans="1:23" hidden="1" x14ac:dyDescent="0.2">
      <c r="A1244" t="s">
        <v>0</v>
      </c>
      <c r="B1244" t="s">
        <v>1</v>
      </c>
      <c r="C1244" t="s">
        <v>218</v>
      </c>
      <c r="D1244" t="s">
        <v>219</v>
      </c>
      <c r="E1244" t="s">
        <v>220</v>
      </c>
      <c r="F1244" t="s">
        <v>800</v>
      </c>
      <c r="G1244" t="s">
        <v>801</v>
      </c>
      <c r="H1244" t="s">
        <v>7</v>
      </c>
      <c r="I1244" t="s">
        <v>43</v>
      </c>
      <c r="J1244" t="s">
        <v>44</v>
      </c>
      <c r="K1244" t="s">
        <v>63</v>
      </c>
      <c r="L1244" t="s">
        <v>11</v>
      </c>
      <c r="M1244" s="40">
        <v>184512</v>
      </c>
      <c r="N1244" s="40">
        <v>-79700.45</v>
      </c>
      <c r="O1244" s="40">
        <v>0</v>
      </c>
      <c r="P1244" s="40">
        <v>104811.55</v>
      </c>
      <c r="Q1244" s="40">
        <v>3197.48</v>
      </c>
      <c r="R1244" s="40">
        <v>49683.23</v>
      </c>
      <c r="S1244" s="40">
        <v>33312.97</v>
      </c>
      <c r="T1244" s="40">
        <v>55128.32</v>
      </c>
      <c r="U1244" s="40">
        <v>71498.58</v>
      </c>
      <c r="V1244" s="40">
        <v>51930.84</v>
      </c>
      <c r="W1244" s="34" t="s">
        <v>814</v>
      </c>
    </row>
    <row r="1245" spans="1:23" hidden="1" x14ac:dyDescent="0.2">
      <c r="A1245" t="s">
        <v>0</v>
      </c>
      <c r="B1245" t="s">
        <v>1</v>
      </c>
      <c r="C1245" t="s">
        <v>218</v>
      </c>
      <c r="D1245" t="s">
        <v>219</v>
      </c>
      <c r="E1245" t="s">
        <v>220</v>
      </c>
      <c r="F1245" t="s">
        <v>800</v>
      </c>
      <c r="G1245" t="s">
        <v>801</v>
      </c>
      <c r="H1245" t="s">
        <v>7</v>
      </c>
      <c r="I1245" t="s">
        <v>43</v>
      </c>
      <c r="J1245" t="s">
        <v>44</v>
      </c>
      <c r="K1245" t="s">
        <v>65</v>
      </c>
      <c r="L1245" t="s">
        <v>11</v>
      </c>
      <c r="M1245" s="40">
        <v>100000</v>
      </c>
      <c r="N1245" s="40">
        <v>55109.19</v>
      </c>
      <c r="O1245" s="40">
        <v>0</v>
      </c>
      <c r="P1245" s="40">
        <v>155109.19</v>
      </c>
      <c r="Q1245" s="40">
        <v>30519.37</v>
      </c>
      <c r="R1245" s="40">
        <v>104648.96000000001</v>
      </c>
      <c r="S1245" s="40">
        <v>99030.2</v>
      </c>
      <c r="T1245" s="40">
        <v>50460.23</v>
      </c>
      <c r="U1245" s="40">
        <v>56078.99</v>
      </c>
      <c r="V1245" s="40">
        <v>19940.86</v>
      </c>
      <c r="W1245" s="34" t="s">
        <v>815</v>
      </c>
    </row>
    <row r="1246" spans="1:23" hidden="1" x14ac:dyDescent="0.2">
      <c r="A1246" t="s">
        <v>0</v>
      </c>
      <c r="B1246" t="s">
        <v>1</v>
      </c>
      <c r="C1246" t="s">
        <v>218</v>
      </c>
      <c r="D1246" t="s">
        <v>219</v>
      </c>
      <c r="E1246" t="s">
        <v>220</v>
      </c>
      <c r="F1246" t="s">
        <v>800</v>
      </c>
      <c r="G1246" t="s">
        <v>801</v>
      </c>
      <c r="H1246" t="s">
        <v>7</v>
      </c>
      <c r="I1246" t="s">
        <v>43</v>
      </c>
      <c r="J1246" t="s">
        <v>44</v>
      </c>
      <c r="K1246" t="s">
        <v>816</v>
      </c>
      <c r="L1246" t="s">
        <v>11</v>
      </c>
      <c r="M1246" s="40">
        <v>76163</v>
      </c>
      <c r="N1246" s="40">
        <v>-42720</v>
      </c>
      <c r="O1246" s="40">
        <v>0</v>
      </c>
      <c r="P1246" s="40">
        <v>33443</v>
      </c>
      <c r="Q1246" s="40">
        <v>7117.65</v>
      </c>
      <c r="R1246" s="40">
        <v>25383.75</v>
      </c>
      <c r="S1246" s="40">
        <v>19103.28</v>
      </c>
      <c r="T1246" s="40">
        <v>8059.25</v>
      </c>
      <c r="U1246" s="40">
        <v>14339.72</v>
      </c>
      <c r="V1246" s="40">
        <v>941.6</v>
      </c>
      <c r="W1246" s="34" t="s">
        <v>817</v>
      </c>
    </row>
    <row r="1247" spans="1:23" hidden="1" x14ac:dyDescent="0.2">
      <c r="A1247" t="s">
        <v>0</v>
      </c>
      <c r="B1247" t="s">
        <v>1</v>
      </c>
      <c r="C1247" t="s">
        <v>218</v>
      </c>
      <c r="D1247" t="s">
        <v>219</v>
      </c>
      <c r="E1247" t="s">
        <v>220</v>
      </c>
      <c r="F1247" t="s">
        <v>800</v>
      </c>
      <c r="G1247" t="s">
        <v>801</v>
      </c>
      <c r="H1247" t="s">
        <v>7</v>
      </c>
      <c r="I1247" t="s">
        <v>43</v>
      </c>
      <c r="J1247" t="s">
        <v>44</v>
      </c>
      <c r="K1247" t="s">
        <v>71</v>
      </c>
      <c r="L1247" t="s">
        <v>11</v>
      </c>
      <c r="M1247" s="40">
        <v>1000</v>
      </c>
      <c r="N1247" s="40">
        <v>0</v>
      </c>
      <c r="O1247" s="40">
        <v>0</v>
      </c>
      <c r="P1247" s="40">
        <v>1000</v>
      </c>
      <c r="Q1247" s="40">
        <v>0</v>
      </c>
      <c r="R1247" s="40">
        <v>1000</v>
      </c>
      <c r="S1247" s="40">
        <v>0</v>
      </c>
      <c r="T1247" s="40">
        <v>0</v>
      </c>
      <c r="U1247" s="40">
        <v>1000</v>
      </c>
      <c r="V1247" s="40">
        <v>0</v>
      </c>
      <c r="W1247" s="34" t="s">
        <v>818</v>
      </c>
    </row>
    <row r="1248" spans="1:23" hidden="1" x14ac:dyDescent="0.2">
      <c r="A1248" t="s">
        <v>0</v>
      </c>
      <c r="B1248" t="s">
        <v>1</v>
      </c>
      <c r="C1248" t="s">
        <v>218</v>
      </c>
      <c r="D1248" t="s">
        <v>219</v>
      </c>
      <c r="E1248" t="s">
        <v>220</v>
      </c>
      <c r="F1248" t="s">
        <v>800</v>
      </c>
      <c r="G1248" t="s">
        <v>801</v>
      </c>
      <c r="H1248" t="s">
        <v>7</v>
      </c>
      <c r="I1248" t="s">
        <v>43</v>
      </c>
      <c r="J1248" t="s">
        <v>44</v>
      </c>
      <c r="K1248" t="s">
        <v>316</v>
      </c>
      <c r="L1248" t="s">
        <v>11</v>
      </c>
      <c r="M1248" s="40">
        <v>3000</v>
      </c>
      <c r="N1248" s="40">
        <v>0</v>
      </c>
      <c r="O1248" s="40">
        <v>0</v>
      </c>
      <c r="P1248" s="40">
        <v>3000</v>
      </c>
      <c r="Q1248" s="40">
        <v>0</v>
      </c>
      <c r="R1248" s="40">
        <v>3000</v>
      </c>
      <c r="S1248" s="40">
        <v>0</v>
      </c>
      <c r="T1248" s="40">
        <v>0</v>
      </c>
      <c r="U1248" s="40">
        <v>3000</v>
      </c>
      <c r="V1248" s="40">
        <v>0</v>
      </c>
      <c r="W1248" s="34" t="s">
        <v>819</v>
      </c>
    </row>
    <row r="1249" spans="1:23" hidden="1" x14ac:dyDescent="0.2">
      <c r="A1249" t="s">
        <v>0</v>
      </c>
      <c r="B1249" t="s">
        <v>1</v>
      </c>
      <c r="C1249" t="s">
        <v>218</v>
      </c>
      <c r="D1249" t="s">
        <v>219</v>
      </c>
      <c r="E1249" t="s">
        <v>220</v>
      </c>
      <c r="F1249" t="s">
        <v>800</v>
      </c>
      <c r="G1249" t="s">
        <v>801</v>
      </c>
      <c r="H1249" t="s">
        <v>7</v>
      </c>
      <c r="I1249" t="s">
        <v>43</v>
      </c>
      <c r="J1249" t="s">
        <v>44</v>
      </c>
      <c r="K1249" t="s">
        <v>73</v>
      </c>
      <c r="L1249" t="s">
        <v>11</v>
      </c>
      <c r="M1249" s="40">
        <v>150000</v>
      </c>
      <c r="N1249" s="40">
        <v>0</v>
      </c>
      <c r="O1249" s="40">
        <v>0</v>
      </c>
      <c r="P1249" s="40">
        <v>150000</v>
      </c>
      <c r="Q1249" s="40">
        <v>71343.55</v>
      </c>
      <c r="R1249" s="40">
        <v>74261.84</v>
      </c>
      <c r="S1249" s="40">
        <v>73039.69</v>
      </c>
      <c r="T1249" s="40">
        <v>75738.16</v>
      </c>
      <c r="U1249" s="40">
        <v>76960.31</v>
      </c>
      <c r="V1249" s="40">
        <v>4394.6099999999997</v>
      </c>
      <c r="W1249" s="34" t="s">
        <v>820</v>
      </c>
    </row>
    <row r="1250" spans="1:23" hidden="1" x14ac:dyDescent="0.2">
      <c r="A1250" t="s">
        <v>0</v>
      </c>
      <c r="B1250" t="s">
        <v>1</v>
      </c>
      <c r="C1250" t="s">
        <v>218</v>
      </c>
      <c r="D1250" t="s">
        <v>219</v>
      </c>
      <c r="E1250" t="s">
        <v>220</v>
      </c>
      <c r="F1250" t="s">
        <v>800</v>
      </c>
      <c r="G1250" t="s">
        <v>801</v>
      </c>
      <c r="H1250" t="s">
        <v>7</v>
      </c>
      <c r="I1250" t="s">
        <v>43</v>
      </c>
      <c r="J1250" t="s">
        <v>44</v>
      </c>
      <c r="K1250" t="s">
        <v>75</v>
      </c>
      <c r="L1250" t="s">
        <v>11</v>
      </c>
      <c r="M1250" s="40">
        <v>0</v>
      </c>
      <c r="N1250" s="40">
        <v>1000</v>
      </c>
      <c r="O1250" s="40">
        <v>0</v>
      </c>
      <c r="P1250" s="40">
        <v>1000</v>
      </c>
      <c r="Q1250" s="40">
        <v>0</v>
      </c>
      <c r="R1250" s="40">
        <v>1000</v>
      </c>
      <c r="S1250" s="40">
        <v>176.1</v>
      </c>
      <c r="T1250" s="40">
        <v>0</v>
      </c>
      <c r="U1250" s="40">
        <v>823.9</v>
      </c>
      <c r="V1250" s="40">
        <v>0</v>
      </c>
      <c r="W1250" s="34" t="s">
        <v>821</v>
      </c>
    </row>
    <row r="1251" spans="1:23" hidden="1" x14ac:dyDescent="0.2">
      <c r="A1251" t="s">
        <v>0</v>
      </c>
      <c r="B1251" t="s">
        <v>1</v>
      </c>
      <c r="C1251" t="s">
        <v>218</v>
      </c>
      <c r="D1251" t="s">
        <v>219</v>
      </c>
      <c r="E1251" t="s">
        <v>220</v>
      </c>
      <c r="F1251" t="s">
        <v>800</v>
      </c>
      <c r="G1251" t="s">
        <v>801</v>
      </c>
      <c r="H1251" t="s">
        <v>7</v>
      </c>
      <c r="I1251" t="s">
        <v>43</v>
      </c>
      <c r="J1251" t="s">
        <v>44</v>
      </c>
      <c r="K1251" t="s">
        <v>79</v>
      </c>
      <c r="L1251" t="s">
        <v>11</v>
      </c>
      <c r="M1251" s="40">
        <v>0</v>
      </c>
      <c r="N1251" s="40">
        <v>361631.2</v>
      </c>
      <c r="O1251" s="40">
        <v>0</v>
      </c>
      <c r="P1251" s="40">
        <v>361631.2</v>
      </c>
      <c r="Q1251" s="40">
        <v>506.56</v>
      </c>
      <c r="R1251" s="40">
        <v>361124.64</v>
      </c>
      <c r="S1251" s="40">
        <v>361124.64</v>
      </c>
      <c r="T1251" s="40">
        <v>506.56</v>
      </c>
      <c r="U1251" s="40">
        <v>506.56</v>
      </c>
      <c r="V1251" s="40">
        <v>0</v>
      </c>
      <c r="W1251" s="34" t="s">
        <v>822</v>
      </c>
    </row>
    <row r="1252" spans="1:23" hidden="1" x14ac:dyDescent="0.2">
      <c r="A1252" t="s">
        <v>0</v>
      </c>
      <c r="B1252" t="s">
        <v>1</v>
      </c>
      <c r="C1252" t="s">
        <v>218</v>
      </c>
      <c r="D1252" t="s">
        <v>219</v>
      </c>
      <c r="E1252" t="s">
        <v>220</v>
      </c>
      <c r="F1252" t="s">
        <v>800</v>
      </c>
      <c r="G1252" t="s">
        <v>801</v>
      </c>
      <c r="H1252" t="s">
        <v>7</v>
      </c>
      <c r="I1252" t="s">
        <v>43</v>
      </c>
      <c r="J1252" t="s">
        <v>44</v>
      </c>
      <c r="K1252" t="s">
        <v>493</v>
      </c>
      <c r="L1252" t="s">
        <v>11</v>
      </c>
      <c r="M1252" s="40">
        <v>1000</v>
      </c>
      <c r="N1252" s="40">
        <v>0</v>
      </c>
      <c r="O1252" s="40">
        <v>0</v>
      </c>
      <c r="P1252" s="40">
        <v>1000</v>
      </c>
      <c r="Q1252" s="40">
        <v>0</v>
      </c>
      <c r="R1252" s="40">
        <v>1000</v>
      </c>
      <c r="S1252" s="40">
        <v>0</v>
      </c>
      <c r="T1252" s="40">
        <v>0</v>
      </c>
      <c r="U1252" s="40">
        <v>1000</v>
      </c>
      <c r="V1252" s="40">
        <v>0</v>
      </c>
      <c r="W1252" s="34" t="s">
        <v>823</v>
      </c>
    </row>
    <row r="1253" spans="1:23" hidden="1" x14ac:dyDescent="0.2">
      <c r="A1253" t="s">
        <v>0</v>
      </c>
      <c r="B1253" t="s">
        <v>1</v>
      </c>
      <c r="C1253" t="s">
        <v>218</v>
      </c>
      <c r="D1253" t="s">
        <v>219</v>
      </c>
      <c r="E1253" t="s">
        <v>220</v>
      </c>
      <c r="F1253" t="s">
        <v>800</v>
      </c>
      <c r="G1253" t="s">
        <v>801</v>
      </c>
      <c r="H1253" t="s">
        <v>7</v>
      </c>
      <c r="I1253" t="s">
        <v>43</v>
      </c>
      <c r="J1253" t="s">
        <v>44</v>
      </c>
      <c r="K1253" t="s">
        <v>81</v>
      </c>
      <c r="L1253" t="s">
        <v>11</v>
      </c>
      <c r="M1253" s="40">
        <v>1000</v>
      </c>
      <c r="N1253" s="40">
        <v>0</v>
      </c>
      <c r="O1253" s="40">
        <v>0</v>
      </c>
      <c r="P1253" s="40">
        <v>1000</v>
      </c>
      <c r="Q1253" s="40">
        <v>0</v>
      </c>
      <c r="R1253" s="40">
        <v>1000</v>
      </c>
      <c r="S1253" s="40">
        <v>0</v>
      </c>
      <c r="T1253" s="40">
        <v>0</v>
      </c>
      <c r="U1253" s="40">
        <v>1000</v>
      </c>
      <c r="V1253" s="40">
        <v>0</v>
      </c>
      <c r="W1253" s="34" t="s">
        <v>824</v>
      </c>
    </row>
    <row r="1254" spans="1:23" hidden="1" x14ac:dyDescent="0.2">
      <c r="A1254" t="s">
        <v>0</v>
      </c>
      <c r="B1254" t="s">
        <v>1</v>
      </c>
      <c r="C1254" t="s">
        <v>218</v>
      </c>
      <c r="D1254" t="s">
        <v>219</v>
      </c>
      <c r="E1254" t="s">
        <v>220</v>
      </c>
      <c r="F1254" t="s">
        <v>800</v>
      </c>
      <c r="G1254" t="s">
        <v>801</v>
      </c>
      <c r="H1254" t="s">
        <v>7</v>
      </c>
      <c r="I1254" t="s">
        <v>43</v>
      </c>
      <c r="J1254" t="s">
        <v>44</v>
      </c>
      <c r="K1254" t="s">
        <v>83</v>
      </c>
      <c r="L1254" t="s">
        <v>11</v>
      </c>
      <c r="M1254" s="40">
        <v>0</v>
      </c>
      <c r="N1254" s="40">
        <v>33600</v>
      </c>
      <c r="O1254" s="40">
        <v>0</v>
      </c>
      <c r="P1254" s="40">
        <v>33600</v>
      </c>
      <c r="Q1254" s="40">
        <v>3461.92</v>
      </c>
      <c r="R1254" s="40">
        <v>30138.080000000002</v>
      </c>
      <c r="S1254" s="40">
        <v>28449.15</v>
      </c>
      <c r="T1254" s="40">
        <v>3461.92</v>
      </c>
      <c r="U1254" s="40">
        <v>5150.8500000000004</v>
      </c>
      <c r="V1254" s="40">
        <v>0</v>
      </c>
      <c r="W1254" s="34" t="s">
        <v>825</v>
      </c>
    </row>
    <row r="1255" spans="1:23" hidden="1" x14ac:dyDescent="0.2">
      <c r="A1255" t="s">
        <v>0</v>
      </c>
      <c r="B1255" t="s">
        <v>1</v>
      </c>
      <c r="C1255" t="s">
        <v>218</v>
      </c>
      <c r="D1255" t="s">
        <v>219</v>
      </c>
      <c r="E1255" t="s">
        <v>220</v>
      </c>
      <c r="F1255" t="s">
        <v>800</v>
      </c>
      <c r="G1255" t="s">
        <v>801</v>
      </c>
      <c r="H1255" t="s">
        <v>7</v>
      </c>
      <c r="I1255" t="s">
        <v>43</v>
      </c>
      <c r="J1255" t="s">
        <v>44</v>
      </c>
      <c r="K1255" t="s">
        <v>85</v>
      </c>
      <c r="L1255" t="s">
        <v>11</v>
      </c>
      <c r="M1255" s="40">
        <v>276700</v>
      </c>
      <c r="N1255" s="40">
        <v>-94366.78</v>
      </c>
      <c r="O1255" s="40">
        <v>0</v>
      </c>
      <c r="P1255" s="40">
        <v>182333.22</v>
      </c>
      <c r="Q1255" s="40">
        <v>48627.66</v>
      </c>
      <c r="R1255" s="40">
        <v>116209.29</v>
      </c>
      <c r="S1255" s="40">
        <v>101080.25</v>
      </c>
      <c r="T1255" s="40">
        <v>66123.929999999993</v>
      </c>
      <c r="U1255" s="40">
        <v>81252.97</v>
      </c>
      <c r="V1255" s="40">
        <v>17496.27</v>
      </c>
      <c r="W1255" s="34" t="s">
        <v>826</v>
      </c>
    </row>
    <row r="1256" spans="1:23" hidden="1" x14ac:dyDescent="0.2">
      <c r="A1256" t="s">
        <v>0</v>
      </c>
      <c r="B1256" t="s">
        <v>1</v>
      </c>
      <c r="C1256" t="s">
        <v>218</v>
      </c>
      <c r="D1256" t="s">
        <v>219</v>
      </c>
      <c r="E1256" t="s">
        <v>220</v>
      </c>
      <c r="F1256" t="s">
        <v>800</v>
      </c>
      <c r="G1256" t="s">
        <v>801</v>
      </c>
      <c r="H1256" t="s">
        <v>7</v>
      </c>
      <c r="I1256" t="s">
        <v>43</v>
      </c>
      <c r="J1256" t="s">
        <v>44</v>
      </c>
      <c r="K1256" t="s">
        <v>696</v>
      </c>
      <c r="L1256" t="s">
        <v>11</v>
      </c>
      <c r="M1256" s="40">
        <v>0</v>
      </c>
      <c r="N1256" s="40">
        <v>2000</v>
      </c>
      <c r="O1256" s="40">
        <v>0</v>
      </c>
      <c r="P1256" s="40">
        <v>2000</v>
      </c>
      <c r="Q1256" s="40">
        <v>0</v>
      </c>
      <c r="R1256" s="40">
        <v>2000</v>
      </c>
      <c r="S1256" s="40">
        <v>464.8</v>
      </c>
      <c r="T1256" s="40">
        <v>0</v>
      </c>
      <c r="U1256" s="40">
        <v>1535.2</v>
      </c>
      <c r="V1256" s="40">
        <v>0</v>
      </c>
      <c r="W1256" s="34" t="s">
        <v>827</v>
      </c>
    </row>
    <row r="1257" spans="1:23" hidden="1" x14ac:dyDescent="0.2">
      <c r="A1257" t="s">
        <v>0</v>
      </c>
      <c r="B1257" t="s">
        <v>1</v>
      </c>
      <c r="C1257" t="s">
        <v>218</v>
      </c>
      <c r="D1257" t="s">
        <v>219</v>
      </c>
      <c r="E1257" t="s">
        <v>220</v>
      </c>
      <c r="F1257" t="s">
        <v>800</v>
      </c>
      <c r="G1257" t="s">
        <v>801</v>
      </c>
      <c r="H1257" t="s">
        <v>7</v>
      </c>
      <c r="I1257" t="s">
        <v>43</v>
      </c>
      <c r="J1257" t="s">
        <v>44</v>
      </c>
      <c r="K1257" t="s">
        <v>828</v>
      </c>
      <c r="L1257" t="s">
        <v>11</v>
      </c>
      <c r="M1257" s="40">
        <v>1000</v>
      </c>
      <c r="N1257" s="40">
        <v>0</v>
      </c>
      <c r="O1257" s="40">
        <v>0</v>
      </c>
      <c r="P1257" s="40">
        <v>1000</v>
      </c>
      <c r="Q1257" s="40">
        <v>0</v>
      </c>
      <c r="R1257" s="40">
        <v>0</v>
      </c>
      <c r="S1257" s="40">
        <v>0</v>
      </c>
      <c r="T1257" s="40">
        <v>1000</v>
      </c>
      <c r="U1257" s="40">
        <v>1000</v>
      </c>
      <c r="V1257" s="40">
        <v>1000</v>
      </c>
      <c r="W1257" s="34" t="s">
        <v>829</v>
      </c>
    </row>
    <row r="1258" spans="1:23" hidden="1" x14ac:dyDescent="0.2">
      <c r="A1258" t="s">
        <v>0</v>
      </c>
      <c r="B1258" t="s">
        <v>1</v>
      </c>
      <c r="C1258" t="s">
        <v>218</v>
      </c>
      <c r="D1258" t="s">
        <v>219</v>
      </c>
      <c r="E1258" t="s">
        <v>220</v>
      </c>
      <c r="F1258" t="s">
        <v>800</v>
      </c>
      <c r="G1258" t="s">
        <v>801</v>
      </c>
      <c r="H1258" t="s">
        <v>7</v>
      </c>
      <c r="I1258" t="s">
        <v>43</v>
      </c>
      <c r="J1258" t="s">
        <v>87</v>
      </c>
      <c r="K1258" t="s">
        <v>88</v>
      </c>
      <c r="L1258" t="s">
        <v>11</v>
      </c>
      <c r="M1258" s="40">
        <v>15000</v>
      </c>
      <c r="N1258" s="40">
        <v>-2000</v>
      </c>
      <c r="O1258" s="40">
        <v>0</v>
      </c>
      <c r="P1258" s="40">
        <v>13000</v>
      </c>
      <c r="Q1258" s="40">
        <v>3175.44</v>
      </c>
      <c r="R1258" s="40">
        <v>9610.18</v>
      </c>
      <c r="S1258" s="40">
        <v>9610.18</v>
      </c>
      <c r="T1258" s="40">
        <v>3389.82</v>
      </c>
      <c r="U1258" s="40">
        <v>3389.82</v>
      </c>
      <c r="V1258" s="40">
        <v>214.38</v>
      </c>
      <c r="W1258" s="34" t="s">
        <v>830</v>
      </c>
    </row>
    <row r="1259" spans="1:23" hidden="1" x14ac:dyDescent="0.2">
      <c r="A1259" t="s">
        <v>0</v>
      </c>
      <c r="B1259" t="s">
        <v>1</v>
      </c>
      <c r="C1259" t="s">
        <v>218</v>
      </c>
      <c r="D1259" t="s">
        <v>219</v>
      </c>
      <c r="E1259" t="s">
        <v>220</v>
      </c>
      <c r="F1259" t="s">
        <v>800</v>
      </c>
      <c r="G1259" t="s">
        <v>801</v>
      </c>
      <c r="H1259" t="s">
        <v>7</v>
      </c>
      <c r="I1259" t="s">
        <v>43</v>
      </c>
      <c r="J1259" t="s">
        <v>87</v>
      </c>
      <c r="K1259" t="s">
        <v>760</v>
      </c>
      <c r="L1259" t="s">
        <v>11</v>
      </c>
      <c r="M1259" s="40">
        <v>1695640</v>
      </c>
      <c r="N1259" s="40">
        <v>269944</v>
      </c>
      <c r="O1259" s="40">
        <v>3000000</v>
      </c>
      <c r="P1259" s="40">
        <v>4965584</v>
      </c>
      <c r="Q1259" s="40">
        <v>443840.14</v>
      </c>
      <c r="R1259" s="40">
        <v>895050.38</v>
      </c>
      <c r="S1259" s="40">
        <v>889881.51</v>
      </c>
      <c r="T1259" s="40">
        <v>4070533.62</v>
      </c>
      <c r="U1259" s="40">
        <v>4075702.49</v>
      </c>
      <c r="V1259" s="40">
        <v>3626693.48</v>
      </c>
      <c r="W1259" s="34" t="s">
        <v>831</v>
      </c>
    </row>
    <row r="1260" spans="1:23" hidden="1" x14ac:dyDescent="0.2">
      <c r="A1260" t="s">
        <v>0</v>
      </c>
      <c r="B1260" t="s">
        <v>1</v>
      </c>
      <c r="C1260" t="s">
        <v>218</v>
      </c>
      <c r="D1260" t="s">
        <v>219</v>
      </c>
      <c r="E1260" t="s">
        <v>220</v>
      </c>
      <c r="F1260" t="s">
        <v>800</v>
      </c>
      <c r="G1260" t="s">
        <v>801</v>
      </c>
      <c r="H1260" t="s">
        <v>7</v>
      </c>
      <c r="I1260" t="s">
        <v>43</v>
      </c>
      <c r="J1260" t="s">
        <v>87</v>
      </c>
      <c r="K1260" t="s">
        <v>251</v>
      </c>
      <c r="L1260" t="s">
        <v>11</v>
      </c>
      <c r="M1260" s="40">
        <v>1000</v>
      </c>
      <c r="N1260" s="40">
        <v>0</v>
      </c>
      <c r="O1260" s="40">
        <v>0</v>
      </c>
      <c r="P1260" s="40">
        <v>1000</v>
      </c>
      <c r="Q1260" s="40">
        <v>0</v>
      </c>
      <c r="R1260" s="40">
        <v>1000</v>
      </c>
      <c r="S1260" s="40">
        <v>592.05999999999995</v>
      </c>
      <c r="T1260" s="40">
        <v>0</v>
      </c>
      <c r="U1260" s="40">
        <v>407.94</v>
      </c>
      <c r="V1260" s="40">
        <v>0</v>
      </c>
      <c r="W1260" s="34" t="s">
        <v>252</v>
      </c>
    </row>
    <row r="1261" spans="1:23" hidden="1" x14ac:dyDescent="0.2">
      <c r="A1261" t="s">
        <v>0</v>
      </c>
      <c r="B1261" t="s">
        <v>1</v>
      </c>
      <c r="C1261" t="s">
        <v>218</v>
      </c>
      <c r="D1261" t="s">
        <v>219</v>
      </c>
      <c r="E1261" t="s">
        <v>220</v>
      </c>
      <c r="F1261" t="s">
        <v>832</v>
      </c>
      <c r="G1261" t="s">
        <v>833</v>
      </c>
      <c r="H1261" t="s">
        <v>7</v>
      </c>
      <c r="I1261" t="s">
        <v>43</v>
      </c>
      <c r="J1261" t="s">
        <v>44</v>
      </c>
      <c r="K1261" t="s">
        <v>341</v>
      </c>
      <c r="L1261" t="s">
        <v>11</v>
      </c>
      <c r="M1261" s="40">
        <v>60000</v>
      </c>
      <c r="N1261" s="40">
        <v>0</v>
      </c>
      <c r="O1261" s="40">
        <v>0</v>
      </c>
      <c r="P1261" s="40">
        <v>60000</v>
      </c>
      <c r="Q1261" s="40">
        <v>0</v>
      </c>
      <c r="R1261" s="40">
        <v>60000</v>
      </c>
      <c r="S1261" s="40">
        <v>26253.3</v>
      </c>
      <c r="T1261" s="40">
        <v>0</v>
      </c>
      <c r="U1261" s="40">
        <v>33746.699999999997</v>
      </c>
      <c r="V1261" s="40">
        <v>0</v>
      </c>
      <c r="W1261" s="34" t="s">
        <v>834</v>
      </c>
    </row>
    <row r="1262" spans="1:23" hidden="1" x14ac:dyDescent="0.2">
      <c r="A1262" t="s">
        <v>0</v>
      </c>
      <c r="B1262" t="s">
        <v>1</v>
      </c>
      <c r="C1262" t="s">
        <v>218</v>
      </c>
      <c r="D1262" t="s">
        <v>219</v>
      </c>
      <c r="E1262" t="s">
        <v>220</v>
      </c>
      <c r="F1262" t="s">
        <v>832</v>
      </c>
      <c r="G1262" t="s">
        <v>833</v>
      </c>
      <c r="H1262" t="s">
        <v>7</v>
      </c>
      <c r="I1262" t="s">
        <v>43</v>
      </c>
      <c r="J1262" t="s">
        <v>87</v>
      </c>
      <c r="K1262" t="s">
        <v>251</v>
      </c>
      <c r="L1262" t="s">
        <v>11</v>
      </c>
      <c r="M1262" s="40">
        <v>20000</v>
      </c>
      <c r="N1262" s="40">
        <v>0</v>
      </c>
      <c r="O1262" s="40">
        <v>0</v>
      </c>
      <c r="P1262" s="40">
        <v>20000</v>
      </c>
      <c r="Q1262" s="40">
        <v>0</v>
      </c>
      <c r="R1262" s="40">
        <v>20000</v>
      </c>
      <c r="S1262" s="40">
        <v>537.6</v>
      </c>
      <c r="T1262" s="40">
        <v>0</v>
      </c>
      <c r="U1262" s="40">
        <v>19462.400000000001</v>
      </c>
      <c r="V1262" s="40">
        <v>0</v>
      </c>
      <c r="W1262" s="34" t="s">
        <v>252</v>
      </c>
    </row>
    <row r="1263" spans="1:23" hidden="1" x14ac:dyDescent="0.2">
      <c r="A1263" t="s">
        <v>0</v>
      </c>
      <c r="B1263" t="s">
        <v>1</v>
      </c>
      <c r="C1263" t="s">
        <v>218</v>
      </c>
      <c r="D1263" t="s">
        <v>219</v>
      </c>
      <c r="E1263" t="s">
        <v>220</v>
      </c>
      <c r="F1263" t="s">
        <v>832</v>
      </c>
      <c r="G1263" t="s">
        <v>833</v>
      </c>
      <c r="H1263" t="s">
        <v>601</v>
      </c>
      <c r="I1263" t="s">
        <v>835</v>
      </c>
      <c r="J1263" t="s">
        <v>202</v>
      </c>
      <c r="K1263" t="s">
        <v>836</v>
      </c>
      <c r="L1263" t="s">
        <v>96</v>
      </c>
      <c r="M1263" s="40">
        <v>1000000</v>
      </c>
      <c r="N1263" s="40">
        <v>0</v>
      </c>
      <c r="O1263" s="40">
        <v>-1000000</v>
      </c>
      <c r="P1263" s="40">
        <v>0</v>
      </c>
      <c r="Q1263" s="40">
        <v>0</v>
      </c>
      <c r="R1263" s="40">
        <v>0</v>
      </c>
      <c r="S1263" s="40">
        <v>0</v>
      </c>
      <c r="T1263" s="40">
        <v>0</v>
      </c>
      <c r="U1263" s="40">
        <v>0</v>
      </c>
      <c r="V1263" s="40">
        <v>0</v>
      </c>
      <c r="W1263" s="34" t="s">
        <v>837</v>
      </c>
    </row>
    <row r="1264" spans="1:23" hidden="1" x14ac:dyDescent="0.2">
      <c r="A1264" t="s">
        <v>0</v>
      </c>
      <c r="B1264" t="s">
        <v>1</v>
      </c>
      <c r="C1264" t="s">
        <v>218</v>
      </c>
      <c r="D1264" t="s">
        <v>219</v>
      </c>
      <c r="E1264" t="s">
        <v>220</v>
      </c>
      <c r="F1264" t="s">
        <v>838</v>
      </c>
      <c r="G1264" t="s">
        <v>839</v>
      </c>
      <c r="H1264" t="s">
        <v>7</v>
      </c>
      <c r="I1264" t="s">
        <v>43</v>
      </c>
      <c r="J1264" t="s">
        <v>44</v>
      </c>
      <c r="K1264" t="s">
        <v>59</v>
      </c>
      <c r="L1264" t="s">
        <v>11</v>
      </c>
      <c r="M1264" s="40">
        <v>2160</v>
      </c>
      <c r="N1264" s="40">
        <v>-2160</v>
      </c>
      <c r="O1264" s="40">
        <v>0</v>
      </c>
      <c r="P1264" s="40">
        <v>0</v>
      </c>
      <c r="Q1264" s="40">
        <v>0</v>
      </c>
      <c r="R1264" s="40">
        <v>0</v>
      </c>
      <c r="S1264" s="40">
        <v>0</v>
      </c>
      <c r="T1264" s="40">
        <v>0</v>
      </c>
      <c r="U1264" s="40">
        <v>0</v>
      </c>
      <c r="V1264" s="40">
        <v>0</v>
      </c>
      <c r="W1264" s="34" t="s">
        <v>811</v>
      </c>
    </row>
    <row r="1265" spans="1:23" hidden="1" x14ac:dyDescent="0.2">
      <c r="A1265" t="s">
        <v>0</v>
      </c>
      <c r="B1265" t="s">
        <v>1</v>
      </c>
      <c r="C1265" t="s">
        <v>218</v>
      </c>
      <c r="D1265" t="s">
        <v>219</v>
      </c>
      <c r="E1265" t="s">
        <v>220</v>
      </c>
      <c r="F1265" t="s">
        <v>838</v>
      </c>
      <c r="G1265" t="s">
        <v>839</v>
      </c>
      <c r="H1265" t="s">
        <v>7</v>
      </c>
      <c r="I1265" t="s">
        <v>43</v>
      </c>
      <c r="J1265" t="s">
        <v>44</v>
      </c>
      <c r="K1265" t="s">
        <v>484</v>
      </c>
      <c r="L1265" t="s">
        <v>11</v>
      </c>
      <c r="M1265" s="40">
        <v>7840</v>
      </c>
      <c r="N1265" s="40">
        <v>2160</v>
      </c>
      <c r="O1265" s="40">
        <v>0</v>
      </c>
      <c r="P1265" s="40">
        <v>10000</v>
      </c>
      <c r="Q1265" s="40">
        <v>2800</v>
      </c>
      <c r="R1265" s="40">
        <v>5880</v>
      </c>
      <c r="S1265" s="40">
        <v>5880</v>
      </c>
      <c r="T1265" s="40">
        <v>4120</v>
      </c>
      <c r="U1265" s="40">
        <v>4120</v>
      </c>
      <c r="V1265" s="40">
        <v>1320</v>
      </c>
      <c r="W1265" s="34" t="s">
        <v>840</v>
      </c>
    </row>
    <row r="1266" spans="1:23" hidden="1" x14ac:dyDescent="0.2">
      <c r="A1266" t="s">
        <v>0</v>
      </c>
      <c r="B1266" t="s">
        <v>1</v>
      </c>
      <c r="C1266" t="s">
        <v>218</v>
      </c>
      <c r="D1266" t="s">
        <v>219</v>
      </c>
      <c r="E1266" t="s">
        <v>220</v>
      </c>
      <c r="F1266" t="s">
        <v>838</v>
      </c>
      <c r="G1266" t="s">
        <v>839</v>
      </c>
      <c r="H1266" t="s">
        <v>601</v>
      </c>
      <c r="I1266" t="s">
        <v>841</v>
      </c>
      <c r="J1266" t="s">
        <v>94</v>
      </c>
      <c r="K1266" t="s">
        <v>377</v>
      </c>
      <c r="L1266" t="s">
        <v>11</v>
      </c>
      <c r="M1266" s="40">
        <v>0</v>
      </c>
      <c r="N1266" s="40">
        <v>78870.399999999994</v>
      </c>
      <c r="O1266" s="40">
        <v>0</v>
      </c>
      <c r="P1266" s="40">
        <v>78870.399999999994</v>
      </c>
      <c r="Q1266" s="40">
        <v>0</v>
      </c>
      <c r="R1266" s="40">
        <v>0</v>
      </c>
      <c r="S1266" s="40">
        <v>0</v>
      </c>
      <c r="T1266" s="40">
        <v>78870.399999999994</v>
      </c>
      <c r="U1266" s="40">
        <v>78870.399999999994</v>
      </c>
      <c r="V1266" s="40">
        <v>78870.399999999994</v>
      </c>
      <c r="W1266" s="34" t="s">
        <v>842</v>
      </c>
    </row>
    <row r="1267" spans="1:23" hidden="1" x14ac:dyDescent="0.2">
      <c r="A1267" t="s">
        <v>0</v>
      </c>
      <c r="B1267" t="s">
        <v>1</v>
      </c>
      <c r="C1267" t="s">
        <v>218</v>
      </c>
      <c r="D1267" t="s">
        <v>219</v>
      </c>
      <c r="E1267" t="s">
        <v>220</v>
      </c>
      <c r="F1267" t="s">
        <v>843</v>
      </c>
      <c r="G1267" t="s">
        <v>844</v>
      </c>
      <c r="H1267" t="s">
        <v>7</v>
      </c>
      <c r="I1267" t="s">
        <v>43</v>
      </c>
      <c r="J1267" t="s">
        <v>44</v>
      </c>
      <c r="K1267" t="s">
        <v>49</v>
      </c>
      <c r="L1267" t="s">
        <v>11</v>
      </c>
      <c r="M1267" s="40">
        <v>1386896</v>
      </c>
      <c r="N1267" s="40">
        <v>-230000</v>
      </c>
      <c r="O1267" s="40">
        <v>-220852.93</v>
      </c>
      <c r="P1267" s="40">
        <v>936043.07</v>
      </c>
      <c r="Q1267" s="40">
        <v>31596.43</v>
      </c>
      <c r="R1267" s="40">
        <v>855824.94</v>
      </c>
      <c r="S1267" s="40">
        <v>507020.44</v>
      </c>
      <c r="T1267" s="40">
        <v>80218.13</v>
      </c>
      <c r="U1267" s="40">
        <v>429022.63</v>
      </c>
      <c r="V1267" s="40">
        <v>48621.7</v>
      </c>
      <c r="W1267" s="34" t="s">
        <v>804</v>
      </c>
    </row>
    <row r="1268" spans="1:23" hidden="1" x14ac:dyDescent="0.2">
      <c r="A1268" t="s">
        <v>0</v>
      </c>
      <c r="B1268" t="s">
        <v>1</v>
      </c>
      <c r="C1268" t="s">
        <v>218</v>
      </c>
      <c r="D1268" t="s">
        <v>219</v>
      </c>
      <c r="E1268" t="s">
        <v>220</v>
      </c>
      <c r="F1268" t="s">
        <v>843</v>
      </c>
      <c r="G1268" t="s">
        <v>844</v>
      </c>
      <c r="H1268" t="s">
        <v>7</v>
      </c>
      <c r="I1268" t="s">
        <v>43</v>
      </c>
      <c r="J1268" t="s">
        <v>44</v>
      </c>
      <c r="K1268" t="s">
        <v>69</v>
      </c>
      <c r="L1268" t="s">
        <v>11</v>
      </c>
      <c r="M1268" s="40">
        <v>276073.18</v>
      </c>
      <c r="N1268" s="40">
        <v>230000</v>
      </c>
      <c r="O1268" s="40">
        <v>-195129.71</v>
      </c>
      <c r="P1268" s="40">
        <v>310943.46999999997</v>
      </c>
      <c r="Q1268" s="40">
        <v>251744.58</v>
      </c>
      <c r="R1268" s="40">
        <v>54656</v>
      </c>
      <c r="S1268" s="40">
        <v>51256.6</v>
      </c>
      <c r="T1268" s="40">
        <v>256287.47</v>
      </c>
      <c r="U1268" s="40">
        <v>259686.87</v>
      </c>
      <c r="V1268" s="40">
        <v>4542.8900000000003</v>
      </c>
      <c r="W1268" s="34" t="s">
        <v>845</v>
      </c>
    </row>
    <row r="1269" spans="1:23" hidden="1" x14ac:dyDescent="0.2">
      <c r="A1269" t="s">
        <v>0</v>
      </c>
      <c r="B1269" t="s">
        <v>1</v>
      </c>
      <c r="C1269" t="s">
        <v>218</v>
      </c>
      <c r="D1269" t="s">
        <v>219</v>
      </c>
      <c r="E1269" t="s">
        <v>220</v>
      </c>
      <c r="F1269" t="s">
        <v>843</v>
      </c>
      <c r="G1269" t="s">
        <v>844</v>
      </c>
      <c r="H1269" t="s">
        <v>7</v>
      </c>
      <c r="I1269" t="s">
        <v>43</v>
      </c>
      <c r="J1269" t="s">
        <v>44</v>
      </c>
      <c r="K1269" t="s">
        <v>71</v>
      </c>
      <c r="L1269" t="s">
        <v>11</v>
      </c>
      <c r="M1269" s="40">
        <v>1080558.8500000001</v>
      </c>
      <c r="N1269" s="40">
        <v>-75066.399999999994</v>
      </c>
      <c r="O1269" s="40">
        <v>-235000</v>
      </c>
      <c r="P1269" s="40">
        <v>770492.45</v>
      </c>
      <c r="Q1269" s="40">
        <v>400429.73</v>
      </c>
      <c r="R1269" s="40">
        <v>78157.94</v>
      </c>
      <c r="S1269" s="40">
        <v>46793.82</v>
      </c>
      <c r="T1269" s="40">
        <v>692334.51</v>
      </c>
      <c r="U1269" s="40">
        <v>723698.63</v>
      </c>
      <c r="V1269" s="40">
        <v>291904.78000000003</v>
      </c>
      <c r="W1269" s="34" t="s">
        <v>818</v>
      </c>
    </row>
    <row r="1270" spans="1:23" hidden="1" x14ac:dyDescent="0.2">
      <c r="A1270" t="s">
        <v>0</v>
      </c>
      <c r="B1270" t="s">
        <v>1</v>
      </c>
      <c r="C1270" t="s">
        <v>218</v>
      </c>
      <c r="D1270" t="s">
        <v>219</v>
      </c>
      <c r="E1270" t="s">
        <v>220</v>
      </c>
      <c r="F1270" t="s">
        <v>843</v>
      </c>
      <c r="G1270" t="s">
        <v>844</v>
      </c>
      <c r="H1270" t="s">
        <v>7</v>
      </c>
      <c r="I1270" t="s">
        <v>43</v>
      </c>
      <c r="J1270" t="s">
        <v>44</v>
      </c>
      <c r="K1270" t="s">
        <v>75</v>
      </c>
      <c r="L1270" t="s">
        <v>11</v>
      </c>
      <c r="M1270" s="40">
        <v>0</v>
      </c>
      <c r="N1270" s="40">
        <v>44066.400000000001</v>
      </c>
      <c r="O1270" s="40">
        <v>0</v>
      </c>
      <c r="P1270" s="40">
        <v>44066.400000000001</v>
      </c>
      <c r="Q1270" s="40">
        <v>39345</v>
      </c>
      <c r="R1270" s="40">
        <v>0</v>
      </c>
      <c r="S1270" s="40">
        <v>0</v>
      </c>
      <c r="T1270" s="40">
        <v>44066.400000000001</v>
      </c>
      <c r="U1270" s="40">
        <v>44066.400000000001</v>
      </c>
      <c r="V1270" s="40">
        <v>4721.3999999999996</v>
      </c>
      <c r="W1270" s="34" t="s">
        <v>821</v>
      </c>
    </row>
    <row r="1271" spans="1:23" hidden="1" x14ac:dyDescent="0.2">
      <c r="A1271" t="s">
        <v>0</v>
      </c>
      <c r="B1271" t="s">
        <v>1</v>
      </c>
      <c r="C1271" t="s">
        <v>218</v>
      </c>
      <c r="D1271" t="s">
        <v>219</v>
      </c>
      <c r="E1271" t="s">
        <v>220</v>
      </c>
      <c r="F1271" t="s">
        <v>843</v>
      </c>
      <c r="G1271" t="s">
        <v>844</v>
      </c>
      <c r="H1271" t="s">
        <v>7</v>
      </c>
      <c r="I1271" t="s">
        <v>43</v>
      </c>
      <c r="J1271" t="s">
        <v>44</v>
      </c>
      <c r="K1271" t="s">
        <v>85</v>
      </c>
      <c r="L1271" t="s">
        <v>11</v>
      </c>
      <c r="M1271" s="40">
        <v>34227.06</v>
      </c>
      <c r="N1271" s="40">
        <v>31000</v>
      </c>
      <c r="O1271" s="40">
        <v>-4066</v>
      </c>
      <c r="P1271" s="40">
        <v>61161.06</v>
      </c>
      <c r="Q1271" s="40">
        <v>16982.36</v>
      </c>
      <c r="R1271" s="40">
        <v>5365.37</v>
      </c>
      <c r="S1271" s="40">
        <v>1766.8</v>
      </c>
      <c r="T1271" s="40">
        <v>55795.69</v>
      </c>
      <c r="U1271" s="40">
        <v>59394.26</v>
      </c>
      <c r="V1271" s="40">
        <v>38813.33</v>
      </c>
      <c r="W1271" s="34" t="s">
        <v>826</v>
      </c>
    </row>
    <row r="1272" spans="1:23" hidden="1" x14ac:dyDescent="0.2">
      <c r="A1272" t="s">
        <v>0</v>
      </c>
      <c r="B1272" t="s">
        <v>1</v>
      </c>
      <c r="C1272" t="s">
        <v>218</v>
      </c>
      <c r="D1272" t="s">
        <v>219</v>
      </c>
      <c r="E1272" t="s">
        <v>220</v>
      </c>
      <c r="F1272" t="s">
        <v>843</v>
      </c>
      <c r="G1272" t="s">
        <v>844</v>
      </c>
      <c r="H1272" t="s">
        <v>601</v>
      </c>
      <c r="I1272" t="s">
        <v>846</v>
      </c>
      <c r="J1272" t="s">
        <v>202</v>
      </c>
      <c r="K1272" t="s">
        <v>203</v>
      </c>
      <c r="L1272" t="s">
        <v>96</v>
      </c>
      <c r="M1272" s="40">
        <v>39132.800000000003</v>
      </c>
      <c r="N1272" s="40">
        <v>-39132.800000000003</v>
      </c>
      <c r="O1272" s="40">
        <v>0</v>
      </c>
      <c r="P1272" s="40">
        <v>0</v>
      </c>
      <c r="Q1272" s="40">
        <v>0</v>
      </c>
      <c r="R1272" s="40">
        <v>0</v>
      </c>
      <c r="S1272" s="40">
        <v>0</v>
      </c>
      <c r="T1272" s="40">
        <v>0</v>
      </c>
      <c r="U1272" s="40">
        <v>0</v>
      </c>
      <c r="V1272" s="40">
        <v>0</v>
      </c>
      <c r="W1272" s="34" t="s">
        <v>847</v>
      </c>
    </row>
    <row r="1273" spans="1:23" hidden="1" x14ac:dyDescent="0.2">
      <c r="A1273" t="s">
        <v>0</v>
      </c>
      <c r="B1273" t="s">
        <v>1</v>
      </c>
      <c r="C1273" t="s">
        <v>218</v>
      </c>
      <c r="D1273" t="s">
        <v>219</v>
      </c>
      <c r="E1273" t="s">
        <v>220</v>
      </c>
      <c r="F1273" t="s">
        <v>843</v>
      </c>
      <c r="G1273" t="s">
        <v>844</v>
      </c>
      <c r="H1273" t="s">
        <v>601</v>
      </c>
      <c r="I1273" t="s">
        <v>846</v>
      </c>
      <c r="J1273" t="s">
        <v>202</v>
      </c>
      <c r="K1273" t="s">
        <v>209</v>
      </c>
      <c r="L1273" t="s">
        <v>96</v>
      </c>
      <c r="M1273" s="40">
        <v>1317764.58</v>
      </c>
      <c r="N1273" s="40">
        <v>272132.8</v>
      </c>
      <c r="O1273" s="40">
        <v>-139679.54</v>
      </c>
      <c r="P1273" s="40">
        <v>1450217.84</v>
      </c>
      <c r="Q1273" s="40">
        <v>1337186.8</v>
      </c>
      <c r="R1273" s="40">
        <v>76866.720000000001</v>
      </c>
      <c r="S1273" s="40">
        <v>76866.720000000001</v>
      </c>
      <c r="T1273" s="40">
        <v>1373351.12</v>
      </c>
      <c r="U1273" s="40">
        <v>1373351.12</v>
      </c>
      <c r="V1273" s="40">
        <v>36164.32</v>
      </c>
      <c r="W1273" s="34" t="s">
        <v>848</v>
      </c>
    </row>
    <row r="1274" spans="1:23" hidden="1" x14ac:dyDescent="0.2">
      <c r="A1274" t="s">
        <v>0</v>
      </c>
      <c r="B1274" t="s">
        <v>1</v>
      </c>
      <c r="C1274" t="s">
        <v>218</v>
      </c>
      <c r="D1274" t="s">
        <v>219</v>
      </c>
      <c r="E1274" t="s">
        <v>220</v>
      </c>
      <c r="F1274" t="s">
        <v>843</v>
      </c>
      <c r="G1274" t="s">
        <v>844</v>
      </c>
      <c r="H1274" t="s">
        <v>601</v>
      </c>
      <c r="I1274" t="s">
        <v>849</v>
      </c>
      <c r="J1274" t="s">
        <v>202</v>
      </c>
      <c r="K1274" t="s">
        <v>209</v>
      </c>
      <c r="L1274" t="s">
        <v>96</v>
      </c>
      <c r="M1274" s="40">
        <v>122000</v>
      </c>
      <c r="N1274" s="40">
        <v>-122000</v>
      </c>
      <c r="O1274" s="40">
        <v>0</v>
      </c>
      <c r="P1274" s="40">
        <v>0</v>
      </c>
      <c r="Q1274" s="40">
        <v>0</v>
      </c>
      <c r="R1274" s="40">
        <v>0</v>
      </c>
      <c r="S1274" s="40">
        <v>0</v>
      </c>
      <c r="T1274" s="40">
        <v>0</v>
      </c>
      <c r="U1274" s="40">
        <v>0</v>
      </c>
      <c r="V1274" s="40">
        <v>0</v>
      </c>
      <c r="W1274" s="34" t="s">
        <v>848</v>
      </c>
    </row>
    <row r="1275" spans="1:23" hidden="1" x14ac:dyDescent="0.2">
      <c r="A1275" t="s">
        <v>0</v>
      </c>
      <c r="B1275" t="s">
        <v>1</v>
      </c>
      <c r="C1275" t="s">
        <v>218</v>
      </c>
      <c r="D1275" t="s">
        <v>219</v>
      </c>
      <c r="E1275" t="s">
        <v>220</v>
      </c>
      <c r="F1275" t="s">
        <v>843</v>
      </c>
      <c r="G1275" t="s">
        <v>844</v>
      </c>
      <c r="H1275" t="s">
        <v>601</v>
      </c>
      <c r="I1275" t="s">
        <v>850</v>
      </c>
      <c r="J1275" t="s">
        <v>202</v>
      </c>
      <c r="K1275" t="s">
        <v>209</v>
      </c>
      <c r="L1275" t="s">
        <v>96</v>
      </c>
      <c r="M1275" s="40">
        <v>111000</v>
      </c>
      <c r="N1275" s="40">
        <v>-111000</v>
      </c>
      <c r="O1275" s="40">
        <v>0</v>
      </c>
      <c r="P1275" s="40">
        <v>0</v>
      </c>
      <c r="Q1275" s="40">
        <v>0</v>
      </c>
      <c r="R1275" s="40">
        <v>0</v>
      </c>
      <c r="S1275" s="40">
        <v>0</v>
      </c>
      <c r="T1275" s="40">
        <v>0</v>
      </c>
      <c r="U1275" s="40">
        <v>0</v>
      </c>
      <c r="V1275" s="40">
        <v>0</v>
      </c>
      <c r="W1275" s="34" t="s">
        <v>848</v>
      </c>
    </row>
    <row r="1276" spans="1:23" hidden="1" x14ac:dyDescent="0.2">
      <c r="A1276" t="s">
        <v>0</v>
      </c>
      <c r="B1276" t="s">
        <v>1</v>
      </c>
      <c r="C1276" t="s">
        <v>218</v>
      </c>
      <c r="D1276" t="s">
        <v>219</v>
      </c>
      <c r="E1276" t="s">
        <v>220</v>
      </c>
      <c r="F1276" t="s">
        <v>851</v>
      </c>
      <c r="G1276" t="s">
        <v>852</v>
      </c>
      <c r="H1276" t="s">
        <v>7</v>
      </c>
      <c r="I1276" t="s">
        <v>43</v>
      </c>
      <c r="J1276" t="s">
        <v>9</v>
      </c>
      <c r="K1276" t="s">
        <v>853</v>
      </c>
      <c r="L1276" t="s">
        <v>96</v>
      </c>
      <c r="M1276" s="40">
        <v>2500000</v>
      </c>
      <c r="N1276" s="40">
        <v>0</v>
      </c>
      <c r="O1276" s="40">
        <v>1469820</v>
      </c>
      <c r="P1276" s="40">
        <v>3969820</v>
      </c>
      <c r="Q1276" s="40">
        <v>0</v>
      </c>
      <c r="R1276" s="40">
        <v>2324364</v>
      </c>
      <c r="S1276" s="40">
        <v>1489897.5</v>
      </c>
      <c r="T1276" s="40">
        <v>1645456</v>
      </c>
      <c r="U1276" s="40">
        <v>2479922.5</v>
      </c>
      <c r="V1276" s="40">
        <v>1645456</v>
      </c>
      <c r="W1276" s="34" t="s">
        <v>854</v>
      </c>
    </row>
    <row r="1277" spans="1:23" hidden="1" x14ac:dyDescent="0.2">
      <c r="A1277" t="s">
        <v>0</v>
      </c>
      <c r="B1277" t="s">
        <v>1</v>
      </c>
      <c r="C1277" t="s">
        <v>218</v>
      </c>
      <c r="D1277" t="s">
        <v>219</v>
      </c>
      <c r="E1277" t="s">
        <v>220</v>
      </c>
      <c r="F1277" t="s">
        <v>851</v>
      </c>
      <c r="G1277" t="s">
        <v>852</v>
      </c>
      <c r="H1277" t="s">
        <v>7</v>
      </c>
      <c r="I1277" t="s">
        <v>43</v>
      </c>
      <c r="J1277" t="s">
        <v>9</v>
      </c>
      <c r="K1277" t="s">
        <v>855</v>
      </c>
      <c r="L1277" t="s">
        <v>96</v>
      </c>
      <c r="M1277" s="40">
        <v>2500000</v>
      </c>
      <c r="N1277" s="40">
        <v>1583095</v>
      </c>
      <c r="O1277" s="40">
        <v>0</v>
      </c>
      <c r="P1277" s="40">
        <v>4083095</v>
      </c>
      <c r="Q1277" s="40">
        <v>0</v>
      </c>
      <c r="R1277" s="40">
        <v>4083095</v>
      </c>
      <c r="S1277" s="40">
        <v>2296251</v>
      </c>
      <c r="T1277" s="40">
        <v>0</v>
      </c>
      <c r="U1277" s="40">
        <v>1786844</v>
      </c>
      <c r="V1277" s="40">
        <v>0</v>
      </c>
      <c r="W1277" s="34" t="s">
        <v>856</v>
      </c>
    </row>
    <row r="1278" spans="1:23" hidden="1" x14ac:dyDescent="0.2">
      <c r="A1278" t="s">
        <v>0</v>
      </c>
      <c r="B1278" t="s">
        <v>1</v>
      </c>
      <c r="C1278" t="s">
        <v>218</v>
      </c>
      <c r="D1278" t="s">
        <v>219</v>
      </c>
      <c r="E1278" t="s">
        <v>220</v>
      </c>
      <c r="F1278" t="s">
        <v>851</v>
      </c>
      <c r="G1278" t="s">
        <v>852</v>
      </c>
      <c r="H1278" t="s">
        <v>7</v>
      </c>
      <c r="I1278" t="s">
        <v>43</v>
      </c>
      <c r="J1278" t="s">
        <v>9</v>
      </c>
      <c r="K1278" t="s">
        <v>855</v>
      </c>
      <c r="L1278" t="s">
        <v>11</v>
      </c>
      <c r="M1278" s="40">
        <v>0</v>
      </c>
      <c r="N1278" s="40">
        <v>0</v>
      </c>
      <c r="O1278" s="40">
        <v>4088700</v>
      </c>
      <c r="P1278" s="40">
        <v>4088700</v>
      </c>
      <c r="Q1278" s="40">
        <v>0</v>
      </c>
      <c r="R1278" s="40">
        <v>0</v>
      </c>
      <c r="S1278" s="40">
        <v>0</v>
      </c>
      <c r="T1278" s="40">
        <v>4088700</v>
      </c>
      <c r="U1278" s="40">
        <v>4088700</v>
      </c>
      <c r="V1278" s="40">
        <v>4088700</v>
      </c>
      <c r="W1278" s="34" t="s">
        <v>856</v>
      </c>
    </row>
    <row r="1279" spans="1:23" hidden="1" x14ac:dyDescent="0.2">
      <c r="A1279" t="s">
        <v>0</v>
      </c>
      <c r="B1279" t="s">
        <v>1</v>
      </c>
      <c r="C1279" t="s">
        <v>218</v>
      </c>
      <c r="D1279" t="s">
        <v>219</v>
      </c>
      <c r="E1279" t="s">
        <v>220</v>
      </c>
      <c r="F1279" t="s">
        <v>851</v>
      </c>
      <c r="G1279" t="s">
        <v>852</v>
      </c>
      <c r="H1279" t="s">
        <v>7</v>
      </c>
      <c r="I1279" t="s">
        <v>43</v>
      </c>
      <c r="J1279" t="s">
        <v>9</v>
      </c>
      <c r="K1279" t="s">
        <v>857</v>
      </c>
      <c r="L1279" t="s">
        <v>11</v>
      </c>
      <c r="M1279" s="40">
        <v>0</v>
      </c>
      <c r="N1279" s="40">
        <v>0</v>
      </c>
      <c r="O1279" s="40">
        <v>3566473.84</v>
      </c>
      <c r="P1279" s="40">
        <v>3566473.84</v>
      </c>
      <c r="Q1279" s="40">
        <v>0</v>
      </c>
      <c r="R1279" s="40">
        <v>0</v>
      </c>
      <c r="S1279" s="40">
        <v>0</v>
      </c>
      <c r="T1279" s="40">
        <v>3566473.84</v>
      </c>
      <c r="U1279" s="40">
        <v>3566473.84</v>
      </c>
      <c r="V1279" s="40">
        <v>3566473.84</v>
      </c>
      <c r="W1279" s="34" t="s">
        <v>858</v>
      </c>
    </row>
    <row r="1280" spans="1:23" hidden="1" x14ac:dyDescent="0.2">
      <c r="A1280" t="s">
        <v>0</v>
      </c>
      <c r="B1280" t="s">
        <v>1</v>
      </c>
      <c r="C1280" t="s">
        <v>218</v>
      </c>
      <c r="D1280" t="s">
        <v>219</v>
      </c>
      <c r="E1280" t="s">
        <v>220</v>
      </c>
      <c r="F1280" t="s">
        <v>851</v>
      </c>
      <c r="G1280" t="s">
        <v>852</v>
      </c>
      <c r="H1280" t="s">
        <v>7</v>
      </c>
      <c r="I1280" t="s">
        <v>43</v>
      </c>
      <c r="J1280" t="s">
        <v>44</v>
      </c>
      <c r="K1280" t="s">
        <v>69</v>
      </c>
      <c r="L1280" t="s">
        <v>11</v>
      </c>
      <c r="M1280" s="40">
        <v>10000</v>
      </c>
      <c r="N1280" s="40">
        <v>-10000</v>
      </c>
      <c r="O1280" s="40">
        <v>0</v>
      </c>
      <c r="P1280" s="40">
        <v>0</v>
      </c>
      <c r="Q1280" s="40">
        <v>0</v>
      </c>
      <c r="R1280" s="40">
        <v>0</v>
      </c>
      <c r="S1280" s="40">
        <v>0</v>
      </c>
      <c r="T1280" s="40">
        <v>0</v>
      </c>
      <c r="U1280" s="40">
        <v>0</v>
      </c>
      <c r="V1280" s="40">
        <v>0</v>
      </c>
      <c r="W1280" s="34" t="s">
        <v>845</v>
      </c>
    </row>
    <row r="1281" spans="1:23" hidden="1" x14ac:dyDescent="0.2">
      <c r="A1281" t="s">
        <v>0</v>
      </c>
      <c r="B1281" t="s">
        <v>1</v>
      </c>
      <c r="C1281" t="s">
        <v>218</v>
      </c>
      <c r="D1281" t="s">
        <v>219</v>
      </c>
      <c r="E1281" t="s">
        <v>220</v>
      </c>
      <c r="F1281" t="s">
        <v>851</v>
      </c>
      <c r="G1281" t="s">
        <v>852</v>
      </c>
      <c r="H1281" t="s">
        <v>7</v>
      </c>
      <c r="I1281" t="s">
        <v>43</v>
      </c>
      <c r="J1281" t="s">
        <v>44</v>
      </c>
      <c r="K1281" t="s">
        <v>488</v>
      </c>
      <c r="L1281" t="s">
        <v>96</v>
      </c>
      <c r="M1281" s="40">
        <v>0</v>
      </c>
      <c r="N1281" s="40">
        <v>49277.45</v>
      </c>
      <c r="O1281" s="40">
        <v>0</v>
      </c>
      <c r="P1281" s="40">
        <v>49277.45</v>
      </c>
      <c r="Q1281" s="40">
        <v>49277.45</v>
      </c>
      <c r="R1281" s="40">
        <v>0</v>
      </c>
      <c r="S1281" s="40">
        <v>0</v>
      </c>
      <c r="T1281" s="40">
        <v>49277.45</v>
      </c>
      <c r="U1281" s="40">
        <v>49277.45</v>
      </c>
      <c r="V1281" s="40">
        <v>0</v>
      </c>
      <c r="W1281" s="34" t="s">
        <v>859</v>
      </c>
    </row>
    <row r="1282" spans="1:23" hidden="1" x14ac:dyDescent="0.2">
      <c r="A1282" t="s">
        <v>0</v>
      </c>
      <c r="B1282" t="s">
        <v>1</v>
      </c>
      <c r="C1282" t="s">
        <v>218</v>
      </c>
      <c r="D1282" t="s">
        <v>219</v>
      </c>
      <c r="E1282" t="s">
        <v>220</v>
      </c>
      <c r="F1282" t="s">
        <v>851</v>
      </c>
      <c r="G1282" t="s">
        <v>852</v>
      </c>
      <c r="H1282" t="s">
        <v>7</v>
      </c>
      <c r="I1282" t="s">
        <v>43</v>
      </c>
      <c r="J1282" t="s">
        <v>44</v>
      </c>
      <c r="K1282" t="s">
        <v>488</v>
      </c>
      <c r="L1282" t="s">
        <v>11</v>
      </c>
      <c r="M1282" s="40">
        <v>430000</v>
      </c>
      <c r="N1282" s="40">
        <v>10000</v>
      </c>
      <c r="O1282" s="40">
        <v>414626.91</v>
      </c>
      <c r="P1282" s="40">
        <v>854626.91</v>
      </c>
      <c r="Q1282" s="40">
        <v>288835.46999999997</v>
      </c>
      <c r="R1282" s="40">
        <v>133153.04</v>
      </c>
      <c r="S1282" s="40">
        <v>106853.36</v>
      </c>
      <c r="T1282" s="40">
        <v>721473.87</v>
      </c>
      <c r="U1282" s="40">
        <v>747773.55</v>
      </c>
      <c r="V1282" s="40">
        <v>432638.4</v>
      </c>
      <c r="W1282" s="34" t="s">
        <v>859</v>
      </c>
    </row>
    <row r="1283" spans="1:23" hidden="1" x14ac:dyDescent="0.2">
      <c r="A1283" t="s">
        <v>0</v>
      </c>
      <c r="B1283" t="s">
        <v>1</v>
      </c>
      <c r="C1283" t="s">
        <v>218</v>
      </c>
      <c r="D1283" t="s">
        <v>219</v>
      </c>
      <c r="E1283" t="s">
        <v>220</v>
      </c>
      <c r="F1283" t="s">
        <v>851</v>
      </c>
      <c r="G1283" t="s">
        <v>852</v>
      </c>
      <c r="H1283" t="s">
        <v>7</v>
      </c>
      <c r="I1283" t="s">
        <v>43</v>
      </c>
      <c r="J1283" t="s">
        <v>44</v>
      </c>
      <c r="K1283" t="s">
        <v>75</v>
      </c>
      <c r="L1283" t="s">
        <v>11</v>
      </c>
      <c r="M1283" s="40">
        <v>0</v>
      </c>
      <c r="N1283" s="40">
        <v>3000</v>
      </c>
      <c r="O1283" s="40">
        <v>0</v>
      </c>
      <c r="P1283" s="40">
        <v>3000</v>
      </c>
      <c r="Q1283" s="40">
        <v>0</v>
      </c>
      <c r="R1283" s="40">
        <v>2979.2</v>
      </c>
      <c r="S1283" s="40">
        <v>2979.2</v>
      </c>
      <c r="T1283" s="40">
        <v>20.8</v>
      </c>
      <c r="U1283" s="40">
        <v>20.8</v>
      </c>
      <c r="V1283" s="40">
        <v>20.8</v>
      </c>
      <c r="W1283" s="34" t="s">
        <v>821</v>
      </c>
    </row>
    <row r="1284" spans="1:23" hidden="1" x14ac:dyDescent="0.2">
      <c r="A1284" t="s">
        <v>0</v>
      </c>
      <c r="B1284" t="s">
        <v>1</v>
      </c>
      <c r="C1284" t="s">
        <v>218</v>
      </c>
      <c r="D1284" t="s">
        <v>219</v>
      </c>
      <c r="E1284" t="s">
        <v>220</v>
      </c>
      <c r="F1284" t="s">
        <v>851</v>
      </c>
      <c r="G1284" t="s">
        <v>852</v>
      </c>
      <c r="H1284" t="s">
        <v>7</v>
      </c>
      <c r="I1284" t="s">
        <v>43</v>
      </c>
      <c r="J1284" t="s">
        <v>44</v>
      </c>
      <c r="K1284" t="s">
        <v>79</v>
      </c>
      <c r="L1284" t="s">
        <v>11</v>
      </c>
      <c r="M1284" s="40">
        <v>3000</v>
      </c>
      <c r="N1284" s="40">
        <v>-3000</v>
      </c>
      <c r="O1284" s="40">
        <v>0</v>
      </c>
      <c r="P1284" s="40">
        <v>0</v>
      </c>
      <c r="Q1284" s="40">
        <v>0</v>
      </c>
      <c r="R1284" s="40">
        <v>0</v>
      </c>
      <c r="S1284" s="40">
        <v>0</v>
      </c>
      <c r="T1284" s="40">
        <v>0</v>
      </c>
      <c r="U1284" s="40">
        <v>0</v>
      </c>
      <c r="V1284" s="40">
        <v>0</v>
      </c>
      <c r="W1284" s="34" t="s">
        <v>822</v>
      </c>
    </row>
    <row r="1285" spans="1:23" hidden="1" x14ac:dyDescent="0.2">
      <c r="A1285" t="s">
        <v>0</v>
      </c>
      <c r="B1285" t="s">
        <v>1</v>
      </c>
      <c r="C1285" t="s">
        <v>218</v>
      </c>
      <c r="D1285" t="s">
        <v>219</v>
      </c>
      <c r="E1285" t="s">
        <v>220</v>
      </c>
      <c r="F1285" t="s">
        <v>851</v>
      </c>
      <c r="G1285" t="s">
        <v>852</v>
      </c>
      <c r="H1285" t="s">
        <v>7</v>
      </c>
      <c r="I1285" t="s">
        <v>43</v>
      </c>
      <c r="J1285" t="s">
        <v>87</v>
      </c>
      <c r="K1285" t="s">
        <v>251</v>
      </c>
      <c r="L1285" t="s">
        <v>11</v>
      </c>
      <c r="M1285" s="40">
        <v>5000</v>
      </c>
      <c r="N1285" s="40">
        <v>0</v>
      </c>
      <c r="O1285" s="40">
        <v>0</v>
      </c>
      <c r="P1285" s="40">
        <v>5000</v>
      </c>
      <c r="Q1285" s="40">
        <v>0</v>
      </c>
      <c r="R1285" s="40">
        <v>0</v>
      </c>
      <c r="S1285" s="40">
        <v>0</v>
      </c>
      <c r="T1285" s="40">
        <v>5000</v>
      </c>
      <c r="U1285" s="40">
        <v>5000</v>
      </c>
      <c r="V1285" s="40">
        <v>5000</v>
      </c>
      <c r="W1285" s="34" t="s">
        <v>252</v>
      </c>
    </row>
    <row r="1286" spans="1:23" hidden="1" x14ac:dyDescent="0.2">
      <c r="A1286" t="s">
        <v>0</v>
      </c>
      <c r="B1286" t="s">
        <v>1</v>
      </c>
      <c r="C1286" t="s">
        <v>218</v>
      </c>
      <c r="D1286" t="s">
        <v>219</v>
      </c>
      <c r="E1286" t="s">
        <v>220</v>
      </c>
      <c r="F1286" t="s">
        <v>851</v>
      </c>
      <c r="G1286" t="s">
        <v>852</v>
      </c>
      <c r="H1286" t="s">
        <v>7</v>
      </c>
      <c r="I1286" t="s">
        <v>43</v>
      </c>
      <c r="J1286" t="s">
        <v>87</v>
      </c>
      <c r="K1286" t="s">
        <v>253</v>
      </c>
      <c r="L1286" t="s">
        <v>11</v>
      </c>
      <c r="M1286" s="40">
        <v>45000</v>
      </c>
      <c r="N1286" s="40">
        <v>0</v>
      </c>
      <c r="O1286" s="40">
        <v>0</v>
      </c>
      <c r="P1286" s="40">
        <v>45000</v>
      </c>
      <c r="Q1286" s="40">
        <v>0</v>
      </c>
      <c r="R1286" s="40">
        <v>5163.13</v>
      </c>
      <c r="S1286" s="40">
        <v>0</v>
      </c>
      <c r="T1286" s="40">
        <v>39836.870000000003</v>
      </c>
      <c r="U1286" s="40">
        <v>45000</v>
      </c>
      <c r="V1286" s="40">
        <v>39836.870000000003</v>
      </c>
      <c r="W1286" s="34" t="s">
        <v>254</v>
      </c>
    </row>
    <row r="1287" spans="1:23" hidden="1" x14ac:dyDescent="0.2">
      <c r="A1287" t="s">
        <v>0</v>
      </c>
      <c r="B1287" t="s">
        <v>1</v>
      </c>
      <c r="C1287" t="s">
        <v>218</v>
      </c>
      <c r="D1287" t="s">
        <v>219</v>
      </c>
      <c r="E1287" t="s">
        <v>220</v>
      </c>
      <c r="F1287" t="s">
        <v>851</v>
      </c>
      <c r="G1287" t="s">
        <v>852</v>
      </c>
      <c r="H1287" t="s">
        <v>7</v>
      </c>
      <c r="I1287" t="s">
        <v>43</v>
      </c>
      <c r="J1287" t="s">
        <v>860</v>
      </c>
      <c r="K1287" t="s">
        <v>861</v>
      </c>
      <c r="L1287" t="s">
        <v>96</v>
      </c>
      <c r="M1287" s="40">
        <v>1600139.13</v>
      </c>
      <c r="N1287" s="40">
        <v>0</v>
      </c>
      <c r="O1287" s="40">
        <v>0</v>
      </c>
      <c r="P1287" s="40">
        <v>1600139.13</v>
      </c>
      <c r="Q1287" s="40">
        <v>0</v>
      </c>
      <c r="R1287" s="40">
        <v>1438827.32</v>
      </c>
      <c r="S1287" s="40">
        <v>1438827.32</v>
      </c>
      <c r="T1287" s="40">
        <v>161311.81</v>
      </c>
      <c r="U1287" s="40">
        <v>161311.81</v>
      </c>
      <c r="V1287" s="40">
        <v>161311.81</v>
      </c>
      <c r="W1287" s="34" t="s">
        <v>862</v>
      </c>
    </row>
    <row r="1288" spans="1:23" hidden="1" x14ac:dyDescent="0.2">
      <c r="A1288" t="s">
        <v>0</v>
      </c>
      <c r="B1288" t="s">
        <v>1</v>
      </c>
      <c r="C1288" t="s">
        <v>218</v>
      </c>
      <c r="D1288" t="s">
        <v>219</v>
      </c>
      <c r="E1288" t="s">
        <v>220</v>
      </c>
      <c r="F1288" t="s">
        <v>851</v>
      </c>
      <c r="G1288" t="s">
        <v>852</v>
      </c>
      <c r="H1288" t="s">
        <v>7</v>
      </c>
      <c r="I1288" t="s">
        <v>43</v>
      </c>
      <c r="J1288" t="s">
        <v>860</v>
      </c>
      <c r="K1288" t="s">
        <v>861</v>
      </c>
      <c r="L1288" t="s">
        <v>11</v>
      </c>
      <c r="M1288" s="40">
        <v>2129860.87</v>
      </c>
      <c r="N1288" s="40">
        <v>-358298.77</v>
      </c>
      <c r="O1288" s="40">
        <v>0</v>
      </c>
      <c r="P1288" s="40">
        <v>1771562.1</v>
      </c>
      <c r="Q1288" s="40">
        <v>0</v>
      </c>
      <c r="R1288" s="40">
        <v>694841.8</v>
      </c>
      <c r="S1288" s="40">
        <v>694841.8</v>
      </c>
      <c r="T1288" s="40">
        <v>1076720.3</v>
      </c>
      <c r="U1288" s="40">
        <v>1076720.3</v>
      </c>
      <c r="V1288" s="40">
        <v>1076720.3</v>
      </c>
      <c r="W1288" s="34" t="s">
        <v>862</v>
      </c>
    </row>
    <row r="1289" spans="1:23" hidden="1" x14ac:dyDescent="0.2">
      <c r="A1289" t="s">
        <v>0</v>
      </c>
      <c r="B1289" t="s">
        <v>1</v>
      </c>
      <c r="C1289" t="s">
        <v>218</v>
      </c>
      <c r="D1289" t="s">
        <v>219</v>
      </c>
      <c r="E1289" t="s">
        <v>220</v>
      </c>
      <c r="F1289" t="s">
        <v>863</v>
      </c>
      <c r="G1289" t="s">
        <v>864</v>
      </c>
      <c r="H1289" t="s">
        <v>7</v>
      </c>
      <c r="I1289" t="s">
        <v>43</v>
      </c>
      <c r="J1289" t="s">
        <v>44</v>
      </c>
      <c r="K1289" t="s">
        <v>49</v>
      </c>
      <c r="L1289" t="s">
        <v>11</v>
      </c>
      <c r="M1289" s="40">
        <v>69000</v>
      </c>
      <c r="N1289" s="40">
        <v>-21184.84</v>
      </c>
      <c r="O1289" s="40">
        <v>0</v>
      </c>
      <c r="P1289" s="40">
        <v>47815.16</v>
      </c>
      <c r="Q1289" s="40">
        <v>4207.3100000000004</v>
      </c>
      <c r="R1289" s="40">
        <v>26481.52</v>
      </c>
      <c r="S1289" s="40">
        <v>18545.419999999998</v>
      </c>
      <c r="T1289" s="40">
        <v>21333.64</v>
      </c>
      <c r="U1289" s="40">
        <v>29269.74</v>
      </c>
      <c r="V1289" s="40">
        <v>17126.330000000002</v>
      </c>
      <c r="W1289" s="34" t="s">
        <v>804</v>
      </c>
    </row>
    <row r="1290" spans="1:23" hidden="1" x14ac:dyDescent="0.2">
      <c r="A1290" t="s">
        <v>0</v>
      </c>
      <c r="B1290" t="s">
        <v>1</v>
      </c>
      <c r="C1290" t="s">
        <v>218</v>
      </c>
      <c r="D1290" t="s">
        <v>219</v>
      </c>
      <c r="E1290" t="s">
        <v>220</v>
      </c>
      <c r="F1290" t="s">
        <v>863</v>
      </c>
      <c r="G1290" t="s">
        <v>864</v>
      </c>
      <c r="H1290" t="s">
        <v>7</v>
      </c>
      <c r="I1290" t="s">
        <v>43</v>
      </c>
      <c r="J1290" t="s">
        <v>44</v>
      </c>
      <c r="K1290" t="s">
        <v>55</v>
      </c>
      <c r="L1290" t="s">
        <v>11</v>
      </c>
      <c r="M1290" s="40">
        <v>4000</v>
      </c>
      <c r="N1290" s="40">
        <v>2416.0700000000002</v>
      </c>
      <c r="O1290" s="40">
        <v>0</v>
      </c>
      <c r="P1290" s="40">
        <v>6416.07</v>
      </c>
      <c r="Q1290" s="40">
        <v>0</v>
      </c>
      <c r="R1290" s="40">
        <v>0</v>
      </c>
      <c r="S1290" s="40">
        <v>0</v>
      </c>
      <c r="T1290" s="40">
        <v>6416.07</v>
      </c>
      <c r="U1290" s="40">
        <v>6416.07</v>
      </c>
      <c r="V1290" s="40">
        <v>6416.07</v>
      </c>
      <c r="W1290" s="34" t="s">
        <v>809</v>
      </c>
    </row>
    <row r="1291" spans="1:23" hidden="1" x14ac:dyDescent="0.2">
      <c r="A1291" t="s">
        <v>0</v>
      </c>
      <c r="B1291" t="s">
        <v>1</v>
      </c>
      <c r="C1291" t="s">
        <v>218</v>
      </c>
      <c r="D1291" t="s">
        <v>219</v>
      </c>
      <c r="E1291" t="s">
        <v>220</v>
      </c>
      <c r="F1291" t="s">
        <v>863</v>
      </c>
      <c r="G1291" t="s">
        <v>864</v>
      </c>
      <c r="H1291" t="s">
        <v>7</v>
      </c>
      <c r="I1291" t="s">
        <v>43</v>
      </c>
      <c r="J1291" t="s">
        <v>44</v>
      </c>
      <c r="K1291" t="s">
        <v>61</v>
      </c>
      <c r="L1291" t="s">
        <v>11</v>
      </c>
      <c r="M1291" s="40">
        <v>0</v>
      </c>
      <c r="N1291" s="40">
        <v>6416.07</v>
      </c>
      <c r="O1291" s="40">
        <v>0</v>
      </c>
      <c r="P1291" s="40">
        <v>6416.07</v>
      </c>
      <c r="Q1291" s="40">
        <v>0</v>
      </c>
      <c r="R1291" s="40">
        <v>0</v>
      </c>
      <c r="S1291" s="40">
        <v>0</v>
      </c>
      <c r="T1291" s="40">
        <v>6416.07</v>
      </c>
      <c r="U1291" s="40">
        <v>6416.07</v>
      </c>
      <c r="V1291" s="40">
        <v>6416.07</v>
      </c>
      <c r="W1291" s="34" t="s">
        <v>812</v>
      </c>
    </row>
    <row r="1292" spans="1:23" hidden="1" x14ac:dyDescent="0.2">
      <c r="A1292" t="s">
        <v>0</v>
      </c>
      <c r="B1292" t="s">
        <v>1</v>
      </c>
      <c r="C1292" t="s">
        <v>218</v>
      </c>
      <c r="D1292" t="s">
        <v>219</v>
      </c>
      <c r="E1292" t="s">
        <v>220</v>
      </c>
      <c r="F1292" t="s">
        <v>863</v>
      </c>
      <c r="G1292" t="s">
        <v>864</v>
      </c>
      <c r="H1292" t="s">
        <v>7</v>
      </c>
      <c r="I1292" t="s">
        <v>43</v>
      </c>
      <c r="J1292" t="s">
        <v>44</v>
      </c>
      <c r="K1292" t="s">
        <v>69</v>
      </c>
      <c r="L1292" t="s">
        <v>11</v>
      </c>
      <c r="M1292" s="40">
        <v>21000</v>
      </c>
      <c r="N1292" s="40">
        <v>0</v>
      </c>
      <c r="O1292" s="40">
        <v>0</v>
      </c>
      <c r="P1292" s="40">
        <v>21000</v>
      </c>
      <c r="Q1292" s="40">
        <v>6960.78</v>
      </c>
      <c r="R1292" s="40">
        <v>0</v>
      </c>
      <c r="S1292" s="40">
        <v>0</v>
      </c>
      <c r="T1292" s="40">
        <v>21000</v>
      </c>
      <c r="U1292" s="40">
        <v>21000</v>
      </c>
      <c r="V1292" s="40">
        <v>14039.22</v>
      </c>
      <c r="W1292" s="34" t="s">
        <v>845</v>
      </c>
    </row>
    <row r="1293" spans="1:23" hidden="1" x14ac:dyDescent="0.2">
      <c r="A1293" t="s">
        <v>0</v>
      </c>
      <c r="B1293" t="s">
        <v>1</v>
      </c>
      <c r="C1293" t="s">
        <v>218</v>
      </c>
      <c r="D1293" t="s">
        <v>219</v>
      </c>
      <c r="E1293" t="s">
        <v>220</v>
      </c>
      <c r="F1293" t="s">
        <v>863</v>
      </c>
      <c r="G1293" t="s">
        <v>864</v>
      </c>
      <c r="H1293" t="s">
        <v>7</v>
      </c>
      <c r="I1293" t="s">
        <v>43</v>
      </c>
      <c r="J1293" t="s">
        <v>44</v>
      </c>
      <c r="K1293" t="s">
        <v>71</v>
      </c>
      <c r="L1293" t="s">
        <v>11</v>
      </c>
      <c r="M1293" s="40">
        <v>0</v>
      </c>
      <c r="N1293" s="40">
        <v>3420.2</v>
      </c>
      <c r="O1293" s="40">
        <v>0</v>
      </c>
      <c r="P1293" s="40">
        <v>3420.2</v>
      </c>
      <c r="Q1293" s="40">
        <v>52.35</v>
      </c>
      <c r="R1293" s="40">
        <v>3367.85</v>
      </c>
      <c r="S1293" s="40">
        <v>3367.85</v>
      </c>
      <c r="T1293" s="40">
        <v>52.35</v>
      </c>
      <c r="U1293" s="40">
        <v>52.35</v>
      </c>
      <c r="V1293" s="40">
        <v>0</v>
      </c>
      <c r="W1293" s="34" t="s">
        <v>818</v>
      </c>
    </row>
    <row r="1294" spans="1:23" hidden="1" x14ac:dyDescent="0.2">
      <c r="A1294" t="s">
        <v>0</v>
      </c>
      <c r="B1294" t="s">
        <v>1</v>
      </c>
      <c r="C1294" t="s">
        <v>218</v>
      </c>
      <c r="D1294" t="s">
        <v>219</v>
      </c>
      <c r="E1294" t="s">
        <v>220</v>
      </c>
      <c r="F1294" t="s">
        <v>863</v>
      </c>
      <c r="G1294" t="s">
        <v>864</v>
      </c>
      <c r="H1294" t="s">
        <v>7</v>
      </c>
      <c r="I1294" t="s">
        <v>43</v>
      </c>
      <c r="J1294" t="s">
        <v>44</v>
      </c>
      <c r="K1294" t="s">
        <v>488</v>
      </c>
      <c r="L1294" t="s">
        <v>11</v>
      </c>
      <c r="M1294" s="40">
        <v>0</v>
      </c>
      <c r="N1294" s="40">
        <v>8932.5</v>
      </c>
      <c r="O1294" s="40">
        <v>0</v>
      </c>
      <c r="P1294" s="40">
        <v>8932.5</v>
      </c>
      <c r="Q1294" s="40">
        <v>0</v>
      </c>
      <c r="R1294" s="40">
        <v>0</v>
      </c>
      <c r="S1294" s="40">
        <v>0</v>
      </c>
      <c r="T1294" s="40">
        <v>8932.5</v>
      </c>
      <c r="U1294" s="40">
        <v>8932.5</v>
      </c>
      <c r="V1294" s="40">
        <v>8932.5</v>
      </c>
      <c r="W1294" s="34" t="s">
        <v>859</v>
      </c>
    </row>
    <row r="1295" spans="1:23" hidden="1" x14ac:dyDescent="0.2">
      <c r="A1295" t="s">
        <v>0</v>
      </c>
      <c r="B1295" t="s">
        <v>1</v>
      </c>
      <c r="C1295" t="s">
        <v>218</v>
      </c>
      <c r="D1295" t="s">
        <v>219</v>
      </c>
      <c r="E1295" t="s">
        <v>220</v>
      </c>
      <c r="F1295" t="s">
        <v>865</v>
      </c>
      <c r="G1295" t="s">
        <v>866</v>
      </c>
      <c r="H1295" t="s">
        <v>7</v>
      </c>
      <c r="I1295" t="s">
        <v>43</v>
      </c>
      <c r="J1295" t="s">
        <v>44</v>
      </c>
      <c r="K1295" t="s">
        <v>55</v>
      </c>
      <c r="L1295" t="s">
        <v>96</v>
      </c>
      <c r="M1295" s="40">
        <v>1000</v>
      </c>
      <c r="N1295" s="40">
        <v>0</v>
      </c>
      <c r="O1295" s="40">
        <v>0</v>
      </c>
      <c r="P1295" s="40">
        <v>1000</v>
      </c>
      <c r="Q1295" s="40">
        <v>0</v>
      </c>
      <c r="R1295" s="40">
        <v>0</v>
      </c>
      <c r="S1295" s="40">
        <v>0</v>
      </c>
      <c r="T1295" s="40">
        <v>1000</v>
      </c>
      <c r="U1295" s="40">
        <v>1000</v>
      </c>
      <c r="V1295" s="40">
        <v>1000</v>
      </c>
      <c r="W1295" s="34" t="s">
        <v>809</v>
      </c>
    </row>
    <row r="1296" spans="1:23" hidden="1" x14ac:dyDescent="0.2">
      <c r="A1296" t="s">
        <v>0</v>
      </c>
      <c r="B1296" t="s">
        <v>1</v>
      </c>
      <c r="C1296" t="s">
        <v>218</v>
      </c>
      <c r="D1296" t="s">
        <v>219</v>
      </c>
      <c r="E1296" t="s">
        <v>220</v>
      </c>
      <c r="F1296" t="s">
        <v>865</v>
      </c>
      <c r="G1296" t="s">
        <v>866</v>
      </c>
      <c r="H1296" t="s">
        <v>7</v>
      </c>
      <c r="I1296" t="s">
        <v>43</v>
      </c>
      <c r="J1296" t="s">
        <v>44</v>
      </c>
      <c r="K1296" t="s">
        <v>867</v>
      </c>
      <c r="L1296" t="s">
        <v>96</v>
      </c>
      <c r="M1296" s="40">
        <v>650000</v>
      </c>
      <c r="N1296" s="40">
        <v>0</v>
      </c>
      <c r="O1296" s="40">
        <v>0</v>
      </c>
      <c r="P1296" s="40">
        <v>650000</v>
      </c>
      <c r="Q1296" s="40">
        <v>0</v>
      </c>
      <c r="R1296" s="40">
        <v>0</v>
      </c>
      <c r="S1296" s="40">
        <v>0</v>
      </c>
      <c r="T1296" s="40">
        <v>650000</v>
      </c>
      <c r="U1296" s="40">
        <v>650000</v>
      </c>
      <c r="V1296" s="40">
        <v>650000</v>
      </c>
      <c r="W1296" s="34" t="s">
        <v>868</v>
      </c>
    </row>
    <row r="1297" spans="1:23" hidden="1" x14ac:dyDescent="0.2">
      <c r="A1297" t="s">
        <v>0</v>
      </c>
      <c r="B1297" t="s">
        <v>1</v>
      </c>
      <c r="C1297" t="s">
        <v>218</v>
      </c>
      <c r="D1297" t="s">
        <v>219</v>
      </c>
      <c r="E1297" t="s">
        <v>220</v>
      </c>
      <c r="F1297" t="s">
        <v>865</v>
      </c>
      <c r="G1297" t="s">
        <v>866</v>
      </c>
      <c r="H1297" t="s">
        <v>7</v>
      </c>
      <c r="I1297" t="s">
        <v>43</v>
      </c>
      <c r="J1297" t="s">
        <v>869</v>
      </c>
      <c r="K1297" t="s">
        <v>870</v>
      </c>
      <c r="L1297" t="s">
        <v>96</v>
      </c>
      <c r="M1297" s="40">
        <v>597374.31999999995</v>
      </c>
      <c r="N1297" s="40">
        <v>0</v>
      </c>
      <c r="O1297" s="40">
        <v>0</v>
      </c>
      <c r="P1297" s="40">
        <v>597374.31999999995</v>
      </c>
      <c r="Q1297" s="40">
        <v>0</v>
      </c>
      <c r="R1297" s="40">
        <v>533082.4</v>
      </c>
      <c r="S1297" s="40">
        <v>533082.4</v>
      </c>
      <c r="T1297" s="40">
        <v>64291.92</v>
      </c>
      <c r="U1297" s="40">
        <v>64291.92</v>
      </c>
      <c r="V1297" s="40">
        <v>64291.92</v>
      </c>
      <c r="W1297" s="34" t="s">
        <v>871</v>
      </c>
    </row>
    <row r="1298" spans="1:23" hidden="1" x14ac:dyDescent="0.2">
      <c r="A1298" t="s">
        <v>0</v>
      </c>
      <c r="B1298" t="s">
        <v>1</v>
      </c>
      <c r="C1298" t="s">
        <v>218</v>
      </c>
      <c r="D1298" t="s">
        <v>219</v>
      </c>
      <c r="E1298" t="s">
        <v>220</v>
      </c>
      <c r="F1298" t="s">
        <v>865</v>
      </c>
      <c r="G1298" t="s">
        <v>866</v>
      </c>
      <c r="H1298" t="s">
        <v>7</v>
      </c>
      <c r="I1298" t="s">
        <v>43</v>
      </c>
      <c r="J1298" t="s">
        <v>869</v>
      </c>
      <c r="K1298" t="s">
        <v>872</v>
      </c>
      <c r="L1298" t="s">
        <v>96</v>
      </c>
      <c r="M1298" s="40">
        <v>30234448.879999999</v>
      </c>
      <c r="N1298" s="40">
        <v>0</v>
      </c>
      <c r="O1298" s="40">
        <v>0</v>
      </c>
      <c r="P1298" s="40">
        <v>30234448.879999999</v>
      </c>
      <c r="Q1298" s="40">
        <v>0</v>
      </c>
      <c r="R1298" s="40">
        <v>14510711.369999999</v>
      </c>
      <c r="S1298" s="40">
        <v>14510711.369999999</v>
      </c>
      <c r="T1298" s="40">
        <v>15723737.51</v>
      </c>
      <c r="U1298" s="40">
        <v>15723737.51</v>
      </c>
      <c r="V1298" s="40">
        <v>15723737.51</v>
      </c>
      <c r="W1298" s="34" t="s">
        <v>873</v>
      </c>
    </row>
    <row r="1299" spans="1:23" hidden="1" x14ac:dyDescent="0.2">
      <c r="A1299" t="s">
        <v>0</v>
      </c>
      <c r="B1299" t="s">
        <v>1</v>
      </c>
      <c r="C1299" t="s">
        <v>218</v>
      </c>
      <c r="D1299" t="s">
        <v>219</v>
      </c>
      <c r="E1299" t="s">
        <v>220</v>
      </c>
      <c r="F1299" t="s">
        <v>865</v>
      </c>
      <c r="G1299" t="s">
        <v>866</v>
      </c>
      <c r="H1299" t="s">
        <v>7</v>
      </c>
      <c r="I1299" t="s">
        <v>43</v>
      </c>
      <c r="J1299" t="s">
        <v>869</v>
      </c>
      <c r="K1299" t="s">
        <v>874</v>
      </c>
      <c r="L1299" t="s">
        <v>96</v>
      </c>
      <c r="M1299" s="40">
        <v>1052297</v>
      </c>
      <c r="N1299" s="40">
        <v>0</v>
      </c>
      <c r="O1299" s="40">
        <v>0</v>
      </c>
      <c r="P1299" s="40">
        <v>1052297</v>
      </c>
      <c r="Q1299" s="40">
        <v>0</v>
      </c>
      <c r="R1299" s="40">
        <v>1029297</v>
      </c>
      <c r="S1299" s="40">
        <v>1029297</v>
      </c>
      <c r="T1299" s="40">
        <v>23000</v>
      </c>
      <c r="U1299" s="40">
        <v>23000</v>
      </c>
      <c r="V1299" s="40">
        <v>23000</v>
      </c>
      <c r="W1299" s="34" t="s">
        <v>875</v>
      </c>
    </row>
    <row r="1300" spans="1:23" hidden="1" x14ac:dyDescent="0.2">
      <c r="A1300" t="s">
        <v>0</v>
      </c>
      <c r="B1300" t="s">
        <v>1</v>
      </c>
      <c r="C1300" t="s">
        <v>218</v>
      </c>
      <c r="D1300" t="s">
        <v>219</v>
      </c>
      <c r="E1300" t="s">
        <v>220</v>
      </c>
      <c r="F1300" t="s">
        <v>865</v>
      </c>
      <c r="G1300" t="s">
        <v>866</v>
      </c>
      <c r="H1300" t="s">
        <v>7</v>
      </c>
      <c r="I1300" t="s">
        <v>43</v>
      </c>
      <c r="J1300" t="s">
        <v>87</v>
      </c>
      <c r="K1300" t="s">
        <v>88</v>
      </c>
      <c r="L1300" t="s">
        <v>96</v>
      </c>
      <c r="M1300" s="40">
        <v>1200</v>
      </c>
      <c r="N1300" s="40">
        <v>0</v>
      </c>
      <c r="O1300" s="40">
        <v>0</v>
      </c>
      <c r="P1300" s="40">
        <v>1200</v>
      </c>
      <c r="Q1300" s="40">
        <v>0</v>
      </c>
      <c r="R1300" s="40">
        <v>0</v>
      </c>
      <c r="S1300" s="40">
        <v>0</v>
      </c>
      <c r="T1300" s="40">
        <v>1200</v>
      </c>
      <c r="U1300" s="40">
        <v>1200</v>
      </c>
      <c r="V1300" s="40">
        <v>1200</v>
      </c>
      <c r="W1300" s="34" t="s">
        <v>830</v>
      </c>
    </row>
    <row r="1301" spans="1:23" hidden="1" x14ac:dyDescent="0.2">
      <c r="A1301" t="s">
        <v>0</v>
      </c>
      <c r="B1301" t="s">
        <v>1</v>
      </c>
      <c r="C1301" t="s">
        <v>218</v>
      </c>
      <c r="D1301" t="s">
        <v>219</v>
      </c>
      <c r="E1301" t="s">
        <v>220</v>
      </c>
      <c r="F1301" t="s">
        <v>865</v>
      </c>
      <c r="G1301" t="s">
        <v>866</v>
      </c>
      <c r="H1301" t="s">
        <v>7</v>
      </c>
      <c r="I1301" t="s">
        <v>43</v>
      </c>
      <c r="J1301" t="s">
        <v>87</v>
      </c>
      <c r="K1301" t="s">
        <v>90</v>
      </c>
      <c r="L1301" t="s">
        <v>96</v>
      </c>
      <c r="M1301" s="40">
        <v>6000000</v>
      </c>
      <c r="N1301" s="40">
        <v>-3502043.03</v>
      </c>
      <c r="O1301" s="40">
        <v>0</v>
      </c>
      <c r="P1301" s="40">
        <v>2497956.9700000002</v>
      </c>
      <c r="Q1301" s="40">
        <v>0</v>
      </c>
      <c r="R1301" s="40">
        <v>307138.37</v>
      </c>
      <c r="S1301" s="40">
        <v>277516.21000000002</v>
      </c>
      <c r="T1301" s="40">
        <v>2190818.6</v>
      </c>
      <c r="U1301" s="40">
        <v>2220440.7599999998</v>
      </c>
      <c r="V1301" s="40">
        <v>2190818.6</v>
      </c>
      <c r="W1301" s="34" t="s">
        <v>876</v>
      </c>
    </row>
    <row r="1302" spans="1:23" hidden="1" x14ac:dyDescent="0.2">
      <c r="A1302" t="s">
        <v>0</v>
      </c>
      <c r="B1302" t="s">
        <v>1</v>
      </c>
      <c r="C1302" t="s">
        <v>218</v>
      </c>
      <c r="D1302" t="s">
        <v>219</v>
      </c>
      <c r="E1302" t="s">
        <v>220</v>
      </c>
      <c r="F1302" t="s">
        <v>865</v>
      </c>
      <c r="G1302" t="s">
        <v>866</v>
      </c>
      <c r="H1302" t="s">
        <v>7</v>
      </c>
      <c r="I1302" t="s">
        <v>43</v>
      </c>
      <c r="J1302" t="s">
        <v>87</v>
      </c>
      <c r="K1302" t="s">
        <v>251</v>
      </c>
      <c r="L1302" t="s">
        <v>96</v>
      </c>
      <c r="M1302" s="40">
        <v>2000</v>
      </c>
      <c r="N1302" s="40">
        <v>133418.71</v>
      </c>
      <c r="O1302" s="40">
        <v>0</v>
      </c>
      <c r="P1302" s="40">
        <v>135418.71</v>
      </c>
      <c r="Q1302" s="40">
        <v>133418.71</v>
      </c>
      <c r="R1302" s="40">
        <v>0</v>
      </c>
      <c r="S1302" s="40">
        <v>0</v>
      </c>
      <c r="T1302" s="40">
        <v>135418.71</v>
      </c>
      <c r="U1302" s="40">
        <v>135418.71</v>
      </c>
      <c r="V1302" s="40">
        <v>2000</v>
      </c>
      <c r="W1302" s="34" t="s">
        <v>252</v>
      </c>
    </row>
    <row r="1303" spans="1:23" hidden="1" x14ac:dyDescent="0.2">
      <c r="A1303" t="s">
        <v>0</v>
      </c>
      <c r="B1303" t="s">
        <v>1</v>
      </c>
      <c r="C1303" t="s">
        <v>218</v>
      </c>
      <c r="D1303" t="s">
        <v>219</v>
      </c>
      <c r="E1303" t="s">
        <v>220</v>
      </c>
      <c r="F1303" t="s">
        <v>865</v>
      </c>
      <c r="G1303" t="s">
        <v>866</v>
      </c>
      <c r="H1303" t="s">
        <v>7</v>
      </c>
      <c r="I1303" t="s">
        <v>43</v>
      </c>
      <c r="J1303" t="s">
        <v>87</v>
      </c>
      <c r="K1303" t="s">
        <v>253</v>
      </c>
      <c r="L1303" t="s">
        <v>96</v>
      </c>
      <c r="M1303" s="40">
        <v>0</v>
      </c>
      <c r="N1303" s="40">
        <v>3035409.37</v>
      </c>
      <c r="O1303" s="40">
        <v>0</v>
      </c>
      <c r="P1303" s="40">
        <v>3035409.37</v>
      </c>
      <c r="Q1303" s="40">
        <v>0</v>
      </c>
      <c r="R1303" s="40">
        <v>3035409.37</v>
      </c>
      <c r="S1303" s="40">
        <v>3035409.37</v>
      </c>
      <c r="T1303" s="40">
        <v>0</v>
      </c>
      <c r="U1303" s="40">
        <v>0</v>
      </c>
      <c r="V1303" s="40">
        <v>0</v>
      </c>
      <c r="W1303" s="34" t="s">
        <v>254</v>
      </c>
    </row>
    <row r="1304" spans="1:23" hidden="1" x14ac:dyDescent="0.2">
      <c r="A1304" t="s">
        <v>0</v>
      </c>
      <c r="B1304" t="s">
        <v>1</v>
      </c>
      <c r="C1304" t="s">
        <v>218</v>
      </c>
      <c r="D1304" t="s">
        <v>219</v>
      </c>
      <c r="E1304" t="s">
        <v>220</v>
      </c>
      <c r="F1304" t="s">
        <v>865</v>
      </c>
      <c r="G1304" t="s">
        <v>866</v>
      </c>
      <c r="H1304" t="s">
        <v>7</v>
      </c>
      <c r="I1304" t="s">
        <v>43</v>
      </c>
      <c r="J1304" t="s">
        <v>87</v>
      </c>
      <c r="K1304" t="s">
        <v>877</v>
      </c>
      <c r="L1304" t="s">
        <v>96</v>
      </c>
      <c r="M1304" s="40">
        <v>7386437.3499999996</v>
      </c>
      <c r="N1304" s="40">
        <v>-2551550.62</v>
      </c>
      <c r="O1304" s="40">
        <v>0</v>
      </c>
      <c r="P1304" s="40">
        <v>4834886.7300000004</v>
      </c>
      <c r="Q1304" s="40">
        <v>0</v>
      </c>
      <c r="R1304" s="40">
        <v>3108068.85</v>
      </c>
      <c r="S1304" s="40">
        <v>2078515.48</v>
      </c>
      <c r="T1304" s="40">
        <v>1726817.88</v>
      </c>
      <c r="U1304" s="40">
        <v>2756371.25</v>
      </c>
      <c r="V1304" s="40">
        <v>1726817.88</v>
      </c>
      <c r="W1304" s="34" t="s">
        <v>878</v>
      </c>
    </row>
    <row r="1305" spans="1:23" hidden="1" x14ac:dyDescent="0.2">
      <c r="A1305" t="s">
        <v>0</v>
      </c>
      <c r="B1305" t="s">
        <v>1</v>
      </c>
      <c r="C1305" t="s">
        <v>218</v>
      </c>
      <c r="D1305" t="s">
        <v>219</v>
      </c>
      <c r="E1305" t="s">
        <v>220</v>
      </c>
      <c r="F1305" t="s">
        <v>865</v>
      </c>
      <c r="G1305" t="s">
        <v>866</v>
      </c>
      <c r="H1305" t="s">
        <v>7</v>
      </c>
      <c r="I1305" t="s">
        <v>43</v>
      </c>
      <c r="J1305" t="s">
        <v>87</v>
      </c>
      <c r="K1305" t="s">
        <v>877</v>
      </c>
      <c r="L1305" t="s">
        <v>11</v>
      </c>
      <c r="M1305" s="40">
        <v>11000000</v>
      </c>
      <c r="N1305" s="40">
        <v>-10954824.66</v>
      </c>
      <c r="O1305" s="40">
        <v>4262486.57</v>
      </c>
      <c r="P1305" s="40">
        <v>4307661.91</v>
      </c>
      <c r="Q1305" s="40">
        <v>0</v>
      </c>
      <c r="R1305" s="40">
        <v>0</v>
      </c>
      <c r="S1305" s="40">
        <v>0</v>
      </c>
      <c r="T1305" s="40">
        <v>4307661.91</v>
      </c>
      <c r="U1305" s="40">
        <v>4307661.91</v>
      </c>
      <c r="V1305" s="40">
        <v>4307661.91</v>
      </c>
      <c r="W1305" s="34" t="s">
        <v>878</v>
      </c>
    </row>
    <row r="1306" spans="1:23" hidden="1" x14ac:dyDescent="0.2">
      <c r="A1306" t="s">
        <v>0</v>
      </c>
      <c r="B1306" t="s">
        <v>1</v>
      </c>
      <c r="C1306" t="s">
        <v>218</v>
      </c>
      <c r="D1306" t="s">
        <v>219</v>
      </c>
      <c r="E1306" t="s">
        <v>220</v>
      </c>
      <c r="F1306" t="s">
        <v>865</v>
      </c>
      <c r="G1306" t="s">
        <v>866</v>
      </c>
      <c r="H1306" t="s">
        <v>7</v>
      </c>
      <c r="I1306" t="s">
        <v>43</v>
      </c>
      <c r="J1306" t="s">
        <v>860</v>
      </c>
      <c r="K1306" t="s">
        <v>879</v>
      </c>
      <c r="L1306" t="s">
        <v>96</v>
      </c>
      <c r="M1306" s="40">
        <v>4300000</v>
      </c>
      <c r="N1306" s="40">
        <v>0</v>
      </c>
      <c r="O1306" s="40">
        <v>0</v>
      </c>
      <c r="P1306" s="40">
        <v>4300000</v>
      </c>
      <c r="Q1306" s="40">
        <v>0</v>
      </c>
      <c r="R1306" s="40">
        <v>4300000</v>
      </c>
      <c r="S1306" s="40">
        <v>1837042.67</v>
      </c>
      <c r="T1306" s="40">
        <v>0</v>
      </c>
      <c r="U1306" s="40">
        <v>2462957.33</v>
      </c>
      <c r="V1306" s="40">
        <v>0</v>
      </c>
      <c r="W1306" s="34" t="s">
        <v>880</v>
      </c>
    </row>
    <row r="1307" spans="1:23" hidden="1" x14ac:dyDescent="0.2">
      <c r="A1307" t="s">
        <v>0</v>
      </c>
      <c r="B1307" t="s">
        <v>1</v>
      </c>
      <c r="C1307" t="s">
        <v>218</v>
      </c>
      <c r="D1307" t="s">
        <v>219</v>
      </c>
      <c r="E1307" t="s">
        <v>220</v>
      </c>
      <c r="F1307" t="s">
        <v>865</v>
      </c>
      <c r="G1307" t="s">
        <v>866</v>
      </c>
      <c r="H1307" t="s">
        <v>7</v>
      </c>
      <c r="I1307" t="s">
        <v>43</v>
      </c>
      <c r="J1307" t="s">
        <v>860</v>
      </c>
      <c r="K1307" t="s">
        <v>881</v>
      </c>
      <c r="L1307" t="s">
        <v>96</v>
      </c>
      <c r="M1307" s="40">
        <v>1680000</v>
      </c>
      <c r="N1307" s="40">
        <v>0</v>
      </c>
      <c r="O1307" s="40">
        <v>0</v>
      </c>
      <c r="P1307" s="40">
        <v>1680000</v>
      </c>
      <c r="Q1307" s="40">
        <v>0</v>
      </c>
      <c r="R1307" s="40">
        <v>1680000</v>
      </c>
      <c r="S1307" s="40">
        <v>985066.32</v>
      </c>
      <c r="T1307" s="40">
        <v>0</v>
      </c>
      <c r="U1307" s="40">
        <v>694933.68</v>
      </c>
      <c r="V1307" s="40">
        <v>0</v>
      </c>
      <c r="W1307" s="34" t="s">
        <v>882</v>
      </c>
    </row>
    <row r="1308" spans="1:23" hidden="1" x14ac:dyDescent="0.2">
      <c r="A1308" t="s">
        <v>0</v>
      </c>
      <c r="B1308" t="s">
        <v>1</v>
      </c>
      <c r="C1308" t="s">
        <v>218</v>
      </c>
      <c r="D1308" t="s">
        <v>219</v>
      </c>
      <c r="E1308" t="s">
        <v>220</v>
      </c>
      <c r="F1308" t="s">
        <v>865</v>
      </c>
      <c r="G1308" t="s">
        <v>866</v>
      </c>
      <c r="H1308" t="s">
        <v>7</v>
      </c>
      <c r="I1308" t="s">
        <v>43</v>
      </c>
      <c r="J1308" t="s">
        <v>860</v>
      </c>
      <c r="K1308" t="s">
        <v>883</v>
      </c>
      <c r="L1308" t="s">
        <v>96</v>
      </c>
      <c r="M1308" s="40">
        <v>1680000</v>
      </c>
      <c r="N1308" s="40">
        <v>802165.09</v>
      </c>
      <c r="O1308" s="40">
        <v>0</v>
      </c>
      <c r="P1308" s="40">
        <v>2482165.09</v>
      </c>
      <c r="Q1308" s="40">
        <v>0</v>
      </c>
      <c r="R1308" s="40">
        <v>2482165.09</v>
      </c>
      <c r="S1308" s="40">
        <v>2482165.09</v>
      </c>
      <c r="T1308" s="40">
        <v>0</v>
      </c>
      <c r="U1308" s="40">
        <v>0</v>
      </c>
      <c r="V1308" s="40">
        <v>0</v>
      </c>
      <c r="W1308" s="34" t="s">
        <v>884</v>
      </c>
    </row>
    <row r="1309" spans="1:23" hidden="1" x14ac:dyDescent="0.2">
      <c r="A1309" t="s">
        <v>0</v>
      </c>
      <c r="B1309" t="s">
        <v>1</v>
      </c>
      <c r="C1309" t="s">
        <v>218</v>
      </c>
      <c r="D1309" t="s">
        <v>219</v>
      </c>
      <c r="E1309" t="s">
        <v>220</v>
      </c>
      <c r="F1309" t="s">
        <v>865</v>
      </c>
      <c r="G1309" t="s">
        <v>866</v>
      </c>
      <c r="H1309" t="s">
        <v>7</v>
      </c>
      <c r="I1309" t="s">
        <v>43</v>
      </c>
      <c r="J1309" t="s">
        <v>885</v>
      </c>
      <c r="K1309" t="s">
        <v>886</v>
      </c>
      <c r="L1309" t="s">
        <v>11</v>
      </c>
      <c r="M1309" s="40">
        <v>0</v>
      </c>
      <c r="N1309" s="40">
        <v>0</v>
      </c>
      <c r="O1309" s="40">
        <v>573688</v>
      </c>
      <c r="P1309" s="40">
        <v>573688</v>
      </c>
      <c r="Q1309" s="40">
        <v>0</v>
      </c>
      <c r="R1309" s="40">
        <v>0</v>
      </c>
      <c r="S1309" s="40">
        <v>0</v>
      </c>
      <c r="T1309" s="40">
        <v>573688</v>
      </c>
      <c r="U1309" s="40">
        <v>573688</v>
      </c>
      <c r="V1309" s="40">
        <v>573688</v>
      </c>
      <c r="W1309" s="34" t="s">
        <v>887</v>
      </c>
    </row>
    <row r="1310" spans="1:23" hidden="1" x14ac:dyDescent="0.2">
      <c r="A1310" t="s">
        <v>0</v>
      </c>
      <c r="B1310" t="s">
        <v>1</v>
      </c>
      <c r="C1310" t="s">
        <v>218</v>
      </c>
      <c r="D1310" t="s">
        <v>219</v>
      </c>
      <c r="E1310" t="s">
        <v>220</v>
      </c>
      <c r="F1310" t="s">
        <v>865</v>
      </c>
      <c r="G1310" t="s">
        <v>866</v>
      </c>
      <c r="H1310" t="s">
        <v>601</v>
      </c>
      <c r="I1310" t="s">
        <v>888</v>
      </c>
      <c r="J1310" t="s">
        <v>889</v>
      </c>
      <c r="K1310" t="s">
        <v>890</v>
      </c>
      <c r="L1310" t="s">
        <v>96</v>
      </c>
      <c r="M1310" s="40">
        <v>7201128.2000000002</v>
      </c>
      <c r="N1310" s="40">
        <v>0</v>
      </c>
      <c r="O1310" s="40">
        <v>0</v>
      </c>
      <c r="P1310" s="40">
        <v>7201128.2000000002</v>
      </c>
      <c r="Q1310" s="40">
        <v>0</v>
      </c>
      <c r="R1310" s="40">
        <v>6400462.46</v>
      </c>
      <c r="S1310" s="40">
        <v>6400462.46</v>
      </c>
      <c r="T1310" s="40">
        <v>800665.74</v>
      </c>
      <c r="U1310" s="40">
        <v>800665.74</v>
      </c>
      <c r="V1310" s="40">
        <v>800665.74</v>
      </c>
      <c r="W1310" s="34" t="s">
        <v>891</v>
      </c>
    </row>
    <row r="1311" spans="1:23" hidden="1" x14ac:dyDescent="0.2">
      <c r="A1311" t="s">
        <v>0</v>
      </c>
      <c r="B1311" t="s">
        <v>1</v>
      </c>
      <c r="C1311" t="s">
        <v>218</v>
      </c>
      <c r="D1311" t="s">
        <v>219</v>
      </c>
      <c r="E1311" t="s">
        <v>220</v>
      </c>
      <c r="F1311" t="s">
        <v>865</v>
      </c>
      <c r="G1311" t="s">
        <v>866</v>
      </c>
      <c r="H1311" t="s">
        <v>601</v>
      </c>
      <c r="I1311" t="s">
        <v>888</v>
      </c>
      <c r="J1311" t="s">
        <v>889</v>
      </c>
      <c r="K1311" t="s">
        <v>892</v>
      </c>
      <c r="L1311" t="s">
        <v>96</v>
      </c>
      <c r="M1311" s="40">
        <v>30378202.239999998</v>
      </c>
      <c r="N1311" s="40">
        <v>0</v>
      </c>
      <c r="O1311" s="40">
        <v>0</v>
      </c>
      <c r="P1311" s="40">
        <v>30378202.239999998</v>
      </c>
      <c r="Q1311" s="40">
        <v>0</v>
      </c>
      <c r="R1311" s="40">
        <v>23307416.98</v>
      </c>
      <c r="S1311" s="40">
        <v>23307416.98</v>
      </c>
      <c r="T1311" s="40">
        <v>7070785.2599999998</v>
      </c>
      <c r="U1311" s="40">
        <v>7070785.2599999998</v>
      </c>
      <c r="V1311" s="40">
        <v>7070785.2599999998</v>
      </c>
      <c r="W1311" s="34" t="s">
        <v>893</v>
      </c>
    </row>
    <row r="1312" spans="1:23" hidden="1" x14ac:dyDescent="0.2">
      <c r="A1312" t="s">
        <v>0</v>
      </c>
      <c r="B1312" t="s">
        <v>1</v>
      </c>
      <c r="C1312" t="s">
        <v>218</v>
      </c>
      <c r="D1312" t="s">
        <v>219</v>
      </c>
      <c r="E1312" t="s">
        <v>220</v>
      </c>
      <c r="F1312" t="s">
        <v>865</v>
      </c>
      <c r="G1312" t="s">
        <v>866</v>
      </c>
      <c r="H1312" t="s">
        <v>601</v>
      </c>
      <c r="I1312" t="s">
        <v>888</v>
      </c>
      <c r="J1312" t="s">
        <v>889</v>
      </c>
      <c r="K1312" t="s">
        <v>892</v>
      </c>
      <c r="L1312" t="s">
        <v>11</v>
      </c>
      <c r="M1312" s="40">
        <v>0</v>
      </c>
      <c r="N1312" s="40">
        <v>0</v>
      </c>
      <c r="O1312" s="40">
        <v>5767791.6699999999</v>
      </c>
      <c r="P1312" s="40">
        <v>5767791.6699999999</v>
      </c>
      <c r="Q1312" s="40">
        <v>0</v>
      </c>
      <c r="R1312" s="40">
        <v>0</v>
      </c>
      <c r="S1312" s="40">
        <v>0</v>
      </c>
      <c r="T1312" s="40">
        <v>5767791.6699999999</v>
      </c>
      <c r="U1312" s="40">
        <v>5767791.6699999999</v>
      </c>
      <c r="V1312" s="40">
        <v>5767791.6699999999</v>
      </c>
      <c r="W1312" s="34" t="s">
        <v>893</v>
      </c>
    </row>
    <row r="1313" spans="1:23" hidden="1" x14ac:dyDescent="0.2">
      <c r="A1313" t="s">
        <v>0</v>
      </c>
      <c r="B1313" t="s">
        <v>1</v>
      </c>
      <c r="C1313" t="s">
        <v>218</v>
      </c>
      <c r="D1313" t="s">
        <v>219</v>
      </c>
      <c r="E1313" t="s">
        <v>220</v>
      </c>
      <c r="F1313" t="s">
        <v>865</v>
      </c>
      <c r="G1313" t="s">
        <v>866</v>
      </c>
      <c r="H1313" t="s">
        <v>601</v>
      </c>
      <c r="I1313" t="s">
        <v>888</v>
      </c>
      <c r="J1313" t="s">
        <v>889</v>
      </c>
      <c r="K1313" t="s">
        <v>894</v>
      </c>
      <c r="L1313" t="s">
        <v>96</v>
      </c>
      <c r="M1313" s="40">
        <v>5310720</v>
      </c>
      <c r="N1313" s="40">
        <v>0</v>
      </c>
      <c r="O1313" s="40">
        <v>0</v>
      </c>
      <c r="P1313" s="40">
        <v>5310720</v>
      </c>
      <c r="Q1313" s="40">
        <v>0</v>
      </c>
      <c r="R1313" s="40">
        <v>5310720</v>
      </c>
      <c r="S1313" s="40">
        <v>5310720</v>
      </c>
      <c r="T1313" s="40">
        <v>0</v>
      </c>
      <c r="U1313" s="40">
        <v>0</v>
      </c>
      <c r="V1313" s="40">
        <v>0</v>
      </c>
      <c r="W1313" s="34" t="s">
        <v>895</v>
      </c>
    </row>
    <row r="1314" spans="1:23" hidden="1" x14ac:dyDescent="0.2">
      <c r="A1314" t="s">
        <v>0</v>
      </c>
      <c r="B1314" t="s">
        <v>1</v>
      </c>
      <c r="C1314" t="s">
        <v>218</v>
      </c>
      <c r="D1314" t="s">
        <v>219</v>
      </c>
      <c r="E1314" t="s">
        <v>220</v>
      </c>
      <c r="F1314" t="s">
        <v>865</v>
      </c>
      <c r="G1314" t="s">
        <v>866</v>
      </c>
      <c r="H1314" t="s">
        <v>7</v>
      </c>
      <c r="I1314" t="s">
        <v>43</v>
      </c>
      <c r="J1314" t="s">
        <v>215</v>
      </c>
      <c r="K1314" t="s">
        <v>896</v>
      </c>
      <c r="L1314" t="s">
        <v>96</v>
      </c>
      <c r="M1314" s="40">
        <v>400000</v>
      </c>
      <c r="N1314" s="40">
        <v>0</v>
      </c>
      <c r="O1314" s="40">
        <v>0</v>
      </c>
      <c r="P1314" s="40">
        <v>400000</v>
      </c>
      <c r="Q1314" s="40">
        <v>0</v>
      </c>
      <c r="R1314" s="40">
        <v>0</v>
      </c>
      <c r="S1314" s="40">
        <v>0</v>
      </c>
      <c r="T1314" s="40">
        <v>400000</v>
      </c>
      <c r="U1314" s="40">
        <v>400000</v>
      </c>
      <c r="V1314" s="40">
        <v>400000</v>
      </c>
      <c r="W1314" s="34" t="s">
        <v>897</v>
      </c>
    </row>
    <row r="1315" spans="1:23" hidden="1" x14ac:dyDescent="0.2">
      <c r="A1315" t="s">
        <v>0</v>
      </c>
      <c r="B1315" t="s">
        <v>1</v>
      </c>
      <c r="C1315" t="s">
        <v>218</v>
      </c>
      <c r="D1315" t="s">
        <v>609</v>
      </c>
      <c r="E1315" t="s">
        <v>610</v>
      </c>
      <c r="F1315" t="s">
        <v>898</v>
      </c>
      <c r="G1315" t="s">
        <v>899</v>
      </c>
      <c r="H1315" t="s">
        <v>7</v>
      </c>
      <c r="I1315" t="s">
        <v>8</v>
      </c>
      <c r="J1315" t="s">
        <v>9</v>
      </c>
      <c r="K1315" t="s">
        <v>10</v>
      </c>
      <c r="L1315" t="s">
        <v>11</v>
      </c>
      <c r="M1315" s="40">
        <v>102996</v>
      </c>
      <c r="N1315" s="40">
        <v>0</v>
      </c>
      <c r="O1315" s="40">
        <v>0</v>
      </c>
      <c r="P1315" s="40">
        <v>102996</v>
      </c>
      <c r="Q1315" s="40">
        <v>0</v>
      </c>
      <c r="R1315" s="40">
        <v>75404.800000000003</v>
      </c>
      <c r="S1315" s="40">
        <v>75404.800000000003</v>
      </c>
      <c r="T1315" s="40">
        <v>27591.200000000001</v>
      </c>
      <c r="U1315" s="40">
        <v>27591.200000000001</v>
      </c>
      <c r="V1315" s="40">
        <v>27591.200000000001</v>
      </c>
      <c r="W1315" s="34" t="s">
        <v>613</v>
      </c>
    </row>
    <row r="1316" spans="1:23" hidden="1" x14ac:dyDescent="0.2">
      <c r="A1316" t="s">
        <v>0</v>
      </c>
      <c r="B1316" t="s">
        <v>1</v>
      </c>
      <c r="C1316" t="s">
        <v>218</v>
      </c>
      <c r="D1316" t="s">
        <v>609</v>
      </c>
      <c r="E1316" t="s">
        <v>610</v>
      </c>
      <c r="F1316" t="s">
        <v>898</v>
      </c>
      <c r="G1316" t="s">
        <v>899</v>
      </c>
      <c r="H1316" t="s">
        <v>7</v>
      </c>
      <c r="I1316" t="s">
        <v>8</v>
      </c>
      <c r="J1316" t="s">
        <v>9</v>
      </c>
      <c r="K1316" t="s">
        <v>13</v>
      </c>
      <c r="L1316" t="s">
        <v>11</v>
      </c>
      <c r="M1316" s="40">
        <v>7566.36</v>
      </c>
      <c r="N1316" s="40">
        <v>0</v>
      </c>
      <c r="O1316" s="40">
        <v>0</v>
      </c>
      <c r="P1316" s="40">
        <v>7566.36</v>
      </c>
      <c r="Q1316" s="40">
        <v>0</v>
      </c>
      <c r="R1316" s="40">
        <v>0</v>
      </c>
      <c r="S1316" s="40">
        <v>0</v>
      </c>
      <c r="T1316" s="40">
        <v>7566.36</v>
      </c>
      <c r="U1316" s="40">
        <v>7566.36</v>
      </c>
      <c r="V1316" s="40">
        <v>7566.36</v>
      </c>
      <c r="W1316" s="34" t="s">
        <v>614</v>
      </c>
    </row>
    <row r="1317" spans="1:23" hidden="1" x14ac:dyDescent="0.2">
      <c r="A1317" t="s">
        <v>0</v>
      </c>
      <c r="B1317" t="s">
        <v>1</v>
      </c>
      <c r="C1317" t="s">
        <v>218</v>
      </c>
      <c r="D1317" t="s">
        <v>609</v>
      </c>
      <c r="E1317" t="s">
        <v>610</v>
      </c>
      <c r="F1317" t="s">
        <v>898</v>
      </c>
      <c r="G1317" t="s">
        <v>899</v>
      </c>
      <c r="H1317" t="s">
        <v>7</v>
      </c>
      <c r="I1317" t="s">
        <v>8</v>
      </c>
      <c r="J1317" t="s">
        <v>9</v>
      </c>
      <c r="K1317" t="s">
        <v>15</v>
      </c>
      <c r="L1317" t="s">
        <v>11</v>
      </c>
      <c r="M1317" s="40">
        <v>15219.53</v>
      </c>
      <c r="N1317" s="40">
        <v>0</v>
      </c>
      <c r="O1317" s="40">
        <v>0</v>
      </c>
      <c r="P1317" s="40">
        <v>15219.53</v>
      </c>
      <c r="Q1317" s="40">
        <v>3579.14</v>
      </c>
      <c r="R1317" s="40">
        <v>5131.25</v>
      </c>
      <c r="S1317" s="40">
        <v>5131.25</v>
      </c>
      <c r="T1317" s="40">
        <v>10088.280000000001</v>
      </c>
      <c r="U1317" s="40">
        <v>10088.280000000001</v>
      </c>
      <c r="V1317" s="40">
        <v>6509.14</v>
      </c>
      <c r="W1317" s="34" t="s">
        <v>615</v>
      </c>
    </row>
    <row r="1318" spans="1:23" hidden="1" x14ac:dyDescent="0.2">
      <c r="A1318" t="s">
        <v>0</v>
      </c>
      <c r="B1318" t="s">
        <v>1</v>
      </c>
      <c r="C1318" t="s">
        <v>218</v>
      </c>
      <c r="D1318" t="s">
        <v>609</v>
      </c>
      <c r="E1318" t="s">
        <v>610</v>
      </c>
      <c r="F1318" t="s">
        <v>898</v>
      </c>
      <c r="G1318" t="s">
        <v>899</v>
      </c>
      <c r="H1318" t="s">
        <v>7</v>
      </c>
      <c r="I1318" t="s">
        <v>8</v>
      </c>
      <c r="J1318" t="s">
        <v>9</v>
      </c>
      <c r="K1318" t="s">
        <v>17</v>
      </c>
      <c r="L1318" t="s">
        <v>11</v>
      </c>
      <c r="M1318" s="40">
        <v>4532</v>
      </c>
      <c r="N1318" s="40">
        <v>0</v>
      </c>
      <c r="O1318" s="40">
        <v>0</v>
      </c>
      <c r="P1318" s="40">
        <v>4532</v>
      </c>
      <c r="Q1318" s="40">
        <v>628.94000000000005</v>
      </c>
      <c r="R1318" s="40">
        <v>3308.8</v>
      </c>
      <c r="S1318" s="40">
        <v>3308.8</v>
      </c>
      <c r="T1318" s="40">
        <v>1223.2</v>
      </c>
      <c r="U1318" s="40">
        <v>1223.2</v>
      </c>
      <c r="V1318" s="40">
        <v>594.26</v>
      </c>
      <c r="W1318" s="34" t="s">
        <v>616</v>
      </c>
    </row>
    <row r="1319" spans="1:23" hidden="1" x14ac:dyDescent="0.2">
      <c r="A1319" t="s">
        <v>0</v>
      </c>
      <c r="B1319" t="s">
        <v>1</v>
      </c>
      <c r="C1319" t="s">
        <v>218</v>
      </c>
      <c r="D1319" t="s">
        <v>609</v>
      </c>
      <c r="E1319" t="s">
        <v>610</v>
      </c>
      <c r="F1319" t="s">
        <v>898</v>
      </c>
      <c r="G1319" t="s">
        <v>899</v>
      </c>
      <c r="H1319" t="s">
        <v>7</v>
      </c>
      <c r="I1319" t="s">
        <v>8</v>
      </c>
      <c r="J1319" t="s">
        <v>9</v>
      </c>
      <c r="K1319" t="s">
        <v>19</v>
      </c>
      <c r="L1319" t="s">
        <v>11</v>
      </c>
      <c r="M1319" s="40">
        <v>132</v>
      </c>
      <c r="N1319" s="40">
        <v>0</v>
      </c>
      <c r="O1319" s="40">
        <v>0</v>
      </c>
      <c r="P1319" s="40">
        <v>132</v>
      </c>
      <c r="Q1319" s="40">
        <v>0</v>
      </c>
      <c r="R1319" s="40">
        <v>0</v>
      </c>
      <c r="S1319" s="40">
        <v>0</v>
      </c>
      <c r="T1319" s="40">
        <v>132</v>
      </c>
      <c r="U1319" s="40">
        <v>132</v>
      </c>
      <c r="V1319" s="40">
        <v>132</v>
      </c>
      <c r="W1319" s="34" t="s">
        <v>617</v>
      </c>
    </row>
    <row r="1320" spans="1:23" hidden="1" x14ac:dyDescent="0.2">
      <c r="A1320" t="s">
        <v>0</v>
      </c>
      <c r="B1320" t="s">
        <v>1</v>
      </c>
      <c r="C1320" t="s">
        <v>218</v>
      </c>
      <c r="D1320" t="s">
        <v>609</v>
      </c>
      <c r="E1320" t="s">
        <v>610</v>
      </c>
      <c r="F1320" t="s">
        <v>898</v>
      </c>
      <c r="G1320" t="s">
        <v>899</v>
      </c>
      <c r="H1320" t="s">
        <v>7</v>
      </c>
      <c r="I1320" t="s">
        <v>8</v>
      </c>
      <c r="J1320" t="s">
        <v>9</v>
      </c>
      <c r="K1320" t="s">
        <v>21</v>
      </c>
      <c r="L1320" t="s">
        <v>11</v>
      </c>
      <c r="M1320" s="40">
        <v>1056</v>
      </c>
      <c r="N1320" s="40">
        <v>0</v>
      </c>
      <c r="O1320" s="40">
        <v>0</v>
      </c>
      <c r="P1320" s="40">
        <v>1056</v>
      </c>
      <c r="Q1320" s="40">
        <v>0</v>
      </c>
      <c r="R1320" s="40">
        <v>0</v>
      </c>
      <c r="S1320" s="40">
        <v>0</v>
      </c>
      <c r="T1320" s="40">
        <v>1056</v>
      </c>
      <c r="U1320" s="40">
        <v>1056</v>
      </c>
      <c r="V1320" s="40">
        <v>1056</v>
      </c>
      <c r="W1320" s="34" t="s">
        <v>618</v>
      </c>
    </row>
    <row r="1321" spans="1:23" hidden="1" x14ac:dyDescent="0.2">
      <c r="A1321" t="s">
        <v>0</v>
      </c>
      <c r="B1321" t="s">
        <v>1</v>
      </c>
      <c r="C1321" t="s">
        <v>218</v>
      </c>
      <c r="D1321" t="s">
        <v>609</v>
      </c>
      <c r="E1321" t="s">
        <v>610</v>
      </c>
      <c r="F1321" t="s">
        <v>898</v>
      </c>
      <c r="G1321" t="s">
        <v>899</v>
      </c>
      <c r="H1321" t="s">
        <v>7</v>
      </c>
      <c r="I1321" t="s">
        <v>8</v>
      </c>
      <c r="J1321" t="s">
        <v>9</v>
      </c>
      <c r="K1321" t="s">
        <v>23</v>
      </c>
      <c r="L1321" t="s">
        <v>11</v>
      </c>
      <c r="M1321" s="40">
        <v>37.83</v>
      </c>
      <c r="N1321" s="40">
        <v>0</v>
      </c>
      <c r="O1321" s="40">
        <v>6.31</v>
      </c>
      <c r="P1321" s="40">
        <v>44.14</v>
      </c>
      <c r="Q1321" s="40">
        <v>0</v>
      </c>
      <c r="R1321" s="40">
        <v>0</v>
      </c>
      <c r="S1321" s="40">
        <v>0</v>
      </c>
      <c r="T1321" s="40">
        <v>44.14</v>
      </c>
      <c r="U1321" s="40">
        <v>44.14</v>
      </c>
      <c r="V1321" s="40">
        <v>44.14</v>
      </c>
      <c r="W1321" s="34" t="s">
        <v>619</v>
      </c>
    </row>
    <row r="1322" spans="1:23" hidden="1" x14ac:dyDescent="0.2">
      <c r="A1322" t="s">
        <v>0</v>
      </c>
      <c r="B1322" t="s">
        <v>1</v>
      </c>
      <c r="C1322" t="s">
        <v>218</v>
      </c>
      <c r="D1322" t="s">
        <v>609</v>
      </c>
      <c r="E1322" t="s">
        <v>610</v>
      </c>
      <c r="F1322" t="s">
        <v>898</v>
      </c>
      <c r="G1322" t="s">
        <v>899</v>
      </c>
      <c r="H1322" t="s">
        <v>7</v>
      </c>
      <c r="I1322" t="s">
        <v>8</v>
      </c>
      <c r="J1322" t="s">
        <v>9</v>
      </c>
      <c r="K1322" t="s">
        <v>25</v>
      </c>
      <c r="L1322" t="s">
        <v>11</v>
      </c>
      <c r="M1322" s="40">
        <v>378.32</v>
      </c>
      <c r="N1322" s="40">
        <v>0</v>
      </c>
      <c r="O1322" s="40">
        <v>0</v>
      </c>
      <c r="P1322" s="40">
        <v>378.32</v>
      </c>
      <c r="Q1322" s="40">
        <v>0</v>
      </c>
      <c r="R1322" s="40">
        <v>0</v>
      </c>
      <c r="S1322" s="40">
        <v>0</v>
      </c>
      <c r="T1322" s="40">
        <v>378.32</v>
      </c>
      <c r="U1322" s="40">
        <v>378.32</v>
      </c>
      <c r="V1322" s="40">
        <v>378.32</v>
      </c>
      <c r="W1322" s="34" t="s">
        <v>620</v>
      </c>
    </row>
    <row r="1323" spans="1:23" hidden="1" x14ac:dyDescent="0.2">
      <c r="A1323" t="s">
        <v>0</v>
      </c>
      <c r="B1323" t="s">
        <v>1</v>
      </c>
      <c r="C1323" t="s">
        <v>218</v>
      </c>
      <c r="D1323" t="s">
        <v>609</v>
      </c>
      <c r="E1323" t="s">
        <v>610</v>
      </c>
      <c r="F1323" t="s">
        <v>898</v>
      </c>
      <c r="G1323" t="s">
        <v>899</v>
      </c>
      <c r="H1323" t="s">
        <v>7</v>
      </c>
      <c r="I1323" t="s">
        <v>8</v>
      </c>
      <c r="J1323" t="s">
        <v>9</v>
      </c>
      <c r="K1323" t="s">
        <v>27</v>
      </c>
      <c r="L1323" t="s">
        <v>11</v>
      </c>
      <c r="M1323" s="40">
        <v>1077.17</v>
      </c>
      <c r="N1323" s="40">
        <v>-1077.17</v>
      </c>
      <c r="O1323" s="40">
        <v>0</v>
      </c>
      <c r="P1323" s="40">
        <v>0</v>
      </c>
      <c r="Q1323" s="40">
        <v>0</v>
      </c>
      <c r="R1323" s="40">
        <v>0</v>
      </c>
      <c r="S1323" s="40">
        <v>0</v>
      </c>
      <c r="T1323" s="40">
        <v>0</v>
      </c>
      <c r="U1323" s="40">
        <v>0</v>
      </c>
      <c r="V1323" s="40">
        <v>0</v>
      </c>
      <c r="W1323" s="34" t="s">
        <v>621</v>
      </c>
    </row>
    <row r="1324" spans="1:23" hidden="1" x14ac:dyDescent="0.2">
      <c r="A1324" t="s">
        <v>0</v>
      </c>
      <c r="B1324" t="s">
        <v>1</v>
      </c>
      <c r="C1324" t="s">
        <v>218</v>
      </c>
      <c r="D1324" t="s">
        <v>609</v>
      </c>
      <c r="E1324" t="s">
        <v>610</v>
      </c>
      <c r="F1324" t="s">
        <v>898</v>
      </c>
      <c r="G1324" t="s">
        <v>899</v>
      </c>
      <c r="H1324" t="s">
        <v>7</v>
      </c>
      <c r="I1324" t="s">
        <v>8</v>
      </c>
      <c r="J1324" t="s">
        <v>9</v>
      </c>
      <c r="K1324" t="s">
        <v>29</v>
      </c>
      <c r="L1324" t="s">
        <v>11</v>
      </c>
      <c r="M1324" s="40">
        <v>758.71</v>
      </c>
      <c r="N1324" s="40">
        <v>-758.71</v>
      </c>
      <c r="O1324" s="40">
        <v>0</v>
      </c>
      <c r="P1324" s="40">
        <v>0</v>
      </c>
      <c r="Q1324" s="40">
        <v>0</v>
      </c>
      <c r="R1324" s="40">
        <v>0</v>
      </c>
      <c r="S1324" s="40">
        <v>0</v>
      </c>
      <c r="T1324" s="40">
        <v>0</v>
      </c>
      <c r="U1324" s="40">
        <v>0</v>
      </c>
      <c r="V1324" s="40">
        <v>0</v>
      </c>
      <c r="W1324" s="34" t="s">
        <v>622</v>
      </c>
    </row>
    <row r="1325" spans="1:23" hidden="1" x14ac:dyDescent="0.2">
      <c r="A1325" t="s">
        <v>0</v>
      </c>
      <c r="B1325" t="s">
        <v>1</v>
      </c>
      <c r="C1325" t="s">
        <v>218</v>
      </c>
      <c r="D1325" t="s">
        <v>609</v>
      </c>
      <c r="E1325" t="s">
        <v>610</v>
      </c>
      <c r="F1325" t="s">
        <v>898</v>
      </c>
      <c r="G1325" t="s">
        <v>899</v>
      </c>
      <c r="H1325" t="s">
        <v>7</v>
      </c>
      <c r="I1325" t="s">
        <v>8</v>
      </c>
      <c r="J1325" t="s">
        <v>9</v>
      </c>
      <c r="K1325" t="s">
        <v>31</v>
      </c>
      <c r="L1325" t="s">
        <v>11</v>
      </c>
      <c r="M1325" s="40">
        <v>72072</v>
      </c>
      <c r="N1325" s="40">
        <v>0</v>
      </c>
      <c r="O1325" s="40">
        <v>0</v>
      </c>
      <c r="P1325" s="40">
        <v>72072</v>
      </c>
      <c r="Q1325" s="40">
        <v>27057.66</v>
      </c>
      <c r="R1325" s="40">
        <v>45014.34</v>
      </c>
      <c r="S1325" s="40">
        <v>45014.34</v>
      </c>
      <c r="T1325" s="40">
        <v>27057.66</v>
      </c>
      <c r="U1325" s="40">
        <v>27057.66</v>
      </c>
      <c r="V1325" s="40">
        <v>0</v>
      </c>
      <c r="W1325" s="34" t="s">
        <v>623</v>
      </c>
    </row>
    <row r="1326" spans="1:23" hidden="1" x14ac:dyDescent="0.2">
      <c r="A1326" t="s">
        <v>0</v>
      </c>
      <c r="B1326" t="s">
        <v>1</v>
      </c>
      <c r="C1326" t="s">
        <v>218</v>
      </c>
      <c r="D1326" t="s">
        <v>609</v>
      </c>
      <c r="E1326" t="s">
        <v>610</v>
      </c>
      <c r="F1326" t="s">
        <v>898</v>
      </c>
      <c r="G1326" t="s">
        <v>899</v>
      </c>
      <c r="H1326" t="s">
        <v>7</v>
      </c>
      <c r="I1326" t="s">
        <v>8</v>
      </c>
      <c r="J1326" t="s">
        <v>9</v>
      </c>
      <c r="K1326" t="s">
        <v>33</v>
      </c>
      <c r="L1326" t="s">
        <v>11</v>
      </c>
      <c r="M1326" s="40">
        <v>1765.1</v>
      </c>
      <c r="N1326" s="40">
        <v>-1765.1</v>
      </c>
      <c r="O1326" s="40">
        <v>0</v>
      </c>
      <c r="P1326" s="40">
        <v>0</v>
      </c>
      <c r="Q1326" s="40">
        <v>0</v>
      </c>
      <c r="R1326" s="40">
        <v>0</v>
      </c>
      <c r="S1326" s="40">
        <v>0</v>
      </c>
      <c r="T1326" s="40">
        <v>0</v>
      </c>
      <c r="U1326" s="40">
        <v>0</v>
      </c>
      <c r="V1326" s="40">
        <v>0</v>
      </c>
      <c r="W1326" s="34" t="s">
        <v>624</v>
      </c>
    </row>
    <row r="1327" spans="1:23" hidden="1" x14ac:dyDescent="0.2">
      <c r="A1327" t="s">
        <v>0</v>
      </c>
      <c r="B1327" t="s">
        <v>1</v>
      </c>
      <c r="C1327" t="s">
        <v>218</v>
      </c>
      <c r="D1327" t="s">
        <v>609</v>
      </c>
      <c r="E1327" t="s">
        <v>610</v>
      </c>
      <c r="F1327" t="s">
        <v>898</v>
      </c>
      <c r="G1327" t="s">
        <v>899</v>
      </c>
      <c r="H1327" t="s">
        <v>7</v>
      </c>
      <c r="I1327" t="s">
        <v>8</v>
      </c>
      <c r="J1327" t="s">
        <v>9</v>
      </c>
      <c r="K1327" t="s">
        <v>35</v>
      </c>
      <c r="L1327" t="s">
        <v>11</v>
      </c>
      <c r="M1327" s="40">
        <v>530.20000000000005</v>
      </c>
      <c r="N1327" s="40">
        <v>1.53</v>
      </c>
      <c r="O1327" s="40">
        <v>0</v>
      </c>
      <c r="P1327" s="40">
        <v>531.73</v>
      </c>
      <c r="Q1327" s="40">
        <v>0</v>
      </c>
      <c r="R1327" s="40">
        <v>531.73</v>
      </c>
      <c r="S1327" s="40">
        <v>531.73</v>
      </c>
      <c r="T1327" s="40">
        <v>0</v>
      </c>
      <c r="U1327" s="40">
        <v>0</v>
      </c>
      <c r="V1327" s="40">
        <v>0</v>
      </c>
      <c r="W1327" s="34" t="s">
        <v>625</v>
      </c>
    </row>
    <row r="1328" spans="1:23" hidden="1" x14ac:dyDescent="0.2">
      <c r="A1328" t="s">
        <v>0</v>
      </c>
      <c r="B1328" t="s">
        <v>1</v>
      </c>
      <c r="C1328" t="s">
        <v>218</v>
      </c>
      <c r="D1328" t="s">
        <v>609</v>
      </c>
      <c r="E1328" t="s">
        <v>610</v>
      </c>
      <c r="F1328" t="s">
        <v>898</v>
      </c>
      <c r="G1328" t="s">
        <v>899</v>
      </c>
      <c r="H1328" t="s">
        <v>7</v>
      </c>
      <c r="I1328" t="s">
        <v>8</v>
      </c>
      <c r="J1328" t="s">
        <v>9</v>
      </c>
      <c r="K1328" t="s">
        <v>37</v>
      </c>
      <c r="L1328" t="s">
        <v>11</v>
      </c>
      <c r="M1328" s="40">
        <v>23103.25</v>
      </c>
      <c r="N1328" s="40">
        <v>0</v>
      </c>
      <c r="O1328" s="40">
        <v>0</v>
      </c>
      <c r="P1328" s="40">
        <v>23103.25</v>
      </c>
      <c r="Q1328" s="40">
        <v>3422.78</v>
      </c>
      <c r="R1328" s="40">
        <v>15293.08</v>
      </c>
      <c r="S1328" s="40">
        <v>15293.08</v>
      </c>
      <c r="T1328" s="40">
        <v>7810.17</v>
      </c>
      <c r="U1328" s="40">
        <v>7810.17</v>
      </c>
      <c r="V1328" s="40">
        <v>4387.3900000000003</v>
      </c>
      <c r="W1328" s="34" t="s">
        <v>626</v>
      </c>
    </row>
    <row r="1329" spans="1:23" hidden="1" x14ac:dyDescent="0.2">
      <c r="A1329" t="s">
        <v>0</v>
      </c>
      <c r="B1329" t="s">
        <v>1</v>
      </c>
      <c r="C1329" t="s">
        <v>218</v>
      </c>
      <c r="D1329" t="s">
        <v>609</v>
      </c>
      <c r="E1329" t="s">
        <v>610</v>
      </c>
      <c r="F1329" t="s">
        <v>898</v>
      </c>
      <c r="G1329" t="s">
        <v>899</v>
      </c>
      <c r="H1329" t="s">
        <v>7</v>
      </c>
      <c r="I1329" t="s">
        <v>8</v>
      </c>
      <c r="J1329" t="s">
        <v>9</v>
      </c>
      <c r="K1329" t="s">
        <v>39</v>
      </c>
      <c r="L1329" t="s">
        <v>11</v>
      </c>
      <c r="M1329" s="40">
        <v>15219.53</v>
      </c>
      <c r="N1329" s="40">
        <v>0</v>
      </c>
      <c r="O1329" s="40">
        <v>0</v>
      </c>
      <c r="P1329" s="40">
        <v>15219.53</v>
      </c>
      <c r="Q1329" s="40">
        <v>2561.7399999999998</v>
      </c>
      <c r="R1329" s="40">
        <v>9765.01</v>
      </c>
      <c r="S1329" s="40">
        <v>9765.01</v>
      </c>
      <c r="T1329" s="40">
        <v>5454.52</v>
      </c>
      <c r="U1329" s="40">
        <v>5454.52</v>
      </c>
      <c r="V1329" s="40">
        <v>2892.78</v>
      </c>
      <c r="W1329" s="34" t="s">
        <v>627</v>
      </c>
    </row>
    <row r="1330" spans="1:23" hidden="1" x14ac:dyDescent="0.2">
      <c r="A1330" t="s">
        <v>0</v>
      </c>
      <c r="B1330" t="s">
        <v>1</v>
      </c>
      <c r="C1330" t="s">
        <v>218</v>
      </c>
      <c r="D1330" t="s">
        <v>609</v>
      </c>
      <c r="E1330" t="s">
        <v>610</v>
      </c>
      <c r="F1330" t="s">
        <v>898</v>
      </c>
      <c r="G1330" t="s">
        <v>899</v>
      </c>
      <c r="H1330" t="s">
        <v>7</v>
      </c>
      <c r="I1330" t="s">
        <v>8</v>
      </c>
      <c r="J1330" t="s">
        <v>9</v>
      </c>
      <c r="K1330" t="s">
        <v>41</v>
      </c>
      <c r="L1330" t="s">
        <v>11</v>
      </c>
      <c r="M1330" s="40">
        <v>1723.14</v>
      </c>
      <c r="N1330" s="40">
        <v>5500</v>
      </c>
      <c r="O1330" s="40">
        <v>0</v>
      </c>
      <c r="P1330" s="40">
        <v>7223.14</v>
      </c>
      <c r="Q1330" s="40">
        <v>0</v>
      </c>
      <c r="R1330" s="40">
        <v>0</v>
      </c>
      <c r="S1330" s="40">
        <v>0</v>
      </c>
      <c r="T1330" s="40">
        <v>7223.14</v>
      </c>
      <c r="U1330" s="40">
        <v>7223.14</v>
      </c>
      <c r="V1330" s="40">
        <v>7223.14</v>
      </c>
      <c r="W1330" s="34" t="s">
        <v>628</v>
      </c>
    </row>
    <row r="1331" spans="1:23" hidden="1" x14ac:dyDescent="0.2">
      <c r="A1331" t="s">
        <v>0</v>
      </c>
      <c r="B1331" t="s">
        <v>1</v>
      </c>
      <c r="C1331" t="s">
        <v>218</v>
      </c>
      <c r="D1331" t="s">
        <v>609</v>
      </c>
      <c r="E1331" t="s">
        <v>610</v>
      </c>
      <c r="F1331" t="s">
        <v>898</v>
      </c>
      <c r="G1331" t="s">
        <v>899</v>
      </c>
      <c r="H1331" t="s">
        <v>7</v>
      </c>
      <c r="I1331" t="s">
        <v>43</v>
      </c>
      <c r="J1331" t="s">
        <v>44</v>
      </c>
      <c r="K1331" t="s">
        <v>900</v>
      </c>
      <c r="L1331" t="s">
        <v>11</v>
      </c>
      <c r="M1331" s="40">
        <v>25000</v>
      </c>
      <c r="N1331" s="40">
        <v>0</v>
      </c>
      <c r="O1331" s="40">
        <v>23000</v>
      </c>
      <c r="P1331" s="40">
        <v>48000</v>
      </c>
      <c r="Q1331" s="40">
        <v>17190</v>
      </c>
      <c r="R1331" s="40">
        <v>7810</v>
      </c>
      <c r="S1331" s="40">
        <v>0</v>
      </c>
      <c r="T1331" s="40">
        <v>40190</v>
      </c>
      <c r="U1331" s="40">
        <v>48000</v>
      </c>
      <c r="V1331" s="40">
        <v>23000</v>
      </c>
      <c r="W1331" s="34" t="s">
        <v>901</v>
      </c>
    </row>
    <row r="1332" spans="1:23" hidden="1" x14ac:dyDescent="0.2">
      <c r="A1332" t="s">
        <v>0</v>
      </c>
      <c r="B1332" t="s">
        <v>1</v>
      </c>
      <c r="C1332" t="s">
        <v>218</v>
      </c>
      <c r="D1332" t="s">
        <v>609</v>
      </c>
      <c r="E1332" t="s">
        <v>610</v>
      </c>
      <c r="F1332" t="s">
        <v>898</v>
      </c>
      <c r="G1332" t="s">
        <v>899</v>
      </c>
      <c r="H1332" t="s">
        <v>7</v>
      </c>
      <c r="I1332" t="s">
        <v>43</v>
      </c>
      <c r="J1332" t="s">
        <v>44</v>
      </c>
      <c r="K1332" t="s">
        <v>902</v>
      </c>
      <c r="L1332" t="s">
        <v>11</v>
      </c>
      <c r="M1332" s="40">
        <v>1000</v>
      </c>
      <c r="N1332" s="40">
        <v>0</v>
      </c>
      <c r="O1332" s="40">
        <v>0</v>
      </c>
      <c r="P1332" s="40">
        <v>1000</v>
      </c>
      <c r="Q1332" s="40">
        <v>0</v>
      </c>
      <c r="R1332" s="40">
        <v>0</v>
      </c>
      <c r="S1332" s="40">
        <v>0</v>
      </c>
      <c r="T1332" s="40">
        <v>1000</v>
      </c>
      <c r="U1332" s="40">
        <v>1000</v>
      </c>
      <c r="V1332" s="40">
        <v>1000</v>
      </c>
      <c r="W1332" s="34" t="s">
        <v>903</v>
      </c>
    </row>
    <row r="1333" spans="1:23" hidden="1" x14ac:dyDescent="0.2">
      <c r="A1333" t="s">
        <v>0</v>
      </c>
      <c r="B1333" t="s">
        <v>1</v>
      </c>
      <c r="C1333" t="s">
        <v>218</v>
      </c>
      <c r="D1333" t="s">
        <v>609</v>
      </c>
      <c r="E1333" t="s">
        <v>610</v>
      </c>
      <c r="F1333" t="s">
        <v>898</v>
      </c>
      <c r="G1333" t="s">
        <v>899</v>
      </c>
      <c r="H1333" t="s">
        <v>7</v>
      </c>
      <c r="I1333" t="s">
        <v>43</v>
      </c>
      <c r="J1333" t="s">
        <v>44</v>
      </c>
      <c r="K1333" t="s">
        <v>904</v>
      </c>
      <c r="L1333" t="s">
        <v>11</v>
      </c>
      <c r="M1333" s="40">
        <v>9300</v>
      </c>
      <c r="N1333" s="40">
        <v>-1900.55</v>
      </c>
      <c r="O1333" s="40">
        <v>0</v>
      </c>
      <c r="P1333" s="40">
        <v>7399.45</v>
      </c>
      <c r="Q1333" s="40">
        <v>93.24</v>
      </c>
      <c r="R1333" s="40">
        <v>506.76</v>
      </c>
      <c r="S1333" s="40">
        <v>506.76</v>
      </c>
      <c r="T1333" s="40">
        <v>6892.69</v>
      </c>
      <c r="U1333" s="40">
        <v>6892.69</v>
      </c>
      <c r="V1333" s="40">
        <v>6799.45</v>
      </c>
      <c r="W1333" s="34" t="s">
        <v>905</v>
      </c>
    </row>
    <row r="1334" spans="1:23" hidden="1" x14ac:dyDescent="0.2">
      <c r="A1334" t="s">
        <v>0</v>
      </c>
      <c r="B1334" t="s">
        <v>1</v>
      </c>
      <c r="C1334" t="s">
        <v>218</v>
      </c>
      <c r="D1334" t="s">
        <v>609</v>
      </c>
      <c r="E1334" t="s">
        <v>610</v>
      </c>
      <c r="F1334" t="s">
        <v>898</v>
      </c>
      <c r="G1334" t="s">
        <v>899</v>
      </c>
      <c r="H1334" t="s">
        <v>7</v>
      </c>
      <c r="I1334" t="s">
        <v>43</v>
      </c>
      <c r="J1334" t="s">
        <v>44</v>
      </c>
      <c r="K1334" t="s">
        <v>316</v>
      </c>
      <c r="L1334" t="s">
        <v>11</v>
      </c>
      <c r="M1334" s="40">
        <v>200</v>
      </c>
      <c r="N1334" s="40">
        <v>0</v>
      </c>
      <c r="O1334" s="40">
        <v>0</v>
      </c>
      <c r="P1334" s="40">
        <v>200</v>
      </c>
      <c r="Q1334" s="40">
        <v>0</v>
      </c>
      <c r="R1334" s="40">
        <v>0</v>
      </c>
      <c r="S1334" s="40">
        <v>0</v>
      </c>
      <c r="T1334" s="40">
        <v>200</v>
      </c>
      <c r="U1334" s="40">
        <v>200</v>
      </c>
      <c r="V1334" s="40">
        <v>200</v>
      </c>
      <c r="W1334" s="34" t="s">
        <v>634</v>
      </c>
    </row>
    <row r="1335" spans="1:23" hidden="1" x14ac:dyDescent="0.2">
      <c r="A1335" t="s">
        <v>0</v>
      </c>
      <c r="B1335" t="s">
        <v>1</v>
      </c>
      <c r="C1335" t="s">
        <v>218</v>
      </c>
      <c r="D1335" t="s">
        <v>609</v>
      </c>
      <c r="E1335" t="s">
        <v>610</v>
      </c>
      <c r="F1335" t="s">
        <v>898</v>
      </c>
      <c r="G1335" t="s">
        <v>899</v>
      </c>
      <c r="H1335" t="s">
        <v>906</v>
      </c>
      <c r="I1335" t="s">
        <v>907</v>
      </c>
      <c r="J1335" t="s">
        <v>94</v>
      </c>
      <c r="K1335" t="s">
        <v>266</v>
      </c>
      <c r="L1335" t="s">
        <v>96</v>
      </c>
      <c r="M1335" s="40">
        <v>10000</v>
      </c>
      <c r="N1335" s="40">
        <v>0</v>
      </c>
      <c r="O1335" s="40">
        <v>0</v>
      </c>
      <c r="P1335" s="40">
        <v>10000</v>
      </c>
      <c r="Q1335" s="40">
        <v>0</v>
      </c>
      <c r="R1335" s="40">
        <v>0</v>
      </c>
      <c r="S1335" s="40">
        <v>0</v>
      </c>
      <c r="T1335" s="40">
        <v>10000</v>
      </c>
      <c r="U1335" s="40">
        <v>10000</v>
      </c>
      <c r="V1335" s="40">
        <v>10000</v>
      </c>
      <c r="W1335" s="34" t="s">
        <v>908</v>
      </c>
    </row>
    <row r="1336" spans="1:23" hidden="1" x14ac:dyDescent="0.2">
      <c r="A1336" t="s">
        <v>0</v>
      </c>
      <c r="B1336" t="s">
        <v>1</v>
      </c>
      <c r="C1336" t="s">
        <v>218</v>
      </c>
      <c r="D1336" t="s">
        <v>609</v>
      </c>
      <c r="E1336" t="s">
        <v>610</v>
      </c>
      <c r="F1336" t="s">
        <v>898</v>
      </c>
      <c r="G1336" t="s">
        <v>899</v>
      </c>
      <c r="H1336" t="s">
        <v>906</v>
      </c>
      <c r="I1336" t="s">
        <v>907</v>
      </c>
      <c r="J1336" t="s">
        <v>94</v>
      </c>
      <c r="K1336" t="s">
        <v>293</v>
      </c>
      <c r="L1336" t="s">
        <v>96</v>
      </c>
      <c r="M1336" s="40">
        <v>59000</v>
      </c>
      <c r="N1336" s="40">
        <v>0</v>
      </c>
      <c r="O1336" s="40">
        <v>0</v>
      </c>
      <c r="P1336" s="40">
        <v>59000</v>
      </c>
      <c r="Q1336" s="40">
        <v>0</v>
      </c>
      <c r="R1336" s="40">
        <v>0</v>
      </c>
      <c r="S1336" s="40">
        <v>0</v>
      </c>
      <c r="T1336" s="40">
        <v>59000</v>
      </c>
      <c r="U1336" s="40">
        <v>59000</v>
      </c>
      <c r="V1336" s="40">
        <v>59000</v>
      </c>
      <c r="W1336" s="34" t="s">
        <v>909</v>
      </c>
    </row>
    <row r="1337" spans="1:23" hidden="1" x14ac:dyDescent="0.2">
      <c r="A1337" t="s">
        <v>0</v>
      </c>
      <c r="B1337" t="s">
        <v>1</v>
      </c>
      <c r="C1337" t="s">
        <v>218</v>
      </c>
      <c r="D1337" t="s">
        <v>609</v>
      </c>
      <c r="E1337" t="s">
        <v>610</v>
      </c>
      <c r="F1337" t="s">
        <v>898</v>
      </c>
      <c r="G1337" t="s">
        <v>899</v>
      </c>
      <c r="H1337" t="s">
        <v>906</v>
      </c>
      <c r="I1337" t="s">
        <v>907</v>
      </c>
      <c r="J1337" t="s">
        <v>94</v>
      </c>
      <c r="K1337" t="s">
        <v>910</v>
      </c>
      <c r="L1337" t="s">
        <v>96</v>
      </c>
      <c r="M1337" s="40">
        <v>1000</v>
      </c>
      <c r="N1337" s="40">
        <v>0</v>
      </c>
      <c r="O1337" s="40">
        <v>0</v>
      </c>
      <c r="P1337" s="40">
        <v>1000</v>
      </c>
      <c r="Q1337" s="40">
        <v>0</v>
      </c>
      <c r="R1337" s="40">
        <v>0</v>
      </c>
      <c r="S1337" s="40">
        <v>0</v>
      </c>
      <c r="T1337" s="40">
        <v>1000</v>
      </c>
      <c r="U1337" s="40">
        <v>1000</v>
      </c>
      <c r="V1337" s="40">
        <v>1000</v>
      </c>
      <c r="W1337" s="34" t="s">
        <v>911</v>
      </c>
    </row>
    <row r="1338" spans="1:23" hidden="1" x14ac:dyDescent="0.2">
      <c r="A1338" t="s">
        <v>0</v>
      </c>
      <c r="B1338" t="s">
        <v>1</v>
      </c>
      <c r="C1338" t="s">
        <v>218</v>
      </c>
      <c r="D1338" t="s">
        <v>219</v>
      </c>
      <c r="E1338" t="s">
        <v>220</v>
      </c>
      <c r="F1338" t="s">
        <v>912</v>
      </c>
      <c r="G1338" t="s">
        <v>913</v>
      </c>
      <c r="H1338" t="s">
        <v>7</v>
      </c>
      <c r="I1338" t="s">
        <v>43</v>
      </c>
      <c r="J1338" t="s">
        <v>44</v>
      </c>
      <c r="K1338" t="s">
        <v>79</v>
      </c>
      <c r="L1338" t="s">
        <v>11</v>
      </c>
      <c r="M1338" s="40">
        <v>500</v>
      </c>
      <c r="N1338" s="40">
        <v>0</v>
      </c>
      <c r="O1338" s="40">
        <v>-500</v>
      </c>
      <c r="P1338" s="40">
        <v>0</v>
      </c>
      <c r="Q1338" s="40">
        <v>0</v>
      </c>
      <c r="R1338" s="40">
        <v>0</v>
      </c>
      <c r="S1338" s="40">
        <v>0</v>
      </c>
      <c r="T1338" s="40">
        <v>0</v>
      </c>
      <c r="U1338" s="40">
        <v>0</v>
      </c>
      <c r="V1338" s="40">
        <v>0</v>
      </c>
      <c r="W1338" s="34" t="s">
        <v>822</v>
      </c>
    </row>
    <row r="1339" spans="1:23" hidden="1" x14ac:dyDescent="0.2">
      <c r="A1339" t="s">
        <v>0</v>
      </c>
      <c r="B1339" t="s">
        <v>1</v>
      </c>
      <c r="C1339" t="s">
        <v>218</v>
      </c>
      <c r="D1339" t="s">
        <v>219</v>
      </c>
      <c r="E1339" t="s">
        <v>220</v>
      </c>
      <c r="F1339" t="s">
        <v>912</v>
      </c>
      <c r="G1339" t="s">
        <v>913</v>
      </c>
      <c r="H1339" t="s">
        <v>601</v>
      </c>
      <c r="I1339" t="s">
        <v>914</v>
      </c>
      <c r="J1339" t="s">
        <v>202</v>
      </c>
      <c r="K1339" t="s">
        <v>209</v>
      </c>
      <c r="L1339" t="s">
        <v>11</v>
      </c>
      <c r="M1339" s="40">
        <v>500000</v>
      </c>
      <c r="N1339" s="40">
        <v>-498870.4</v>
      </c>
      <c r="O1339" s="40">
        <v>-1129.5999999999999</v>
      </c>
      <c r="P1339" s="40">
        <v>0</v>
      </c>
      <c r="Q1339" s="40">
        <v>0</v>
      </c>
      <c r="R1339" s="40">
        <v>0</v>
      </c>
      <c r="S1339" s="40">
        <v>0</v>
      </c>
      <c r="T1339" s="40">
        <v>0</v>
      </c>
      <c r="U1339" s="40">
        <v>0</v>
      </c>
      <c r="V1339" s="40">
        <v>0</v>
      </c>
      <c r="W1339" s="34" t="s">
        <v>848</v>
      </c>
    </row>
    <row r="1340" spans="1:23" hidden="1" x14ac:dyDescent="0.2">
      <c r="A1340" t="s">
        <v>0</v>
      </c>
      <c r="B1340" t="s">
        <v>1</v>
      </c>
      <c r="C1340" t="s">
        <v>2</v>
      </c>
      <c r="D1340" t="s">
        <v>915</v>
      </c>
      <c r="E1340" t="s">
        <v>916</v>
      </c>
      <c r="F1340" t="s">
        <v>917</v>
      </c>
      <c r="G1340" t="s">
        <v>918</v>
      </c>
      <c r="H1340" t="s">
        <v>708</v>
      </c>
      <c r="I1340" t="s">
        <v>919</v>
      </c>
      <c r="J1340" t="s">
        <v>860</v>
      </c>
      <c r="K1340" t="s">
        <v>883</v>
      </c>
      <c r="L1340" t="s">
        <v>11</v>
      </c>
      <c r="M1340" s="40">
        <v>0</v>
      </c>
      <c r="N1340" s="40">
        <v>0</v>
      </c>
      <c r="O1340" s="40">
        <v>12928082.800000001</v>
      </c>
      <c r="P1340" s="40">
        <v>12928082.800000001</v>
      </c>
      <c r="Q1340" s="40">
        <v>0</v>
      </c>
      <c r="R1340" s="40">
        <v>0</v>
      </c>
      <c r="S1340" s="40">
        <v>0</v>
      </c>
      <c r="T1340" s="40">
        <v>12928082.800000001</v>
      </c>
      <c r="U1340" s="40">
        <v>12928082.800000001</v>
      </c>
      <c r="V1340" s="40">
        <v>12928082.800000001</v>
      </c>
      <c r="W1340" s="34" t="s">
        <v>920</v>
      </c>
    </row>
    <row r="1341" spans="1:23" hidden="1" x14ac:dyDescent="0.2">
      <c r="A1341" t="s">
        <v>0</v>
      </c>
      <c r="B1341" t="s">
        <v>1</v>
      </c>
      <c r="C1341" t="s">
        <v>2</v>
      </c>
      <c r="D1341" t="s">
        <v>921</v>
      </c>
      <c r="E1341" t="s">
        <v>922</v>
      </c>
      <c r="F1341" t="s">
        <v>923</v>
      </c>
      <c r="G1341" t="s">
        <v>924</v>
      </c>
      <c r="H1341" t="s">
        <v>708</v>
      </c>
      <c r="I1341" t="s">
        <v>925</v>
      </c>
      <c r="J1341" t="s">
        <v>542</v>
      </c>
      <c r="K1341" t="s">
        <v>926</v>
      </c>
      <c r="L1341" t="s">
        <v>11</v>
      </c>
      <c r="M1341" s="40">
        <v>0</v>
      </c>
      <c r="N1341" s="40">
        <v>0</v>
      </c>
      <c r="O1341" s="40">
        <v>2000000</v>
      </c>
      <c r="P1341" s="40">
        <v>2000000</v>
      </c>
      <c r="Q1341" s="40">
        <v>0</v>
      </c>
      <c r="R1341" s="40">
        <v>0</v>
      </c>
      <c r="S1341" s="40">
        <v>0</v>
      </c>
      <c r="T1341" s="40">
        <v>2000000</v>
      </c>
      <c r="U1341" s="40">
        <v>2000000</v>
      </c>
      <c r="V1341" s="40">
        <v>2000000</v>
      </c>
      <c r="W1341" s="34" t="s">
        <v>927</v>
      </c>
    </row>
    <row r="1342" spans="1:23" x14ac:dyDescent="0.2">
      <c r="A1342" t="s">
        <v>0</v>
      </c>
      <c r="B1342" t="s">
        <v>1</v>
      </c>
      <c r="C1342" t="s">
        <v>392</v>
      </c>
      <c r="D1342" t="s">
        <v>704</v>
      </c>
      <c r="E1342" t="s">
        <v>705</v>
      </c>
      <c r="F1342" t="s">
        <v>928</v>
      </c>
      <c r="G1342" t="s">
        <v>929</v>
      </c>
      <c r="H1342" t="s">
        <v>708</v>
      </c>
      <c r="I1342" t="s">
        <v>930</v>
      </c>
      <c r="J1342" t="s">
        <v>542</v>
      </c>
      <c r="K1342" t="s">
        <v>926</v>
      </c>
      <c r="L1342" t="s">
        <v>96</v>
      </c>
      <c r="M1342" s="40">
        <v>3000000</v>
      </c>
      <c r="N1342" s="40">
        <v>0</v>
      </c>
      <c r="O1342" s="40">
        <v>0</v>
      </c>
      <c r="P1342" s="40">
        <v>3000000</v>
      </c>
      <c r="Q1342" s="40">
        <v>0</v>
      </c>
      <c r="R1342" s="40">
        <v>3000000</v>
      </c>
      <c r="S1342" s="40">
        <v>1750000</v>
      </c>
      <c r="T1342" s="40">
        <v>0</v>
      </c>
      <c r="U1342" s="40">
        <v>1250000</v>
      </c>
      <c r="V1342" s="40">
        <v>0</v>
      </c>
      <c r="W1342" s="34" t="s">
        <v>931</v>
      </c>
    </row>
    <row r="1343" spans="1:23" hidden="1" x14ac:dyDescent="0.2">
      <c r="A1343" t="s">
        <v>0</v>
      </c>
      <c r="B1343" t="s">
        <v>1</v>
      </c>
      <c r="C1343" t="s">
        <v>2</v>
      </c>
      <c r="D1343" t="s">
        <v>915</v>
      </c>
      <c r="E1343" t="s">
        <v>916</v>
      </c>
      <c r="F1343" t="s">
        <v>932</v>
      </c>
      <c r="G1343" t="s">
        <v>933</v>
      </c>
      <c r="H1343" t="s">
        <v>708</v>
      </c>
      <c r="I1343" t="s">
        <v>934</v>
      </c>
      <c r="J1343" t="s">
        <v>542</v>
      </c>
      <c r="K1343" t="s">
        <v>926</v>
      </c>
      <c r="L1343" t="s">
        <v>96</v>
      </c>
      <c r="M1343" s="40">
        <v>4500000</v>
      </c>
      <c r="N1343" s="40">
        <v>0</v>
      </c>
      <c r="O1343" s="40">
        <v>0</v>
      </c>
      <c r="P1343" s="40">
        <v>4500000</v>
      </c>
      <c r="Q1343" s="40">
        <v>0</v>
      </c>
      <c r="R1343" s="40">
        <v>4500000</v>
      </c>
      <c r="S1343" s="40">
        <v>2250000</v>
      </c>
      <c r="T1343" s="40">
        <v>0</v>
      </c>
      <c r="U1343" s="40">
        <v>2250000</v>
      </c>
      <c r="V1343" s="40">
        <v>0</v>
      </c>
      <c r="W1343" s="34" t="s">
        <v>935</v>
      </c>
    </row>
    <row r="1344" spans="1:23" hidden="1" x14ac:dyDescent="0.2">
      <c r="A1344" t="s">
        <v>0</v>
      </c>
      <c r="B1344" t="s">
        <v>1</v>
      </c>
      <c r="C1344" t="s">
        <v>2</v>
      </c>
      <c r="D1344" t="s">
        <v>921</v>
      </c>
      <c r="E1344" t="s">
        <v>922</v>
      </c>
      <c r="F1344" t="s">
        <v>936</v>
      </c>
      <c r="G1344" t="s">
        <v>937</v>
      </c>
      <c r="H1344" t="s">
        <v>708</v>
      </c>
      <c r="I1344" t="s">
        <v>938</v>
      </c>
      <c r="J1344" t="s">
        <v>860</v>
      </c>
      <c r="K1344" t="s">
        <v>883</v>
      </c>
      <c r="L1344" t="s">
        <v>96</v>
      </c>
      <c r="M1344" s="40">
        <v>1000000</v>
      </c>
      <c r="N1344" s="40">
        <v>0</v>
      </c>
      <c r="O1344" s="40">
        <v>0</v>
      </c>
      <c r="P1344" s="40">
        <v>1000000</v>
      </c>
      <c r="Q1344" s="40">
        <v>0</v>
      </c>
      <c r="R1344" s="40">
        <v>1000000</v>
      </c>
      <c r="S1344" s="40">
        <v>749999.97</v>
      </c>
      <c r="T1344" s="40">
        <v>0</v>
      </c>
      <c r="U1344" s="40">
        <v>250000.03</v>
      </c>
      <c r="V1344" s="40">
        <v>0</v>
      </c>
      <c r="W1344" s="34" t="s">
        <v>939</v>
      </c>
    </row>
    <row r="1345" spans="1:23" hidden="1" x14ac:dyDescent="0.2">
      <c r="A1345" t="s">
        <v>0</v>
      </c>
      <c r="B1345" t="s">
        <v>1</v>
      </c>
      <c r="C1345" t="s">
        <v>2</v>
      </c>
      <c r="D1345" t="s">
        <v>921</v>
      </c>
      <c r="E1345" t="s">
        <v>922</v>
      </c>
      <c r="F1345" t="s">
        <v>936</v>
      </c>
      <c r="G1345" t="s">
        <v>937</v>
      </c>
      <c r="H1345" t="s">
        <v>708</v>
      </c>
      <c r="I1345" t="s">
        <v>938</v>
      </c>
      <c r="J1345" t="s">
        <v>860</v>
      </c>
      <c r="K1345" t="s">
        <v>883</v>
      </c>
      <c r="L1345" t="s">
        <v>11</v>
      </c>
      <c r="M1345" s="40">
        <v>0</v>
      </c>
      <c r="N1345" s="40">
        <v>0</v>
      </c>
      <c r="O1345" s="40">
        <v>5107205.67</v>
      </c>
      <c r="P1345" s="40">
        <v>5107205.67</v>
      </c>
      <c r="Q1345" s="40">
        <v>0</v>
      </c>
      <c r="R1345" s="40">
        <v>0</v>
      </c>
      <c r="S1345" s="40">
        <v>0</v>
      </c>
      <c r="T1345" s="40">
        <v>5107205.67</v>
      </c>
      <c r="U1345" s="40">
        <v>5107205.67</v>
      </c>
      <c r="V1345" s="40">
        <v>5107205.67</v>
      </c>
      <c r="W1345" s="34" t="s">
        <v>939</v>
      </c>
    </row>
    <row r="1346" spans="1:23" hidden="1" x14ac:dyDescent="0.2">
      <c r="A1346" t="s">
        <v>0</v>
      </c>
      <c r="B1346" t="s">
        <v>1</v>
      </c>
      <c r="C1346" t="s">
        <v>2</v>
      </c>
      <c r="D1346" t="s">
        <v>447</v>
      </c>
      <c r="E1346" t="s">
        <v>448</v>
      </c>
      <c r="F1346" t="s">
        <v>940</v>
      </c>
      <c r="G1346" t="s">
        <v>941</v>
      </c>
      <c r="H1346" t="s">
        <v>708</v>
      </c>
      <c r="I1346" t="s">
        <v>942</v>
      </c>
      <c r="J1346" t="s">
        <v>542</v>
      </c>
      <c r="K1346" t="s">
        <v>926</v>
      </c>
      <c r="L1346" t="s">
        <v>96</v>
      </c>
      <c r="M1346" s="40">
        <v>12000000</v>
      </c>
      <c r="N1346" s="40">
        <v>-3500000</v>
      </c>
      <c r="O1346" s="40">
        <v>0</v>
      </c>
      <c r="P1346" s="40">
        <v>8500000</v>
      </c>
      <c r="Q1346" s="40">
        <v>0</v>
      </c>
      <c r="R1346" s="40">
        <v>8500000</v>
      </c>
      <c r="S1346" s="40">
        <v>7000000</v>
      </c>
      <c r="T1346" s="40">
        <v>0</v>
      </c>
      <c r="U1346" s="40">
        <v>1500000</v>
      </c>
      <c r="V1346" s="40">
        <v>0</v>
      </c>
      <c r="W1346" s="34" t="s">
        <v>943</v>
      </c>
    </row>
    <row r="1347" spans="1:23" hidden="1" x14ac:dyDescent="0.2">
      <c r="A1347" t="s">
        <v>0</v>
      </c>
      <c r="B1347" t="s">
        <v>1</v>
      </c>
      <c r="C1347" t="s">
        <v>2</v>
      </c>
      <c r="D1347" t="s">
        <v>447</v>
      </c>
      <c r="E1347" t="s">
        <v>448</v>
      </c>
      <c r="F1347" t="s">
        <v>940</v>
      </c>
      <c r="G1347" t="s">
        <v>941</v>
      </c>
      <c r="H1347" t="s">
        <v>708</v>
      </c>
      <c r="I1347" t="s">
        <v>942</v>
      </c>
      <c r="J1347" t="s">
        <v>542</v>
      </c>
      <c r="K1347" t="s">
        <v>926</v>
      </c>
      <c r="L1347" t="s">
        <v>11</v>
      </c>
      <c r="M1347" s="40">
        <v>0</v>
      </c>
      <c r="N1347" s="40">
        <v>0</v>
      </c>
      <c r="O1347" s="40">
        <v>2744000</v>
      </c>
      <c r="P1347" s="40">
        <v>2744000</v>
      </c>
      <c r="Q1347" s="40">
        <v>0</v>
      </c>
      <c r="R1347" s="40">
        <v>0</v>
      </c>
      <c r="S1347" s="40">
        <v>0</v>
      </c>
      <c r="T1347" s="40">
        <v>2744000</v>
      </c>
      <c r="U1347" s="40">
        <v>2744000</v>
      </c>
      <c r="V1347" s="40">
        <v>2744000</v>
      </c>
      <c r="W1347" s="34" t="s">
        <v>943</v>
      </c>
    </row>
    <row r="1348" spans="1:23" hidden="1" x14ac:dyDescent="0.2">
      <c r="A1348" t="s">
        <v>0</v>
      </c>
      <c r="B1348" t="s">
        <v>1</v>
      </c>
      <c r="C1348" t="s">
        <v>2</v>
      </c>
      <c r="D1348" t="s">
        <v>447</v>
      </c>
      <c r="E1348" t="s">
        <v>448</v>
      </c>
      <c r="F1348" t="s">
        <v>944</v>
      </c>
      <c r="G1348" t="s">
        <v>945</v>
      </c>
      <c r="H1348" t="s">
        <v>708</v>
      </c>
      <c r="I1348" t="s">
        <v>946</v>
      </c>
      <c r="J1348" t="s">
        <v>860</v>
      </c>
      <c r="K1348" t="s">
        <v>883</v>
      </c>
      <c r="L1348" t="s">
        <v>11</v>
      </c>
      <c r="M1348" s="40">
        <v>0</v>
      </c>
      <c r="N1348" s="40">
        <v>0</v>
      </c>
      <c r="O1348" s="40">
        <v>18055822.800000001</v>
      </c>
      <c r="P1348" s="40">
        <v>18055822.800000001</v>
      </c>
      <c r="Q1348" s="40">
        <v>0</v>
      </c>
      <c r="R1348" s="40">
        <v>0</v>
      </c>
      <c r="S1348" s="40">
        <v>0</v>
      </c>
      <c r="T1348" s="40">
        <v>18055822.800000001</v>
      </c>
      <c r="U1348" s="40">
        <v>18055822.800000001</v>
      </c>
      <c r="V1348" s="40">
        <v>18055822.800000001</v>
      </c>
      <c r="W1348" s="34" t="s">
        <v>947</v>
      </c>
    </row>
    <row r="1349" spans="1:23" hidden="1" x14ac:dyDescent="0.2">
      <c r="A1349" t="s">
        <v>0</v>
      </c>
      <c r="B1349" t="s">
        <v>1</v>
      </c>
      <c r="C1349" t="s">
        <v>2</v>
      </c>
      <c r="D1349" t="s">
        <v>447</v>
      </c>
      <c r="E1349" t="s">
        <v>448</v>
      </c>
      <c r="F1349" t="s">
        <v>944</v>
      </c>
      <c r="G1349" t="s">
        <v>945</v>
      </c>
      <c r="H1349" t="s">
        <v>708</v>
      </c>
      <c r="I1349" t="s">
        <v>946</v>
      </c>
      <c r="J1349" t="s">
        <v>542</v>
      </c>
      <c r="K1349" t="s">
        <v>926</v>
      </c>
      <c r="L1349" t="s">
        <v>11</v>
      </c>
      <c r="M1349" s="40">
        <v>0</v>
      </c>
      <c r="N1349" s="40">
        <v>0</v>
      </c>
      <c r="O1349" s="40">
        <v>17227940.690000001</v>
      </c>
      <c r="P1349" s="40">
        <v>17227940.690000001</v>
      </c>
      <c r="Q1349" s="40">
        <v>0</v>
      </c>
      <c r="R1349" s="40">
        <v>0</v>
      </c>
      <c r="S1349" s="40">
        <v>0</v>
      </c>
      <c r="T1349" s="40">
        <v>17227940.690000001</v>
      </c>
      <c r="U1349" s="40">
        <v>17227940.690000001</v>
      </c>
      <c r="V1349" s="40">
        <v>17227940.690000001</v>
      </c>
      <c r="W1349" s="34" t="s">
        <v>943</v>
      </c>
    </row>
    <row r="1350" spans="1:23" hidden="1" x14ac:dyDescent="0.2">
      <c r="A1350" t="s">
        <v>0</v>
      </c>
      <c r="B1350" t="s">
        <v>1</v>
      </c>
      <c r="C1350" t="s">
        <v>2</v>
      </c>
      <c r="D1350" t="s">
        <v>447</v>
      </c>
      <c r="E1350" t="s">
        <v>448</v>
      </c>
      <c r="F1350" t="s">
        <v>944</v>
      </c>
      <c r="G1350" t="s">
        <v>945</v>
      </c>
      <c r="H1350" t="s">
        <v>708</v>
      </c>
      <c r="I1350" t="s">
        <v>946</v>
      </c>
      <c r="J1350" t="s">
        <v>542</v>
      </c>
      <c r="K1350" t="s">
        <v>926</v>
      </c>
      <c r="L1350" t="s">
        <v>96</v>
      </c>
      <c r="M1350" s="40">
        <v>37827297.310000002</v>
      </c>
      <c r="N1350" s="40">
        <v>0</v>
      </c>
      <c r="O1350" s="40">
        <v>0</v>
      </c>
      <c r="P1350" s="40">
        <v>37827297.310000002</v>
      </c>
      <c r="Q1350" s="40">
        <v>0</v>
      </c>
      <c r="R1350" s="40">
        <v>37827297.310000002</v>
      </c>
      <c r="S1350" s="40">
        <v>32065923.460000001</v>
      </c>
      <c r="T1350" s="40">
        <v>0</v>
      </c>
      <c r="U1350" s="40">
        <v>5761373.8499999996</v>
      </c>
      <c r="V1350" s="40">
        <v>0</v>
      </c>
      <c r="W1350" s="34" t="s">
        <v>943</v>
      </c>
    </row>
    <row r="1351" spans="1:23" x14ac:dyDescent="0.2">
      <c r="A1351" t="s">
        <v>0</v>
      </c>
      <c r="B1351" t="s">
        <v>1</v>
      </c>
      <c r="C1351" t="s">
        <v>392</v>
      </c>
      <c r="D1351" t="s">
        <v>704</v>
      </c>
      <c r="E1351" t="s">
        <v>705</v>
      </c>
      <c r="F1351" t="s">
        <v>948</v>
      </c>
      <c r="G1351" t="s">
        <v>949</v>
      </c>
      <c r="H1351" t="s">
        <v>708</v>
      </c>
      <c r="I1351" t="s">
        <v>950</v>
      </c>
      <c r="J1351" t="s">
        <v>860</v>
      </c>
      <c r="K1351" t="s">
        <v>883</v>
      </c>
      <c r="L1351" t="s">
        <v>96</v>
      </c>
      <c r="M1351" s="40">
        <v>3000000</v>
      </c>
      <c r="N1351" s="40">
        <v>0</v>
      </c>
      <c r="O1351" s="40">
        <v>0</v>
      </c>
      <c r="P1351" s="40">
        <v>3000000</v>
      </c>
      <c r="Q1351" s="40">
        <v>0</v>
      </c>
      <c r="R1351" s="40">
        <v>3000000</v>
      </c>
      <c r="S1351" s="40">
        <v>2000000</v>
      </c>
      <c r="T1351" s="40">
        <v>0</v>
      </c>
      <c r="U1351" s="40">
        <v>1000000</v>
      </c>
      <c r="V1351" s="40">
        <v>0</v>
      </c>
      <c r="W1351" s="34" t="s">
        <v>951</v>
      </c>
    </row>
    <row r="1352" spans="1:23" hidden="1" x14ac:dyDescent="0.2">
      <c r="A1352" t="s">
        <v>0</v>
      </c>
      <c r="B1352" t="s">
        <v>1</v>
      </c>
      <c r="C1352" t="s">
        <v>2</v>
      </c>
      <c r="D1352" t="s">
        <v>447</v>
      </c>
      <c r="E1352" t="s">
        <v>448</v>
      </c>
      <c r="F1352" t="s">
        <v>952</v>
      </c>
      <c r="G1352" t="s">
        <v>953</v>
      </c>
      <c r="H1352" t="s">
        <v>708</v>
      </c>
      <c r="I1352" t="s">
        <v>954</v>
      </c>
      <c r="J1352" t="s">
        <v>542</v>
      </c>
      <c r="K1352" t="s">
        <v>926</v>
      </c>
      <c r="L1352" t="s">
        <v>96</v>
      </c>
      <c r="M1352" s="40">
        <v>28000000</v>
      </c>
      <c r="N1352" s="40">
        <v>3500000</v>
      </c>
      <c r="O1352" s="40">
        <v>0</v>
      </c>
      <c r="P1352" s="40">
        <v>31500000</v>
      </c>
      <c r="Q1352" s="40">
        <v>0</v>
      </c>
      <c r="R1352" s="40">
        <v>28000000</v>
      </c>
      <c r="S1352" s="40">
        <v>18666666.649999999</v>
      </c>
      <c r="T1352" s="40">
        <v>3500000</v>
      </c>
      <c r="U1352" s="40">
        <v>12833333.35</v>
      </c>
      <c r="V1352" s="40">
        <v>3500000</v>
      </c>
      <c r="W1352" s="34" t="s">
        <v>943</v>
      </c>
    </row>
    <row r="1353" spans="1:23" hidden="1" x14ac:dyDescent="0.2">
      <c r="A1353" t="s">
        <v>0</v>
      </c>
      <c r="B1353" t="s">
        <v>1</v>
      </c>
      <c r="C1353" t="s">
        <v>2</v>
      </c>
      <c r="D1353" t="s">
        <v>447</v>
      </c>
      <c r="E1353" t="s">
        <v>448</v>
      </c>
      <c r="F1353" t="s">
        <v>952</v>
      </c>
      <c r="G1353" t="s">
        <v>953</v>
      </c>
      <c r="H1353" t="s">
        <v>708</v>
      </c>
      <c r="I1353" t="s">
        <v>954</v>
      </c>
      <c r="J1353" t="s">
        <v>542</v>
      </c>
      <c r="K1353" t="s">
        <v>926</v>
      </c>
      <c r="L1353" t="s">
        <v>11</v>
      </c>
      <c r="M1353" s="40">
        <v>0</v>
      </c>
      <c r="N1353" s="40">
        <v>0</v>
      </c>
      <c r="O1353" s="40">
        <v>19962269.489999998</v>
      </c>
      <c r="P1353" s="40">
        <v>19962269.489999998</v>
      </c>
      <c r="Q1353" s="40">
        <v>0</v>
      </c>
      <c r="R1353" s="40">
        <v>0</v>
      </c>
      <c r="S1353" s="40">
        <v>0</v>
      </c>
      <c r="T1353" s="40">
        <v>19962269.489999998</v>
      </c>
      <c r="U1353" s="40">
        <v>19962269.489999998</v>
      </c>
      <c r="V1353" s="40">
        <v>19962269.489999998</v>
      </c>
      <c r="W1353" s="34" t="s">
        <v>943</v>
      </c>
    </row>
    <row r="1354" spans="1:23" hidden="1" x14ac:dyDescent="0.2">
      <c r="A1354" t="s">
        <v>0</v>
      </c>
      <c r="B1354" t="s">
        <v>1</v>
      </c>
      <c r="C1354" t="s">
        <v>635</v>
      </c>
      <c r="D1354" t="s">
        <v>955</v>
      </c>
      <c r="E1354" t="s">
        <v>956</v>
      </c>
      <c r="F1354" t="s">
        <v>957</v>
      </c>
      <c r="G1354" t="s">
        <v>958</v>
      </c>
      <c r="H1354" t="s">
        <v>708</v>
      </c>
      <c r="I1354" t="s">
        <v>959</v>
      </c>
      <c r="J1354" t="s">
        <v>542</v>
      </c>
      <c r="K1354" t="s">
        <v>543</v>
      </c>
      <c r="L1354" t="s">
        <v>96</v>
      </c>
      <c r="M1354" s="40">
        <v>2600000</v>
      </c>
      <c r="N1354" s="40">
        <v>0</v>
      </c>
      <c r="O1354" s="40">
        <v>900000</v>
      </c>
      <c r="P1354" s="40">
        <v>3500000</v>
      </c>
      <c r="Q1354" s="40">
        <v>0</v>
      </c>
      <c r="R1354" s="40">
        <v>2600000</v>
      </c>
      <c r="S1354" s="40">
        <v>2600000</v>
      </c>
      <c r="T1354" s="40">
        <v>900000</v>
      </c>
      <c r="U1354" s="40">
        <v>900000</v>
      </c>
      <c r="V1354" s="40">
        <v>900000</v>
      </c>
      <c r="W1354" s="34" t="s">
        <v>960</v>
      </c>
    </row>
    <row r="1355" spans="1:23" hidden="1" x14ac:dyDescent="0.2">
      <c r="A1355" t="s">
        <v>0</v>
      </c>
      <c r="B1355" t="s">
        <v>1</v>
      </c>
      <c r="C1355" t="s">
        <v>635</v>
      </c>
      <c r="D1355" t="s">
        <v>955</v>
      </c>
      <c r="E1355" t="s">
        <v>956</v>
      </c>
      <c r="F1355" t="s">
        <v>961</v>
      </c>
      <c r="G1355" t="s">
        <v>962</v>
      </c>
      <c r="H1355" t="s">
        <v>708</v>
      </c>
      <c r="I1355" t="s">
        <v>963</v>
      </c>
      <c r="J1355" t="s">
        <v>542</v>
      </c>
      <c r="K1355" t="s">
        <v>543</v>
      </c>
      <c r="L1355" t="s">
        <v>96</v>
      </c>
      <c r="M1355" s="40">
        <v>2900000</v>
      </c>
      <c r="N1355" s="40">
        <v>0</v>
      </c>
      <c r="O1355" s="40">
        <v>200000</v>
      </c>
      <c r="P1355" s="40">
        <v>3100000</v>
      </c>
      <c r="Q1355" s="40">
        <v>0</v>
      </c>
      <c r="R1355" s="40">
        <v>2900000</v>
      </c>
      <c r="S1355" s="40">
        <v>2900000</v>
      </c>
      <c r="T1355" s="40">
        <v>200000</v>
      </c>
      <c r="U1355" s="40">
        <v>200000</v>
      </c>
      <c r="V1355" s="40">
        <v>200000</v>
      </c>
      <c r="W1355" s="34" t="s">
        <v>960</v>
      </c>
    </row>
    <row r="1356" spans="1:23" hidden="1" x14ac:dyDescent="0.2">
      <c r="A1356" t="s">
        <v>0</v>
      </c>
      <c r="B1356" t="s">
        <v>1</v>
      </c>
      <c r="C1356" t="s">
        <v>218</v>
      </c>
      <c r="D1356" t="s">
        <v>609</v>
      </c>
      <c r="E1356" t="s">
        <v>610</v>
      </c>
      <c r="F1356" t="s">
        <v>964</v>
      </c>
      <c r="G1356" t="s">
        <v>965</v>
      </c>
      <c r="H1356" t="s">
        <v>7</v>
      </c>
      <c r="I1356" t="s">
        <v>8</v>
      </c>
      <c r="J1356" t="s">
        <v>9</v>
      </c>
      <c r="K1356" t="s">
        <v>10</v>
      </c>
      <c r="L1356" t="s">
        <v>11</v>
      </c>
      <c r="M1356" s="40">
        <v>271992</v>
      </c>
      <c r="N1356" s="40">
        <v>92136</v>
      </c>
      <c r="O1356" s="40">
        <v>-6901.93</v>
      </c>
      <c r="P1356" s="40">
        <v>357226.07</v>
      </c>
      <c r="Q1356" s="40">
        <v>0</v>
      </c>
      <c r="R1356" s="40">
        <v>253715.66</v>
      </c>
      <c r="S1356" s="40">
        <v>253715.66</v>
      </c>
      <c r="T1356" s="40">
        <v>103510.41</v>
      </c>
      <c r="U1356" s="40">
        <v>103510.41</v>
      </c>
      <c r="V1356" s="40">
        <v>103510.41</v>
      </c>
      <c r="W1356" s="34" t="s">
        <v>613</v>
      </c>
    </row>
    <row r="1357" spans="1:23" hidden="1" x14ac:dyDescent="0.2">
      <c r="A1357" t="s">
        <v>0</v>
      </c>
      <c r="B1357" t="s">
        <v>1</v>
      </c>
      <c r="C1357" t="s">
        <v>218</v>
      </c>
      <c r="D1357" t="s">
        <v>609</v>
      </c>
      <c r="E1357" t="s">
        <v>610</v>
      </c>
      <c r="F1357" t="s">
        <v>964</v>
      </c>
      <c r="G1357" t="s">
        <v>965</v>
      </c>
      <c r="H1357" t="s">
        <v>7</v>
      </c>
      <c r="I1357" t="s">
        <v>8</v>
      </c>
      <c r="J1357" t="s">
        <v>9</v>
      </c>
      <c r="K1357" t="s">
        <v>13</v>
      </c>
      <c r="L1357" t="s">
        <v>11</v>
      </c>
      <c r="M1357" s="40">
        <v>0</v>
      </c>
      <c r="N1357" s="40">
        <v>7232.52</v>
      </c>
      <c r="O1357" s="40">
        <v>1.88</v>
      </c>
      <c r="P1357" s="40">
        <v>7234.4</v>
      </c>
      <c r="Q1357" s="40">
        <v>0</v>
      </c>
      <c r="R1357" s="40">
        <v>5426.27</v>
      </c>
      <c r="S1357" s="40">
        <v>5426.27</v>
      </c>
      <c r="T1357" s="40">
        <v>1808.13</v>
      </c>
      <c r="U1357" s="40">
        <v>1808.13</v>
      </c>
      <c r="V1357" s="40">
        <v>1808.13</v>
      </c>
      <c r="W1357" s="34" t="s">
        <v>614</v>
      </c>
    </row>
    <row r="1358" spans="1:23" hidden="1" x14ac:dyDescent="0.2">
      <c r="A1358" t="s">
        <v>0</v>
      </c>
      <c r="B1358" t="s">
        <v>1</v>
      </c>
      <c r="C1358" t="s">
        <v>218</v>
      </c>
      <c r="D1358" t="s">
        <v>609</v>
      </c>
      <c r="E1358" t="s">
        <v>610</v>
      </c>
      <c r="F1358" t="s">
        <v>964</v>
      </c>
      <c r="G1358" t="s">
        <v>965</v>
      </c>
      <c r="H1358" t="s">
        <v>7</v>
      </c>
      <c r="I1358" t="s">
        <v>8</v>
      </c>
      <c r="J1358" t="s">
        <v>9</v>
      </c>
      <c r="K1358" t="s">
        <v>15</v>
      </c>
      <c r="L1358" t="s">
        <v>11</v>
      </c>
      <c r="M1358" s="40">
        <v>22666</v>
      </c>
      <c r="N1358" s="40">
        <v>8280.7099999999991</v>
      </c>
      <c r="O1358" s="40">
        <v>0</v>
      </c>
      <c r="P1358" s="40">
        <v>30946.71</v>
      </c>
      <c r="Q1358" s="40">
        <v>0</v>
      </c>
      <c r="R1358" s="40">
        <v>2509.61</v>
      </c>
      <c r="S1358" s="40">
        <v>2509.61</v>
      </c>
      <c r="T1358" s="40">
        <v>28437.1</v>
      </c>
      <c r="U1358" s="40">
        <v>28437.1</v>
      </c>
      <c r="V1358" s="40">
        <v>28437.1</v>
      </c>
      <c r="W1358" s="34" t="s">
        <v>615</v>
      </c>
    </row>
    <row r="1359" spans="1:23" hidden="1" x14ac:dyDescent="0.2">
      <c r="A1359" t="s">
        <v>0</v>
      </c>
      <c r="B1359" t="s">
        <v>1</v>
      </c>
      <c r="C1359" t="s">
        <v>218</v>
      </c>
      <c r="D1359" t="s">
        <v>609</v>
      </c>
      <c r="E1359" t="s">
        <v>610</v>
      </c>
      <c r="F1359" t="s">
        <v>964</v>
      </c>
      <c r="G1359" t="s">
        <v>965</v>
      </c>
      <c r="H1359" t="s">
        <v>7</v>
      </c>
      <c r="I1359" t="s">
        <v>8</v>
      </c>
      <c r="J1359" t="s">
        <v>9</v>
      </c>
      <c r="K1359" t="s">
        <v>17</v>
      </c>
      <c r="L1359" t="s">
        <v>11</v>
      </c>
      <c r="M1359" s="40">
        <v>4944</v>
      </c>
      <c r="N1359" s="40">
        <v>1600</v>
      </c>
      <c r="O1359" s="40">
        <v>0</v>
      </c>
      <c r="P1359" s="40">
        <v>6544</v>
      </c>
      <c r="Q1359" s="40">
        <v>0</v>
      </c>
      <c r="R1359" s="40">
        <v>4578.83</v>
      </c>
      <c r="S1359" s="40">
        <v>4578.83</v>
      </c>
      <c r="T1359" s="40">
        <v>1965.17</v>
      </c>
      <c r="U1359" s="40">
        <v>1965.17</v>
      </c>
      <c r="V1359" s="40">
        <v>1965.17</v>
      </c>
      <c r="W1359" s="34" t="s">
        <v>616</v>
      </c>
    </row>
    <row r="1360" spans="1:23" hidden="1" x14ac:dyDescent="0.2">
      <c r="A1360" t="s">
        <v>0</v>
      </c>
      <c r="B1360" t="s">
        <v>1</v>
      </c>
      <c r="C1360" t="s">
        <v>218</v>
      </c>
      <c r="D1360" t="s">
        <v>609</v>
      </c>
      <c r="E1360" t="s">
        <v>610</v>
      </c>
      <c r="F1360" t="s">
        <v>964</v>
      </c>
      <c r="G1360" t="s">
        <v>965</v>
      </c>
      <c r="H1360" t="s">
        <v>7</v>
      </c>
      <c r="I1360" t="s">
        <v>8</v>
      </c>
      <c r="J1360" t="s">
        <v>9</v>
      </c>
      <c r="K1360" t="s">
        <v>19</v>
      </c>
      <c r="L1360" t="s">
        <v>11</v>
      </c>
      <c r="M1360" s="40">
        <v>0</v>
      </c>
      <c r="N1360" s="40">
        <v>114</v>
      </c>
      <c r="O1360" s="40">
        <v>13.5</v>
      </c>
      <c r="P1360" s="40">
        <v>127.5</v>
      </c>
      <c r="Q1360" s="40">
        <v>0</v>
      </c>
      <c r="R1360" s="40">
        <v>94</v>
      </c>
      <c r="S1360" s="40">
        <v>94</v>
      </c>
      <c r="T1360" s="40">
        <v>33.5</v>
      </c>
      <c r="U1360" s="40">
        <v>33.5</v>
      </c>
      <c r="V1360" s="40">
        <v>33.5</v>
      </c>
      <c r="W1360" s="34" t="s">
        <v>617</v>
      </c>
    </row>
    <row r="1361" spans="1:23" hidden="1" x14ac:dyDescent="0.2">
      <c r="A1361" t="s">
        <v>0</v>
      </c>
      <c r="B1361" t="s">
        <v>1</v>
      </c>
      <c r="C1361" t="s">
        <v>218</v>
      </c>
      <c r="D1361" t="s">
        <v>609</v>
      </c>
      <c r="E1361" t="s">
        <v>610</v>
      </c>
      <c r="F1361" t="s">
        <v>964</v>
      </c>
      <c r="G1361" t="s">
        <v>965</v>
      </c>
      <c r="H1361" t="s">
        <v>7</v>
      </c>
      <c r="I1361" t="s">
        <v>8</v>
      </c>
      <c r="J1361" t="s">
        <v>9</v>
      </c>
      <c r="K1361" t="s">
        <v>21</v>
      </c>
      <c r="L1361" t="s">
        <v>11</v>
      </c>
      <c r="M1361" s="40">
        <v>0</v>
      </c>
      <c r="N1361" s="40">
        <v>912</v>
      </c>
      <c r="O1361" s="40">
        <v>108</v>
      </c>
      <c r="P1361" s="40">
        <v>1020</v>
      </c>
      <c r="Q1361" s="40">
        <v>0</v>
      </c>
      <c r="R1361" s="40">
        <v>752</v>
      </c>
      <c r="S1361" s="40">
        <v>752</v>
      </c>
      <c r="T1361" s="40">
        <v>268</v>
      </c>
      <c r="U1361" s="40">
        <v>268</v>
      </c>
      <c r="V1361" s="40">
        <v>268</v>
      </c>
      <c r="W1361" s="34" t="s">
        <v>618</v>
      </c>
    </row>
    <row r="1362" spans="1:23" hidden="1" x14ac:dyDescent="0.2">
      <c r="A1362" t="s">
        <v>0</v>
      </c>
      <c r="B1362" t="s">
        <v>1</v>
      </c>
      <c r="C1362" t="s">
        <v>218</v>
      </c>
      <c r="D1362" t="s">
        <v>609</v>
      </c>
      <c r="E1362" t="s">
        <v>610</v>
      </c>
      <c r="F1362" t="s">
        <v>964</v>
      </c>
      <c r="G1362" t="s">
        <v>965</v>
      </c>
      <c r="H1362" t="s">
        <v>7</v>
      </c>
      <c r="I1362" t="s">
        <v>8</v>
      </c>
      <c r="J1362" t="s">
        <v>9</v>
      </c>
      <c r="K1362" t="s">
        <v>23</v>
      </c>
      <c r="L1362" t="s">
        <v>11</v>
      </c>
      <c r="M1362" s="40">
        <v>0</v>
      </c>
      <c r="N1362" s="40">
        <v>0</v>
      </c>
      <c r="O1362" s="40">
        <v>42.19</v>
      </c>
      <c r="P1362" s="40">
        <v>42.19</v>
      </c>
      <c r="Q1362" s="40">
        <v>0</v>
      </c>
      <c r="R1362" s="40">
        <v>0</v>
      </c>
      <c r="S1362" s="40">
        <v>0</v>
      </c>
      <c r="T1362" s="40">
        <v>42.19</v>
      </c>
      <c r="U1362" s="40">
        <v>42.19</v>
      </c>
      <c r="V1362" s="40">
        <v>42.19</v>
      </c>
      <c r="W1362" s="34" t="s">
        <v>619</v>
      </c>
    </row>
    <row r="1363" spans="1:23" hidden="1" x14ac:dyDescent="0.2">
      <c r="A1363" t="s">
        <v>0</v>
      </c>
      <c r="B1363" t="s">
        <v>1</v>
      </c>
      <c r="C1363" t="s">
        <v>218</v>
      </c>
      <c r="D1363" t="s">
        <v>609</v>
      </c>
      <c r="E1363" t="s">
        <v>610</v>
      </c>
      <c r="F1363" t="s">
        <v>964</v>
      </c>
      <c r="G1363" t="s">
        <v>965</v>
      </c>
      <c r="H1363" t="s">
        <v>7</v>
      </c>
      <c r="I1363" t="s">
        <v>8</v>
      </c>
      <c r="J1363" t="s">
        <v>9</v>
      </c>
      <c r="K1363" t="s">
        <v>25</v>
      </c>
      <c r="L1363" t="s">
        <v>11</v>
      </c>
      <c r="M1363" s="40">
        <v>0</v>
      </c>
      <c r="N1363" s="40">
        <v>289.32</v>
      </c>
      <c r="O1363" s="40">
        <v>49.73</v>
      </c>
      <c r="P1363" s="40">
        <v>339.05</v>
      </c>
      <c r="Q1363" s="40">
        <v>0</v>
      </c>
      <c r="R1363" s="40">
        <v>230.58</v>
      </c>
      <c r="S1363" s="40">
        <v>230.58</v>
      </c>
      <c r="T1363" s="40">
        <v>108.47</v>
      </c>
      <c r="U1363" s="40">
        <v>108.47</v>
      </c>
      <c r="V1363" s="40">
        <v>108.47</v>
      </c>
      <c r="W1363" s="34" t="s">
        <v>620</v>
      </c>
    </row>
    <row r="1364" spans="1:23" hidden="1" x14ac:dyDescent="0.2">
      <c r="A1364" t="s">
        <v>0</v>
      </c>
      <c r="B1364" t="s">
        <v>1</v>
      </c>
      <c r="C1364" t="s">
        <v>218</v>
      </c>
      <c r="D1364" t="s">
        <v>609</v>
      </c>
      <c r="E1364" t="s">
        <v>610</v>
      </c>
      <c r="F1364" t="s">
        <v>964</v>
      </c>
      <c r="G1364" t="s">
        <v>965</v>
      </c>
      <c r="H1364" t="s">
        <v>7</v>
      </c>
      <c r="I1364" t="s">
        <v>8</v>
      </c>
      <c r="J1364" t="s">
        <v>9</v>
      </c>
      <c r="K1364" t="s">
        <v>27</v>
      </c>
      <c r="L1364" t="s">
        <v>11</v>
      </c>
      <c r="M1364" s="40">
        <v>1390.79</v>
      </c>
      <c r="N1364" s="40">
        <v>0</v>
      </c>
      <c r="O1364" s="40">
        <v>0</v>
      </c>
      <c r="P1364" s="40">
        <v>1390.79</v>
      </c>
      <c r="Q1364" s="40">
        <v>0</v>
      </c>
      <c r="R1364" s="40">
        <v>0</v>
      </c>
      <c r="S1364" s="40">
        <v>0</v>
      </c>
      <c r="T1364" s="40">
        <v>1390.79</v>
      </c>
      <c r="U1364" s="40">
        <v>1390.79</v>
      </c>
      <c r="V1364" s="40">
        <v>1390.79</v>
      </c>
      <c r="W1364" s="34" t="s">
        <v>621</v>
      </c>
    </row>
    <row r="1365" spans="1:23" hidden="1" x14ac:dyDescent="0.2">
      <c r="A1365" t="s">
        <v>0</v>
      </c>
      <c r="B1365" t="s">
        <v>1</v>
      </c>
      <c r="C1365" t="s">
        <v>218</v>
      </c>
      <c r="D1365" t="s">
        <v>609</v>
      </c>
      <c r="E1365" t="s">
        <v>610</v>
      </c>
      <c r="F1365" t="s">
        <v>964</v>
      </c>
      <c r="G1365" t="s">
        <v>965</v>
      </c>
      <c r="H1365" t="s">
        <v>7</v>
      </c>
      <c r="I1365" t="s">
        <v>8</v>
      </c>
      <c r="J1365" t="s">
        <v>9</v>
      </c>
      <c r="K1365" t="s">
        <v>29</v>
      </c>
      <c r="L1365" t="s">
        <v>11</v>
      </c>
      <c r="M1365" s="40">
        <v>3815.88</v>
      </c>
      <c r="N1365" s="40">
        <v>-233.33</v>
      </c>
      <c r="O1365" s="40">
        <v>0</v>
      </c>
      <c r="P1365" s="40">
        <v>3582.55</v>
      </c>
      <c r="Q1365" s="40">
        <v>0</v>
      </c>
      <c r="R1365" s="40">
        <v>0</v>
      </c>
      <c r="S1365" s="40">
        <v>0</v>
      </c>
      <c r="T1365" s="40">
        <v>3582.55</v>
      </c>
      <c r="U1365" s="40">
        <v>3582.55</v>
      </c>
      <c r="V1365" s="40">
        <v>3582.55</v>
      </c>
      <c r="W1365" s="34" t="s">
        <v>622</v>
      </c>
    </row>
    <row r="1366" spans="1:23" hidden="1" x14ac:dyDescent="0.2">
      <c r="A1366" t="s">
        <v>0</v>
      </c>
      <c r="B1366" t="s">
        <v>1</v>
      </c>
      <c r="C1366" t="s">
        <v>218</v>
      </c>
      <c r="D1366" t="s">
        <v>609</v>
      </c>
      <c r="E1366" t="s">
        <v>610</v>
      </c>
      <c r="F1366" t="s">
        <v>964</v>
      </c>
      <c r="G1366" t="s">
        <v>965</v>
      </c>
      <c r="H1366" t="s">
        <v>7</v>
      </c>
      <c r="I1366" t="s">
        <v>8</v>
      </c>
      <c r="J1366" t="s">
        <v>9</v>
      </c>
      <c r="K1366" t="s">
        <v>33</v>
      </c>
      <c r="L1366" t="s">
        <v>11</v>
      </c>
      <c r="M1366" s="40">
        <v>439.33</v>
      </c>
      <c r="N1366" s="40">
        <v>233.33</v>
      </c>
      <c r="O1366" s="40">
        <v>60.67</v>
      </c>
      <c r="P1366" s="40">
        <v>733.33</v>
      </c>
      <c r="Q1366" s="40">
        <v>0</v>
      </c>
      <c r="R1366" s="40">
        <v>303.33</v>
      </c>
      <c r="S1366" s="40">
        <v>303.33</v>
      </c>
      <c r="T1366" s="40">
        <v>430</v>
      </c>
      <c r="U1366" s="40">
        <v>430</v>
      </c>
      <c r="V1366" s="40">
        <v>430</v>
      </c>
      <c r="W1366" s="34" t="s">
        <v>624</v>
      </c>
    </row>
    <row r="1367" spans="1:23" hidden="1" x14ac:dyDescent="0.2">
      <c r="A1367" t="s">
        <v>0</v>
      </c>
      <c r="B1367" t="s">
        <v>1</v>
      </c>
      <c r="C1367" t="s">
        <v>218</v>
      </c>
      <c r="D1367" t="s">
        <v>609</v>
      </c>
      <c r="E1367" t="s">
        <v>610</v>
      </c>
      <c r="F1367" t="s">
        <v>964</v>
      </c>
      <c r="G1367" t="s">
        <v>965</v>
      </c>
      <c r="H1367" t="s">
        <v>7</v>
      </c>
      <c r="I1367" t="s">
        <v>8</v>
      </c>
      <c r="J1367" t="s">
        <v>9</v>
      </c>
      <c r="K1367" t="s">
        <v>35</v>
      </c>
      <c r="L1367" t="s">
        <v>11</v>
      </c>
      <c r="M1367" s="40">
        <v>878.65</v>
      </c>
      <c r="N1367" s="40">
        <v>0</v>
      </c>
      <c r="O1367" s="40">
        <v>849.68</v>
      </c>
      <c r="P1367" s="40">
        <v>1728.33</v>
      </c>
      <c r="Q1367" s="40">
        <v>0</v>
      </c>
      <c r="R1367" s="40">
        <v>728.33</v>
      </c>
      <c r="S1367" s="40">
        <v>728.33</v>
      </c>
      <c r="T1367" s="40">
        <v>1000</v>
      </c>
      <c r="U1367" s="40">
        <v>1000</v>
      </c>
      <c r="V1367" s="40">
        <v>1000</v>
      </c>
      <c r="W1367" s="34" t="s">
        <v>625</v>
      </c>
    </row>
    <row r="1368" spans="1:23" hidden="1" x14ac:dyDescent="0.2">
      <c r="A1368" t="s">
        <v>0</v>
      </c>
      <c r="B1368" t="s">
        <v>1</v>
      </c>
      <c r="C1368" t="s">
        <v>218</v>
      </c>
      <c r="D1368" t="s">
        <v>609</v>
      </c>
      <c r="E1368" t="s">
        <v>610</v>
      </c>
      <c r="F1368" t="s">
        <v>964</v>
      </c>
      <c r="G1368" t="s">
        <v>965</v>
      </c>
      <c r="H1368" t="s">
        <v>7</v>
      </c>
      <c r="I1368" t="s">
        <v>8</v>
      </c>
      <c r="J1368" t="s">
        <v>9</v>
      </c>
      <c r="K1368" t="s">
        <v>37</v>
      </c>
      <c r="L1368" t="s">
        <v>11</v>
      </c>
      <c r="M1368" s="40">
        <v>34406.99</v>
      </c>
      <c r="N1368" s="40">
        <v>12533.95</v>
      </c>
      <c r="O1368" s="40">
        <v>0</v>
      </c>
      <c r="P1368" s="40">
        <v>46940.94</v>
      </c>
      <c r="Q1368" s="40">
        <v>0</v>
      </c>
      <c r="R1368" s="40">
        <v>32884.660000000003</v>
      </c>
      <c r="S1368" s="40">
        <v>32884.660000000003</v>
      </c>
      <c r="T1368" s="40">
        <v>14056.28</v>
      </c>
      <c r="U1368" s="40">
        <v>14056.28</v>
      </c>
      <c r="V1368" s="40">
        <v>14056.28</v>
      </c>
      <c r="W1368" s="34" t="s">
        <v>626</v>
      </c>
    </row>
    <row r="1369" spans="1:23" hidden="1" x14ac:dyDescent="0.2">
      <c r="A1369" t="s">
        <v>0</v>
      </c>
      <c r="B1369" t="s">
        <v>1</v>
      </c>
      <c r="C1369" t="s">
        <v>218</v>
      </c>
      <c r="D1369" t="s">
        <v>609</v>
      </c>
      <c r="E1369" t="s">
        <v>610</v>
      </c>
      <c r="F1369" t="s">
        <v>964</v>
      </c>
      <c r="G1369" t="s">
        <v>965</v>
      </c>
      <c r="H1369" t="s">
        <v>7</v>
      </c>
      <c r="I1369" t="s">
        <v>8</v>
      </c>
      <c r="J1369" t="s">
        <v>9</v>
      </c>
      <c r="K1369" t="s">
        <v>39</v>
      </c>
      <c r="L1369" t="s">
        <v>11</v>
      </c>
      <c r="M1369" s="40">
        <v>22666</v>
      </c>
      <c r="N1369" s="40">
        <v>8280.7099999999991</v>
      </c>
      <c r="O1369" s="40">
        <v>0</v>
      </c>
      <c r="P1369" s="40">
        <v>30946.71</v>
      </c>
      <c r="Q1369" s="40">
        <v>0</v>
      </c>
      <c r="R1369" s="40">
        <v>11015.41</v>
      </c>
      <c r="S1369" s="40">
        <v>11015.41</v>
      </c>
      <c r="T1369" s="40">
        <v>19931.3</v>
      </c>
      <c r="U1369" s="40">
        <v>19931.3</v>
      </c>
      <c r="V1369" s="40">
        <v>19931.3</v>
      </c>
      <c r="W1369" s="34" t="s">
        <v>627</v>
      </c>
    </row>
    <row r="1370" spans="1:23" hidden="1" x14ac:dyDescent="0.2">
      <c r="A1370" t="s">
        <v>0</v>
      </c>
      <c r="B1370" t="s">
        <v>1</v>
      </c>
      <c r="C1370" t="s">
        <v>218</v>
      </c>
      <c r="D1370" t="s">
        <v>609</v>
      </c>
      <c r="E1370" t="s">
        <v>610</v>
      </c>
      <c r="F1370" t="s">
        <v>964</v>
      </c>
      <c r="G1370" t="s">
        <v>965</v>
      </c>
      <c r="H1370" t="s">
        <v>7</v>
      </c>
      <c r="I1370" t="s">
        <v>8</v>
      </c>
      <c r="J1370" t="s">
        <v>9</v>
      </c>
      <c r="K1370" t="s">
        <v>41</v>
      </c>
      <c r="L1370" t="s">
        <v>11</v>
      </c>
      <c r="M1370" s="40">
        <v>2855.61</v>
      </c>
      <c r="N1370" s="40">
        <v>0</v>
      </c>
      <c r="O1370" s="40">
        <v>0</v>
      </c>
      <c r="P1370" s="40">
        <v>2855.61</v>
      </c>
      <c r="Q1370" s="40">
        <v>0</v>
      </c>
      <c r="R1370" s="40">
        <v>508</v>
      </c>
      <c r="S1370" s="40">
        <v>508</v>
      </c>
      <c r="T1370" s="40">
        <v>2347.61</v>
      </c>
      <c r="U1370" s="40">
        <v>2347.61</v>
      </c>
      <c r="V1370" s="40">
        <v>2347.61</v>
      </c>
      <c r="W1370" s="34" t="s">
        <v>628</v>
      </c>
    </row>
    <row r="1371" spans="1:23" hidden="1" x14ac:dyDescent="0.2">
      <c r="A1371" t="s">
        <v>0</v>
      </c>
      <c r="B1371" t="s">
        <v>1</v>
      </c>
      <c r="C1371" t="s">
        <v>218</v>
      </c>
      <c r="D1371" t="s">
        <v>609</v>
      </c>
      <c r="E1371" t="s">
        <v>610</v>
      </c>
      <c r="F1371" t="s">
        <v>964</v>
      </c>
      <c r="G1371" t="s">
        <v>965</v>
      </c>
      <c r="H1371" t="s">
        <v>7</v>
      </c>
      <c r="I1371" t="s">
        <v>8</v>
      </c>
      <c r="J1371" t="s">
        <v>215</v>
      </c>
      <c r="K1371" t="s">
        <v>216</v>
      </c>
      <c r="L1371" t="s">
        <v>11</v>
      </c>
      <c r="M1371" s="40">
        <v>0</v>
      </c>
      <c r="N1371" s="40">
        <v>10000</v>
      </c>
      <c r="O1371" s="40">
        <v>0</v>
      </c>
      <c r="P1371" s="40">
        <v>10000</v>
      </c>
      <c r="Q1371" s="40">
        <v>0</v>
      </c>
      <c r="R1371" s="40">
        <v>2047.21</v>
      </c>
      <c r="S1371" s="40">
        <v>2047.21</v>
      </c>
      <c r="T1371" s="40">
        <v>7952.79</v>
      </c>
      <c r="U1371" s="40">
        <v>7952.79</v>
      </c>
      <c r="V1371" s="40">
        <v>7952.79</v>
      </c>
      <c r="W1371" s="34" t="s">
        <v>966</v>
      </c>
    </row>
    <row r="1372" spans="1:23" hidden="1" x14ac:dyDescent="0.2">
      <c r="A1372" t="s">
        <v>0</v>
      </c>
      <c r="B1372" t="s">
        <v>1</v>
      </c>
      <c r="C1372" t="s">
        <v>218</v>
      </c>
      <c r="D1372" t="s">
        <v>967</v>
      </c>
      <c r="E1372" t="s">
        <v>968</v>
      </c>
      <c r="F1372" t="s">
        <v>969</v>
      </c>
      <c r="G1372" t="s">
        <v>970</v>
      </c>
      <c r="H1372" t="s">
        <v>708</v>
      </c>
      <c r="I1372" t="s">
        <v>971</v>
      </c>
      <c r="J1372" t="s">
        <v>542</v>
      </c>
      <c r="K1372" t="s">
        <v>716</v>
      </c>
      <c r="L1372" t="s">
        <v>96</v>
      </c>
      <c r="M1372" s="40">
        <v>180000</v>
      </c>
      <c r="N1372" s="40">
        <v>0</v>
      </c>
      <c r="O1372" s="40">
        <v>0</v>
      </c>
      <c r="P1372" s="40">
        <v>180000</v>
      </c>
      <c r="Q1372" s="40">
        <v>0</v>
      </c>
      <c r="R1372" s="40">
        <v>180000</v>
      </c>
      <c r="S1372" s="40">
        <v>90000</v>
      </c>
      <c r="T1372" s="40">
        <v>0</v>
      </c>
      <c r="U1372" s="40">
        <v>90000</v>
      </c>
      <c r="V1372" s="40">
        <v>0</v>
      </c>
      <c r="W1372" s="34" t="s">
        <v>972</v>
      </c>
    </row>
    <row r="1373" spans="1:23" hidden="1" x14ac:dyDescent="0.2">
      <c r="A1373" t="s">
        <v>0</v>
      </c>
      <c r="B1373" t="s">
        <v>1</v>
      </c>
      <c r="C1373" t="s">
        <v>218</v>
      </c>
      <c r="D1373" t="s">
        <v>967</v>
      </c>
      <c r="E1373" t="s">
        <v>968</v>
      </c>
      <c r="F1373" t="s">
        <v>973</v>
      </c>
      <c r="G1373" t="s">
        <v>974</v>
      </c>
      <c r="H1373" t="s">
        <v>601</v>
      </c>
      <c r="I1373" t="s">
        <v>975</v>
      </c>
      <c r="J1373" t="s">
        <v>94</v>
      </c>
      <c r="K1373" t="s">
        <v>683</v>
      </c>
      <c r="L1373" t="s">
        <v>96</v>
      </c>
      <c r="M1373" s="40">
        <v>120000</v>
      </c>
      <c r="N1373" s="40">
        <v>0</v>
      </c>
      <c r="O1373" s="40">
        <v>0</v>
      </c>
      <c r="P1373" s="40">
        <v>120000</v>
      </c>
      <c r="Q1373" s="40">
        <v>0</v>
      </c>
      <c r="R1373" s="40">
        <v>24960.799999999999</v>
      </c>
      <c r="S1373" s="40">
        <v>24960.799999999999</v>
      </c>
      <c r="T1373" s="40">
        <v>95039.2</v>
      </c>
      <c r="U1373" s="40">
        <v>95039.2</v>
      </c>
      <c r="V1373" s="40">
        <v>95039.2</v>
      </c>
      <c r="W1373" s="34" t="s">
        <v>976</v>
      </c>
    </row>
    <row r="1374" spans="1:23" hidden="1" x14ac:dyDescent="0.2">
      <c r="A1374" t="s">
        <v>0</v>
      </c>
      <c r="B1374" t="s">
        <v>1</v>
      </c>
      <c r="C1374" t="s">
        <v>2</v>
      </c>
      <c r="D1374" t="s">
        <v>921</v>
      </c>
      <c r="E1374" t="s">
        <v>922</v>
      </c>
      <c r="F1374" t="s">
        <v>977</v>
      </c>
      <c r="G1374" t="s">
        <v>978</v>
      </c>
      <c r="H1374" t="s">
        <v>7</v>
      </c>
      <c r="I1374" t="s">
        <v>8</v>
      </c>
      <c r="J1374" t="s">
        <v>9</v>
      </c>
      <c r="K1374" t="s">
        <v>10</v>
      </c>
      <c r="L1374" t="s">
        <v>11</v>
      </c>
      <c r="M1374" s="40">
        <v>1965192</v>
      </c>
      <c r="N1374" s="40">
        <v>0</v>
      </c>
      <c r="O1374" s="40">
        <v>9940</v>
      </c>
      <c r="P1374" s="40">
        <v>1975132</v>
      </c>
      <c r="Q1374" s="40">
        <v>0</v>
      </c>
      <c r="R1374" s="40">
        <v>1439523.09</v>
      </c>
      <c r="S1374" s="40">
        <v>1439523.09</v>
      </c>
      <c r="T1374" s="40">
        <v>535608.91</v>
      </c>
      <c r="U1374" s="40">
        <v>535608.91</v>
      </c>
      <c r="V1374" s="40">
        <v>535608.91</v>
      </c>
      <c r="W1374" s="34" t="s">
        <v>979</v>
      </c>
    </row>
    <row r="1375" spans="1:23" hidden="1" x14ac:dyDescent="0.2">
      <c r="A1375" t="s">
        <v>0</v>
      </c>
      <c r="B1375" t="s">
        <v>1</v>
      </c>
      <c r="C1375" t="s">
        <v>2</v>
      </c>
      <c r="D1375" t="s">
        <v>921</v>
      </c>
      <c r="E1375" t="s">
        <v>922</v>
      </c>
      <c r="F1375" t="s">
        <v>977</v>
      </c>
      <c r="G1375" t="s">
        <v>978</v>
      </c>
      <c r="H1375" t="s">
        <v>7</v>
      </c>
      <c r="I1375" t="s">
        <v>8</v>
      </c>
      <c r="J1375" t="s">
        <v>9</v>
      </c>
      <c r="K1375" t="s">
        <v>15</v>
      </c>
      <c r="L1375" t="s">
        <v>11</v>
      </c>
      <c r="M1375" s="40">
        <v>173045</v>
      </c>
      <c r="N1375" s="40">
        <v>5792.25</v>
      </c>
      <c r="O1375" s="40">
        <v>0</v>
      </c>
      <c r="P1375" s="40">
        <v>178837.25</v>
      </c>
      <c r="Q1375" s="40">
        <v>1052.5899999999999</v>
      </c>
      <c r="R1375" s="40">
        <v>57888.93</v>
      </c>
      <c r="S1375" s="40">
        <v>57888.93</v>
      </c>
      <c r="T1375" s="40">
        <v>120948.32</v>
      </c>
      <c r="U1375" s="40">
        <v>120948.32</v>
      </c>
      <c r="V1375" s="40">
        <v>119895.73</v>
      </c>
      <c r="W1375" s="34" t="s">
        <v>980</v>
      </c>
    </row>
    <row r="1376" spans="1:23" hidden="1" x14ac:dyDescent="0.2">
      <c r="A1376" t="s">
        <v>0</v>
      </c>
      <c r="B1376" t="s">
        <v>1</v>
      </c>
      <c r="C1376" t="s">
        <v>2</v>
      </c>
      <c r="D1376" t="s">
        <v>921</v>
      </c>
      <c r="E1376" t="s">
        <v>922</v>
      </c>
      <c r="F1376" t="s">
        <v>977</v>
      </c>
      <c r="G1376" t="s">
        <v>978</v>
      </c>
      <c r="H1376" t="s">
        <v>7</v>
      </c>
      <c r="I1376" t="s">
        <v>8</v>
      </c>
      <c r="J1376" t="s">
        <v>9</v>
      </c>
      <c r="K1376" t="s">
        <v>17</v>
      </c>
      <c r="L1376" t="s">
        <v>11</v>
      </c>
      <c r="M1376" s="40">
        <v>49440</v>
      </c>
      <c r="N1376" s="40">
        <v>1500</v>
      </c>
      <c r="O1376" s="40">
        <v>0</v>
      </c>
      <c r="P1376" s="40">
        <v>50940</v>
      </c>
      <c r="Q1376" s="40">
        <v>305.75</v>
      </c>
      <c r="R1376" s="40">
        <v>43093.26</v>
      </c>
      <c r="S1376" s="40">
        <v>43093.26</v>
      </c>
      <c r="T1376" s="40">
        <v>7846.74</v>
      </c>
      <c r="U1376" s="40">
        <v>7846.74</v>
      </c>
      <c r="V1376" s="40">
        <v>7540.99</v>
      </c>
      <c r="W1376" s="34" t="s">
        <v>981</v>
      </c>
    </row>
    <row r="1377" spans="1:23" hidden="1" x14ac:dyDescent="0.2">
      <c r="A1377" t="s">
        <v>0</v>
      </c>
      <c r="B1377" t="s">
        <v>1</v>
      </c>
      <c r="C1377" t="s">
        <v>2</v>
      </c>
      <c r="D1377" t="s">
        <v>921</v>
      </c>
      <c r="E1377" t="s">
        <v>922</v>
      </c>
      <c r="F1377" t="s">
        <v>977</v>
      </c>
      <c r="G1377" t="s">
        <v>978</v>
      </c>
      <c r="H1377" t="s">
        <v>7</v>
      </c>
      <c r="I1377" t="s">
        <v>8</v>
      </c>
      <c r="J1377" t="s">
        <v>9</v>
      </c>
      <c r="K1377" t="s">
        <v>27</v>
      </c>
      <c r="L1377" t="s">
        <v>11</v>
      </c>
      <c r="M1377" s="40">
        <v>3661.27</v>
      </c>
      <c r="N1377" s="40">
        <v>12000</v>
      </c>
      <c r="O1377" s="40">
        <v>0</v>
      </c>
      <c r="P1377" s="40">
        <v>15661.27</v>
      </c>
      <c r="Q1377" s="40">
        <v>0</v>
      </c>
      <c r="R1377" s="40">
        <v>133.30000000000001</v>
      </c>
      <c r="S1377" s="40">
        <v>133.30000000000001</v>
      </c>
      <c r="T1377" s="40">
        <v>15527.97</v>
      </c>
      <c r="U1377" s="40">
        <v>15527.97</v>
      </c>
      <c r="V1377" s="40">
        <v>15527.97</v>
      </c>
      <c r="W1377" s="34" t="s">
        <v>982</v>
      </c>
    </row>
    <row r="1378" spans="1:23" hidden="1" x14ac:dyDescent="0.2">
      <c r="A1378" t="s">
        <v>0</v>
      </c>
      <c r="B1378" t="s">
        <v>1</v>
      </c>
      <c r="C1378" t="s">
        <v>2</v>
      </c>
      <c r="D1378" t="s">
        <v>921</v>
      </c>
      <c r="E1378" t="s">
        <v>922</v>
      </c>
      <c r="F1378" t="s">
        <v>977</v>
      </c>
      <c r="G1378" t="s">
        <v>978</v>
      </c>
      <c r="H1378" t="s">
        <v>7</v>
      </c>
      <c r="I1378" t="s">
        <v>8</v>
      </c>
      <c r="J1378" t="s">
        <v>9</v>
      </c>
      <c r="K1378" t="s">
        <v>29</v>
      </c>
      <c r="L1378" t="s">
        <v>11</v>
      </c>
      <c r="M1378" s="40">
        <v>13297.33</v>
      </c>
      <c r="N1378" s="40">
        <v>0</v>
      </c>
      <c r="O1378" s="40">
        <v>0</v>
      </c>
      <c r="P1378" s="40">
        <v>13297.33</v>
      </c>
      <c r="Q1378" s="40">
        <v>0</v>
      </c>
      <c r="R1378" s="40">
        <v>0</v>
      </c>
      <c r="S1378" s="40">
        <v>0</v>
      </c>
      <c r="T1378" s="40">
        <v>13297.33</v>
      </c>
      <c r="U1378" s="40">
        <v>13297.33</v>
      </c>
      <c r="V1378" s="40">
        <v>13297.33</v>
      </c>
      <c r="W1378" s="34" t="s">
        <v>983</v>
      </c>
    </row>
    <row r="1379" spans="1:23" hidden="1" x14ac:dyDescent="0.2">
      <c r="A1379" t="s">
        <v>0</v>
      </c>
      <c r="B1379" t="s">
        <v>1</v>
      </c>
      <c r="C1379" t="s">
        <v>2</v>
      </c>
      <c r="D1379" t="s">
        <v>921</v>
      </c>
      <c r="E1379" t="s">
        <v>922</v>
      </c>
      <c r="F1379" t="s">
        <v>977</v>
      </c>
      <c r="G1379" t="s">
        <v>978</v>
      </c>
      <c r="H1379" t="s">
        <v>7</v>
      </c>
      <c r="I1379" t="s">
        <v>8</v>
      </c>
      <c r="J1379" t="s">
        <v>9</v>
      </c>
      <c r="K1379" t="s">
        <v>31</v>
      </c>
      <c r="L1379" t="s">
        <v>11</v>
      </c>
      <c r="M1379" s="40">
        <v>111348</v>
      </c>
      <c r="N1379" s="40">
        <v>69507</v>
      </c>
      <c r="O1379" s="40">
        <v>0</v>
      </c>
      <c r="P1379" s="40">
        <v>180855</v>
      </c>
      <c r="Q1379" s="40">
        <v>58275.199999999997</v>
      </c>
      <c r="R1379" s="40">
        <v>122579.8</v>
      </c>
      <c r="S1379" s="40">
        <v>122579.8</v>
      </c>
      <c r="T1379" s="40">
        <v>58275.199999999997</v>
      </c>
      <c r="U1379" s="40">
        <v>58275.199999999997</v>
      </c>
      <c r="V1379" s="40">
        <v>0</v>
      </c>
      <c r="W1379" s="34" t="s">
        <v>984</v>
      </c>
    </row>
    <row r="1380" spans="1:23" hidden="1" x14ac:dyDescent="0.2">
      <c r="A1380" t="s">
        <v>0</v>
      </c>
      <c r="B1380" t="s">
        <v>1</v>
      </c>
      <c r="C1380" t="s">
        <v>2</v>
      </c>
      <c r="D1380" t="s">
        <v>921</v>
      </c>
      <c r="E1380" t="s">
        <v>922</v>
      </c>
      <c r="F1380" t="s">
        <v>977</v>
      </c>
      <c r="G1380" t="s">
        <v>978</v>
      </c>
      <c r="H1380" t="s">
        <v>7</v>
      </c>
      <c r="I1380" t="s">
        <v>8</v>
      </c>
      <c r="J1380" t="s">
        <v>9</v>
      </c>
      <c r="K1380" t="s">
        <v>33</v>
      </c>
      <c r="L1380" t="s">
        <v>11</v>
      </c>
      <c r="M1380" s="40">
        <v>6034.04</v>
      </c>
      <c r="N1380" s="40">
        <v>0</v>
      </c>
      <c r="O1380" s="40">
        <v>0</v>
      </c>
      <c r="P1380" s="40">
        <v>6034.04</v>
      </c>
      <c r="Q1380" s="40">
        <v>0</v>
      </c>
      <c r="R1380" s="40">
        <v>1824.4</v>
      </c>
      <c r="S1380" s="40">
        <v>1824.4</v>
      </c>
      <c r="T1380" s="40">
        <v>4209.6400000000003</v>
      </c>
      <c r="U1380" s="40">
        <v>4209.6400000000003</v>
      </c>
      <c r="V1380" s="40">
        <v>4209.6400000000003</v>
      </c>
      <c r="W1380" s="34" t="s">
        <v>985</v>
      </c>
    </row>
    <row r="1381" spans="1:23" hidden="1" x14ac:dyDescent="0.2">
      <c r="A1381" t="s">
        <v>0</v>
      </c>
      <c r="B1381" t="s">
        <v>1</v>
      </c>
      <c r="C1381" t="s">
        <v>2</v>
      </c>
      <c r="D1381" t="s">
        <v>921</v>
      </c>
      <c r="E1381" t="s">
        <v>922</v>
      </c>
      <c r="F1381" t="s">
        <v>977</v>
      </c>
      <c r="G1381" t="s">
        <v>978</v>
      </c>
      <c r="H1381" t="s">
        <v>7</v>
      </c>
      <c r="I1381" t="s">
        <v>8</v>
      </c>
      <c r="J1381" t="s">
        <v>9</v>
      </c>
      <c r="K1381" t="s">
        <v>35</v>
      </c>
      <c r="L1381" t="s">
        <v>11</v>
      </c>
      <c r="M1381" s="40">
        <v>6068.08</v>
      </c>
      <c r="N1381" s="40">
        <v>0</v>
      </c>
      <c r="O1381" s="40">
        <v>0</v>
      </c>
      <c r="P1381" s="40">
        <v>6068.08</v>
      </c>
      <c r="Q1381" s="40">
        <v>0</v>
      </c>
      <c r="R1381" s="40">
        <v>0</v>
      </c>
      <c r="S1381" s="40">
        <v>0</v>
      </c>
      <c r="T1381" s="40">
        <v>6068.08</v>
      </c>
      <c r="U1381" s="40">
        <v>6068.08</v>
      </c>
      <c r="V1381" s="40">
        <v>6068.08</v>
      </c>
      <c r="W1381" s="34" t="s">
        <v>986</v>
      </c>
    </row>
    <row r="1382" spans="1:23" hidden="1" x14ac:dyDescent="0.2">
      <c r="A1382" t="s">
        <v>0</v>
      </c>
      <c r="B1382" t="s">
        <v>1</v>
      </c>
      <c r="C1382" t="s">
        <v>2</v>
      </c>
      <c r="D1382" t="s">
        <v>921</v>
      </c>
      <c r="E1382" t="s">
        <v>922</v>
      </c>
      <c r="F1382" t="s">
        <v>977</v>
      </c>
      <c r="G1382" t="s">
        <v>978</v>
      </c>
      <c r="H1382" t="s">
        <v>7</v>
      </c>
      <c r="I1382" t="s">
        <v>8</v>
      </c>
      <c r="J1382" t="s">
        <v>9</v>
      </c>
      <c r="K1382" t="s">
        <v>37</v>
      </c>
      <c r="L1382" t="s">
        <v>11</v>
      </c>
      <c r="M1382" s="40">
        <v>262682.31</v>
      </c>
      <c r="N1382" s="40">
        <v>8792.64</v>
      </c>
      <c r="O1382" s="40">
        <v>980.41</v>
      </c>
      <c r="P1382" s="40">
        <v>272455.36</v>
      </c>
      <c r="Q1382" s="40">
        <v>7371.88</v>
      </c>
      <c r="R1382" s="40">
        <v>197853.09</v>
      </c>
      <c r="S1382" s="40">
        <v>197853.09</v>
      </c>
      <c r="T1382" s="40">
        <v>74602.27</v>
      </c>
      <c r="U1382" s="40">
        <v>74602.27</v>
      </c>
      <c r="V1382" s="40">
        <v>67230.39</v>
      </c>
      <c r="W1382" s="34" t="s">
        <v>987</v>
      </c>
    </row>
    <row r="1383" spans="1:23" hidden="1" x14ac:dyDescent="0.2">
      <c r="A1383" t="s">
        <v>0</v>
      </c>
      <c r="B1383" t="s">
        <v>1</v>
      </c>
      <c r="C1383" t="s">
        <v>2</v>
      </c>
      <c r="D1383" t="s">
        <v>921</v>
      </c>
      <c r="E1383" t="s">
        <v>922</v>
      </c>
      <c r="F1383" t="s">
        <v>977</v>
      </c>
      <c r="G1383" t="s">
        <v>978</v>
      </c>
      <c r="H1383" t="s">
        <v>7</v>
      </c>
      <c r="I1383" t="s">
        <v>8</v>
      </c>
      <c r="J1383" t="s">
        <v>9</v>
      </c>
      <c r="K1383" t="s">
        <v>39</v>
      </c>
      <c r="L1383" t="s">
        <v>11</v>
      </c>
      <c r="M1383" s="40">
        <v>173045</v>
      </c>
      <c r="N1383" s="40">
        <v>5792.25</v>
      </c>
      <c r="O1383" s="40">
        <v>0</v>
      </c>
      <c r="P1383" s="40">
        <v>178837.25</v>
      </c>
      <c r="Q1383" s="40">
        <v>4795.79</v>
      </c>
      <c r="R1383" s="40">
        <v>114259.32</v>
      </c>
      <c r="S1383" s="40">
        <v>114259.32</v>
      </c>
      <c r="T1383" s="40">
        <v>64577.93</v>
      </c>
      <c r="U1383" s="40">
        <v>64577.93</v>
      </c>
      <c r="V1383" s="40">
        <v>59782.14</v>
      </c>
      <c r="W1383" s="34" t="s">
        <v>988</v>
      </c>
    </row>
    <row r="1384" spans="1:23" hidden="1" x14ac:dyDescent="0.2">
      <c r="A1384" t="s">
        <v>0</v>
      </c>
      <c r="B1384" t="s">
        <v>1</v>
      </c>
      <c r="C1384" t="s">
        <v>2</v>
      </c>
      <c r="D1384" t="s">
        <v>921</v>
      </c>
      <c r="E1384" t="s">
        <v>922</v>
      </c>
      <c r="F1384" t="s">
        <v>977</v>
      </c>
      <c r="G1384" t="s">
        <v>978</v>
      </c>
      <c r="H1384" t="s">
        <v>7</v>
      </c>
      <c r="I1384" t="s">
        <v>8</v>
      </c>
      <c r="J1384" t="s">
        <v>9</v>
      </c>
      <c r="K1384" t="s">
        <v>41</v>
      </c>
      <c r="L1384" t="s">
        <v>11</v>
      </c>
      <c r="M1384" s="40">
        <v>19721.25</v>
      </c>
      <c r="N1384" s="40">
        <v>61720.43</v>
      </c>
      <c r="O1384" s="40">
        <v>0</v>
      </c>
      <c r="P1384" s="40">
        <v>81441.679999999993</v>
      </c>
      <c r="Q1384" s="40">
        <v>0</v>
      </c>
      <c r="R1384" s="40">
        <v>41544.300000000003</v>
      </c>
      <c r="S1384" s="40">
        <v>41544.269999999997</v>
      </c>
      <c r="T1384" s="40">
        <v>39897.379999999997</v>
      </c>
      <c r="U1384" s="40">
        <v>39897.410000000003</v>
      </c>
      <c r="V1384" s="40">
        <v>39897.379999999997</v>
      </c>
      <c r="W1384" s="34" t="s">
        <v>989</v>
      </c>
    </row>
    <row r="1385" spans="1:23" hidden="1" x14ac:dyDescent="0.2">
      <c r="A1385" t="s">
        <v>0</v>
      </c>
      <c r="B1385" t="s">
        <v>1</v>
      </c>
      <c r="C1385" t="s">
        <v>2</v>
      </c>
      <c r="D1385" t="s">
        <v>921</v>
      </c>
      <c r="E1385" t="s">
        <v>922</v>
      </c>
      <c r="F1385" t="s">
        <v>977</v>
      </c>
      <c r="G1385" t="s">
        <v>978</v>
      </c>
      <c r="H1385" t="s">
        <v>7</v>
      </c>
      <c r="I1385" t="s">
        <v>43</v>
      </c>
      <c r="J1385" t="s">
        <v>44</v>
      </c>
      <c r="K1385" t="s">
        <v>45</v>
      </c>
      <c r="L1385" t="s">
        <v>11</v>
      </c>
      <c r="M1385" s="40">
        <v>1800</v>
      </c>
      <c r="N1385" s="40">
        <v>5000</v>
      </c>
      <c r="O1385" s="40">
        <v>0</v>
      </c>
      <c r="P1385" s="40">
        <v>6800</v>
      </c>
      <c r="Q1385" s="40">
        <v>0</v>
      </c>
      <c r="R1385" s="40">
        <v>6800</v>
      </c>
      <c r="S1385" s="40">
        <v>2270.1</v>
      </c>
      <c r="T1385" s="40">
        <v>0</v>
      </c>
      <c r="U1385" s="40">
        <v>4529.8999999999996</v>
      </c>
      <c r="V1385" s="40">
        <v>0</v>
      </c>
      <c r="W1385" s="34" t="s">
        <v>990</v>
      </c>
    </row>
    <row r="1386" spans="1:23" hidden="1" x14ac:dyDescent="0.2">
      <c r="A1386" t="s">
        <v>0</v>
      </c>
      <c r="B1386" t="s">
        <v>1</v>
      </c>
      <c r="C1386" t="s">
        <v>2</v>
      </c>
      <c r="D1386" t="s">
        <v>921</v>
      </c>
      <c r="E1386" t="s">
        <v>922</v>
      </c>
      <c r="F1386" t="s">
        <v>977</v>
      </c>
      <c r="G1386" t="s">
        <v>978</v>
      </c>
      <c r="H1386" t="s">
        <v>7</v>
      </c>
      <c r="I1386" t="s">
        <v>43</v>
      </c>
      <c r="J1386" t="s">
        <v>44</v>
      </c>
      <c r="K1386" t="s">
        <v>47</v>
      </c>
      <c r="L1386" t="s">
        <v>11</v>
      </c>
      <c r="M1386" s="40">
        <v>14000</v>
      </c>
      <c r="N1386" s="40">
        <v>0</v>
      </c>
      <c r="O1386" s="40">
        <v>0</v>
      </c>
      <c r="P1386" s="40">
        <v>14000</v>
      </c>
      <c r="Q1386" s="40">
        <v>0</v>
      </c>
      <c r="R1386" s="40">
        <v>14000</v>
      </c>
      <c r="S1386" s="40">
        <v>13657.03</v>
      </c>
      <c r="T1386" s="40">
        <v>0</v>
      </c>
      <c r="U1386" s="40">
        <v>342.97</v>
      </c>
      <c r="V1386" s="40">
        <v>0</v>
      </c>
      <c r="W1386" s="34" t="s">
        <v>991</v>
      </c>
    </row>
    <row r="1387" spans="1:23" hidden="1" x14ac:dyDescent="0.2">
      <c r="A1387" t="s">
        <v>0</v>
      </c>
      <c r="B1387" t="s">
        <v>1</v>
      </c>
      <c r="C1387" t="s">
        <v>2</v>
      </c>
      <c r="D1387" t="s">
        <v>921</v>
      </c>
      <c r="E1387" t="s">
        <v>922</v>
      </c>
      <c r="F1387" t="s">
        <v>977</v>
      </c>
      <c r="G1387" t="s">
        <v>978</v>
      </c>
      <c r="H1387" t="s">
        <v>7</v>
      </c>
      <c r="I1387" t="s">
        <v>43</v>
      </c>
      <c r="J1387" t="s">
        <v>44</v>
      </c>
      <c r="K1387" t="s">
        <v>49</v>
      </c>
      <c r="L1387" t="s">
        <v>11</v>
      </c>
      <c r="M1387" s="40">
        <v>9526.4699999999993</v>
      </c>
      <c r="N1387" s="40">
        <v>-1481.8</v>
      </c>
      <c r="O1387" s="40">
        <v>0</v>
      </c>
      <c r="P1387" s="40">
        <v>8044.67</v>
      </c>
      <c r="Q1387" s="40">
        <v>0</v>
      </c>
      <c r="R1387" s="40">
        <v>8044.67</v>
      </c>
      <c r="S1387" s="40">
        <v>5892.82</v>
      </c>
      <c r="T1387" s="40">
        <v>0</v>
      </c>
      <c r="U1387" s="40">
        <v>2151.85</v>
      </c>
      <c r="V1387" s="40">
        <v>0</v>
      </c>
      <c r="W1387" s="34" t="s">
        <v>992</v>
      </c>
    </row>
    <row r="1388" spans="1:23" hidden="1" x14ac:dyDescent="0.2">
      <c r="A1388" t="s">
        <v>0</v>
      </c>
      <c r="B1388" t="s">
        <v>1</v>
      </c>
      <c r="C1388" t="s">
        <v>2</v>
      </c>
      <c r="D1388" t="s">
        <v>921</v>
      </c>
      <c r="E1388" t="s">
        <v>922</v>
      </c>
      <c r="F1388" t="s">
        <v>977</v>
      </c>
      <c r="G1388" t="s">
        <v>978</v>
      </c>
      <c r="H1388" t="s">
        <v>7</v>
      </c>
      <c r="I1388" t="s">
        <v>43</v>
      </c>
      <c r="J1388" t="s">
        <v>44</v>
      </c>
      <c r="K1388" t="s">
        <v>53</v>
      </c>
      <c r="L1388" t="s">
        <v>11</v>
      </c>
      <c r="M1388" s="40">
        <v>900</v>
      </c>
      <c r="N1388" s="40">
        <v>-163.11000000000001</v>
      </c>
      <c r="O1388" s="40">
        <v>0</v>
      </c>
      <c r="P1388" s="40">
        <v>736.89</v>
      </c>
      <c r="Q1388" s="40">
        <v>0</v>
      </c>
      <c r="R1388" s="40">
        <v>736.89</v>
      </c>
      <c r="S1388" s="40">
        <v>736.89</v>
      </c>
      <c r="T1388" s="40">
        <v>0</v>
      </c>
      <c r="U1388" s="40">
        <v>0</v>
      </c>
      <c r="V1388" s="40">
        <v>0</v>
      </c>
      <c r="W1388" s="34" t="s">
        <v>993</v>
      </c>
    </row>
    <row r="1389" spans="1:23" hidden="1" x14ac:dyDescent="0.2">
      <c r="A1389" t="s">
        <v>0</v>
      </c>
      <c r="B1389" t="s">
        <v>1</v>
      </c>
      <c r="C1389" t="s">
        <v>2</v>
      </c>
      <c r="D1389" t="s">
        <v>921</v>
      </c>
      <c r="E1389" t="s">
        <v>922</v>
      </c>
      <c r="F1389" t="s">
        <v>977</v>
      </c>
      <c r="G1389" t="s">
        <v>978</v>
      </c>
      <c r="H1389" t="s">
        <v>7</v>
      </c>
      <c r="I1389" t="s">
        <v>43</v>
      </c>
      <c r="J1389" t="s">
        <v>44</v>
      </c>
      <c r="K1389" t="s">
        <v>55</v>
      </c>
      <c r="L1389" t="s">
        <v>11</v>
      </c>
      <c r="M1389" s="40">
        <v>5480.3</v>
      </c>
      <c r="N1389" s="40">
        <v>-2931.05</v>
      </c>
      <c r="O1389" s="40">
        <v>0</v>
      </c>
      <c r="P1389" s="40">
        <v>2549.25</v>
      </c>
      <c r="Q1389" s="40">
        <v>0</v>
      </c>
      <c r="R1389" s="40">
        <v>2549.25</v>
      </c>
      <c r="S1389" s="40">
        <v>1076</v>
      </c>
      <c r="T1389" s="40">
        <v>0</v>
      </c>
      <c r="U1389" s="40">
        <v>1473.25</v>
      </c>
      <c r="V1389" s="40">
        <v>0</v>
      </c>
      <c r="W1389" s="34" t="s">
        <v>994</v>
      </c>
    </row>
    <row r="1390" spans="1:23" hidden="1" x14ac:dyDescent="0.2">
      <c r="A1390" t="s">
        <v>0</v>
      </c>
      <c r="B1390" t="s">
        <v>1</v>
      </c>
      <c r="C1390" t="s">
        <v>2</v>
      </c>
      <c r="D1390" t="s">
        <v>921</v>
      </c>
      <c r="E1390" t="s">
        <v>922</v>
      </c>
      <c r="F1390" t="s">
        <v>977</v>
      </c>
      <c r="G1390" t="s">
        <v>978</v>
      </c>
      <c r="H1390" t="s">
        <v>7</v>
      </c>
      <c r="I1390" t="s">
        <v>43</v>
      </c>
      <c r="J1390" t="s">
        <v>44</v>
      </c>
      <c r="K1390" t="s">
        <v>57</v>
      </c>
      <c r="L1390" t="s">
        <v>11</v>
      </c>
      <c r="M1390" s="40">
        <v>450534.34</v>
      </c>
      <c r="N1390" s="40">
        <v>-170737.46</v>
      </c>
      <c r="O1390" s="40">
        <v>0</v>
      </c>
      <c r="P1390" s="40">
        <v>279796.88</v>
      </c>
      <c r="Q1390" s="40">
        <v>0</v>
      </c>
      <c r="R1390" s="40">
        <v>183030.83</v>
      </c>
      <c r="S1390" s="40">
        <v>79154.929999999993</v>
      </c>
      <c r="T1390" s="40">
        <v>96766.05</v>
      </c>
      <c r="U1390" s="40">
        <v>200641.95</v>
      </c>
      <c r="V1390" s="40">
        <v>96766.05</v>
      </c>
      <c r="W1390" s="34" t="s">
        <v>995</v>
      </c>
    </row>
    <row r="1391" spans="1:23" hidden="1" x14ac:dyDescent="0.2">
      <c r="A1391" t="s">
        <v>0</v>
      </c>
      <c r="B1391" t="s">
        <v>1</v>
      </c>
      <c r="C1391" t="s">
        <v>2</v>
      </c>
      <c r="D1391" t="s">
        <v>921</v>
      </c>
      <c r="E1391" t="s">
        <v>922</v>
      </c>
      <c r="F1391" t="s">
        <v>977</v>
      </c>
      <c r="G1391" t="s">
        <v>978</v>
      </c>
      <c r="H1391" t="s">
        <v>7</v>
      </c>
      <c r="I1391" t="s">
        <v>43</v>
      </c>
      <c r="J1391" t="s">
        <v>44</v>
      </c>
      <c r="K1391" t="s">
        <v>59</v>
      </c>
      <c r="L1391" t="s">
        <v>11</v>
      </c>
      <c r="M1391" s="40">
        <v>148468.19</v>
      </c>
      <c r="N1391" s="40">
        <v>-362.18</v>
      </c>
      <c r="O1391" s="40">
        <v>0</v>
      </c>
      <c r="P1391" s="40">
        <v>148106.01</v>
      </c>
      <c r="Q1391" s="40">
        <v>0</v>
      </c>
      <c r="R1391" s="40">
        <v>133370.72</v>
      </c>
      <c r="S1391" s="40">
        <v>101915.34</v>
      </c>
      <c r="T1391" s="40">
        <v>14735.29</v>
      </c>
      <c r="U1391" s="40">
        <v>46190.67</v>
      </c>
      <c r="V1391" s="40">
        <v>14735.29</v>
      </c>
      <c r="W1391" s="34" t="s">
        <v>996</v>
      </c>
    </row>
    <row r="1392" spans="1:23" hidden="1" x14ac:dyDescent="0.2">
      <c r="A1392" t="s">
        <v>0</v>
      </c>
      <c r="B1392" t="s">
        <v>1</v>
      </c>
      <c r="C1392" t="s">
        <v>2</v>
      </c>
      <c r="D1392" t="s">
        <v>921</v>
      </c>
      <c r="E1392" t="s">
        <v>922</v>
      </c>
      <c r="F1392" t="s">
        <v>977</v>
      </c>
      <c r="G1392" t="s">
        <v>978</v>
      </c>
      <c r="H1392" t="s">
        <v>7</v>
      </c>
      <c r="I1392" t="s">
        <v>43</v>
      </c>
      <c r="J1392" t="s">
        <v>44</v>
      </c>
      <c r="K1392" t="s">
        <v>997</v>
      </c>
      <c r="L1392" t="s">
        <v>11</v>
      </c>
      <c r="M1392" s="40">
        <v>0</v>
      </c>
      <c r="N1392" s="40">
        <v>280</v>
      </c>
      <c r="O1392" s="40">
        <v>0</v>
      </c>
      <c r="P1392" s="40">
        <v>280</v>
      </c>
      <c r="Q1392" s="40">
        <v>0</v>
      </c>
      <c r="R1392" s="40">
        <v>0</v>
      </c>
      <c r="S1392" s="40">
        <v>0</v>
      </c>
      <c r="T1392" s="40">
        <v>280</v>
      </c>
      <c r="U1392" s="40">
        <v>280</v>
      </c>
      <c r="V1392" s="40">
        <v>280</v>
      </c>
      <c r="W1392" s="34" t="s">
        <v>998</v>
      </c>
    </row>
    <row r="1393" spans="1:23" hidden="1" x14ac:dyDescent="0.2">
      <c r="A1393" t="s">
        <v>0</v>
      </c>
      <c r="B1393" t="s">
        <v>1</v>
      </c>
      <c r="C1393" t="s">
        <v>2</v>
      </c>
      <c r="D1393" t="s">
        <v>921</v>
      </c>
      <c r="E1393" t="s">
        <v>922</v>
      </c>
      <c r="F1393" t="s">
        <v>977</v>
      </c>
      <c r="G1393" t="s">
        <v>978</v>
      </c>
      <c r="H1393" t="s">
        <v>7</v>
      </c>
      <c r="I1393" t="s">
        <v>43</v>
      </c>
      <c r="J1393" t="s">
        <v>44</v>
      </c>
      <c r="K1393" t="s">
        <v>61</v>
      </c>
      <c r="L1393" t="s">
        <v>11</v>
      </c>
      <c r="M1393" s="40">
        <v>7950.88</v>
      </c>
      <c r="N1393" s="40">
        <v>2686.82</v>
      </c>
      <c r="O1393" s="40">
        <v>0</v>
      </c>
      <c r="P1393" s="40">
        <v>10637.7</v>
      </c>
      <c r="Q1393" s="40">
        <v>0</v>
      </c>
      <c r="R1393" s="40">
        <v>87.41</v>
      </c>
      <c r="S1393" s="40">
        <v>87.41</v>
      </c>
      <c r="T1393" s="40">
        <v>10550.29</v>
      </c>
      <c r="U1393" s="40">
        <v>10550.29</v>
      </c>
      <c r="V1393" s="40">
        <v>10550.29</v>
      </c>
      <c r="W1393" s="34" t="s">
        <v>999</v>
      </c>
    </row>
    <row r="1394" spans="1:23" hidden="1" x14ac:dyDescent="0.2">
      <c r="A1394" t="s">
        <v>0</v>
      </c>
      <c r="B1394" t="s">
        <v>1</v>
      </c>
      <c r="C1394" t="s">
        <v>2</v>
      </c>
      <c r="D1394" t="s">
        <v>921</v>
      </c>
      <c r="E1394" t="s">
        <v>922</v>
      </c>
      <c r="F1394" t="s">
        <v>977</v>
      </c>
      <c r="G1394" t="s">
        <v>978</v>
      </c>
      <c r="H1394" t="s">
        <v>7</v>
      </c>
      <c r="I1394" t="s">
        <v>43</v>
      </c>
      <c r="J1394" t="s">
        <v>44</v>
      </c>
      <c r="K1394" t="s">
        <v>63</v>
      </c>
      <c r="L1394" t="s">
        <v>11</v>
      </c>
      <c r="M1394" s="40">
        <v>45083.199999999997</v>
      </c>
      <c r="N1394" s="40">
        <v>-28771.200000000001</v>
      </c>
      <c r="O1394" s="40">
        <v>0</v>
      </c>
      <c r="P1394" s="40">
        <v>16312</v>
      </c>
      <c r="Q1394" s="40">
        <v>8920.3700000000008</v>
      </c>
      <c r="R1394" s="40">
        <v>4359.0600000000004</v>
      </c>
      <c r="S1394" s="40">
        <v>3651.6</v>
      </c>
      <c r="T1394" s="40">
        <v>11952.94</v>
      </c>
      <c r="U1394" s="40">
        <v>12660.4</v>
      </c>
      <c r="V1394" s="40">
        <v>3032.57</v>
      </c>
      <c r="W1394" s="34" t="s">
        <v>1000</v>
      </c>
    </row>
    <row r="1395" spans="1:23" hidden="1" x14ac:dyDescent="0.2">
      <c r="A1395" t="s">
        <v>0</v>
      </c>
      <c r="B1395" t="s">
        <v>1</v>
      </c>
      <c r="C1395" t="s">
        <v>2</v>
      </c>
      <c r="D1395" t="s">
        <v>921</v>
      </c>
      <c r="E1395" t="s">
        <v>922</v>
      </c>
      <c r="F1395" t="s">
        <v>977</v>
      </c>
      <c r="G1395" t="s">
        <v>978</v>
      </c>
      <c r="H1395" t="s">
        <v>7</v>
      </c>
      <c r="I1395" t="s">
        <v>43</v>
      </c>
      <c r="J1395" t="s">
        <v>44</v>
      </c>
      <c r="K1395" t="s">
        <v>65</v>
      </c>
      <c r="L1395" t="s">
        <v>11</v>
      </c>
      <c r="M1395" s="40">
        <v>4032</v>
      </c>
      <c r="N1395" s="40">
        <v>4928</v>
      </c>
      <c r="O1395" s="40">
        <v>0</v>
      </c>
      <c r="P1395" s="40">
        <v>8960</v>
      </c>
      <c r="Q1395" s="40">
        <v>1599.84</v>
      </c>
      <c r="R1395" s="40">
        <v>3678.97</v>
      </c>
      <c r="S1395" s="40">
        <v>3629.07</v>
      </c>
      <c r="T1395" s="40">
        <v>5281.03</v>
      </c>
      <c r="U1395" s="40">
        <v>5330.93</v>
      </c>
      <c r="V1395" s="40">
        <v>3681.19</v>
      </c>
      <c r="W1395" s="34" t="s">
        <v>1001</v>
      </c>
    </row>
    <row r="1396" spans="1:23" hidden="1" x14ac:dyDescent="0.2">
      <c r="A1396" t="s">
        <v>0</v>
      </c>
      <c r="B1396" t="s">
        <v>1</v>
      </c>
      <c r="C1396" t="s">
        <v>2</v>
      </c>
      <c r="D1396" t="s">
        <v>921</v>
      </c>
      <c r="E1396" t="s">
        <v>922</v>
      </c>
      <c r="F1396" t="s">
        <v>977</v>
      </c>
      <c r="G1396" t="s">
        <v>978</v>
      </c>
      <c r="H1396" t="s">
        <v>7</v>
      </c>
      <c r="I1396" t="s">
        <v>43</v>
      </c>
      <c r="J1396" t="s">
        <v>44</v>
      </c>
      <c r="K1396" t="s">
        <v>341</v>
      </c>
      <c r="L1396" t="s">
        <v>11</v>
      </c>
      <c r="M1396" s="40">
        <v>0</v>
      </c>
      <c r="N1396" s="40">
        <v>28</v>
      </c>
      <c r="O1396" s="40">
        <v>0</v>
      </c>
      <c r="P1396" s="40">
        <v>28</v>
      </c>
      <c r="Q1396" s="40">
        <v>0</v>
      </c>
      <c r="R1396" s="40">
        <v>28</v>
      </c>
      <c r="S1396" s="40">
        <v>28</v>
      </c>
      <c r="T1396" s="40">
        <v>0</v>
      </c>
      <c r="U1396" s="40">
        <v>0</v>
      </c>
      <c r="V1396" s="40">
        <v>0</v>
      </c>
      <c r="W1396" s="34" t="s">
        <v>1002</v>
      </c>
    </row>
    <row r="1397" spans="1:23" hidden="1" x14ac:dyDescent="0.2">
      <c r="A1397" t="s">
        <v>0</v>
      </c>
      <c r="B1397" t="s">
        <v>1</v>
      </c>
      <c r="C1397" t="s">
        <v>2</v>
      </c>
      <c r="D1397" t="s">
        <v>921</v>
      </c>
      <c r="E1397" t="s">
        <v>922</v>
      </c>
      <c r="F1397" t="s">
        <v>977</v>
      </c>
      <c r="G1397" t="s">
        <v>978</v>
      </c>
      <c r="H1397" t="s">
        <v>7</v>
      </c>
      <c r="I1397" t="s">
        <v>43</v>
      </c>
      <c r="J1397" t="s">
        <v>44</v>
      </c>
      <c r="K1397" t="s">
        <v>69</v>
      </c>
      <c r="L1397" t="s">
        <v>11</v>
      </c>
      <c r="M1397" s="40">
        <v>51344</v>
      </c>
      <c r="N1397" s="40">
        <v>0</v>
      </c>
      <c r="O1397" s="40">
        <v>0</v>
      </c>
      <c r="P1397" s="40">
        <v>51344</v>
      </c>
      <c r="Q1397" s="40">
        <v>0</v>
      </c>
      <c r="R1397" s="40">
        <v>38434.959999999999</v>
      </c>
      <c r="S1397" s="40">
        <v>38434.959999999999</v>
      </c>
      <c r="T1397" s="40">
        <v>12909.04</v>
      </c>
      <c r="U1397" s="40">
        <v>12909.04</v>
      </c>
      <c r="V1397" s="40">
        <v>12909.04</v>
      </c>
      <c r="W1397" s="34" t="s">
        <v>1003</v>
      </c>
    </row>
    <row r="1398" spans="1:23" hidden="1" x14ac:dyDescent="0.2">
      <c r="A1398" t="s">
        <v>0</v>
      </c>
      <c r="B1398" t="s">
        <v>1</v>
      </c>
      <c r="C1398" t="s">
        <v>2</v>
      </c>
      <c r="D1398" t="s">
        <v>921</v>
      </c>
      <c r="E1398" t="s">
        <v>922</v>
      </c>
      <c r="F1398" t="s">
        <v>977</v>
      </c>
      <c r="G1398" t="s">
        <v>978</v>
      </c>
      <c r="H1398" t="s">
        <v>7</v>
      </c>
      <c r="I1398" t="s">
        <v>43</v>
      </c>
      <c r="J1398" t="s">
        <v>44</v>
      </c>
      <c r="K1398" t="s">
        <v>71</v>
      </c>
      <c r="L1398" t="s">
        <v>11</v>
      </c>
      <c r="M1398" s="40">
        <v>13550.88</v>
      </c>
      <c r="N1398" s="40">
        <v>-764.88</v>
      </c>
      <c r="O1398" s="40">
        <v>0</v>
      </c>
      <c r="P1398" s="40">
        <v>12786</v>
      </c>
      <c r="Q1398" s="40">
        <v>4274.6000000000004</v>
      </c>
      <c r="R1398" s="40">
        <v>6416</v>
      </c>
      <c r="S1398" s="40">
        <v>2950</v>
      </c>
      <c r="T1398" s="40">
        <v>6370</v>
      </c>
      <c r="U1398" s="40">
        <v>9836</v>
      </c>
      <c r="V1398" s="40">
        <v>2095.4</v>
      </c>
      <c r="W1398" s="34" t="s">
        <v>1004</v>
      </c>
    </row>
    <row r="1399" spans="1:23" hidden="1" x14ac:dyDescent="0.2">
      <c r="A1399" t="s">
        <v>0</v>
      </c>
      <c r="B1399" t="s">
        <v>1</v>
      </c>
      <c r="C1399" t="s">
        <v>2</v>
      </c>
      <c r="D1399" t="s">
        <v>921</v>
      </c>
      <c r="E1399" t="s">
        <v>922</v>
      </c>
      <c r="F1399" t="s">
        <v>977</v>
      </c>
      <c r="G1399" t="s">
        <v>978</v>
      </c>
      <c r="H1399" t="s">
        <v>7</v>
      </c>
      <c r="I1399" t="s">
        <v>43</v>
      </c>
      <c r="J1399" t="s">
        <v>44</v>
      </c>
      <c r="K1399" t="s">
        <v>488</v>
      </c>
      <c r="L1399" t="s">
        <v>11</v>
      </c>
      <c r="M1399" s="40">
        <v>0</v>
      </c>
      <c r="N1399" s="40">
        <v>23263.22</v>
      </c>
      <c r="O1399" s="40">
        <v>0</v>
      </c>
      <c r="P1399" s="40">
        <v>23263.22</v>
      </c>
      <c r="Q1399" s="40">
        <v>0</v>
      </c>
      <c r="R1399" s="40">
        <v>23071.38</v>
      </c>
      <c r="S1399" s="40">
        <v>16827.38</v>
      </c>
      <c r="T1399" s="40">
        <v>191.84</v>
      </c>
      <c r="U1399" s="40">
        <v>6435.84</v>
      </c>
      <c r="V1399" s="40">
        <v>191.84</v>
      </c>
      <c r="W1399" s="34" t="s">
        <v>1005</v>
      </c>
    </row>
    <row r="1400" spans="1:23" hidden="1" x14ac:dyDescent="0.2">
      <c r="A1400" t="s">
        <v>0</v>
      </c>
      <c r="B1400" t="s">
        <v>1</v>
      </c>
      <c r="C1400" t="s">
        <v>2</v>
      </c>
      <c r="D1400" t="s">
        <v>921</v>
      </c>
      <c r="E1400" t="s">
        <v>922</v>
      </c>
      <c r="F1400" t="s">
        <v>977</v>
      </c>
      <c r="G1400" t="s">
        <v>978</v>
      </c>
      <c r="H1400" t="s">
        <v>7</v>
      </c>
      <c r="I1400" t="s">
        <v>43</v>
      </c>
      <c r="J1400" t="s">
        <v>44</v>
      </c>
      <c r="K1400" t="s">
        <v>73</v>
      </c>
      <c r="L1400" t="s">
        <v>11</v>
      </c>
      <c r="M1400" s="40">
        <v>9294.8799999999992</v>
      </c>
      <c r="N1400" s="40">
        <v>612.22</v>
      </c>
      <c r="O1400" s="40">
        <v>0</v>
      </c>
      <c r="P1400" s="40">
        <v>9907.1</v>
      </c>
      <c r="Q1400" s="40">
        <v>369.22</v>
      </c>
      <c r="R1400" s="40">
        <v>8534.7000000000007</v>
      </c>
      <c r="S1400" s="40">
        <v>6441.37</v>
      </c>
      <c r="T1400" s="40">
        <v>1372.4</v>
      </c>
      <c r="U1400" s="40">
        <v>3465.73</v>
      </c>
      <c r="V1400" s="40">
        <v>1003.18</v>
      </c>
      <c r="W1400" s="34" t="s">
        <v>1006</v>
      </c>
    </row>
    <row r="1401" spans="1:23" hidden="1" x14ac:dyDescent="0.2">
      <c r="A1401" t="s">
        <v>0</v>
      </c>
      <c r="B1401" t="s">
        <v>1</v>
      </c>
      <c r="C1401" t="s">
        <v>2</v>
      </c>
      <c r="D1401" t="s">
        <v>921</v>
      </c>
      <c r="E1401" t="s">
        <v>922</v>
      </c>
      <c r="F1401" t="s">
        <v>977</v>
      </c>
      <c r="G1401" t="s">
        <v>978</v>
      </c>
      <c r="H1401" t="s">
        <v>7</v>
      </c>
      <c r="I1401" t="s">
        <v>43</v>
      </c>
      <c r="J1401" t="s">
        <v>44</v>
      </c>
      <c r="K1401" t="s">
        <v>75</v>
      </c>
      <c r="L1401" t="s">
        <v>11</v>
      </c>
      <c r="M1401" s="40">
        <v>980</v>
      </c>
      <c r="N1401" s="40">
        <v>0</v>
      </c>
      <c r="O1401" s="40">
        <v>0</v>
      </c>
      <c r="P1401" s="40">
        <v>980</v>
      </c>
      <c r="Q1401" s="40">
        <v>0</v>
      </c>
      <c r="R1401" s="40">
        <v>460.93</v>
      </c>
      <c r="S1401" s="40">
        <v>460.93</v>
      </c>
      <c r="T1401" s="40">
        <v>519.07000000000005</v>
      </c>
      <c r="U1401" s="40">
        <v>519.07000000000005</v>
      </c>
      <c r="V1401" s="40">
        <v>519.07000000000005</v>
      </c>
      <c r="W1401" s="34" t="s">
        <v>1007</v>
      </c>
    </row>
    <row r="1402" spans="1:23" hidden="1" x14ac:dyDescent="0.2">
      <c r="A1402" t="s">
        <v>0</v>
      </c>
      <c r="B1402" t="s">
        <v>1</v>
      </c>
      <c r="C1402" t="s">
        <v>2</v>
      </c>
      <c r="D1402" t="s">
        <v>921</v>
      </c>
      <c r="E1402" t="s">
        <v>922</v>
      </c>
      <c r="F1402" t="s">
        <v>977</v>
      </c>
      <c r="G1402" t="s">
        <v>978</v>
      </c>
      <c r="H1402" t="s">
        <v>7</v>
      </c>
      <c r="I1402" t="s">
        <v>43</v>
      </c>
      <c r="J1402" t="s">
        <v>44</v>
      </c>
      <c r="K1402" t="s">
        <v>79</v>
      </c>
      <c r="L1402" t="s">
        <v>11</v>
      </c>
      <c r="M1402" s="40">
        <v>25000</v>
      </c>
      <c r="N1402" s="40">
        <v>-3000</v>
      </c>
      <c r="O1402" s="40">
        <v>0</v>
      </c>
      <c r="P1402" s="40">
        <v>22000</v>
      </c>
      <c r="Q1402" s="40">
        <v>0</v>
      </c>
      <c r="R1402" s="40">
        <v>18231.75</v>
      </c>
      <c r="S1402" s="40">
        <v>18231.75</v>
      </c>
      <c r="T1402" s="40">
        <v>3768.25</v>
      </c>
      <c r="U1402" s="40">
        <v>3768.25</v>
      </c>
      <c r="V1402" s="40">
        <v>3768.25</v>
      </c>
      <c r="W1402" s="34" t="s">
        <v>1008</v>
      </c>
    </row>
    <row r="1403" spans="1:23" hidden="1" x14ac:dyDescent="0.2">
      <c r="A1403" t="s">
        <v>0</v>
      </c>
      <c r="B1403" t="s">
        <v>1</v>
      </c>
      <c r="C1403" t="s">
        <v>2</v>
      </c>
      <c r="D1403" t="s">
        <v>921</v>
      </c>
      <c r="E1403" t="s">
        <v>922</v>
      </c>
      <c r="F1403" t="s">
        <v>977</v>
      </c>
      <c r="G1403" t="s">
        <v>978</v>
      </c>
      <c r="H1403" t="s">
        <v>7</v>
      </c>
      <c r="I1403" t="s">
        <v>43</v>
      </c>
      <c r="J1403" t="s">
        <v>44</v>
      </c>
      <c r="K1403" t="s">
        <v>83</v>
      </c>
      <c r="L1403" t="s">
        <v>11</v>
      </c>
      <c r="M1403" s="40">
        <v>0</v>
      </c>
      <c r="N1403" s="40">
        <v>2395.08</v>
      </c>
      <c r="O1403" s="40">
        <v>0</v>
      </c>
      <c r="P1403" s="40">
        <v>2395.08</v>
      </c>
      <c r="Q1403" s="40">
        <v>0</v>
      </c>
      <c r="R1403" s="40">
        <v>0</v>
      </c>
      <c r="S1403" s="40">
        <v>0</v>
      </c>
      <c r="T1403" s="40">
        <v>2395.08</v>
      </c>
      <c r="U1403" s="40">
        <v>2395.08</v>
      </c>
      <c r="V1403" s="40">
        <v>2395.08</v>
      </c>
      <c r="W1403" s="34" t="s">
        <v>1009</v>
      </c>
    </row>
    <row r="1404" spans="1:23" hidden="1" x14ac:dyDescent="0.2">
      <c r="A1404" t="s">
        <v>0</v>
      </c>
      <c r="B1404" t="s">
        <v>1</v>
      </c>
      <c r="C1404" t="s">
        <v>2</v>
      </c>
      <c r="D1404" t="s">
        <v>921</v>
      </c>
      <c r="E1404" t="s">
        <v>922</v>
      </c>
      <c r="F1404" t="s">
        <v>977</v>
      </c>
      <c r="G1404" t="s">
        <v>978</v>
      </c>
      <c r="H1404" t="s">
        <v>7</v>
      </c>
      <c r="I1404" t="s">
        <v>43</v>
      </c>
      <c r="J1404" t="s">
        <v>44</v>
      </c>
      <c r="K1404" t="s">
        <v>85</v>
      </c>
      <c r="L1404" t="s">
        <v>11</v>
      </c>
      <c r="M1404" s="40">
        <v>10951.92</v>
      </c>
      <c r="N1404" s="40">
        <v>3486.16</v>
      </c>
      <c r="O1404" s="40">
        <v>0</v>
      </c>
      <c r="P1404" s="40">
        <v>14438.08</v>
      </c>
      <c r="Q1404" s="40">
        <v>3453.52</v>
      </c>
      <c r="R1404" s="40">
        <v>5606.89</v>
      </c>
      <c r="S1404" s="40">
        <v>5163.96</v>
      </c>
      <c r="T1404" s="40">
        <v>8831.19</v>
      </c>
      <c r="U1404" s="40">
        <v>9274.1200000000008</v>
      </c>
      <c r="V1404" s="40">
        <v>5377.67</v>
      </c>
      <c r="W1404" s="34" t="s">
        <v>1010</v>
      </c>
    </row>
    <row r="1405" spans="1:23" hidden="1" x14ac:dyDescent="0.2">
      <c r="A1405" t="s">
        <v>0</v>
      </c>
      <c r="B1405" t="s">
        <v>1</v>
      </c>
      <c r="C1405" t="s">
        <v>2</v>
      </c>
      <c r="D1405" t="s">
        <v>921</v>
      </c>
      <c r="E1405" t="s">
        <v>922</v>
      </c>
      <c r="F1405" t="s">
        <v>977</v>
      </c>
      <c r="G1405" t="s">
        <v>978</v>
      </c>
      <c r="H1405" t="s">
        <v>7</v>
      </c>
      <c r="I1405" t="s">
        <v>43</v>
      </c>
      <c r="J1405" t="s">
        <v>44</v>
      </c>
      <c r="K1405" t="s">
        <v>262</v>
      </c>
      <c r="L1405" t="s">
        <v>11</v>
      </c>
      <c r="M1405" s="40">
        <v>0</v>
      </c>
      <c r="N1405" s="40">
        <v>1700</v>
      </c>
      <c r="O1405" s="40">
        <v>0</v>
      </c>
      <c r="P1405" s="40">
        <v>1700</v>
      </c>
      <c r="Q1405" s="40">
        <v>0</v>
      </c>
      <c r="R1405" s="40">
        <v>0</v>
      </c>
      <c r="S1405" s="40">
        <v>0</v>
      </c>
      <c r="T1405" s="40">
        <v>1700</v>
      </c>
      <c r="U1405" s="40">
        <v>1700</v>
      </c>
      <c r="V1405" s="40">
        <v>1700</v>
      </c>
      <c r="W1405" s="34" t="s">
        <v>1011</v>
      </c>
    </row>
    <row r="1406" spans="1:23" hidden="1" x14ac:dyDescent="0.2">
      <c r="A1406" t="s">
        <v>0</v>
      </c>
      <c r="B1406" t="s">
        <v>1</v>
      </c>
      <c r="C1406" t="s">
        <v>2</v>
      </c>
      <c r="D1406" t="s">
        <v>921</v>
      </c>
      <c r="E1406" t="s">
        <v>922</v>
      </c>
      <c r="F1406" t="s">
        <v>977</v>
      </c>
      <c r="G1406" t="s">
        <v>978</v>
      </c>
      <c r="H1406" t="s">
        <v>7</v>
      </c>
      <c r="I1406" t="s">
        <v>43</v>
      </c>
      <c r="J1406" t="s">
        <v>87</v>
      </c>
      <c r="K1406" t="s">
        <v>88</v>
      </c>
      <c r="L1406" t="s">
        <v>11</v>
      </c>
      <c r="M1406" s="40">
        <v>2512.8200000000002</v>
      </c>
      <c r="N1406" s="40">
        <v>-1272.3900000000001</v>
      </c>
      <c r="O1406" s="40">
        <v>0</v>
      </c>
      <c r="P1406" s="40">
        <v>1240.43</v>
      </c>
      <c r="Q1406" s="40">
        <v>0</v>
      </c>
      <c r="R1406" s="40">
        <v>1227.1500000000001</v>
      </c>
      <c r="S1406" s="40">
        <v>1227.1500000000001</v>
      </c>
      <c r="T1406" s="40">
        <v>13.28</v>
      </c>
      <c r="U1406" s="40">
        <v>13.28</v>
      </c>
      <c r="V1406" s="40">
        <v>13.28</v>
      </c>
      <c r="W1406" s="34" t="s">
        <v>1012</v>
      </c>
    </row>
    <row r="1407" spans="1:23" hidden="1" x14ac:dyDescent="0.2">
      <c r="A1407" t="s">
        <v>0</v>
      </c>
      <c r="B1407" t="s">
        <v>1</v>
      </c>
      <c r="C1407" t="s">
        <v>2</v>
      </c>
      <c r="D1407" t="s">
        <v>921</v>
      </c>
      <c r="E1407" t="s">
        <v>922</v>
      </c>
      <c r="F1407" t="s">
        <v>977</v>
      </c>
      <c r="G1407" t="s">
        <v>978</v>
      </c>
      <c r="H1407" t="s">
        <v>7</v>
      </c>
      <c r="I1407" t="s">
        <v>43</v>
      </c>
      <c r="J1407" t="s">
        <v>87</v>
      </c>
      <c r="K1407" t="s">
        <v>90</v>
      </c>
      <c r="L1407" t="s">
        <v>11</v>
      </c>
      <c r="M1407" s="40">
        <v>10.119999999999999</v>
      </c>
      <c r="N1407" s="40">
        <v>0</v>
      </c>
      <c r="O1407" s="40">
        <v>0</v>
      </c>
      <c r="P1407" s="40">
        <v>10.119999999999999</v>
      </c>
      <c r="Q1407" s="40">
        <v>0</v>
      </c>
      <c r="R1407" s="40">
        <v>1.1000000000000001</v>
      </c>
      <c r="S1407" s="40">
        <v>1.1000000000000001</v>
      </c>
      <c r="T1407" s="40">
        <v>9.02</v>
      </c>
      <c r="U1407" s="40">
        <v>9.02</v>
      </c>
      <c r="V1407" s="40">
        <v>9.02</v>
      </c>
      <c r="W1407" s="34" t="s">
        <v>1013</v>
      </c>
    </row>
    <row r="1408" spans="1:23" hidden="1" x14ac:dyDescent="0.2">
      <c r="A1408" t="s">
        <v>106</v>
      </c>
      <c r="B1408" t="s">
        <v>107</v>
      </c>
      <c r="C1408" t="s">
        <v>2</v>
      </c>
      <c r="D1408" t="s">
        <v>921</v>
      </c>
      <c r="E1408" t="s">
        <v>922</v>
      </c>
      <c r="F1408" t="s">
        <v>977</v>
      </c>
      <c r="G1408" t="s">
        <v>978</v>
      </c>
      <c r="H1408" t="s">
        <v>1014</v>
      </c>
      <c r="I1408" t="s">
        <v>1015</v>
      </c>
      <c r="J1408" t="s">
        <v>94</v>
      </c>
      <c r="K1408" t="s">
        <v>1016</v>
      </c>
      <c r="L1408" t="s">
        <v>96</v>
      </c>
      <c r="M1408" s="40">
        <v>13740</v>
      </c>
      <c r="N1408" s="40">
        <v>0</v>
      </c>
      <c r="O1408" s="40">
        <v>-13740</v>
      </c>
      <c r="P1408" s="40">
        <v>0</v>
      </c>
      <c r="Q1408" s="40">
        <v>0</v>
      </c>
      <c r="R1408" s="40">
        <v>0</v>
      </c>
      <c r="S1408" s="40">
        <v>0</v>
      </c>
      <c r="T1408" s="40">
        <v>0</v>
      </c>
      <c r="U1408" s="40">
        <v>0</v>
      </c>
      <c r="V1408" s="40">
        <v>0</v>
      </c>
      <c r="W1408" s="34" t="s">
        <v>1017</v>
      </c>
    </row>
    <row r="1409" spans="1:23" hidden="1" x14ac:dyDescent="0.2">
      <c r="A1409" t="s">
        <v>106</v>
      </c>
      <c r="B1409" t="s">
        <v>107</v>
      </c>
      <c r="C1409" t="s">
        <v>2</v>
      </c>
      <c r="D1409" t="s">
        <v>921</v>
      </c>
      <c r="E1409" t="s">
        <v>922</v>
      </c>
      <c r="F1409" t="s">
        <v>977</v>
      </c>
      <c r="G1409" t="s">
        <v>978</v>
      </c>
      <c r="H1409" t="s">
        <v>1014</v>
      </c>
      <c r="I1409" t="s">
        <v>1015</v>
      </c>
      <c r="J1409" t="s">
        <v>94</v>
      </c>
      <c r="K1409" t="s">
        <v>114</v>
      </c>
      <c r="L1409" t="s">
        <v>96</v>
      </c>
      <c r="M1409" s="40">
        <v>51304.86</v>
      </c>
      <c r="N1409" s="40">
        <v>-11354.07</v>
      </c>
      <c r="O1409" s="40">
        <v>0</v>
      </c>
      <c r="P1409" s="40">
        <v>39950.79</v>
      </c>
      <c r="Q1409" s="40">
        <v>29026.07</v>
      </c>
      <c r="R1409" s="40">
        <v>6644.21</v>
      </c>
      <c r="S1409" s="40">
        <v>0</v>
      </c>
      <c r="T1409" s="40">
        <v>33306.58</v>
      </c>
      <c r="U1409" s="40">
        <v>39950.79</v>
      </c>
      <c r="V1409" s="40">
        <v>4280.51</v>
      </c>
      <c r="W1409" s="34" t="s">
        <v>1018</v>
      </c>
    </row>
    <row r="1410" spans="1:23" hidden="1" x14ac:dyDescent="0.2">
      <c r="A1410" t="s">
        <v>106</v>
      </c>
      <c r="B1410" t="s">
        <v>107</v>
      </c>
      <c r="C1410" t="s">
        <v>2</v>
      </c>
      <c r="D1410" t="s">
        <v>921</v>
      </c>
      <c r="E1410" t="s">
        <v>922</v>
      </c>
      <c r="F1410" t="s">
        <v>977</v>
      </c>
      <c r="G1410" t="s">
        <v>978</v>
      </c>
      <c r="H1410" t="s">
        <v>1014</v>
      </c>
      <c r="I1410" t="s">
        <v>1019</v>
      </c>
      <c r="J1410" t="s">
        <v>94</v>
      </c>
      <c r="K1410" t="s">
        <v>322</v>
      </c>
      <c r="L1410" t="s">
        <v>96</v>
      </c>
      <c r="M1410" s="40">
        <v>5000</v>
      </c>
      <c r="N1410" s="40">
        <v>-3300.16</v>
      </c>
      <c r="O1410" s="40">
        <v>0</v>
      </c>
      <c r="P1410" s="40">
        <v>1699.84</v>
      </c>
      <c r="Q1410" s="40">
        <v>0</v>
      </c>
      <c r="R1410" s="40">
        <v>1699.84</v>
      </c>
      <c r="S1410" s="40">
        <v>1536.24</v>
      </c>
      <c r="T1410" s="40">
        <v>0</v>
      </c>
      <c r="U1410" s="40">
        <v>163.6</v>
      </c>
      <c r="V1410" s="40">
        <v>0</v>
      </c>
      <c r="W1410" s="34" t="s">
        <v>1020</v>
      </c>
    </row>
    <row r="1411" spans="1:23" hidden="1" x14ac:dyDescent="0.2">
      <c r="A1411" t="s">
        <v>106</v>
      </c>
      <c r="B1411" t="s">
        <v>107</v>
      </c>
      <c r="C1411" t="s">
        <v>2</v>
      </c>
      <c r="D1411" t="s">
        <v>921</v>
      </c>
      <c r="E1411" t="s">
        <v>922</v>
      </c>
      <c r="F1411" t="s">
        <v>977</v>
      </c>
      <c r="G1411" t="s">
        <v>978</v>
      </c>
      <c r="H1411" t="s">
        <v>1014</v>
      </c>
      <c r="I1411" t="s">
        <v>1019</v>
      </c>
      <c r="J1411" t="s">
        <v>94</v>
      </c>
      <c r="K1411" t="s">
        <v>324</v>
      </c>
      <c r="L1411" t="s">
        <v>96</v>
      </c>
      <c r="M1411" s="40">
        <v>8500</v>
      </c>
      <c r="N1411" s="40">
        <v>-1901.39</v>
      </c>
      <c r="O1411" s="40">
        <v>0</v>
      </c>
      <c r="P1411" s="40">
        <v>6598.61</v>
      </c>
      <c r="Q1411" s="40">
        <v>0</v>
      </c>
      <c r="R1411" s="40">
        <v>6598.61</v>
      </c>
      <c r="S1411" s="40">
        <v>5895.26</v>
      </c>
      <c r="T1411" s="40">
        <v>0</v>
      </c>
      <c r="U1411" s="40">
        <v>703.35</v>
      </c>
      <c r="V1411" s="40">
        <v>0</v>
      </c>
      <c r="W1411" s="34" t="s">
        <v>1021</v>
      </c>
    </row>
    <row r="1412" spans="1:23" hidden="1" x14ac:dyDescent="0.2">
      <c r="A1412" t="s">
        <v>106</v>
      </c>
      <c r="B1412" t="s">
        <v>107</v>
      </c>
      <c r="C1412" t="s">
        <v>2</v>
      </c>
      <c r="D1412" t="s">
        <v>921</v>
      </c>
      <c r="E1412" t="s">
        <v>922</v>
      </c>
      <c r="F1412" t="s">
        <v>977</v>
      </c>
      <c r="G1412" t="s">
        <v>978</v>
      </c>
      <c r="H1412" t="s">
        <v>1014</v>
      </c>
      <c r="I1412" t="s">
        <v>1019</v>
      </c>
      <c r="J1412" t="s">
        <v>94</v>
      </c>
      <c r="K1412" t="s">
        <v>131</v>
      </c>
      <c r="L1412" t="s">
        <v>96</v>
      </c>
      <c r="M1412" s="40">
        <v>735883.41</v>
      </c>
      <c r="N1412" s="40">
        <v>-424964.78</v>
      </c>
      <c r="O1412" s="40">
        <v>0</v>
      </c>
      <c r="P1412" s="40">
        <v>310918.63</v>
      </c>
      <c r="Q1412" s="40">
        <v>0</v>
      </c>
      <c r="R1412" s="40">
        <v>283296.84000000003</v>
      </c>
      <c r="S1412" s="40">
        <v>122516.75</v>
      </c>
      <c r="T1412" s="40">
        <v>27621.79</v>
      </c>
      <c r="U1412" s="40">
        <v>188401.88</v>
      </c>
      <c r="V1412" s="40">
        <v>27621.79</v>
      </c>
      <c r="W1412" s="34" t="s">
        <v>1022</v>
      </c>
    </row>
    <row r="1413" spans="1:23" hidden="1" x14ac:dyDescent="0.2">
      <c r="A1413" t="s">
        <v>106</v>
      </c>
      <c r="B1413" t="s">
        <v>107</v>
      </c>
      <c r="C1413" t="s">
        <v>2</v>
      </c>
      <c r="D1413" t="s">
        <v>921</v>
      </c>
      <c r="E1413" t="s">
        <v>922</v>
      </c>
      <c r="F1413" t="s">
        <v>977</v>
      </c>
      <c r="G1413" t="s">
        <v>978</v>
      </c>
      <c r="H1413" t="s">
        <v>1014</v>
      </c>
      <c r="I1413" t="s">
        <v>1019</v>
      </c>
      <c r="J1413" t="s">
        <v>94</v>
      </c>
      <c r="K1413" t="s">
        <v>303</v>
      </c>
      <c r="L1413" t="s">
        <v>96</v>
      </c>
      <c r="M1413" s="40">
        <v>10000</v>
      </c>
      <c r="N1413" s="40">
        <v>0</v>
      </c>
      <c r="O1413" s="40">
        <v>0</v>
      </c>
      <c r="P1413" s="40">
        <v>10000</v>
      </c>
      <c r="Q1413" s="40">
        <v>0</v>
      </c>
      <c r="R1413" s="40">
        <v>0</v>
      </c>
      <c r="S1413" s="40">
        <v>0</v>
      </c>
      <c r="T1413" s="40">
        <v>10000</v>
      </c>
      <c r="U1413" s="40">
        <v>10000</v>
      </c>
      <c r="V1413" s="40">
        <v>10000</v>
      </c>
      <c r="W1413" s="34" t="s">
        <v>1023</v>
      </c>
    </row>
    <row r="1414" spans="1:23" hidden="1" x14ac:dyDescent="0.2">
      <c r="A1414" t="s">
        <v>106</v>
      </c>
      <c r="B1414" t="s">
        <v>107</v>
      </c>
      <c r="C1414" t="s">
        <v>2</v>
      </c>
      <c r="D1414" t="s">
        <v>921</v>
      </c>
      <c r="E1414" t="s">
        <v>922</v>
      </c>
      <c r="F1414" t="s">
        <v>977</v>
      </c>
      <c r="G1414" t="s">
        <v>978</v>
      </c>
      <c r="H1414" t="s">
        <v>1014</v>
      </c>
      <c r="I1414" t="s">
        <v>1019</v>
      </c>
      <c r="J1414" t="s">
        <v>94</v>
      </c>
      <c r="K1414" t="s">
        <v>114</v>
      </c>
      <c r="L1414" t="s">
        <v>96</v>
      </c>
      <c r="M1414" s="40">
        <v>47231.27</v>
      </c>
      <c r="N1414" s="40">
        <v>1253.6199999999999</v>
      </c>
      <c r="O1414" s="40">
        <v>0</v>
      </c>
      <c r="P1414" s="40">
        <v>48484.89</v>
      </c>
      <c r="Q1414" s="40">
        <v>0</v>
      </c>
      <c r="R1414" s="40">
        <v>0</v>
      </c>
      <c r="S1414" s="40">
        <v>0</v>
      </c>
      <c r="T1414" s="40">
        <v>48484.89</v>
      </c>
      <c r="U1414" s="40">
        <v>48484.89</v>
      </c>
      <c r="V1414" s="40">
        <v>48484.89</v>
      </c>
      <c r="W1414" s="34" t="s">
        <v>1018</v>
      </c>
    </row>
    <row r="1415" spans="1:23" hidden="1" x14ac:dyDescent="0.2">
      <c r="A1415" t="s">
        <v>106</v>
      </c>
      <c r="B1415" t="s">
        <v>107</v>
      </c>
      <c r="C1415" t="s">
        <v>2</v>
      </c>
      <c r="D1415" t="s">
        <v>921</v>
      </c>
      <c r="E1415" t="s">
        <v>922</v>
      </c>
      <c r="F1415" t="s">
        <v>977</v>
      </c>
      <c r="G1415" t="s">
        <v>978</v>
      </c>
      <c r="H1415" t="s">
        <v>1014</v>
      </c>
      <c r="I1415" t="s">
        <v>1024</v>
      </c>
      <c r="J1415" t="s">
        <v>94</v>
      </c>
      <c r="K1415" t="s">
        <v>303</v>
      </c>
      <c r="L1415" t="s">
        <v>96</v>
      </c>
      <c r="M1415" s="40">
        <v>71624.67</v>
      </c>
      <c r="N1415" s="40">
        <v>-15024.48</v>
      </c>
      <c r="O1415" s="40">
        <v>0</v>
      </c>
      <c r="P1415" s="40">
        <v>56600.19</v>
      </c>
      <c r="Q1415" s="40">
        <v>0</v>
      </c>
      <c r="R1415" s="40">
        <v>51143.87</v>
      </c>
      <c r="S1415" s="40">
        <v>25855.68</v>
      </c>
      <c r="T1415" s="40">
        <v>5456.32</v>
      </c>
      <c r="U1415" s="40">
        <v>30744.51</v>
      </c>
      <c r="V1415" s="40">
        <v>5456.32</v>
      </c>
      <c r="W1415" s="34" t="s">
        <v>1023</v>
      </c>
    </row>
    <row r="1416" spans="1:23" hidden="1" x14ac:dyDescent="0.2">
      <c r="A1416" t="s">
        <v>106</v>
      </c>
      <c r="B1416" t="s">
        <v>107</v>
      </c>
      <c r="C1416" t="s">
        <v>2</v>
      </c>
      <c r="D1416" t="s">
        <v>921</v>
      </c>
      <c r="E1416" t="s">
        <v>922</v>
      </c>
      <c r="F1416" t="s">
        <v>977</v>
      </c>
      <c r="G1416" t="s">
        <v>978</v>
      </c>
      <c r="H1416" t="s">
        <v>1014</v>
      </c>
      <c r="I1416" t="s">
        <v>1024</v>
      </c>
      <c r="J1416" t="s">
        <v>94</v>
      </c>
      <c r="K1416" t="s">
        <v>319</v>
      </c>
      <c r="L1416" t="s">
        <v>96</v>
      </c>
      <c r="M1416" s="40">
        <v>125554.22</v>
      </c>
      <c r="N1416" s="40">
        <v>-6113.61</v>
      </c>
      <c r="O1416" s="40">
        <v>-17708.52</v>
      </c>
      <c r="P1416" s="40">
        <v>101732.09</v>
      </c>
      <c r="Q1416" s="40">
        <v>0</v>
      </c>
      <c r="R1416" s="40">
        <v>101732.08</v>
      </c>
      <c r="S1416" s="40">
        <v>101732.08</v>
      </c>
      <c r="T1416" s="40">
        <v>0.01</v>
      </c>
      <c r="U1416" s="40">
        <v>0.01</v>
      </c>
      <c r="V1416" s="40">
        <v>0.01</v>
      </c>
      <c r="W1416" s="34" t="s">
        <v>1025</v>
      </c>
    </row>
    <row r="1417" spans="1:23" hidden="1" x14ac:dyDescent="0.2">
      <c r="A1417" t="s">
        <v>106</v>
      </c>
      <c r="B1417" t="s">
        <v>107</v>
      </c>
      <c r="C1417" t="s">
        <v>2</v>
      </c>
      <c r="D1417" t="s">
        <v>921</v>
      </c>
      <c r="E1417" t="s">
        <v>922</v>
      </c>
      <c r="F1417" t="s">
        <v>977</v>
      </c>
      <c r="G1417" t="s">
        <v>978</v>
      </c>
      <c r="H1417" t="s">
        <v>1014</v>
      </c>
      <c r="I1417" t="s">
        <v>1024</v>
      </c>
      <c r="J1417" t="s">
        <v>94</v>
      </c>
      <c r="K1417" t="s">
        <v>114</v>
      </c>
      <c r="L1417" t="s">
        <v>96</v>
      </c>
      <c r="M1417" s="40">
        <v>30000</v>
      </c>
      <c r="N1417" s="40">
        <v>-423.8</v>
      </c>
      <c r="O1417" s="40">
        <v>0</v>
      </c>
      <c r="P1417" s="40">
        <v>29576.2</v>
      </c>
      <c r="Q1417" s="40">
        <v>0</v>
      </c>
      <c r="R1417" s="40">
        <v>26400.5</v>
      </c>
      <c r="S1417" s="40">
        <v>14520.27</v>
      </c>
      <c r="T1417" s="40">
        <v>3175.7</v>
      </c>
      <c r="U1417" s="40">
        <v>15055.93</v>
      </c>
      <c r="V1417" s="40">
        <v>3175.7</v>
      </c>
      <c r="W1417" s="34" t="s">
        <v>1018</v>
      </c>
    </row>
    <row r="1418" spans="1:23" hidden="1" x14ac:dyDescent="0.2">
      <c r="A1418" t="s">
        <v>106</v>
      </c>
      <c r="B1418" t="s">
        <v>107</v>
      </c>
      <c r="C1418" t="s">
        <v>2</v>
      </c>
      <c r="D1418" t="s">
        <v>921</v>
      </c>
      <c r="E1418" t="s">
        <v>922</v>
      </c>
      <c r="F1418" t="s">
        <v>977</v>
      </c>
      <c r="G1418" t="s">
        <v>978</v>
      </c>
      <c r="H1418" t="s">
        <v>1014</v>
      </c>
      <c r="I1418" t="s">
        <v>1024</v>
      </c>
      <c r="J1418" t="s">
        <v>94</v>
      </c>
      <c r="K1418" t="s">
        <v>1026</v>
      </c>
      <c r="L1418" t="s">
        <v>96</v>
      </c>
      <c r="M1418" s="40">
        <v>2954.56</v>
      </c>
      <c r="N1418" s="40">
        <v>0</v>
      </c>
      <c r="O1418" s="40">
        <v>0</v>
      </c>
      <c r="P1418" s="40">
        <v>2954.56</v>
      </c>
      <c r="Q1418" s="40">
        <v>0</v>
      </c>
      <c r="R1418" s="40">
        <v>2954.56</v>
      </c>
      <c r="S1418" s="40">
        <v>2954.56</v>
      </c>
      <c r="T1418" s="40">
        <v>0</v>
      </c>
      <c r="U1418" s="40">
        <v>0</v>
      </c>
      <c r="V1418" s="40">
        <v>0</v>
      </c>
      <c r="W1418" s="34" t="s">
        <v>1027</v>
      </c>
    </row>
    <row r="1419" spans="1:23" hidden="1" x14ac:dyDescent="0.2">
      <c r="A1419" t="s">
        <v>106</v>
      </c>
      <c r="B1419" t="s">
        <v>107</v>
      </c>
      <c r="C1419" t="s">
        <v>2</v>
      </c>
      <c r="D1419" t="s">
        <v>921</v>
      </c>
      <c r="E1419" t="s">
        <v>922</v>
      </c>
      <c r="F1419" t="s">
        <v>977</v>
      </c>
      <c r="G1419" t="s">
        <v>978</v>
      </c>
      <c r="H1419" t="s">
        <v>1014</v>
      </c>
      <c r="I1419" t="s">
        <v>1028</v>
      </c>
      <c r="J1419" t="s">
        <v>94</v>
      </c>
      <c r="K1419" t="s">
        <v>266</v>
      </c>
      <c r="L1419" t="s">
        <v>96</v>
      </c>
      <c r="M1419" s="40">
        <v>7000</v>
      </c>
      <c r="N1419" s="40">
        <v>-7000</v>
      </c>
      <c r="O1419" s="40">
        <v>0</v>
      </c>
      <c r="P1419" s="40">
        <v>0</v>
      </c>
      <c r="Q1419" s="40">
        <v>0</v>
      </c>
      <c r="R1419" s="40">
        <v>0</v>
      </c>
      <c r="S1419" s="40">
        <v>0</v>
      </c>
      <c r="T1419" s="40">
        <v>0</v>
      </c>
      <c r="U1419" s="40">
        <v>0</v>
      </c>
      <c r="V1419" s="40">
        <v>0</v>
      </c>
      <c r="W1419" s="34" t="s">
        <v>1029</v>
      </c>
    </row>
    <row r="1420" spans="1:23" hidden="1" x14ac:dyDescent="0.2">
      <c r="A1420" t="s">
        <v>106</v>
      </c>
      <c r="B1420" t="s">
        <v>107</v>
      </c>
      <c r="C1420" t="s">
        <v>2</v>
      </c>
      <c r="D1420" t="s">
        <v>921</v>
      </c>
      <c r="E1420" t="s">
        <v>922</v>
      </c>
      <c r="F1420" t="s">
        <v>977</v>
      </c>
      <c r="G1420" t="s">
        <v>978</v>
      </c>
      <c r="H1420" t="s">
        <v>1014</v>
      </c>
      <c r="I1420" t="s">
        <v>1028</v>
      </c>
      <c r="J1420" t="s">
        <v>94</v>
      </c>
      <c r="K1420" t="s">
        <v>274</v>
      </c>
      <c r="L1420" t="s">
        <v>96</v>
      </c>
      <c r="M1420" s="40">
        <v>0</v>
      </c>
      <c r="N1420" s="40">
        <v>65917.55</v>
      </c>
      <c r="O1420" s="40">
        <v>0</v>
      </c>
      <c r="P1420" s="40">
        <v>65917.55</v>
      </c>
      <c r="Q1420" s="40">
        <v>0</v>
      </c>
      <c r="R1420" s="40">
        <v>64155.73</v>
      </c>
      <c r="S1420" s="40">
        <v>0</v>
      </c>
      <c r="T1420" s="40">
        <v>1761.82</v>
      </c>
      <c r="U1420" s="40">
        <v>65917.55</v>
      </c>
      <c r="V1420" s="40">
        <v>1761.82</v>
      </c>
      <c r="W1420" s="34" t="s">
        <v>1030</v>
      </c>
    </row>
    <row r="1421" spans="1:23" hidden="1" x14ac:dyDescent="0.2">
      <c r="A1421" t="s">
        <v>106</v>
      </c>
      <c r="B1421" t="s">
        <v>107</v>
      </c>
      <c r="C1421" t="s">
        <v>2</v>
      </c>
      <c r="D1421" t="s">
        <v>921</v>
      </c>
      <c r="E1421" t="s">
        <v>922</v>
      </c>
      <c r="F1421" t="s">
        <v>977</v>
      </c>
      <c r="G1421" t="s">
        <v>978</v>
      </c>
      <c r="H1421" t="s">
        <v>1014</v>
      </c>
      <c r="I1421" t="s">
        <v>1028</v>
      </c>
      <c r="J1421" t="s">
        <v>94</v>
      </c>
      <c r="K1421" t="s">
        <v>432</v>
      </c>
      <c r="L1421" t="s">
        <v>96</v>
      </c>
      <c r="M1421" s="40">
        <v>0</v>
      </c>
      <c r="N1421" s="40">
        <v>55000</v>
      </c>
      <c r="O1421" s="40">
        <v>0</v>
      </c>
      <c r="P1421" s="40">
        <v>55000</v>
      </c>
      <c r="Q1421" s="40">
        <v>0</v>
      </c>
      <c r="R1421" s="40">
        <v>0</v>
      </c>
      <c r="S1421" s="40">
        <v>0</v>
      </c>
      <c r="T1421" s="40">
        <v>55000</v>
      </c>
      <c r="U1421" s="40">
        <v>55000</v>
      </c>
      <c r="V1421" s="40">
        <v>55000</v>
      </c>
      <c r="W1421" s="34" t="s">
        <v>1031</v>
      </c>
    </row>
    <row r="1422" spans="1:23" hidden="1" x14ac:dyDescent="0.2">
      <c r="A1422" t="s">
        <v>106</v>
      </c>
      <c r="B1422" t="s">
        <v>107</v>
      </c>
      <c r="C1422" t="s">
        <v>2</v>
      </c>
      <c r="D1422" t="s">
        <v>921</v>
      </c>
      <c r="E1422" t="s">
        <v>922</v>
      </c>
      <c r="F1422" t="s">
        <v>977</v>
      </c>
      <c r="G1422" t="s">
        <v>978</v>
      </c>
      <c r="H1422" t="s">
        <v>1014</v>
      </c>
      <c r="I1422" t="s">
        <v>1028</v>
      </c>
      <c r="J1422" t="s">
        <v>94</v>
      </c>
      <c r="K1422" t="s">
        <v>1032</v>
      </c>
      <c r="L1422" t="s">
        <v>96</v>
      </c>
      <c r="M1422" s="40">
        <v>13255.1</v>
      </c>
      <c r="N1422" s="40">
        <v>0</v>
      </c>
      <c r="O1422" s="40">
        <v>0</v>
      </c>
      <c r="P1422" s="40">
        <v>13255.1</v>
      </c>
      <c r="Q1422" s="40">
        <v>0</v>
      </c>
      <c r="R1422" s="40">
        <v>11834.9</v>
      </c>
      <c r="S1422" s="40">
        <v>0</v>
      </c>
      <c r="T1422" s="40">
        <v>1420.2</v>
      </c>
      <c r="U1422" s="40">
        <v>13255.1</v>
      </c>
      <c r="V1422" s="40">
        <v>1420.2</v>
      </c>
      <c r="W1422" s="34" t="s">
        <v>1033</v>
      </c>
    </row>
    <row r="1423" spans="1:23" hidden="1" x14ac:dyDescent="0.2">
      <c r="A1423" t="s">
        <v>106</v>
      </c>
      <c r="B1423" t="s">
        <v>107</v>
      </c>
      <c r="C1423" t="s">
        <v>2</v>
      </c>
      <c r="D1423" t="s">
        <v>921</v>
      </c>
      <c r="E1423" t="s">
        <v>922</v>
      </c>
      <c r="F1423" t="s">
        <v>977</v>
      </c>
      <c r="G1423" t="s">
        <v>978</v>
      </c>
      <c r="H1423" t="s">
        <v>1014</v>
      </c>
      <c r="I1423" t="s">
        <v>1028</v>
      </c>
      <c r="J1423" t="s">
        <v>94</v>
      </c>
      <c r="K1423" t="s">
        <v>319</v>
      </c>
      <c r="L1423" t="s">
        <v>96</v>
      </c>
      <c r="M1423" s="40">
        <v>78517.94</v>
      </c>
      <c r="N1423" s="40">
        <v>82436.289999999994</v>
      </c>
      <c r="O1423" s="40">
        <v>0</v>
      </c>
      <c r="P1423" s="40">
        <v>160954.23000000001</v>
      </c>
      <c r="Q1423" s="40">
        <v>39028.83</v>
      </c>
      <c r="R1423" s="40">
        <v>44158.95</v>
      </c>
      <c r="S1423" s="40">
        <v>44158.95</v>
      </c>
      <c r="T1423" s="40">
        <v>116795.28</v>
      </c>
      <c r="U1423" s="40">
        <v>116795.28</v>
      </c>
      <c r="V1423" s="40">
        <v>77766.45</v>
      </c>
      <c r="W1423" s="34" t="s">
        <v>1025</v>
      </c>
    </row>
    <row r="1424" spans="1:23" hidden="1" x14ac:dyDescent="0.2">
      <c r="A1424" t="s">
        <v>106</v>
      </c>
      <c r="B1424" t="s">
        <v>107</v>
      </c>
      <c r="C1424" t="s">
        <v>2</v>
      </c>
      <c r="D1424" t="s">
        <v>921</v>
      </c>
      <c r="E1424" t="s">
        <v>922</v>
      </c>
      <c r="F1424" t="s">
        <v>977</v>
      </c>
      <c r="G1424" t="s">
        <v>978</v>
      </c>
      <c r="H1424" t="s">
        <v>1014</v>
      </c>
      <c r="I1424" t="s">
        <v>1015</v>
      </c>
      <c r="J1424" t="s">
        <v>192</v>
      </c>
      <c r="K1424" t="s">
        <v>193</v>
      </c>
      <c r="L1424" t="s">
        <v>96</v>
      </c>
      <c r="M1424" s="40">
        <v>1830534.6</v>
      </c>
      <c r="N1424" s="40">
        <v>-666061.32999999996</v>
      </c>
      <c r="O1424" s="40">
        <v>-15470.14</v>
      </c>
      <c r="P1424" s="40">
        <v>1149003.1299999999</v>
      </c>
      <c r="Q1424" s="40">
        <v>259690.27</v>
      </c>
      <c r="R1424" s="40">
        <v>516327.31</v>
      </c>
      <c r="S1424" s="40">
        <v>367020.1</v>
      </c>
      <c r="T1424" s="40">
        <v>632675.81999999995</v>
      </c>
      <c r="U1424" s="40">
        <v>781983.03</v>
      </c>
      <c r="V1424" s="40">
        <v>372985.55</v>
      </c>
      <c r="W1424" s="34" t="s">
        <v>1034</v>
      </c>
    </row>
    <row r="1425" spans="1:23" hidden="1" x14ac:dyDescent="0.2">
      <c r="A1425" t="s">
        <v>106</v>
      </c>
      <c r="B1425" t="s">
        <v>107</v>
      </c>
      <c r="C1425" t="s">
        <v>2</v>
      </c>
      <c r="D1425" t="s">
        <v>921</v>
      </c>
      <c r="E1425" t="s">
        <v>922</v>
      </c>
      <c r="F1425" t="s">
        <v>977</v>
      </c>
      <c r="G1425" t="s">
        <v>978</v>
      </c>
      <c r="H1425" t="s">
        <v>1014</v>
      </c>
      <c r="I1425" t="s">
        <v>1035</v>
      </c>
      <c r="J1425" t="s">
        <v>192</v>
      </c>
      <c r="K1425" t="s">
        <v>193</v>
      </c>
      <c r="L1425" t="s">
        <v>96</v>
      </c>
      <c r="M1425" s="40">
        <v>422009.7</v>
      </c>
      <c r="N1425" s="40">
        <v>76313.14</v>
      </c>
      <c r="O1425" s="40">
        <v>-18188.43</v>
      </c>
      <c r="P1425" s="40">
        <v>480134.41</v>
      </c>
      <c r="Q1425" s="40">
        <v>93024.78</v>
      </c>
      <c r="R1425" s="40">
        <v>268909.76</v>
      </c>
      <c r="S1425" s="40">
        <v>64515.55</v>
      </c>
      <c r="T1425" s="40">
        <v>211224.65</v>
      </c>
      <c r="U1425" s="40">
        <v>415618.86</v>
      </c>
      <c r="V1425" s="40">
        <v>118199.87</v>
      </c>
      <c r="W1425" s="34" t="s">
        <v>1034</v>
      </c>
    </row>
    <row r="1426" spans="1:23" hidden="1" x14ac:dyDescent="0.2">
      <c r="A1426" t="s">
        <v>106</v>
      </c>
      <c r="B1426" t="s">
        <v>107</v>
      </c>
      <c r="C1426" t="s">
        <v>2</v>
      </c>
      <c r="D1426" t="s">
        <v>921</v>
      </c>
      <c r="E1426" t="s">
        <v>922</v>
      </c>
      <c r="F1426" t="s">
        <v>977</v>
      </c>
      <c r="G1426" t="s">
        <v>978</v>
      </c>
      <c r="H1426" t="s">
        <v>1014</v>
      </c>
      <c r="I1426" t="s">
        <v>1019</v>
      </c>
      <c r="J1426" t="s">
        <v>192</v>
      </c>
      <c r="K1426" t="s">
        <v>193</v>
      </c>
      <c r="L1426" t="s">
        <v>96</v>
      </c>
      <c r="M1426" s="40">
        <v>1376058.74</v>
      </c>
      <c r="N1426" s="40">
        <v>1525410.61</v>
      </c>
      <c r="O1426" s="40">
        <v>-15924.26</v>
      </c>
      <c r="P1426" s="40">
        <v>2885545.09</v>
      </c>
      <c r="Q1426" s="40">
        <v>1389439.68</v>
      </c>
      <c r="R1426" s="40">
        <v>1009968.8</v>
      </c>
      <c r="S1426" s="40">
        <v>273318.23</v>
      </c>
      <c r="T1426" s="40">
        <v>1875576.29</v>
      </c>
      <c r="U1426" s="40">
        <v>2612226.86</v>
      </c>
      <c r="V1426" s="40">
        <v>486136.61</v>
      </c>
      <c r="W1426" s="34" t="s">
        <v>1034</v>
      </c>
    </row>
    <row r="1427" spans="1:23" hidden="1" x14ac:dyDescent="0.2">
      <c r="A1427" t="s">
        <v>106</v>
      </c>
      <c r="B1427" t="s">
        <v>107</v>
      </c>
      <c r="C1427" t="s">
        <v>2</v>
      </c>
      <c r="D1427" t="s">
        <v>921</v>
      </c>
      <c r="E1427" t="s">
        <v>922</v>
      </c>
      <c r="F1427" t="s">
        <v>977</v>
      </c>
      <c r="G1427" t="s">
        <v>978</v>
      </c>
      <c r="H1427" t="s">
        <v>1014</v>
      </c>
      <c r="I1427" t="s">
        <v>1024</v>
      </c>
      <c r="J1427" t="s">
        <v>192</v>
      </c>
      <c r="K1427" t="s">
        <v>193</v>
      </c>
      <c r="L1427" t="s">
        <v>96</v>
      </c>
      <c r="M1427" s="40">
        <v>408496.07</v>
      </c>
      <c r="N1427" s="40">
        <v>-150820.15</v>
      </c>
      <c r="O1427" s="40">
        <v>-1241.02</v>
      </c>
      <c r="P1427" s="40">
        <v>256434.9</v>
      </c>
      <c r="Q1427" s="40">
        <v>50283.85</v>
      </c>
      <c r="R1427" s="40">
        <v>178508.65</v>
      </c>
      <c r="S1427" s="40">
        <v>48849.15</v>
      </c>
      <c r="T1427" s="40">
        <v>77926.25</v>
      </c>
      <c r="U1427" s="40">
        <v>207585.75</v>
      </c>
      <c r="V1427" s="40">
        <v>27642.400000000001</v>
      </c>
      <c r="W1427" s="34" t="s">
        <v>1034</v>
      </c>
    </row>
    <row r="1428" spans="1:23" hidden="1" x14ac:dyDescent="0.2">
      <c r="A1428" t="s">
        <v>106</v>
      </c>
      <c r="B1428" t="s">
        <v>107</v>
      </c>
      <c r="C1428" t="s">
        <v>2</v>
      </c>
      <c r="D1428" t="s">
        <v>921</v>
      </c>
      <c r="E1428" t="s">
        <v>922</v>
      </c>
      <c r="F1428" t="s">
        <v>977</v>
      </c>
      <c r="G1428" t="s">
        <v>978</v>
      </c>
      <c r="H1428" t="s">
        <v>1014</v>
      </c>
      <c r="I1428" t="s">
        <v>1036</v>
      </c>
      <c r="J1428" t="s">
        <v>192</v>
      </c>
      <c r="K1428" t="s">
        <v>193</v>
      </c>
      <c r="L1428" t="s">
        <v>96</v>
      </c>
      <c r="M1428" s="40">
        <v>891471.27</v>
      </c>
      <c r="N1428" s="40">
        <v>-540643.43999999994</v>
      </c>
      <c r="O1428" s="40">
        <v>-2716.07</v>
      </c>
      <c r="P1428" s="40">
        <v>348111.76</v>
      </c>
      <c r="Q1428" s="40">
        <v>1008.4</v>
      </c>
      <c r="R1428" s="40">
        <v>280201.01</v>
      </c>
      <c r="S1428" s="40">
        <v>44518.37</v>
      </c>
      <c r="T1428" s="40">
        <v>67910.75</v>
      </c>
      <c r="U1428" s="40">
        <v>303593.39</v>
      </c>
      <c r="V1428" s="40">
        <v>66902.350000000006</v>
      </c>
      <c r="W1428" s="34" t="s">
        <v>1034</v>
      </c>
    </row>
    <row r="1429" spans="1:23" hidden="1" x14ac:dyDescent="0.2">
      <c r="A1429" t="s">
        <v>106</v>
      </c>
      <c r="B1429" t="s">
        <v>107</v>
      </c>
      <c r="C1429" t="s">
        <v>2</v>
      </c>
      <c r="D1429" t="s">
        <v>921</v>
      </c>
      <c r="E1429" t="s">
        <v>922</v>
      </c>
      <c r="F1429" t="s">
        <v>977</v>
      </c>
      <c r="G1429" t="s">
        <v>978</v>
      </c>
      <c r="H1429" t="s">
        <v>1014</v>
      </c>
      <c r="I1429" t="s">
        <v>1019</v>
      </c>
      <c r="J1429" t="s">
        <v>539</v>
      </c>
      <c r="K1429" t="s">
        <v>1037</v>
      </c>
      <c r="L1429" t="s">
        <v>96</v>
      </c>
      <c r="M1429" s="40">
        <v>3000</v>
      </c>
      <c r="N1429" s="40">
        <v>0</v>
      </c>
      <c r="O1429" s="40">
        <v>0</v>
      </c>
      <c r="P1429" s="40">
        <v>3000</v>
      </c>
      <c r="Q1429" s="40">
        <v>0</v>
      </c>
      <c r="R1429" s="40">
        <v>129.08000000000001</v>
      </c>
      <c r="S1429" s="40">
        <v>129.08000000000001</v>
      </c>
      <c r="T1429" s="40">
        <v>2870.92</v>
      </c>
      <c r="U1429" s="40">
        <v>2870.92</v>
      </c>
      <c r="V1429" s="40">
        <v>2870.92</v>
      </c>
      <c r="W1429" s="34" t="s">
        <v>1038</v>
      </c>
    </row>
    <row r="1430" spans="1:23" hidden="1" x14ac:dyDescent="0.2">
      <c r="A1430" t="s">
        <v>106</v>
      </c>
      <c r="B1430" t="s">
        <v>107</v>
      </c>
      <c r="C1430" t="s">
        <v>2</v>
      </c>
      <c r="D1430" t="s">
        <v>921</v>
      </c>
      <c r="E1430" t="s">
        <v>922</v>
      </c>
      <c r="F1430" t="s">
        <v>977</v>
      </c>
      <c r="G1430" t="s">
        <v>978</v>
      </c>
      <c r="H1430" t="s">
        <v>1014</v>
      </c>
      <c r="I1430" t="s">
        <v>1028</v>
      </c>
      <c r="J1430" t="s">
        <v>542</v>
      </c>
      <c r="K1430" t="s">
        <v>543</v>
      </c>
      <c r="L1430" t="s">
        <v>96</v>
      </c>
      <c r="M1430" s="40">
        <v>0</v>
      </c>
      <c r="N1430" s="40">
        <v>21276</v>
      </c>
      <c r="O1430" s="40">
        <v>0</v>
      </c>
      <c r="P1430" s="40">
        <v>21276</v>
      </c>
      <c r="Q1430" s="40">
        <v>0</v>
      </c>
      <c r="R1430" s="40">
        <v>0</v>
      </c>
      <c r="S1430" s="40">
        <v>0</v>
      </c>
      <c r="T1430" s="40">
        <v>21276</v>
      </c>
      <c r="U1430" s="40">
        <v>21276</v>
      </c>
      <c r="V1430" s="40">
        <v>21276</v>
      </c>
      <c r="W1430" s="34" t="s">
        <v>1039</v>
      </c>
    </row>
    <row r="1431" spans="1:23" hidden="1" x14ac:dyDescent="0.2">
      <c r="A1431" t="s">
        <v>0</v>
      </c>
      <c r="B1431" t="s">
        <v>1</v>
      </c>
      <c r="C1431" t="s">
        <v>218</v>
      </c>
      <c r="D1431" t="s">
        <v>609</v>
      </c>
      <c r="E1431" t="s">
        <v>610</v>
      </c>
      <c r="F1431" t="s">
        <v>1040</v>
      </c>
      <c r="G1431" t="s">
        <v>1041</v>
      </c>
      <c r="H1431" t="s">
        <v>7</v>
      </c>
      <c r="I1431" t="s">
        <v>43</v>
      </c>
      <c r="J1431" t="s">
        <v>87</v>
      </c>
      <c r="K1431" t="s">
        <v>251</v>
      </c>
      <c r="L1431" t="s">
        <v>11</v>
      </c>
      <c r="M1431" s="40">
        <v>4000</v>
      </c>
      <c r="N1431" s="40">
        <v>4000</v>
      </c>
      <c r="O1431" s="40">
        <v>0</v>
      </c>
      <c r="P1431" s="40">
        <v>8000</v>
      </c>
      <c r="Q1431" s="40">
        <v>0</v>
      </c>
      <c r="R1431" s="40">
        <v>3942.4</v>
      </c>
      <c r="S1431" s="40">
        <v>3942.4</v>
      </c>
      <c r="T1431" s="40">
        <v>4057.6</v>
      </c>
      <c r="U1431" s="40">
        <v>4057.6</v>
      </c>
      <c r="V1431" s="40">
        <v>4057.6</v>
      </c>
      <c r="W1431" s="34" t="s">
        <v>1042</v>
      </c>
    </row>
    <row r="1432" spans="1:23" hidden="1" x14ac:dyDescent="0.2">
      <c r="A1432" t="s">
        <v>0</v>
      </c>
      <c r="B1432" t="s">
        <v>1</v>
      </c>
      <c r="C1432" t="s">
        <v>218</v>
      </c>
      <c r="D1432" t="s">
        <v>609</v>
      </c>
      <c r="E1432" t="s">
        <v>610</v>
      </c>
      <c r="F1432" t="s">
        <v>1043</v>
      </c>
      <c r="G1432" t="s">
        <v>1044</v>
      </c>
      <c r="H1432" t="s">
        <v>708</v>
      </c>
      <c r="I1432" t="s">
        <v>1045</v>
      </c>
      <c r="J1432" t="s">
        <v>860</v>
      </c>
      <c r="K1432" t="s">
        <v>881</v>
      </c>
      <c r="L1432" t="s">
        <v>96</v>
      </c>
      <c r="M1432" s="40">
        <v>800000</v>
      </c>
      <c r="N1432" s="40">
        <v>0</v>
      </c>
      <c r="O1432" s="40">
        <v>95300</v>
      </c>
      <c r="P1432" s="40">
        <v>895300</v>
      </c>
      <c r="Q1432" s="40">
        <v>0</v>
      </c>
      <c r="R1432" s="40">
        <v>800000</v>
      </c>
      <c r="S1432" s="40">
        <v>600000</v>
      </c>
      <c r="T1432" s="40">
        <v>95300</v>
      </c>
      <c r="U1432" s="40">
        <v>295300</v>
      </c>
      <c r="V1432" s="40">
        <v>95300</v>
      </c>
      <c r="W1432" s="34" t="s">
        <v>1046</v>
      </c>
    </row>
    <row r="1433" spans="1:23" hidden="1" x14ac:dyDescent="0.2">
      <c r="A1433" t="s">
        <v>0</v>
      </c>
      <c r="B1433" t="s">
        <v>1</v>
      </c>
      <c r="C1433" t="s">
        <v>218</v>
      </c>
      <c r="D1433" t="s">
        <v>219</v>
      </c>
      <c r="E1433" t="s">
        <v>220</v>
      </c>
      <c r="F1433" t="s">
        <v>1047</v>
      </c>
      <c r="G1433" t="s">
        <v>1048</v>
      </c>
      <c r="H1433" t="s">
        <v>7</v>
      </c>
      <c r="I1433" t="s">
        <v>8</v>
      </c>
      <c r="J1433" t="s">
        <v>9</v>
      </c>
      <c r="K1433" t="s">
        <v>10</v>
      </c>
      <c r="L1433" t="s">
        <v>11</v>
      </c>
      <c r="M1433" s="40">
        <v>3166422.36</v>
      </c>
      <c r="N1433" s="40">
        <v>18544</v>
      </c>
      <c r="O1433" s="40">
        <v>0</v>
      </c>
      <c r="P1433" s="40">
        <v>3184966.36</v>
      </c>
      <c r="Q1433" s="40">
        <v>0</v>
      </c>
      <c r="R1433" s="40">
        <v>2339900.44</v>
      </c>
      <c r="S1433" s="40">
        <v>2339382.61</v>
      </c>
      <c r="T1433" s="40">
        <v>845065.92</v>
      </c>
      <c r="U1433" s="40">
        <v>845583.75</v>
      </c>
      <c r="V1433" s="40">
        <v>845065.92</v>
      </c>
      <c r="W1433" s="34" t="s">
        <v>226</v>
      </c>
    </row>
    <row r="1434" spans="1:23" hidden="1" x14ac:dyDescent="0.2">
      <c r="A1434" t="s">
        <v>0</v>
      </c>
      <c r="B1434" t="s">
        <v>1</v>
      </c>
      <c r="C1434" t="s">
        <v>218</v>
      </c>
      <c r="D1434" t="s">
        <v>219</v>
      </c>
      <c r="E1434" t="s">
        <v>220</v>
      </c>
      <c r="F1434" t="s">
        <v>1047</v>
      </c>
      <c r="G1434" t="s">
        <v>1048</v>
      </c>
      <c r="H1434" t="s">
        <v>7</v>
      </c>
      <c r="I1434" t="s">
        <v>8</v>
      </c>
      <c r="J1434" t="s">
        <v>9</v>
      </c>
      <c r="K1434" t="s">
        <v>15</v>
      </c>
      <c r="L1434" t="s">
        <v>11</v>
      </c>
      <c r="M1434" s="40">
        <v>280474.53000000003</v>
      </c>
      <c r="N1434" s="40">
        <v>-28288</v>
      </c>
      <c r="O1434" s="40">
        <v>0</v>
      </c>
      <c r="P1434" s="40">
        <v>252186.53</v>
      </c>
      <c r="Q1434" s="40">
        <v>15921.65</v>
      </c>
      <c r="R1434" s="40">
        <v>27969.66</v>
      </c>
      <c r="S1434" s="40">
        <v>26768.97</v>
      </c>
      <c r="T1434" s="40">
        <v>224216.87</v>
      </c>
      <c r="U1434" s="40">
        <v>225417.56</v>
      </c>
      <c r="V1434" s="40">
        <v>208295.22</v>
      </c>
      <c r="W1434" s="34" t="s">
        <v>228</v>
      </c>
    </row>
    <row r="1435" spans="1:23" hidden="1" x14ac:dyDescent="0.2">
      <c r="A1435" t="s">
        <v>0</v>
      </c>
      <c r="B1435" t="s">
        <v>1</v>
      </c>
      <c r="C1435" t="s">
        <v>218</v>
      </c>
      <c r="D1435" t="s">
        <v>219</v>
      </c>
      <c r="E1435" t="s">
        <v>220</v>
      </c>
      <c r="F1435" t="s">
        <v>1047</v>
      </c>
      <c r="G1435" t="s">
        <v>1048</v>
      </c>
      <c r="H1435" t="s">
        <v>7</v>
      </c>
      <c r="I1435" t="s">
        <v>8</v>
      </c>
      <c r="J1435" t="s">
        <v>9</v>
      </c>
      <c r="K1435" t="s">
        <v>17</v>
      </c>
      <c r="L1435" t="s">
        <v>11</v>
      </c>
      <c r="M1435" s="40">
        <v>107944</v>
      </c>
      <c r="N1435" s="40">
        <v>-733.33</v>
      </c>
      <c r="O1435" s="40">
        <v>0</v>
      </c>
      <c r="P1435" s="40">
        <v>107210.67</v>
      </c>
      <c r="Q1435" s="40">
        <v>2685.55</v>
      </c>
      <c r="R1435" s="40">
        <v>99110.87</v>
      </c>
      <c r="S1435" s="40">
        <v>99069.759999999995</v>
      </c>
      <c r="T1435" s="40">
        <v>8099.8</v>
      </c>
      <c r="U1435" s="40">
        <v>8140.91</v>
      </c>
      <c r="V1435" s="40">
        <v>5414.25</v>
      </c>
      <c r="W1435" s="34" t="s">
        <v>229</v>
      </c>
    </row>
    <row r="1436" spans="1:23" hidden="1" x14ac:dyDescent="0.2">
      <c r="A1436" t="s">
        <v>0</v>
      </c>
      <c r="B1436" t="s">
        <v>1</v>
      </c>
      <c r="C1436" t="s">
        <v>218</v>
      </c>
      <c r="D1436" t="s">
        <v>219</v>
      </c>
      <c r="E1436" t="s">
        <v>220</v>
      </c>
      <c r="F1436" t="s">
        <v>1047</v>
      </c>
      <c r="G1436" t="s">
        <v>1048</v>
      </c>
      <c r="H1436" t="s">
        <v>7</v>
      </c>
      <c r="I1436" t="s">
        <v>8</v>
      </c>
      <c r="J1436" t="s">
        <v>9</v>
      </c>
      <c r="K1436" t="s">
        <v>27</v>
      </c>
      <c r="L1436" t="s">
        <v>11</v>
      </c>
      <c r="M1436" s="40">
        <v>18457.03</v>
      </c>
      <c r="N1436" s="40">
        <v>0</v>
      </c>
      <c r="O1436" s="40">
        <v>-15115.84</v>
      </c>
      <c r="P1436" s="40">
        <v>3341.19</v>
      </c>
      <c r="Q1436" s="40">
        <v>0</v>
      </c>
      <c r="R1436" s="40">
        <v>0</v>
      </c>
      <c r="S1436" s="40">
        <v>0</v>
      </c>
      <c r="T1436" s="40">
        <v>3341.19</v>
      </c>
      <c r="U1436" s="40">
        <v>3341.19</v>
      </c>
      <c r="V1436" s="40">
        <v>3341.19</v>
      </c>
      <c r="W1436" s="34" t="s">
        <v>236</v>
      </c>
    </row>
    <row r="1437" spans="1:23" hidden="1" x14ac:dyDescent="0.2">
      <c r="A1437" t="s">
        <v>0</v>
      </c>
      <c r="B1437" t="s">
        <v>1</v>
      </c>
      <c r="C1437" t="s">
        <v>218</v>
      </c>
      <c r="D1437" t="s">
        <v>219</v>
      </c>
      <c r="E1437" t="s">
        <v>220</v>
      </c>
      <c r="F1437" t="s">
        <v>1047</v>
      </c>
      <c r="G1437" t="s">
        <v>1048</v>
      </c>
      <c r="H1437" t="s">
        <v>7</v>
      </c>
      <c r="I1437" t="s">
        <v>8</v>
      </c>
      <c r="J1437" t="s">
        <v>9</v>
      </c>
      <c r="K1437" t="s">
        <v>29</v>
      </c>
      <c r="L1437" t="s">
        <v>11</v>
      </c>
      <c r="M1437" s="40">
        <v>10243.32</v>
      </c>
      <c r="N1437" s="40">
        <v>-9500</v>
      </c>
      <c r="O1437" s="40">
        <v>0</v>
      </c>
      <c r="P1437" s="40">
        <v>743.32</v>
      </c>
      <c r="Q1437" s="40">
        <v>0</v>
      </c>
      <c r="R1437" s="40">
        <v>0</v>
      </c>
      <c r="S1437" s="40">
        <v>0</v>
      </c>
      <c r="T1437" s="40">
        <v>743.32</v>
      </c>
      <c r="U1437" s="40">
        <v>743.32</v>
      </c>
      <c r="V1437" s="40">
        <v>743.32</v>
      </c>
      <c r="W1437" s="34" t="s">
        <v>237</v>
      </c>
    </row>
    <row r="1438" spans="1:23" hidden="1" x14ac:dyDescent="0.2">
      <c r="A1438" t="s">
        <v>0</v>
      </c>
      <c r="B1438" t="s">
        <v>1</v>
      </c>
      <c r="C1438" t="s">
        <v>218</v>
      </c>
      <c r="D1438" t="s">
        <v>219</v>
      </c>
      <c r="E1438" t="s">
        <v>220</v>
      </c>
      <c r="F1438" t="s">
        <v>1047</v>
      </c>
      <c r="G1438" t="s">
        <v>1048</v>
      </c>
      <c r="H1438" t="s">
        <v>7</v>
      </c>
      <c r="I1438" t="s">
        <v>8</v>
      </c>
      <c r="J1438" t="s">
        <v>9</v>
      </c>
      <c r="K1438" t="s">
        <v>31</v>
      </c>
      <c r="L1438" t="s">
        <v>11</v>
      </c>
      <c r="M1438" s="40">
        <v>199272</v>
      </c>
      <c r="N1438" s="40">
        <v>0</v>
      </c>
      <c r="O1438" s="40">
        <v>0</v>
      </c>
      <c r="P1438" s="40">
        <v>199272</v>
      </c>
      <c r="Q1438" s="40">
        <v>83883.64</v>
      </c>
      <c r="R1438" s="40">
        <v>115388.36</v>
      </c>
      <c r="S1438" s="40">
        <v>115388.36</v>
      </c>
      <c r="T1438" s="40">
        <v>83883.64</v>
      </c>
      <c r="U1438" s="40">
        <v>83883.64</v>
      </c>
      <c r="V1438" s="40">
        <v>0</v>
      </c>
      <c r="W1438" s="34" t="s">
        <v>238</v>
      </c>
    </row>
    <row r="1439" spans="1:23" hidden="1" x14ac:dyDescent="0.2">
      <c r="A1439" t="s">
        <v>0</v>
      </c>
      <c r="B1439" t="s">
        <v>1</v>
      </c>
      <c r="C1439" t="s">
        <v>218</v>
      </c>
      <c r="D1439" t="s">
        <v>219</v>
      </c>
      <c r="E1439" t="s">
        <v>220</v>
      </c>
      <c r="F1439" t="s">
        <v>1047</v>
      </c>
      <c r="G1439" t="s">
        <v>1048</v>
      </c>
      <c r="H1439" t="s">
        <v>7</v>
      </c>
      <c r="I1439" t="s">
        <v>8</v>
      </c>
      <c r="J1439" t="s">
        <v>9</v>
      </c>
      <c r="K1439" t="s">
        <v>33</v>
      </c>
      <c r="L1439" t="s">
        <v>11</v>
      </c>
      <c r="M1439" s="40">
        <v>16920.57</v>
      </c>
      <c r="N1439" s="40">
        <v>-8000</v>
      </c>
      <c r="O1439" s="40">
        <v>0</v>
      </c>
      <c r="P1439" s="40">
        <v>8920.57</v>
      </c>
      <c r="Q1439" s="40">
        <v>0</v>
      </c>
      <c r="R1439" s="40">
        <v>2723.33</v>
      </c>
      <c r="S1439" s="40">
        <v>2723.33</v>
      </c>
      <c r="T1439" s="40">
        <v>6197.24</v>
      </c>
      <c r="U1439" s="40">
        <v>6197.24</v>
      </c>
      <c r="V1439" s="40">
        <v>6197.24</v>
      </c>
      <c r="W1439" s="34" t="s">
        <v>239</v>
      </c>
    </row>
    <row r="1440" spans="1:23" hidden="1" x14ac:dyDescent="0.2">
      <c r="A1440" t="s">
        <v>0</v>
      </c>
      <c r="B1440" t="s">
        <v>1</v>
      </c>
      <c r="C1440" t="s">
        <v>218</v>
      </c>
      <c r="D1440" t="s">
        <v>219</v>
      </c>
      <c r="E1440" t="s">
        <v>220</v>
      </c>
      <c r="F1440" t="s">
        <v>1047</v>
      </c>
      <c r="G1440" t="s">
        <v>1048</v>
      </c>
      <c r="H1440" t="s">
        <v>7</v>
      </c>
      <c r="I1440" t="s">
        <v>8</v>
      </c>
      <c r="J1440" t="s">
        <v>9</v>
      </c>
      <c r="K1440" t="s">
        <v>35</v>
      </c>
      <c r="L1440" t="s">
        <v>11</v>
      </c>
      <c r="M1440" s="40">
        <v>11841.14</v>
      </c>
      <c r="N1440" s="40">
        <v>8000</v>
      </c>
      <c r="O1440" s="40">
        <v>4120.8599999999997</v>
      </c>
      <c r="P1440" s="40">
        <v>23962</v>
      </c>
      <c r="Q1440" s="40">
        <v>0</v>
      </c>
      <c r="R1440" s="40">
        <v>12892</v>
      </c>
      <c r="S1440" s="40">
        <v>12892</v>
      </c>
      <c r="T1440" s="40">
        <v>11070</v>
      </c>
      <c r="U1440" s="40">
        <v>11070</v>
      </c>
      <c r="V1440" s="40">
        <v>11070</v>
      </c>
      <c r="W1440" s="34" t="s">
        <v>240</v>
      </c>
    </row>
    <row r="1441" spans="1:23" hidden="1" x14ac:dyDescent="0.2">
      <c r="A1441" t="s">
        <v>0</v>
      </c>
      <c r="B1441" t="s">
        <v>1</v>
      </c>
      <c r="C1441" t="s">
        <v>218</v>
      </c>
      <c r="D1441" t="s">
        <v>219</v>
      </c>
      <c r="E1441" t="s">
        <v>220</v>
      </c>
      <c r="F1441" t="s">
        <v>1047</v>
      </c>
      <c r="G1441" t="s">
        <v>1048</v>
      </c>
      <c r="H1441" t="s">
        <v>7</v>
      </c>
      <c r="I1441" t="s">
        <v>8</v>
      </c>
      <c r="J1441" t="s">
        <v>9</v>
      </c>
      <c r="K1441" t="s">
        <v>37</v>
      </c>
      <c r="L1441" t="s">
        <v>11</v>
      </c>
      <c r="M1441" s="40">
        <v>425760.34</v>
      </c>
      <c r="N1441" s="40">
        <v>-3473.18</v>
      </c>
      <c r="O1441" s="40">
        <v>3951.27</v>
      </c>
      <c r="P1441" s="40">
        <v>426238.43</v>
      </c>
      <c r="Q1441" s="40">
        <v>10156.33</v>
      </c>
      <c r="R1441" s="40">
        <v>312518.86</v>
      </c>
      <c r="S1441" s="40">
        <v>312453.36</v>
      </c>
      <c r="T1441" s="40">
        <v>113719.57</v>
      </c>
      <c r="U1441" s="40">
        <v>113785.07</v>
      </c>
      <c r="V1441" s="40">
        <v>103563.24</v>
      </c>
      <c r="W1441" s="34" t="s">
        <v>225</v>
      </c>
    </row>
    <row r="1442" spans="1:23" hidden="1" x14ac:dyDescent="0.2">
      <c r="A1442" t="s">
        <v>0</v>
      </c>
      <c r="B1442" t="s">
        <v>1</v>
      </c>
      <c r="C1442" t="s">
        <v>218</v>
      </c>
      <c r="D1442" t="s">
        <v>219</v>
      </c>
      <c r="E1442" t="s">
        <v>220</v>
      </c>
      <c r="F1442" t="s">
        <v>1047</v>
      </c>
      <c r="G1442" t="s">
        <v>1048</v>
      </c>
      <c r="H1442" t="s">
        <v>7</v>
      </c>
      <c r="I1442" t="s">
        <v>8</v>
      </c>
      <c r="J1442" t="s">
        <v>9</v>
      </c>
      <c r="K1442" t="s">
        <v>39</v>
      </c>
      <c r="L1442" t="s">
        <v>11</v>
      </c>
      <c r="M1442" s="40">
        <v>280474.53000000003</v>
      </c>
      <c r="N1442" s="40">
        <v>-2288</v>
      </c>
      <c r="O1442" s="40">
        <v>0</v>
      </c>
      <c r="P1442" s="40">
        <v>278186.53000000003</v>
      </c>
      <c r="Q1442" s="40">
        <v>10100.530000000001</v>
      </c>
      <c r="R1442" s="40">
        <v>198412.85</v>
      </c>
      <c r="S1442" s="40">
        <v>198403.73</v>
      </c>
      <c r="T1442" s="40">
        <v>79773.679999999993</v>
      </c>
      <c r="U1442" s="40">
        <v>79782.8</v>
      </c>
      <c r="V1442" s="40">
        <v>69673.149999999994</v>
      </c>
      <c r="W1442" s="34" t="s">
        <v>241</v>
      </c>
    </row>
    <row r="1443" spans="1:23" hidden="1" x14ac:dyDescent="0.2">
      <c r="A1443" t="s">
        <v>0</v>
      </c>
      <c r="B1443" t="s">
        <v>1</v>
      </c>
      <c r="C1443" t="s">
        <v>218</v>
      </c>
      <c r="D1443" t="s">
        <v>219</v>
      </c>
      <c r="E1443" t="s">
        <v>220</v>
      </c>
      <c r="F1443" t="s">
        <v>1047</v>
      </c>
      <c r="G1443" t="s">
        <v>1048</v>
      </c>
      <c r="H1443" t="s">
        <v>7</v>
      </c>
      <c r="I1443" t="s">
        <v>8</v>
      </c>
      <c r="J1443" t="s">
        <v>9</v>
      </c>
      <c r="K1443" t="s">
        <v>1049</v>
      </c>
      <c r="L1443" t="s">
        <v>11</v>
      </c>
      <c r="M1443" s="40">
        <v>0</v>
      </c>
      <c r="N1443" s="40">
        <v>31500</v>
      </c>
      <c r="O1443" s="40">
        <v>0</v>
      </c>
      <c r="P1443" s="40">
        <v>31500</v>
      </c>
      <c r="Q1443" s="40">
        <v>0</v>
      </c>
      <c r="R1443" s="40">
        <v>31343.759999999998</v>
      </c>
      <c r="S1443" s="40">
        <v>31343.759999999998</v>
      </c>
      <c r="T1443" s="40">
        <v>156.24</v>
      </c>
      <c r="U1443" s="40">
        <v>156.24</v>
      </c>
      <c r="V1443" s="40">
        <v>156.24</v>
      </c>
      <c r="W1443" s="34" t="s">
        <v>1050</v>
      </c>
    </row>
    <row r="1444" spans="1:23" hidden="1" x14ac:dyDescent="0.2">
      <c r="A1444" t="s">
        <v>0</v>
      </c>
      <c r="B1444" t="s">
        <v>1</v>
      </c>
      <c r="C1444" t="s">
        <v>218</v>
      </c>
      <c r="D1444" t="s">
        <v>219</v>
      </c>
      <c r="E1444" t="s">
        <v>220</v>
      </c>
      <c r="F1444" t="s">
        <v>1047</v>
      </c>
      <c r="G1444" t="s">
        <v>1048</v>
      </c>
      <c r="H1444" t="s">
        <v>7</v>
      </c>
      <c r="I1444" t="s">
        <v>8</v>
      </c>
      <c r="J1444" t="s">
        <v>9</v>
      </c>
      <c r="K1444" t="s">
        <v>41</v>
      </c>
      <c r="L1444" t="s">
        <v>11</v>
      </c>
      <c r="M1444" s="40">
        <v>61573.46</v>
      </c>
      <c r="N1444" s="40">
        <v>-42000</v>
      </c>
      <c r="O1444" s="40">
        <v>0</v>
      </c>
      <c r="P1444" s="40">
        <v>19573.46</v>
      </c>
      <c r="Q1444" s="40">
        <v>0</v>
      </c>
      <c r="R1444" s="40">
        <v>15433.01</v>
      </c>
      <c r="S1444" s="40">
        <v>13212.35</v>
      </c>
      <c r="T1444" s="40">
        <v>4140.45</v>
      </c>
      <c r="U1444" s="40">
        <v>6361.11</v>
      </c>
      <c r="V1444" s="40">
        <v>4140.45</v>
      </c>
      <c r="W1444" s="34" t="s">
        <v>242</v>
      </c>
    </row>
    <row r="1445" spans="1:23" hidden="1" x14ac:dyDescent="0.2">
      <c r="A1445" t="s">
        <v>0</v>
      </c>
      <c r="B1445" t="s">
        <v>1</v>
      </c>
      <c r="C1445" t="s">
        <v>218</v>
      </c>
      <c r="D1445" t="s">
        <v>219</v>
      </c>
      <c r="E1445" t="s">
        <v>220</v>
      </c>
      <c r="F1445" t="s">
        <v>1047</v>
      </c>
      <c r="G1445" t="s">
        <v>1048</v>
      </c>
      <c r="H1445" t="s">
        <v>7</v>
      </c>
      <c r="I1445" t="s">
        <v>43</v>
      </c>
      <c r="J1445" t="s">
        <v>44</v>
      </c>
      <c r="K1445" t="s">
        <v>45</v>
      </c>
      <c r="L1445" t="s">
        <v>11</v>
      </c>
      <c r="M1445" s="40">
        <v>4000</v>
      </c>
      <c r="N1445" s="40">
        <v>0</v>
      </c>
      <c r="O1445" s="40">
        <v>0</v>
      </c>
      <c r="P1445" s="40">
        <v>4000</v>
      </c>
      <c r="Q1445" s="40">
        <v>0</v>
      </c>
      <c r="R1445" s="40">
        <v>1489.32</v>
      </c>
      <c r="S1445" s="40">
        <v>1489.32</v>
      </c>
      <c r="T1445" s="40">
        <v>2510.6799999999998</v>
      </c>
      <c r="U1445" s="40">
        <v>2510.6799999999998</v>
      </c>
      <c r="V1445" s="40">
        <v>2510.6799999999998</v>
      </c>
      <c r="W1445" s="34" t="s">
        <v>802</v>
      </c>
    </row>
    <row r="1446" spans="1:23" hidden="1" x14ac:dyDescent="0.2">
      <c r="A1446" t="s">
        <v>0</v>
      </c>
      <c r="B1446" t="s">
        <v>1</v>
      </c>
      <c r="C1446" t="s">
        <v>218</v>
      </c>
      <c r="D1446" t="s">
        <v>219</v>
      </c>
      <c r="E1446" t="s">
        <v>220</v>
      </c>
      <c r="F1446" t="s">
        <v>1047</v>
      </c>
      <c r="G1446" t="s">
        <v>1048</v>
      </c>
      <c r="H1446" t="s">
        <v>7</v>
      </c>
      <c r="I1446" t="s">
        <v>43</v>
      </c>
      <c r="J1446" t="s">
        <v>44</v>
      </c>
      <c r="K1446" t="s">
        <v>47</v>
      </c>
      <c r="L1446" t="s">
        <v>11</v>
      </c>
      <c r="M1446" s="40">
        <v>31000</v>
      </c>
      <c r="N1446" s="40">
        <v>0</v>
      </c>
      <c r="O1446" s="40">
        <v>0</v>
      </c>
      <c r="P1446" s="40">
        <v>31000</v>
      </c>
      <c r="Q1446" s="40">
        <v>0</v>
      </c>
      <c r="R1446" s="40">
        <v>27176.99</v>
      </c>
      <c r="S1446" s="40">
        <v>26175.94</v>
      </c>
      <c r="T1446" s="40">
        <v>3823.01</v>
      </c>
      <c r="U1446" s="40">
        <v>4824.0600000000004</v>
      </c>
      <c r="V1446" s="40">
        <v>3823.01</v>
      </c>
      <c r="W1446" s="34" t="s">
        <v>803</v>
      </c>
    </row>
    <row r="1447" spans="1:23" hidden="1" x14ac:dyDescent="0.2">
      <c r="A1447" t="s">
        <v>0</v>
      </c>
      <c r="B1447" t="s">
        <v>1</v>
      </c>
      <c r="C1447" t="s">
        <v>218</v>
      </c>
      <c r="D1447" t="s">
        <v>219</v>
      </c>
      <c r="E1447" t="s">
        <v>220</v>
      </c>
      <c r="F1447" t="s">
        <v>1047</v>
      </c>
      <c r="G1447" t="s">
        <v>1048</v>
      </c>
      <c r="H1447" t="s">
        <v>7</v>
      </c>
      <c r="I1447" t="s">
        <v>43</v>
      </c>
      <c r="J1447" t="s">
        <v>44</v>
      </c>
      <c r="K1447" t="s">
        <v>354</v>
      </c>
      <c r="L1447" t="s">
        <v>11</v>
      </c>
      <c r="M1447" s="40">
        <v>500</v>
      </c>
      <c r="N1447" s="40">
        <v>-500</v>
      </c>
      <c r="O1447" s="40">
        <v>0</v>
      </c>
      <c r="P1447" s="40">
        <v>0</v>
      </c>
      <c r="Q1447" s="40">
        <v>0</v>
      </c>
      <c r="R1447" s="40">
        <v>0</v>
      </c>
      <c r="S1447" s="40">
        <v>0</v>
      </c>
      <c r="T1447" s="40">
        <v>0</v>
      </c>
      <c r="U1447" s="40">
        <v>0</v>
      </c>
      <c r="V1447" s="40">
        <v>0</v>
      </c>
      <c r="W1447" s="34" t="s">
        <v>805</v>
      </c>
    </row>
    <row r="1448" spans="1:23" hidden="1" x14ac:dyDescent="0.2">
      <c r="A1448" t="s">
        <v>0</v>
      </c>
      <c r="B1448" t="s">
        <v>1</v>
      </c>
      <c r="C1448" t="s">
        <v>218</v>
      </c>
      <c r="D1448" t="s">
        <v>219</v>
      </c>
      <c r="E1448" t="s">
        <v>220</v>
      </c>
      <c r="F1448" t="s">
        <v>1047</v>
      </c>
      <c r="G1448" t="s">
        <v>1048</v>
      </c>
      <c r="H1448" t="s">
        <v>7</v>
      </c>
      <c r="I1448" t="s">
        <v>43</v>
      </c>
      <c r="J1448" t="s">
        <v>44</v>
      </c>
      <c r="K1448" t="s">
        <v>51</v>
      </c>
      <c r="L1448" t="s">
        <v>11</v>
      </c>
      <c r="M1448" s="40">
        <v>80400</v>
      </c>
      <c r="N1448" s="40">
        <v>18720.7</v>
      </c>
      <c r="O1448" s="40">
        <v>0</v>
      </c>
      <c r="P1448" s="40">
        <v>99120.7</v>
      </c>
      <c r="Q1448" s="40">
        <v>0</v>
      </c>
      <c r="R1448" s="40">
        <v>98375.6</v>
      </c>
      <c r="S1448" s="40">
        <v>56524.33</v>
      </c>
      <c r="T1448" s="40">
        <v>745.1</v>
      </c>
      <c r="U1448" s="40">
        <v>42596.37</v>
      </c>
      <c r="V1448" s="40">
        <v>745.1</v>
      </c>
      <c r="W1448" s="34" t="s">
        <v>806</v>
      </c>
    </row>
    <row r="1449" spans="1:23" hidden="1" x14ac:dyDescent="0.2">
      <c r="A1449" t="s">
        <v>0</v>
      </c>
      <c r="B1449" t="s">
        <v>1</v>
      </c>
      <c r="C1449" t="s">
        <v>218</v>
      </c>
      <c r="D1449" t="s">
        <v>219</v>
      </c>
      <c r="E1449" t="s">
        <v>220</v>
      </c>
      <c r="F1449" t="s">
        <v>1047</v>
      </c>
      <c r="G1449" t="s">
        <v>1048</v>
      </c>
      <c r="H1449" t="s">
        <v>7</v>
      </c>
      <c r="I1449" t="s">
        <v>43</v>
      </c>
      <c r="J1449" t="s">
        <v>44</v>
      </c>
      <c r="K1449" t="s">
        <v>53</v>
      </c>
      <c r="L1449" t="s">
        <v>11</v>
      </c>
      <c r="M1449" s="40">
        <v>1000</v>
      </c>
      <c r="N1449" s="40">
        <v>-531.84</v>
      </c>
      <c r="O1449" s="40">
        <v>0</v>
      </c>
      <c r="P1449" s="40">
        <v>468.16</v>
      </c>
      <c r="Q1449" s="40">
        <v>0</v>
      </c>
      <c r="R1449" s="40">
        <v>468.16</v>
      </c>
      <c r="S1449" s="40">
        <v>468.16</v>
      </c>
      <c r="T1449" s="40">
        <v>0</v>
      </c>
      <c r="U1449" s="40">
        <v>0</v>
      </c>
      <c r="V1449" s="40">
        <v>0</v>
      </c>
      <c r="W1449" s="34" t="s">
        <v>808</v>
      </c>
    </row>
    <row r="1450" spans="1:23" hidden="1" x14ac:dyDescent="0.2">
      <c r="A1450" t="s">
        <v>0</v>
      </c>
      <c r="B1450" t="s">
        <v>1</v>
      </c>
      <c r="C1450" t="s">
        <v>218</v>
      </c>
      <c r="D1450" t="s">
        <v>219</v>
      </c>
      <c r="E1450" t="s">
        <v>220</v>
      </c>
      <c r="F1450" t="s">
        <v>1047</v>
      </c>
      <c r="G1450" t="s">
        <v>1048</v>
      </c>
      <c r="H1450" t="s">
        <v>7</v>
      </c>
      <c r="I1450" t="s">
        <v>43</v>
      </c>
      <c r="J1450" t="s">
        <v>44</v>
      </c>
      <c r="K1450" t="s">
        <v>258</v>
      </c>
      <c r="L1450" t="s">
        <v>11</v>
      </c>
      <c r="M1450" s="40">
        <v>0</v>
      </c>
      <c r="N1450" s="40">
        <v>50</v>
      </c>
      <c r="O1450" s="40">
        <v>0</v>
      </c>
      <c r="P1450" s="40">
        <v>50</v>
      </c>
      <c r="Q1450" s="40">
        <v>0</v>
      </c>
      <c r="R1450" s="40">
        <v>50</v>
      </c>
      <c r="S1450" s="40">
        <v>50</v>
      </c>
      <c r="T1450" s="40">
        <v>0</v>
      </c>
      <c r="U1450" s="40">
        <v>0</v>
      </c>
      <c r="V1450" s="40">
        <v>0</v>
      </c>
      <c r="W1450" s="34" t="s">
        <v>1051</v>
      </c>
    </row>
    <row r="1451" spans="1:23" hidden="1" x14ac:dyDescent="0.2">
      <c r="A1451" t="s">
        <v>0</v>
      </c>
      <c r="B1451" t="s">
        <v>1</v>
      </c>
      <c r="C1451" t="s">
        <v>218</v>
      </c>
      <c r="D1451" t="s">
        <v>219</v>
      </c>
      <c r="E1451" t="s">
        <v>220</v>
      </c>
      <c r="F1451" t="s">
        <v>1047</v>
      </c>
      <c r="G1451" t="s">
        <v>1048</v>
      </c>
      <c r="H1451" t="s">
        <v>7</v>
      </c>
      <c r="I1451" t="s">
        <v>43</v>
      </c>
      <c r="J1451" t="s">
        <v>44</v>
      </c>
      <c r="K1451" t="s">
        <v>57</v>
      </c>
      <c r="L1451" t="s">
        <v>11</v>
      </c>
      <c r="M1451" s="40">
        <v>120185.60000000001</v>
      </c>
      <c r="N1451" s="40">
        <v>-51010.2</v>
      </c>
      <c r="O1451" s="40">
        <v>0</v>
      </c>
      <c r="P1451" s="40">
        <v>69175.399999999994</v>
      </c>
      <c r="Q1451" s="40">
        <v>0</v>
      </c>
      <c r="R1451" s="40">
        <v>69175.39</v>
      </c>
      <c r="S1451" s="40">
        <v>46951.8</v>
      </c>
      <c r="T1451" s="40">
        <v>0.01</v>
      </c>
      <c r="U1451" s="40">
        <v>22223.599999999999</v>
      </c>
      <c r="V1451" s="40">
        <v>0.01</v>
      </c>
      <c r="W1451" s="34" t="s">
        <v>810</v>
      </c>
    </row>
    <row r="1452" spans="1:23" hidden="1" x14ac:dyDescent="0.2">
      <c r="A1452" t="s">
        <v>0</v>
      </c>
      <c r="B1452" t="s">
        <v>1</v>
      </c>
      <c r="C1452" t="s">
        <v>218</v>
      </c>
      <c r="D1452" t="s">
        <v>219</v>
      </c>
      <c r="E1452" t="s">
        <v>220</v>
      </c>
      <c r="F1452" t="s">
        <v>1047</v>
      </c>
      <c r="G1452" t="s">
        <v>1048</v>
      </c>
      <c r="H1452" t="s">
        <v>7</v>
      </c>
      <c r="I1452" t="s">
        <v>43</v>
      </c>
      <c r="J1452" t="s">
        <v>44</v>
      </c>
      <c r="K1452" t="s">
        <v>59</v>
      </c>
      <c r="L1452" t="s">
        <v>11</v>
      </c>
      <c r="M1452" s="40">
        <v>130999.89</v>
      </c>
      <c r="N1452" s="40">
        <v>-6034.54</v>
      </c>
      <c r="O1452" s="40">
        <v>0</v>
      </c>
      <c r="P1452" s="40">
        <v>124965.35</v>
      </c>
      <c r="Q1452" s="40">
        <v>8992.59</v>
      </c>
      <c r="R1452" s="40">
        <v>107732.05</v>
      </c>
      <c r="S1452" s="40">
        <v>80839.77</v>
      </c>
      <c r="T1452" s="40">
        <v>17233.3</v>
      </c>
      <c r="U1452" s="40">
        <v>44125.58</v>
      </c>
      <c r="V1452" s="40">
        <v>8240.7099999999991</v>
      </c>
      <c r="W1452" s="34" t="s">
        <v>811</v>
      </c>
    </row>
    <row r="1453" spans="1:23" hidden="1" x14ac:dyDescent="0.2">
      <c r="A1453" t="s">
        <v>0</v>
      </c>
      <c r="B1453" t="s">
        <v>1</v>
      </c>
      <c r="C1453" t="s">
        <v>218</v>
      </c>
      <c r="D1453" t="s">
        <v>219</v>
      </c>
      <c r="E1453" t="s">
        <v>220</v>
      </c>
      <c r="F1453" t="s">
        <v>1047</v>
      </c>
      <c r="G1453" t="s">
        <v>1048</v>
      </c>
      <c r="H1453" t="s">
        <v>7</v>
      </c>
      <c r="I1453" t="s">
        <v>43</v>
      </c>
      <c r="J1453" t="s">
        <v>44</v>
      </c>
      <c r="K1453" t="s">
        <v>1052</v>
      </c>
      <c r="L1453" t="s">
        <v>11</v>
      </c>
      <c r="M1453" s="40">
        <v>57801.36</v>
      </c>
      <c r="N1453" s="40">
        <v>-24409.86</v>
      </c>
      <c r="O1453" s="40">
        <v>0</v>
      </c>
      <c r="P1453" s="40">
        <v>33391.5</v>
      </c>
      <c r="Q1453" s="40">
        <v>0</v>
      </c>
      <c r="R1453" s="40">
        <v>33391.5</v>
      </c>
      <c r="S1453" s="40">
        <v>20151.240000000002</v>
      </c>
      <c r="T1453" s="40">
        <v>0</v>
      </c>
      <c r="U1453" s="40">
        <v>13240.26</v>
      </c>
      <c r="V1453" s="40">
        <v>0</v>
      </c>
      <c r="W1453" s="34" t="s">
        <v>1053</v>
      </c>
    </row>
    <row r="1454" spans="1:23" hidden="1" x14ac:dyDescent="0.2">
      <c r="A1454" t="s">
        <v>0</v>
      </c>
      <c r="B1454" t="s">
        <v>1</v>
      </c>
      <c r="C1454" t="s">
        <v>218</v>
      </c>
      <c r="D1454" t="s">
        <v>219</v>
      </c>
      <c r="E1454" t="s">
        <v>220</v>
      </c>
      <c r="F1454" t="s">
        <v>1047</v>
      </c>
      <c r="G1454" t="s">
        <v>1048</v>
      </c>
      <c r="H1454" t="s">
        <v>7</v>
      </c>
      <c r="I1454" t="s">
        <v>43</v>
      </c>
      <c r="J1454" t="s">
        <v>44</v>
      </c>
      <c r="K1454" t="s">
        <v>61</v>
      </c>
      <c r="L1454" t="s">
        <v>11</v>
      </c>
      <c r="M1454" s="40">
        <v>6207.2</v>
      </c>
      <c r="N1454" s="40">
        <v>0</v>
      </c>
      <c r="O1454" s="40">
        <v>0</v>
      </c>
      <c r="P1454" s="40">
        <v>6207.2</v>
      </c>
      <c r="Q1454" s="40">
        <v>0</v>
      </c>
      <c r="R1454" s="40">
        <v>3748</v>
      </c>
      <c r="S1454" s="40">
        <v>0</v>
      </c>
      <c r="T1454" s="40">
        <v>2459.1999999999998</v>
      </c>
      <c r="U1454" s="40">
        <v>6207.2</v>
      </c>
      <c r="V1454" s="40">
        <v>2459.1999999999998</v>
      </c>
      <c r="W1454" s="34" t="s">
        <v>812</v>
      </c>
    </row>
    <row r="1455" spans="1:23" hidden="1" x14ac:dyDescent="0.2">
      <c r="A1455" t="s">
        <v>0</v>
      </c>
      <c r="B1455" t="s">
        <v>1</v>
      </c>
      <c r="C1455" t="s">
        <v>218</v>
      </c>
      <c r="D1455" t="s">
        <v>219</v>
      </c>
      <c r="E1455" t="s">
        <v>220</v>
      </c>
      <c r="F1455" t="s">
        <v>1047</v>
      </c>
      <c r="G1455" t="s">
        <v>1048</v>
      </c>
      <c r="H1455" t="s">
        <v>7</v>
      </c>
      <c r="I1455" t="s">
        <v>43</v>
      </c>
      <c r="J1455" t="s">
        <v>44</v>
      </c>
      <c r="K1455" t="s">
        <v>260</v>
      </c>
      <c r="L1455" t="s">
        <v>11</v>
      </c>
      <c r="M1455" s="40">
        <v>0</v>
      </c>
      <c r="N1455" s="40">
        <v>288.8</v>
      </c>
      <c r="O1455" s="40">
        <v>0</v>
      </c>
      <c r="P1455" s="40">
        <v>288.8</v>
      </c>
      <c r="Q1455" s="40">
        <v>0</v>
      </c>
      <c r="R1455" s="40">
        <v>288.8</v>
      </c>
      <c r="S1455" s="40">
        <v>288.8</v>
      </c>
      <c r="T1455" s="40">
        <v>0</v>
      </c>
      <c r="U1455" s="40">
        <v>0</v>
      </c>
      <c r="V1455" s="40">
        <v>0</v>
      </c>
      <c r="W1455" s="34" t="s">
        <v>813</v>
      </c>
    </row>
    <row r="1456" spans="1:23" hidden="1" x14ac:dyDescent="0.2">
      <c r="A1456" t="s">
        <v>0</v>
      </c>
      <c r="B1456" t="s">
        <v>1</v>
      </c>
      <c r="C1456" t="s">
        <v>218</v>
      </c>
      <c r="D1456" t="s">
        <v>219</v>
      </c>
      <c r="E1456" t="s">
        <v>220</v>
      </c>
      <c r="F1456" t="s">
        <v>1047</v>
      </c>
      <c r="G1456" t="s">
        <v>1048</v>
      </c>
      <c r="H1456" t="s">
        <v>7</v>
      </c>
      <c r="I1456" t="s">
        <v>43</v>
      </c>
      <c r="J1456" t="s">
        <v>44</v>
      </c>
      <c r="K1456" t="s">
        <v>63</v>
      </c>
      <c r="L1456" t="s">
        <v>11</v>
      </c>
      <c r="M1456" s="40">
        <v>4712</v>
      </c>
      <c r="N1456" s="40">
        <v>7697.74</v>
      </c>
      <c r="O1456" s="40">
        <v>0</v>
      </c>
      <c r="P1456" s="40">
        <v>12409.74</v>
      </c>
      <c r="Q1456" s="40">
        <v>431.54</v>
      </c>
      <c r="R1456" s="40">
        <v>8945.1200000000008</v>
      </c>
      <c r="S1456" s="40">
        <v>7267.36</v>
      </c>
      <c r="T1456" s="40">
        <v>3464.62</v>
      </c>
      <c r="U1456" s="40">
        <v>5142.38</v>
      </c>
      <c r="V1456" s="40">
        <v>3033.08</v>
      </c>
      <c r="W1456" s="34" t="s">
        <v>814</v>
      </c>
    </row>
    <row r="1457" spans="1:23" hidden="1" x14ac:dyDescent="0.2">
      <c r="A1457" t="s">
        <v>0</v>
      </c>
      <c r="B1457" t="s">
        <v>1</v>
      </c>
      <c r="C1457" t="s">
        <v>218</v>
      </c>
      <c r="D1457" t="s">
        <v>219</v>
      </c>
      <c r="E1457" t="s">
        <v>220</v>
      </c>
      <c r="F1457" t="s">
        <v>1047</v>
      </c>
      <c r="G1457" t="s">
        <v>1048</v>
      </c>
      <c r="H1457" t="s">
        <v>7</v>
      </c>
      <c r="I1457" t="s">
        <v>43</v>
      </c>
      <c r="J1457" t="s">
        <v>44</v>
      </c>
      <c r="K1457" t="s">
        <v>65</v>
      </c>
      <c r="L1457" t="s">
        <v>11</v>
      </c>
      <c r="M1457" s="40">
        <v>7000</v>
      </c>
      <c r="N1457" s="40">
        <v>-1524.31</v>
      </c>
      <c r="O1457" s="40">
        <v>0</v>
      </c>
      <c r="P1457" s="40">
        <v>5475.69</v>
      </c>
      <c r="Q1457" s="40">
        <v>0</v>
      </c>
      <c r="R1457" s="40">
        <v>5475.69</v>
      </c>
      <c r="S1457" s="40">
        <v>828.4</v>
      </c>
      <c r="T1457" s="40">
        <v>0</v>
      </c>
      <c r="U1457" s="40">
        <v>4647.29</v>
      </c>
      <c r="V1457" s="40">
        <v>0</v>
      </c>
      <c r="W1457" s="34" t="s">
        <v>815</v>
      </c>
    </row>
    <row r="1458" spans="1:23" hidden="1" x14ac:dyDescent="0.2">
      <c r="A1458" t="s">
        <v>0</v>
      </c>
      <c r="B1458" t="s">
        <v>1</v>
      </c>
      <c r="C1458" t="s">
        <v>218</v>
      </c>
      <c r="D1458" t="s">
        <v>219</v>
      </c>
      <c r="E1458" t="s">
        <v>220</v>
      </c>
      <c r="F1458" t="s">
        <v>1047</v>
      </c>
      <c r="G1458" t="s">
        <v>1048</v>
      </c>
      <c r="H1458" t="s">
        <v>7</v>
      </c>
      <c r="I1458" t="s">
        <v>43</v>
      </c>
      <c r="J1458" t="s">
        <v>44</v>
      </c>
      <c r="K1458" t="s">
        <v>341</v>
      </c>
      <c r="L1458" t="s">
        <v>11</v>
      </c>
      <c r="M1458" s="40">
        <v>272461.71999999997</v>
      </c>
      <c r="N1458" s="40">
        <v>47119.34</v>
      </c>
      <c r="O1458" s="40">
        <v>0</v>
      </c>
      <c r="P1458" s="40">
        <v>319581.06</v>
      </c>
      <c r="Q1458" s="40">
        <v>2808</v>
      </c>
      <c r="R1458" s="40">
        <v>294528</v>
      </c>
      <c r="S1458" s="40">
        <v>247728</v>
      </c>
      <c r="T1458" s="40">
        <v>25053.06</v>
      </c>
      <c r="U1458" s="40">
        <v>71853.06</v>
      </c>
      <c r="V1458" s="40">
        <v>22245.06</v>
      </c>
      <c r="W1458" s="34" t="s">
        <v>834</v>
      </c>
    </row>
    <row r="1459" spans="1:23" hidden="1" x14ac:dyDescent="0.2">
      <c r="A1459" t="s">
        <v>0</v>
      </c>
      <c r="B1459" t="s">
        <v>1</v>
      </c>
      <c r="C1459" t="s">
        <v>218</v>
      </c>
      <c r="D1459" t="s">
        <v>219</v>
      </c>
      <c r="E1459" t="s">
        <v>220</v>
      </c>
      <c r="F1459" t="s">
        <v>1047</v>
      </c>
      <c r="G1459" t="s">
        <v>1048</v>
      </c>
      <c r="H1459" t="s">
        <v>7</v>
      </c>
      <c r="I1459" t="s">
        <v>43</v>
      </c>
      <c r="J1459" t="s">
        <v>44</v>
      </c>
      <c r="K1459" t="s">
        <v>1054</v>
      </c>
      <c r="L1459" t="s">
        <v>11</v>
      </c>
      <c r="M1459" s="40">
        <v>0</v>
      </c>
      <c r="N1459" s="40">
        <v>4000</v>
      </c>
      <c r="O1459" s="40">
        <v>79500</v>
      </c>
      <c r="P1459" s="40">
        <v>83500</v>
      </c>
      <c r="Q1459" s="40">
        <v>0</v>
      </c>
      <c r="R1459" s="40">
        <v>4000</v>
      </c>
      <c r="S1459" s="40">
        <v>0</v>
      </c>
      <c r="T1459" s="40">
        <v>79500</v>
      </c>
      <c r="U1459" s="40">
        <v>83500</v>
      </c>
      <c r="V1459" s="40">
        <v>79500</v>
      </c>
      <c r="W1459" s="34" t="s">
        <v>1055</v>
      </c>
    </row>
    <row r="1460" spans="1:23" hidden="1" x14ac:dyDescent="0.2">
      <c r="A1460" t="s">
        <v>0</v>
      </c>
      <c r="B1460" t="s">
        <v>1</v>
      </c>
      <c r="C1460" t="s">
        <v>218</v>
      </c>
      <c r="D1460" t="s">
        <v>219</v>
      </c>
      <c r="E1460" t="s">
        <v>220</v>
      </c>
      <c r="F1460" t="s">
        <v>1047</v>
      </c>
      <c r="G1460" t="s">
        <v>1048</v>
      </c>
      <c r="H1460" t="s">
        <v>7</v>
      </c>
      <c r="I1460" t="s">
        <v>43</v>
      </c>
      <c r="J1460" t="s">
        <v>44</v>
      </c>
      <c r="K1460" t="s">
        <v>69</v>
      </c>
      <c r="L1460" t="s">
        <v>11</v>
      </c>
      <c r="M1460" s="40">
        <v>6036.8</v>
      </c>
      <c r="N1460" s="40">
        <v>3938.73</v>
      </c>
      <c r="O1460" s="40">
        <v>0</v>
      </c>
      <c r="P1460" s="40">
        <v>9975.5300000000007</v>
      </c>
      <c r="Q1460" s="40">
        <v>4261.55</v>
      </c>
      <c r="R1460" s="40">
        <v>5713.98</v>
      </c>
      <c r="S1460" s="40">
        <v>4704</v>
      </c>
      <c r="T1460" s="40">
        <v>4261.55</v>
      </c>
      <c r="U1460" s="40">
        <v>5271.53</v>
      </c>
      <c r="V1460" s="40">
        <v>0</v>
      </c>
      <c r="W1460" s="34" t="s">
        <v>845</v>
      </c>
    </row>
    <row r="1461" spans="1:23" hidden="1" x14ac:dyDescent="0.2">
      <c r="A1461" t="s">
        <v>0</v>
      </c>
      <c r="B1461" t="s">
        <v>1</v>
      </c>
      <c r="C1461" t="s">
        <v>218</v>
      </c>
      <c r="D1461" t="s">
        <v>219</v>
      </c>
      <c r="E1461" t="s">
        <v>220</v>
      </c>
      <c r="F1461" t="s">
        <v>1047</v>
      </c>
      <c r="G1461" t="s">
        <v>1048</v>
      </c>
      <c r="H1461" t="s">
        <v>7</v>
      </c>
      <c r="I1461" t="s">
        <v>43</v>
      </c>
      <c r="J1461" t="s">
        <v>44</v>
      </c>
      <c r="K1461" t="s">
        <v>71</v>
      </c>
      <c r="L1461" t="s">
        <v>11</v>
      </c>
      <c r="M1461" s="40">
        <v>27351.43</v>
      </c>
      <c r="N1461" s="40">
        <v>211.13</v>
      </c>
      <c r="O1461" s="40">
        <v>0</v>
      </c>
      <c r="P1461" s="40">
        <v>27562.560000000001</v>
      </c>
      <c r="Q1461" s="40">
        <v>6034.07</v>
      </c>
      <c r="R1461" s="40">
        <v>11324.26</v>
      </c>
      <c r="S1461" s="40">
        <v>8879.4599999999991</v>
      </c>
      <c r="T1461" s="40">
        <v>16238.3</v>
      </c>
      <c r="U1461" s="40">
        <v>18683.099999999999</v>
      </c>
      <c r="V1461" s="40">
        <v>10204.23</v>
      </c>
      <c r="W1461" s="34" t="s">
        <v>818</v>
      </c>
    </row>
    <row r="1462" spans="1:23" hidden="1" x14ac:dyDescent="0.2">
      <c r="A1462" t="s">
        <v>0</v>
      </c>
      <c r="B1462" t="s">
        <v>1</v>
      </c>
      <c r="C1462" t="s">
        <v>218</v>
      </c>
      <c r="D1462" t="s">
        <v>219</v>
      </c>
      <c r="E1462" t="s">
        <v>220</v>
      </c>
      <c r="F1462" t="s">
        <v>1047</v>
      </c>
      <c r="G1462" t="s">
        <v>1048</v>
      </c>
      <c r="H1462" t="s">
        <v>7</v>
      </c>
      <c r="I1462" t="s">
        <v>43</v>
      </c>
      <c r="J1462" t="s">
        <v>44</v>
      </c>
      <c r="K1462" t="s">
        <v>316</v>
      </c>
      <c r="L1462" t="s">
        <v>11</v>
      </c>
      <c r="M1462" s="40">
        <v>0</v>
      </c>
      <c r="N1462" s="40">
        <v>719.04</v>
      </c>
      <c r="O1462" s="40">
        <v>0</v>
      </c>
      <c r="P1462" s="40">
        <v>719.04</v>
      </c>
      <c r="Q1462" s="40">
        <v>0</v>
      </c>
      <c r="R1462" s="40">
        <v>719.04</v>
      </c>
      <c r="S1462" s="40">
        <v>456.95</v>
      </c>
      <c r="T1462" s="40">
        <v>0</v>
      </c>
      <c r="U1462" s="40">
        <v>262.08999999999997</v>
      </c>
      <c r="V1462" s="40">
        <v>0</v>
      </c>
      <c r="W1462" s="34" t="s">
        <v>819</v>
      </c>
    </row>
    <row r="1463" spans="1:23" hidden="1" x14ac:dyDescent="0.2">
      <c r="A1463" t="s">
        <v>0</v>
      </c>
      <c r="B1463" t="s">
        <v>1</v>
      </c>
      <c r="C1463" t="s">
        <v>218</v>
      </c>
      <c r="D1463" t="s">
        <v>219</v>
      </c>
      <c r="E1463" t="s">
        <v>220</v>
      </c>
      <c r="F1463" t="s">
        <v>1047</v>
      </c>
      <c r="G1463" t="s">
        <v>1048</v>
      </c>
      <c r="H1463" t="s">
        <v>7</v>
      </c>
      <c r="I1463" t="s">
        <v>43</v>
      </c>
      <c r="J1463" t="s">
        <v>44</v>
      </c>
      <c r="K1463" t="s">
        <v>73</v>
      </c>
      <c r="L1463" t="s">
        <v>11</v>
      </c>
      <c r="M1463" s="40">
        <v>2500</v>
      </c>
      <c r="N1463" s="40">
        <v>0</v>
      </c>
      <c r="O1463" s="40">
        <v>0</v>
      </c>
      <c r="P1463" s="40">
        <v>2500</v>
      </c>
      <c r="Q1463" s="40">
        <v>1339.29</v>
      </c>
      <c r="R1463" s="40">
        <v>1000</v>
      </c>
      <c r="S1463" s="40">
        <v>1000</v>
      </c>
      <c r="T1463" s="40">
        <v>1500</v>
      </c>
      <c r="U1463" s="40">
        <v>1500</v>
      </c>
      <c r="V1463" s="40">
        <v>160.71</v>
      </c>
      <c r="W1463" s="34" t="s">
        <v>820</v>
      </c>
    </row>
    <row r="1464" spans="1:23" hidden="1" x14ac:dyDescent="0.2">
      <c r="A1464" t="s">
        <v>0</v>
      </c>
      <c r="B1464" t="s">
        <v>1</v>
      </c>
      <c r="C1464" t="s">
        <v>218</v>
      </c>
      <c r="D1464" t="s">
        <v>219</v>
      </c>
      <c r="E1464" t="s">
        <v>220</v>
      </c>
      <c r="F1464" t="s">
        <v>1047</v>
      </c>
      <c r="G1464" t="s">
        <v>1048</v>
      </c>
      <c r="H1464" t="s">
        <v>7</v>
      </c>
      <c r="I1464" t="s">
        <v>43</v>
      </c>
      <c r="J1464" t="s">
        <v>44</v>
      </c>
      <c r="K1464" t="s">
        <v>75</v>
      </c>
      <c r="L1464" t="s">
        <v>11</v>
      </c>
      <c r="M1464" s="40">
        <v>2500</v>
      </c>
      <c r="N1464" s="40">
        <v>0</v>
      </c>
      <c r="O1464" s="40">
        <v>0</v>
      </c>
      <c r="P1464" s="40">
        <v>2500</v>
      </c>
      <c r="Q1464" s="40">
        <v>0</v>
      </c>
      <c r="R1464" s="40">
        <v>1243.1199999999999</v>
      </c>
      <c r="S1464" s="40">
        <v>1243.1199999999999</v>
      </c>
      <c r="T1464" s="40">
        <v>1256.8800000000001</v>
      </c>
      <c r="U1464" s="40">
        <v>1256.8800000000001</v>
      </c>
      <c r="V1464" s="40">
        <v>1256.8800000000001</v>
      </c>
      <c r="W1464" s="34" t="s">
        <v>821</v>
      </c>
    </row>
    <row r="1465" spans="1:23" hidden="1" x14ac:dyDescent="0.2">
      <c r="A1465" t="s">
        <v>0</v>
      </c>
      <c r="B1465" t="s">
        <v>1</v>
      </c>
      <c r="C1465" t="s">
        <v>218</v>
      </c>
      <c r="D1465" t="s">
        <v>219</v>
      </c>
      <c r="E1465" t="s">
        <v>220</v>
      </c>
      <c r="F1465" t="s">
        <v>1047</v>
      </c>
      <c r="G1465" t="s">
        <v>1048</v>
      </c>
      <c r="H1465" t="s">
        <v>7</v>
      </c>
      <c r="I1465" t="s">
        <v>43</v>
      </c>
      <c r="J1465" t="s">
        <v>44</v>
      </c>
      <c r="K1465" t="s">
        <v>77</v>
      </c>
      <c r="L1465" t="s">
        <v>11</v>
      </c>
      <c r="M1465" s="40">
        <v>1830</v>
      </c>
      <c r="N1465" s="40">
        <v>0</v>
      </c>
      <c r="O1465" s="40">
        <v>0</v>
      </c>
      <c r="P1465" s="40">
        <v>1830</v>
      </c>
      <c r="Q1465" s="40">
        <v>345</v>
      </c>
      <c r="R1465" s="40">
        <v>103.1</v>
      </c>
      <c r="S1465" s="40">
        <v>103.09</v>
      </c>
      <c r="T1465" s="40">
        <v>1726.9</v>
      </c>
      <c r="U1465" s="40">
        <v>1726.91</v>
      </c>
      <c r="V1465" s="40">
        <v>1381.9</v>
      </c>
      <c r="W1465" s="34" t="s">
        <v>1056</v>
      </c>
    </row>
    <row r="1466" spans="1:23" hidden="1" x14ac:dyDescent="0.2">
      <c r="A1466" t="s">
        <v>0</v>
      </c>
      <c r="B1466" t="s">
        <v>1</v>
      </c>
      <c r="C1466" t="s">
        <v>218</v>
      </c>
      <c r="D1466" t="s">
        <v>219</v>
      </c>
      <c r="E1466" t="s">
        <v>220</v>
      </c>
      <c r="F1466" t="s">
        <v>1047</v>
      </c>
      <c r="G1466" t="s">
        <v>1048</v>
      </c>
      <c r="H1466" t="s">
        <v>7</v>
      </c>
      <c r="I1466" t="s">
        <v>43</v>
      </c>
      <c r="J1466" t="s">
        <v>44</v>
      </c>
      <c r="K1466" t="s">
        <v>83</v>
      </c>
      <c r="L1466" t="s">
        <v>11</v>
      </c>
      <c r="M1466" s="40">
        <v>200</v>
      </c>
      <c r="N1466" s="40">
        <v>0</v>
      </c>
      <c r="O1466" s="40">
        <v>0</v>
      </c>
      <c r="P1466" s="40">
        <v>200</v>
      </c>
      <c r="Q1466" s="40">
        <v>0</v>
      </c>
      <c r="R1466" s="40">
        <v>0</v>
      </c>
      <c r="S1466" s="40">
        <v>0</v>
      </c>
      <c r="T1466" s="40">
        <v>200</v>
      </c>
      <c r="U1466" s="40">
        <v>200</v>
      </c>
      <c r="V1466" s="40">
        <v>200</v>
      </c>
      <c r="W1466" s="34" t="s">
        <v>825</v>
      </c>
    </row>
    <row r="1467" spans="1:23" hidden="1" x14ac:dyDescent="0.2">
      <c r="A1467" t="s">
        <v>0</v>
      </c>
      <c r="B1467" t="s">
        <v>1</v>
      </c>
      <c r="C1467" t="s">
        <v>218</v>
      </c>
      <c r="D1467" t="s">
        <v>219</v>
      </c>
      <c r="E1467" t="s">
        <v>220</v>
      </c>
      <c r="F1467" t="s">
        <v>1047</v>
      </c>
      <c r="G1467" t="s">
        <v>1048</v>
      </c>
      <c r="H1467" t="s">
        <v>7</v>
      </c>
      <c r="I1467" t="s">
        <v>43</v>
      </c>
      <c r="J1467" t="s">
        <v>44</v>
      </c>
      <c r="K1467" t="s">
        <v>1057</v>
      </c>
      <c r="L1467" t="s">
        <v>11</v>
      </c>
      <c r="M1467" s="40">
        <v>154</v>
      </c>
      <c r="N1467" s="40">
        <v>215.09</v>
      </c>
      <c r="O1467" s="40">
        <v>0</v>
      </c>
      <c r="P1467" s="40">
        <v>369.09</v>
      </c>
      <c r="Q1467" s="40">
        <v>16.8</v>
      </c>
      <c r="R1467" s="40">
        <v>231.09</v>
      </c>
      <c r="S1467" s="40">
        <v>156.80000000000001</v>
      </c>
      <c r="T1467" s="40">
        <v>138</v>
      </c>
      <c r="U1467" s="40">
        <v>212.29</v>
      </c>
      <c r="V1467" s="40">
        <v>121.2</v>
      </c>
      <c r="W1467" s="34" t="s">
        <v>1058</v>
      </c>
    </row>
    <row r="1468" spans="1:23" hidden="1" x14ac:dyDescent="0.2">
      <c r="A1468" t="s">
        <v>0</v>
      </c>
      <c r="B1468" t="s">
        <v>1</v>
      </c>
      <c r="C1468" t="s">
        <v>218</v>
      </c>
      <c r="D1468" t="s">
        <v>219</v>
      </c>
      <c r="E1468" t="s">
        <v>220</v>
      </c>
      <c r="F1468" t="s">
        <v>1047</v>
      </c>
      <c r="G1468" t="s">
        <v>1048</v>
      </c>
      <c r="H1468" t="s">
        <v>7</v>
      </c>
      <c r="I1468" t="s">
        <v>43</v>
      </c>
      <c r="J1468" t="s">
        <v>87</v>
      </c>
      <c r="K1468" t="s">
        <v>88</v>
      </c>
      <c r="L1468" t="s">
        <v>11</v>
      </c>
      <c r="M1468" s="40">
        <v>110</v>
      </c>
      <c r="N1468" s="40">
        <v>-8.3800000000000008</v>
      </c>
      <c r="O1468" s="40">
        <v>0</v>
      </c>
      <c r="P1468" s="40">
        <v>101.62</v>
      </c>
      <c r="Q1468" s="40">
        <v>0</v>
      </c>
      <c r="R1468" s="40">
        <v>101.62</v>
      </c>
      <c r="S1468" s="40">
        <v>101.62</v>
      </c>
      <c r="T1468" s="40">
        <v>0</v>
      </c>
      <c r="U1468" s="40">
        <v>0</v>
      </c>
      <c r="V1468" s="40">
        <v>0</v>
      </c>
      <c r="W1468" s="34" t="s">
        <v>830</v>
      </c>
    </row>
    <row r="1469" spans="1:23" hidden="1" x14ac:dyDescent="0.2">
      <c r="A1469" t="s">
        <v>0</v>
      </c>
      <c r="B1469" t="s">
        <v>1</v>
      </c>
      <c r="C1469" t="s">
        <v>218</v>
      </c>
      <c r="D1469" t="s">
        <v>219</v>
      </c>
      <c r="E1469" t="s">
        <v>220</v>
      </c>
      <c r="F1469" t="s">
        <v>1047</v>
      </c>
      <c r="G1469" t="s">
        <v>1048</v>
      </c>
      <c r="H1469" t="s">
        <v>7</v>
      </c>
      <c r="I1469" t="s">
        <v>43</v>
      </c>
      <c r="J1469" t="s">
        <v>87</v>
      </c>
      <c r="K1469" t="s">
        <v>90</v>
      </c>
      <c r="L1469" t="s">
        <v>11</v>
      </c>
      <c r="M1469" s="40">
        <v>250</v>
      </c>
      <c r="N1469" s="40">
        <v>0</v>
      </c>
      <c r="O1469" s="40">
        <v>0</v>
      </c>
      <c r="P1469" s="40">
        <v>250</v>
      </c>
      <c r="Q1469" s="40">
        <v>0</v>
      </c>
      <c r="R1469" s="40">
        <v>0</v>
      </c>
      <c r="S1469" s="40">
        <v>0</v>
      </c>
      <c r="T1469" s="40">
        <v>250</v>
      </c>
      <c r="U1469" s="40">
        <v>250</v>
      </c>
      <c r="V1469" s="40">
        <v>250</v>
      </c>
      <c r="W1469" s="34" t="s">
        <v>876</v>
      </c>
    </row>
    <row r="1470" spans="1:23" hidden="1" x14ac:dyDescent="0.2">
      <c r="A1470" t="s">
        <v>0</v>
      </c>
      <c r="B1470" t="s">
        <v>1</v>
      </c>
      <c r="C1470" t="s">
        <v>218</v>
      </c>
      <c r="D1470" t="s">
        <v>219</v>
      </c>
      <c r="E1470" t="s">
        <v>220</v>
      </c>
      <c r="F1470" t="s">
        <v>1047</v>
      </c>
      <c r="G1470" t="s">
        <v>1048</v>
      </c>
      <c r="H1470" t="s">
        <v>7</v>
      </c>
      <c r="I1470" t="s">
        <v>43</v>
      </c>
      <c r="J1470" t="s">
        <v>87</v>
      </c>
      <c r="K1470" t="s">
        <v>251</v>
      </c>
      <c r="L1470" t="s">
        <v>11</v>
      </c>
      <c r="M1470" s="40">
        <v>50</v>
      </c>
      <c r="N1470" s="40">
        <v>1058.56</v>
      </c>
      <c r="O1470" s="40">
        <v>0</v>
      </c>
      <c r="P1470" s="40">
        <v>1108.56</v>
      </c>
      <c r="Q1470" s="40">
        <v>950.95</v>
      </c>
      <c r="R1470" s="40">
        <v>145.63</v>
      </c>
      <c r="S1470" s="40">
        <v>141.79</v>
      </c>
      <c r="T1470" s="40">
        <v>962.93</v>
      </c>
      <c r="U1470" s="40">
        <v>966.77</v>
      </c>
      <c r="V1470" s="40">
        <v>11.98</v>
      </c>
      <c r="W1470" s="34" t="s">
        <v>252</v>
      </c>
    </row>
    <row r="1471" spans="1:23" hidden="1" x14ac:dyDescent="0.2">
      <c r="A1471" t="s">
        <v>0</v>
      </c>
      <c r="B1471" t="s">
        <v>1</v>
      </c>
      <c r="C1471" t="s">
        <v>218</v>
      </c>
      <c r="D1471" t="s">
        <v>219</v>
      </c>
      <c r="E1471" t="s">
        <v>220</v>
      </c>
      <c r="F1471" t="s">
        <v>1047</v>
      </c>
      <c r="G1471" t="s">
        <v>1048</v>
      </c>
      <c r="H1471" t="s">
        <v>7</v>
      </c>
      <c r="I1471" t="s">
        <v>43</v>
      </c>
      <c r="J1471" t="s">
        <v>202</v>
      </c>
      <c r="K1471" t="s">
        <v>284</v>
      </c>
      <c r="L1471" t="s">
        <v>11</v>
      </c>
      <c r="M1471" s="40">
        <v>0</v>
      </c>
      <c r="N1471" s="40">
        <v>0</v>
      </c>
      <c r="O1471" s="40">
        <v>200</v>
      </c>
      <c r="P1471" s="40">
        <v>200</v>
      </c>
      <c r="Q1471" s="40">
        <v>0</v>
      </c>
      <c r="R1471" s="40">
        <v>0</v>
      </c>
      <c r="S1471" s="40">
        <v>0</v>
      </c>
      <c r="T1471" s="40">
        <v>200</v>
      </c>
      <c r="U1471" s="40">
        <v>200</v>
      </c>
      <c r="V1471" s="40">
        <v>200</v>
      </c>
      <c r="W1471" s="34" t="s">
        <v>1059</v>
      </c>
    </row>
    <row r="1472" spans="1:23" hidden="1" x14ac:dyDescent="0.2">
      <c r="A1472" t="s">
        <v>0</v>
      </c>
      <c r="B1472" t="s">
        <v>1</v>
      </c>
      <c r="C1472" t="s">
        <v>218</v>
      </c>
      <c r="D1472" t="s">
        <v>219</v>
      </c>
      <c r="E1472" t="s">
        <v>220</v>
      </c>
      <c r="F1472" t="s">
        <v>1047</v>
      </c>
      <c r="G1472" t="s">
        <v>1048</v>
      </c>
      <c r="H1472" t="s">
        <v>7</v>
      </c>
      <c r="I1472" t="s">
        <v>43</v>
      </c>
      <c r="J1472" t="s">
        <v>202</v>
      </c>
      <c r="K1472" t="s">
        <v>209</v>
      </c>
      <c r="L1472" t="s">
        <v>11</v>
      </c>
      <c r="M1472" s="40">
        <v>0</v>
      </c>
      <c r="N1472" s="40">
        <v>0</v>
      </c>
      <c r="O1472" s="40">
        <v>1738.67</v>
      </c>
      <c r="P1472" s="40">
        <v>1738.67</v>
      </c>
      <c r="Q1472" s="40">
        <v>0</v>
      </c>
      <c r="R1472" s="40">
        <v>0</v>
      </c>
      <c r="S1472" s="40">
        <v>0</v>
      </c>
      <c r="T1472" s="40">
        <v>1738.67</v>
      </c>
      <c r="U1472" s="40">
        <v>1738.67</v>
      </c>
      <c r="V1472" s="40">
        <v>1738.67</v>
      </c>
      <c r="W1472" s="34" t="s">
        <v>1060</v>
      </c>
    </row>
    <row r="1473" spans="1:23" hidden="1" x14ac:dyDescent="0.2">
      <c r="A1473" t="s">
        <v>0</v>
      </c>
      <c r="B1473" t="s">
        <v>1</v>
      </c>
      <c r="C1473" t="s">
        <v>2</v>
      </c>
      <c r="D1473" t="s">
        <v>915</v>
      </c>
      <c r="E1473" t="s">
        <v>916</v>
      </c>
      <c r="F1473" t="s">
        <v>1061</v>
      </c>
      <c r="G1473" t="s">
        <v>1062</v>
      </c>
      <c r="H1473" t="s">
        <v>7</v>
      </c>
      <c r="I1473" t="s">
        <v>8</v>
      </c>
      <c r="J1473" t="s">
        <v>9</v>
      </c>
      <c r="K1473" t="s">
        <v>10</v>
      </c>
      <c r="L1473" t="s">
        <v>11</v>
      </c>
      <c r="M1473" s="40">
        <v>1160952</v>
      </c>
      <c r="N1473" s="40">
        <v>-11997</v>
      </c>
      <c r="O1473" s="40">
        <v>221.16</v>
      </c>
      <c r="P1473" s="40">
        <v>1149176.1599999999</v>
      </c>
      <c r="Q1473" s="40">
        <v>0</v>
      </c>
      <c r="R1473" s="40">
        <v>836168.5</v>
      </c>
      <c r="S1473" s="40">
        <v>836168.5</v>
      </c>
      <c r="T1473" s="40">
        <v>313007.65999999997</v>
      </c>
      <c r="U1473" s="40">
        <v>313007.65999999997</v>
      </c>
      <c r="V1473" s="40">
        <v>313007.65999999997</v>
      </c>
      <c r="W1473" s="34" t="s">
        <v>1063</v>
      </c>
    </row>
    <row r="1474" spans="1:23" hidden="1" x14ac:dyDescent="0.2">
      <c r="A1474" t="s">
        <v>0</v>
      </c>
      <c r="B1474" t="s">
        <v>1</v>
      </c>
      <c r="C1474" t="s">
        <v>2</v>
      </c>
      <c r="D1474" t="s">
        <v>915</v>
      </c>
      <c r="E1474" t="s">
        <v>916</v>
      </c>
      <c r="F1474" t="s">
        <v>1061</v>
      </c>
      <c r="G1474" t="s">
        <v>1062</v>
      </c>
      <c r="H1474" t="s">
        <v>7</v>
      </c>
      <c r="I1474" t="s">
        <v>8</v>
      </c>
      <c r="J1474" t="s">
        <v>9</v>
      </c>
      <c r="K1474" t="s">
        <v>13</v>
      </c>
      <c r="L1474" t="s">
        <v>11</v>
      </c>
      <c r="M1474" s="40">
        <v>21113.16</v>
      </c>
      <c r="N1474" s="40">
        <v>3576</v>
      </c>
      <c r="O1474" s="40">
        <v>6.44</v>
      </c>
      <c r="P1474" s="40">
        <v>24695.599999999999</v>
      </c>
      <c r="Q1474" s="40">
        <v>0</v>
      </c>
      <c r="R1474" s="40">
        <v>17673.23</v>
      </c>
      <c r="S1474" s="40">
        <v>17673.23</v>
      </c>
      <c r="T1474" s="40">
        <v>7022.37</v>
      </c>
      <c r="U1474" s="40">
        <v>7022.37</v>
      </c>
      <c r="V1474" s="40">
        <v>7022.37</v>
      </c>
      <c r="W1474" s="34" t="s">
        <v>1064</v>
      </c>
    </row>
    <row r="1475" spans="1:23" hidden="1" x14ac:dyDescent="0.2">
      <c r="A1475" t="s">
        <v>0</v>
      </c>
      <c r="B1475" t="s">
        <v>1</v>
      </c>
      <c r="C1475" t="s">
        <v>2</v>
      </c>
      <c r="D1475" t="s">
        <v>915</v>
      </c>
      <c r="E1475" t="s">
        <v>916</v>
      </c>
      <c r="F1475" t="s">
        <v>1061</v>
      </c>
      <c r="G1475" t="s">
        <v>1062</v>
      </c>
      <c r="H1475" t="s">
        <v>7</v>
      </c>
      <c r="I1475" t="s">
        <v>8</v>
      </c>
      <c r="J1475" t="s">
        <v>9</v>
      </c>
      <c r="K1475" t="s">
        <v>15</v>
      </c>
      <c r="L1475" t="s">
        <v>11</v>
      </c>
      <c r="M1475" s="40">
        <v>99218.43</v>
      </c>
      <c r="N1475" s="40">
        <v>298</v>
      </c>
      <c r="O1475" s="40">
        <v>0</v>
      </c>
      <c r="P1475" s="40">
        <v>99516.43</v>
      </c>
      <c r="Q1475" s="40">
        <v>1653.51</v>
      </c>
      <c r="R1475" s="40">
        <v>22184.38</v>
      </c>
      <c r="S1475" s="40">
        <v>22184.38</v>
      </c>
      <c r="T1475" s="40">
        <v>77332.05</v>
      </c>
      <c r="U1475" s="40">
        <v>77332.05</v>
      </c>
      <c r="V1475" s="40">
        <v>75678.539999999994</v>
      </c>
      <c r="W1475" s="34" t="s">
        <v>1065</v>
      </c>
    </row>
    <row r="1476" spans="1:23" hidden="1" x14ac:dyDescent="0.2">
      <c r="A1476" t="s">
        <v>0</v>
      </c>
      <c r="B1476" t="s">
        <v>1</v>
      </c>
      <c r="C1476" t="s">
        <v>2</v>
      </c>
      <c r="D1476" t="s">
        <v>915</v>
      </c>
      <c r="E1476" t="s">
        <v>916</v>
      </c>
      <c r="F1476" t="s">
        <v>1061</v>
      </c>
      <c r="G1476" t="s">
        <v>1062</v>
      </c>
      <c r="H1476" t="s">
        <v>7</v>
      </c>
      <c r="I1476" t="s">
        <v>8</v>
      </c>
      <c r="J1476" t="s">
        <v>9</v>
      </c>
      <c r="K1476" t="s">
        <v>17</v>
      </c>
      <c r="L1476" t="s">
        <v>11</v>
      </c>
      <c r="M1476" s="40">
        <v>29252</v>
      </c>
      <c r="N1476" s="40">
        <v>200</v>
      </c>
      <c r="O1476" s="40">
        <v>0</v>
      </c>
      <c r="P1476" s="40">
        <v>29452</v>
      </c>
      <c r="Q1476" s="40">
        <v>385.55</v>
      </c>
      <c r="R1476" s="40">
        <v>25950.7</v>
      </c>
      <c r="S1476" s="40">
        <v>25950.7</v>
      </c>
      <c r="T1476" s="40">
        <v>3501.3</v>
      </c>
      <c r="U1476" s="40">
        <v>3501.3</v>
      </c>
      <c r="V1476" s="40">
        <v>3115.75</v>
      </c>
      <c r="W1476" s="34" t="s">
        <v>1066</v>
      </c>
    </row>
    <row r="1477" spans="1:23" hidden="1" x14ac:dyDescent="0.2">
      <c r="A1477" t="s">
        <v>0</v>
      </c>
      <c r="B1477" t="s">
        <v>1</v>
      </c>
      <c r="C1477" t="s">
        <v>2</v>
      </c>
      <c r="D1477" t="s">
        <v>915</v>
      </c>
      <c r="E1477" t="s">
        <v>916</v>
      </c>
      <c r="F1477" t="s">
        <v>1061</v>
      </c>
      <c r="G1477" t="s">
        <v>1062</v>
      </c>
      <c r="H1477" t="s">
        <v>7</v>
      </c>
      <c r="I1477" t="s">
        <v>8</v>
      </c>
      <c r="J1477" t="s">
        <v>9</v>
      </c>
      <c r="K1477" t="s">
        <v>19</v>
      </c>
      <c r="L1477" t="s">
        <v>11</v>
      </c>
      <c r="M1477" s="40">
        <v>396</v>
      </c>
      <c r="N1477" s="40">
        <v>66</v>
      </c>
      <c r="O1477" s="40">
        <v>0</v>
      </c>
      <c r="P1477" s="40">
        <v>462</v>
      </c>
      <c r="Q1477" s="40">
        <v>0</v>
      </c>
      <c r="R1477" s="40">
        <v>164.5</v>
      </c>
      <c r="S1477" s="40">
        <v>164.5</v>
      </c>
      <c r="T1477" s="40">
        <v>297.5</v>
      </c>
      <c r="U1477" s="40">
        <v>297.5</v>
      </c>
      <c r="V1477" s="40">
        <v>297.5</v>
      </c>
      <c r="W1477" s="34" t="s">
        <v>1067</v>
      </c>
    </row>
    <row r="1478" spans="1:23" hidden="1" x14ac:dyDescent="0.2">
      <c r="A1478" t="s">
        <v>0</v>
      </c>
      <c r="B1478" t="s">
        <v>1</v>
      </c>
      <c r="C1478" t="s">
        <v>2</v>
      </c>
      <c r="D1478" t="s">
        <v>915</v>
      </c>
      <c r="E1478" t="s">
        <v>916</v>
      </c>
      <c r="F1478" t="s">
        <v>1061</v>
      </c>
      <c r="G1478" t="s">
        <v>1062</v>
      </c>
      <c r="H1478" t="s">
        <v>7</v>
      </c>
      <c r="I1478" t="s">
        <v>8</v>
      </c>
      <c r="J1478" t="s">
        <v>9</v>
      </c>
      <c r="K1478" t="s">
        <v>21</v>
      </c>
      <c r="L1478" t="s">
        <v>11</v>
      </c>
      <c r="M1478" s="40">
        <v>3168</v>
      </c>
      <c r="N1478" s="40">
        <v>528</v>
      </c>
      <c r="O1478" s="40">
        <v>0</v>
      </c>
      <c r="P1478" s="40">
        <v>3696</v>
      </c>
      <c r="Q1478" s="40">
        <v>0</v>
      </c>
      <c r="R1478" s="40">
        <v>1740</v>
      </c>
      <c r="S1478" s="40">
        <v>1740</v>
      </c>
      <c r="T1478" s="40">
        <v>1956</v>
      </c>
      <c r="U1478" s="40">
        <v>1956</v>
      </c>
      <c r="V1478" s="40">
        <v>1956</v>
      </c>
      <c r="W1478" s="34" t="s">
        <v>1068</v>
      </c>
    </row>
    <row r="1479" spans="1:23" hidden="1" x14ac:dyDescent="0.2">
      <c r="A1479" t="s">
        <v>0</v>
      </c>
      <c r="B1479" t="s">
        <v>1</v>
      </c>
      <c r="C1479" t="s">
        <v>2</v>
      </c>
      <c r="D1479" t="s">
        <v>915</v>
      </c>
      <c r="E1479" t="s">
        <v>916</v>
      </c>
      <c r="F1479" t="s">
        <v>1061</v>
      </c>
      <c r="G1479" t="s">
        <v>1062</v>
      </c>
      <c r="H1479" t="s">
        <v>7</v>
      </c>
      <c r="I1479" t="s">
        <v>8</v>
      </c>
      <c r="J1479" t="s">
        <v>9</v>
      </c>
      <c r="K1479" t="s">
        <v>23</v>
      </c>
      <c r="L1479" t="s">
        <v>11</v>
      </c>
      <c r="M1479" s="40">
        <v>105.57</v>
      </c>
      <c r="N1479" s="40">
        <v>0</v>
      </c>
      <c r="O1479" s="40">
        <v>17.59</v>
      </c>
      <c r="P1479" s="40">
        <v>123.16</v>
      </c>
      <c r="Q1479" s="40">
        <v>0</v>
      </c>
      <c r="R1479" s="40">
        <v>0</v>
      </c>
      <c r="S1479" s="40">
        <v>0</v>
      </c>
      <c r="T1479" s="40">
        <v>123.16</v>
      </c>
      <c r="U1479" s="40">
        <v>123.16</v>
      </c>
      <c r="V1479" s="40">
        <v>123.16</v>
      </c>
      <c r="W1479" s="34" t="s">
        <v>1069</v>
      </c>
    </row>
    <row r="1480" spans="1:23" hidden="1" x14ac:dyDescent="0.2">
      <c r="A1480" t="s">
        <v>0</v>
      </c>
      <c r="B1480" t="s">
        <v>1</v>
      </c>
      <c r="C1480" t="s">
        <v>2</v>
      </c>
      <c r="D1480" t="s">
        <v>915</v>
      </c>
      <c r="E1480" t="s">
        <v>916</v>
      </c>
      <c r="F1480" t="s">
        <v>1061</v>
      </c>
      <c r="G1480" t="s">
        <v>1062</v>
      </c>
      <c r="H1480" t="s">
        <v>7</v>
      </c>
      <c r="I1480" t="s">
        <v>8</v>
      </c>
      <c r="J1480" t="s">
        <v>9</v>
      </c>
      <c r="K1480" t="s">
        <v>25</v>
      </c>
      <c r="L1480" t="s">
        <v>11</v>
      </c>
      <c r="M1480" s="40">
        <v>1055.6600000000001</v>
      </c>
      <c r="N1480" s="40">
        <v>44.7</v>
      </c>
      <c r="O1480" s="40">
        <v>0</v>
      </c>
      <c r="P1480" s="40">
        <v>1100.3599999999999</v>
      </c>
      <c r="Q1480" s="40">
        <v>0</v>
      </c>
      <c r="R1480" s="40">
        <v>275.85000000000002</v>
      </c>
      <c r="S1480" s="40">
        <v>275.85000000000002</v>
      </c>
      <c r="T1480" s="40">
        <v>824.51</v>
      </c>
      <c r="U1480" s="40">
        <v>824.51</v>
      </c>
      <c r="V1480" s="40">
        <v>824.51</v>
      </c>
      <c r="W1480" s="34" t="s">
        <v>1070</v>
      </c>
    </row>
    <row r="1481" spans="1:23" hidden="1" x14ac:dyDescent="0.2">
      <c r="A1481" t="s">
        <v>0</v>
      </c>
      <c r="B1481" t="s">
        <v>1</v>
      </c>
      <c r="C1481" t="s">
        <v>2</v>
      </c>
      <c r="D1481" t="s">
        <v>915</v>
      </c>
      <c r="E1481" t="s">
        <v>916</v>
      </c>
      <c r="F1481" t="s">
        <v>1061</v>
      </c>
      <c r="G1481" t="s">
        <v>1062</v>
      </c>
      <c r="H1481" t="s">
        <v>7</v>
      </c>
      <c r="I1481" t="s">
        <v>8</v>
      </c>
      <c r="J1481" t="s">
        <v>9</v>
      </c>
      <c r="K1481" t="s">
        <v>27</v>
      </c>
      <c r="L1481" t="s">
        <v>11</v>
      </c>
      <c r="M1481" s="40">
        <v>9832.32</v>
      </c>
      <c r="N1481" s="40">
        <v>-8700</v>
      </c>
      <c r="O1481" s="40">
        <v>0</v>
      </c>
      <c r="P1481" s="40">
        <v>1132.32</v>
      </c>
      <c r="Q1481" s="40">
        <v>0</v>
      </c>
      <c r="R1481" s="40">
        <v>0</v>
      </c>
      <c r="S1481" s="40">
        <v>0</v>
      </c>
      <c r="T1481" s="40">
        <v>1132.32</v>
      </c>
      <c r="U1481" s="40">
        <v>1132.32</v>
      </c>
      <c r="V1481" s="40">
        <v>1132.32</v>
      </c>
      <c r="W1481" s="34" t="s">
        <v>1071</v>
      </c>
    </row>
    <row r="1482" spans="1:23" hidden="1" x14ac:dyDescent="0.2">
      <c r="A1482" t="s">
        <v>0</v>
      </c>
      <c r="B1482" t="s">
        <v>1</v>
      </c>
      <c r="C1482" t="s">
        <v>2</v>
      </c>
      <c r="D1482" t="s">
        <v>915</v>
      </c>
      <c r="E1482" t="s">
        <v>916</v>
      </c>
      <c r="F1482" t="s">
        <v>1061</v>
      </c>
      <c r="G1482" t="s">
        <v>1062</v>
      </c>
      <c r="H1482" t="s">
        <v>7</v>
      </c>
      <c r="I1482" t="s">
        <v>8</v>
      </c>
      <c r="J1482" t="s">
        <v>9</v>
      </c>
      <c r="K1482" t="s">
        <v>29</v>
      </c>
      <c r="L1482" t="s">
        <v>11</v>
      </c>
      <c r="M1482" s="40">
        <v>7213.01</v>
      </c>
      <c r="N1482" s="40">
        <v>-3977.41</v>
      </c>
      <c r="O1482" s="40">
        <v>0</v>
      </c>
      <c r="P1482" s="40">
        <v>3235.6</v>
      </c>
      <c r="Q1482" s="40">
        <v>0</v>
      </c>
      <c r="R1482" s="40">
        <v>1020.65</v>
      </c>
      <c r="S1482" s="40">
        <v>1020.65</v>
      </c>
      <c r="T1482" s="40">
        <v>2214.9499999999998</v>
      </c>
      <c r="U1482" s="40">
        <v>2214.9499999999998</v>
      </c>
      <c r="V1482" s="40">
        <v>2214.9499999999998</v>
      </c>
      <c r="W1482" s="34" t="s">
        <v>1072</v>
      </c>
    </row>
    <row r="1483" spans="1:23" hidden="1" x14ac:dyDescent="0.2">
      <c r="A1483" t="s">
        <v>0</v>
      </c>
      <c r="B1483" t="s">
        <v>1</v>
      </c>
      <c r="C1483" t="s">
        <v>2</v>
      </c>
      <c r="D1483" t="s">
        <v>915</v>
      </c>
      <c r="E1483" t="s">
        <v>916</v>
      </c>
      <c r="F1483" t="s">
        <v>1061</v>
      </c>
      <c r="G1483" t="s">
        <v>1062</v>
      </c>
      <c r="H1483" t="s">
        <v>7</v>
      </c>
      <c r="I1483" t="s">
        <v>8</v>
      </c>
      <c r="J1483" t="s">
        <v>9</v>
      </c>
      <c r="K1483" t="s">
        <v>31</v>
      </c>
      <c r="L1483" t="s">
        <v>11</v>
      </c>
      <c r="M1483" s="40">
        <v>8556</v>
      </c>
      <c r="N1483" s="40">
        <v>11997</v>
      </c>
      <c r="O1483" s="40">
        <v>0</v>
      </c>
      <c r="P1483" s="40">
        <v>20553</v>
      </c>
      <c r="Q1483" s="40">
        <v>8939.3700000000008</v>
      </c>
      <c r="R1483" s="40">
        <v>11613.63</v>
      </c>
      <c r="S1483" s="40">
        <v>11613.63</v>
      </c>
      <c r="T1483" s="40">
        <v>8939.3700000000008</v>
      </c>
      <c r="U1483" s="40">
        <v>8939.3700000000008</v>
      </c>
      <c r="V1483" s="40">
        <v>0</v>
      </c>
      <c r="W1483" s="34" t="s">
        <v>1073</v>
      </c>
    </row>
    <row r="1484" spans="1:23" hidden="1" x14ac:dyDescent="0.2">
      <c r="A1484" t="s">
        <v>0</v>
      </c>
      <c r="B1484" t="s">
        <v>1</v>
      </c>
      <c r="C1484" t="s">
        <v>2</v>
      </c>
      <c r="D1484" t="s">
        <v>915</v>
      </c>
      <c r="E1484" t="s">
        <v>916</v>
      </c>
      <c r="F1484" t="s">
        <v>1061</v>
      </c>
      <c r="G1484" t="s">
        <v>1062</v>
      </c>
      <c r="H1484" t="s">
        <v>7</v>
      </c>
      <c r="I1484" t="s">
        <v>8</v>
      </c>
      <c r="J1484" t="s">
        <v>9</v>
      </c>
      <c r="K1484" t="s">
        <v>33</v>
      </c>
      <c r="L1484" t="s">
        <v>11</v>
      </c>
      <c r="M1484" s="40">
        <v>3663.04</v>
      </c>
      <c r="N1484" s="40">
        <v>0</v>
      </c>
      <c r="O1484" s="40">
        <v>0</v>
      </c>
      <c r="P1484" s="40">
        <v>3663.04</v>
      </c>
      <c r="Q1484" s="40">
        <v>0</v>
      </c>
      <c r="R1484" s="40">
        <v>0</v>
      </c>
      <c r="S1484" s="40">
        <v>0</v>
      </c>
      <c r="T1484" s="40">
        <v>3663.04</v>
      </c>
      <c r="U1484" s="40">
        <v>3663.04</v>
      </c>
      <c r="V1484" s="40">
        <v>3663.04</v>
      </c>
      <c r="W1484" s="34" t="s">
        <v>1074</v>
      </c>
    </row>
    <row r="1485" spans="1:23" hidden="1" x14ac:dyDescent="0.2">
      <c r="A1485" t="s">
        <v>0</v>
      </c>
      <c r="B1485" t="s">
        <v>1</v>
      </c>
      <c r="C1485" t="s">
        <v>2</v>
      </c>
      <c r="D1485" t="s">
        <v>915</v>
      </c>
      <c r="E1485" t="s">
        <v>916</v>
      </c>
      <c r="F1485" t="s">
        <v>1061</v>
      </c>
      <c r="G1485" t="s">
        <v>1062</v>
      </c>
      <c r="H1485" t="s">
        <v>7</v>
      </c>
      <c r="I1485" t="s">
        <v>8</v>
      </c>
      <c r="J1485" t="s">
        <v>9</v>
      </c>
      <c r="K1485" t="s">
        <v>35</v>
      </c>
      <c r="L1485" t="s">
        <v>11</v>
      </c>
      <c r="M1485" s="40">
        <v>3326.09</v>
      </c>
      <c r="N1485" s="40">
        <v>12677.41</v>
      </c>
      <c r="O1485" s="40">
        <v>3507.41</v>
      </c>
      <c r="P1485" s="40">
        <v>19510.91</v>
      </c>
      <c r="Q1485" s="40">
        <v>0</v>
      </c>
      <c r="R1485" s="40">
        <v>8551.67</v>
      </c>
      <c r="S1485" s="40">
        <v>8551.67</v>
      </c>
      <c r="T1485" s="40">
        <v>10959.24</v>
      </c>
      <c r="U1485" s="40">
        <v>10959.24</v>
      </c>
      <c r="V1485" s="40">
        <v>10959.24</v>
      </c>
      <c r="W1485" s="34" t="s">
        <v>1075</v>
      </c>
    </row>
    <row r="1486" spans="1:23" hidden="1" x14ac:dyDescent="0.2">
      <c r="A1486" t="s">
        <v>0</v>
      </c>
      <c r="B1486" t="s">
        <v>1</v>
      </c>
      <c r="C1486" t="s">
        <v>2</v>
      </c>
      <c r="D1486" t="s">
        <v>915</v>
      </c>
      <c r="E1486" t="s">
        <v>916</v>
      </c>
      <c r="F1486" t="s">
        <v>1061</v>
      </c>
      <c r="G1486" t="s">
        <v>1062</v>
      </c>
      <c r="H1486" t="s">
        <v>7</v>
      </c>
      <c r="I1486" t="s">
        <v>8</v>
      </c>
      <c r="J1486" t="s">
        <v>9</v>
      </c>
      <c r="K1486" t="s">
        <v>37</v>
      </c>
      <c r="L1486" t="s">
        <v>11</v>
      </c>
      <c r="M1486" s="40">
        <v>150613.57999999999</v>
      </c>
      <c r="N1486" s="40">
        <v>434.48</v>
      </c>
      <c r="O1486" s="40">
        <v>0</v>
      </c>
      <c r="P1486" s="40">
        <v>151048.06</v>
      </c>
      <c r="Q1486" s="40">
        <v>1130.8800000000001</v>
      </c>
      <c r="R1486" s="40">
        <v>110517.28</v>
      </c>
      <c r="S1486" s="40">
        <v>110517.28</v>
      </c>
      <c r="T1486" s="40">
        <v>40530.78</v>
      </c>
      <c r="U1486" s="40">
        <v>40530.78</v>
      </c>
      <c r="V1486" s="40">
        <v>39399.9</v>
      </c>
      <c r="W1486" s="34" t="s">
        <v>1076</v>
      </c>
    </row>
    <row r="1487" spans="1:23" hidden="1" x14ac:dyDescent="0.2">
      <c r="A1487" t="s">
        <v>0</v>
      </c>
      <c r="B1487" t="s">
        <v>1</v>
      </c>
      <c r="C1487" t="s">
        <v>2</v>
      </c>
      <c r="D1487" t="s">
        <v>915</v>
      </c>
      <c r="E1487" t="s">
        <v>916</v>
      </c>
      <c r="F1487" t="s">
        <v>1061</v>
      </c>
      <c r="G1487" t="s">
        <v>1062</v>
      </c>
      <c r="H1487" t="s">
        <v>7</v>
      </c>
      <c r="I1487" t="s">
        <v>8</v>
      </c>
      <c r="J1487" t="s">
        <v>9</v>
      </c>
      <c r="K1487" t="s">
        <v>39</v>
      </c>
      <c r="L1487" t="s">
        <v>11</v>
      </c>
      <c r="M1487" s="40">
        <v>99218.43</v>
      </c>
      <c r="N1487" s="40">
        <v>298</v>
      </c>
      <c r="O1487" s="40">
        <v>0</v>
      </c>
      <c r="P1487" s="40">
        <v>99516.43</v>
      </c>
      <c r="Q1487" s="40">
        <v>1279.69</v>
      </c>
      <c r="R1487" s="40">
        <v>63580.57</v>
      </c>
      <c r="S1487" s="40">
        <v>63580.57</v>
      </c>
      <c r="T1487" s="40">
        <v>35935.86</v>
      </c>
      <c r="U1487" s="40">
        <v>35935.86</v>
      </c>
      <c r="V1487" s="40">
        <v>34656.17</v>
      </c>
      <c r="W1487" s="34" t="s">
        <v>1077</v>
      </c>
    </row>
    <row r="1488" spans="1:23" hidden="1" x14ac:dyDescent="0.2">
      <c r="A1488" t="s">
        <v>0</v>
      </c>
      <c r="B1488" t="s">
        <v>1</v>
      </c>
      <c r="C1488" t="s">
        <v>2</v>
      </c>
      <c r="D1488" t="s">
        <v>915</v>
      </c>
      <c r="E1488" t="s">
        <v>916</v>
      </c>
      <c r="F1488" t="s">
        <v>1061</v>
      </c>
      <c r="G1488" t="s">
        <v>1062</v>
      </c>
      <c r="H1488" t="s">
        <v>7</v>
      </c>
      <c r="I1488" t="s">
        <v>8</v>
      </c>
      <c r="J1488" t="s">
        <v>9</v>
      </c>
      <c r="K1488" t="s">
        <v>41</v>
      </c>
      <c r="L1488" t="s">
        <v>11</v>
      </c>
      <c r="M1488" s="40">
        <v>25809.79</v>
      </c>
      <c r="N1488" s="40">
        <v>0</v>
      </c>
      <c r="O1488" s="40">
        <v>0</v>
      </c>
      <c r="P1488" s="40">
        <v>25809.79</v>
      </c>
      <c r="Q1488" s="40">
        <v>0</v>
      </c>
      <c r="R1488" s="40">
        <v>11985.79</v>
      </c>
      <c r="S1488" s="40">
        <v>11985.79</v>
      </c>
      <c r="T1488" s="40">
        <v>13824</v>
      </c>
      <c r="U1488" s="40">
        <v>13824</v>
      </c>
      <c r="V1488" s="40">
        <v>13824</v>
      </c>
      <c r="W1488" s="34" t="s">
        <v>1078</v>
      </c>
    </row>
    <row r="1489" spans="1:23" hidden="1" x14ac:dyDescent="0.2">
      <c r="A1489" t="s">
        <v>0</v>
      </c>
      <c r="B1489" t="s">
        <v>1</v>
      </c>
      <c r="C1489" t="s">
        <v>2</v>
      </c>
      <c r="D1489" t="s">
        <v>915</v>
      </c>
      <c r="E1489" t="s">
        <v>916</v>
      </c>
      <c r="F1489" t="s">
        <v>1061</v>
      </c>
      <c r="G1489" t="s">
        <v>1062</v>
      </c>
      <c r="H1489" t="s">
        <v>7</v>
      </c>
      <c r="I1489" t="s">
        <v>43</v>
      </c>
      <c r="J1489" t="s">
        <v>44</v>
      </c>
      <c r="K1489" t="s">
        <v>354</v>
      </c>
      <c r="L1489" t="s">
        <v>11</v>
      </c>
      <c r="M1489" s="40">
        <v>53670</v>
      </c>
      <c r="N1489" s="40">
        <v>-37323.31</v>
      </c>
      <c r="O1489" s="40">
        <v>0</v>
      </c>
      <c r="P1489" s="40">
        <v>16346.69</v>
      </c>
      <c r="Q1489" s="40">
        <v>0</v>
      </c>
      <c r="R1489" s="40">
        <v>7664</v>
      </c>
      <c r="S1489" s="40">
        <v>7664</v>
      </c>
      <c r="T1489" s="40">
        <v>8682.69</v>
      </c>
      <c r="U1489" s="40">
        <v>8682.69</v>
      </c>
      <c r="V1489" s="40">
        <v>8682.69</v>
      </c>
      <c r="W1489" s="34" t="s">
        <v>1079</v>
      </c>
    </row>
    <row r="1490" spans="1:23" hidden="1" x14ac:dyDescent="0.2">
      <c r="A1490" t="s">
        <v>0</v>
      </c>
      <c r="B1490" t="s">
        <v>1</v>
      </c>
      <c r="C1490" t="s">
        <v>2</v>
      </c>
      <c r="D1490" t="s">
        <v>915</v>
      </c>
      <c r="E1490" t="s">
        <v>916</v>
      </c>
      <c r="F1490" t="s">
        <v>1061</v>
      </c>
      <c r="G1490" t="s">
        <v>1062</v>
      </c>
      <c r="H1490" t="s">
        <v>7</v>
      </c>
      <c r="I1490" t="s">
        <v>43</v>
      </c>
      <c r="J1490" t="s">
        <v>44</v>
      </c>
      <c r="K1490" t="s">
        <v>53</v>
      </c>
      <c r="L1490" t="s">
        <v>11</v>
      </c>
      <c r="M1490" s="40">
        <v>18000</v>
      </c>
      <c r="N1490" s="40">
        <v>0</v>
      </c>
      <c r="O1490" s="40">
        <v>0</v>
      </c>
      <c r="P1490" s="40">
        <v>18000</v>
      </c>
      <c r="Q1490" s="40">
        <v>0</v>
      </c>
      <c r="R1490" s="40">
        <v>0</v>
      </c>
      <c r="S1490" s="40">
        <v>0</v>
      </c>
      <c r="T1490" s="40">
        <v>18000</v>
      </c>
      <c r="U1490" s="40">
        <v>18000</v>
      </c>
      <c r="V1490" s="40">
        <v>18000</v>
      </c>
      <c r="W1490" s="34" t="s">
        <v>1080</v>
      </c>
    </row>
    <row r="1491" spans="1:23" hidden="1" x14ac:dyDescent="0.2">
      <c r="A1491" t="s">
        <v>0</v>
      </c>
      <c r="B1491" t="s">
        <v>1</v>
      </c>
      <c r="C1491" t="s">
        <v>2</v>
      </c>
      <c r="D1491" t="s">
        <v>915</v>
      </c>
      <c r="E1491" t="s">
        <v>916</v>
      </c>
      <c r="F1491" t="s">
        <v>1061</v>
      </c>
      <c r="G1491" t="s">
        <v>1062</v>
      </c>
      <c r="H1491" t="s">
        <v>7</v>
      </c>
      <c r="I1491" t="s">
        <v>43</v>
      </c>
      <c r="J1491" t="s">
        <v>44</v>
      </c>
      <c r="K1491" t="s">
        <v>61</v>
      </c>
      <c r="L1491" t="s">
        <v>11</v>
      </c>
      <c r="M1491" s="40">
        <v>0</v>
      </c>
      <c r="N1491" s="40">
        <v>40320</v>
      </c>
      <c r="O1491" s="40">
        <v>0</v>
      </c>
      <c r="P1491" s="40">
        <v>40320</v>
      </c>
      <c r="Q1491" s="40">
        <v>13018</v>
      </c>
      <c r="R1491" s="40">
        <v>22900</v>
      </c>
      <c r="S1491" s="40">
        <v>0</v>
      </c>
      <c r="T1491" s="40">
        <v>17420</v>
      </c>
      <c r="U1491" s="40">
        <v>40320</v>
      </c>
      <c r="V1491" s="40">
        <v>4402</v>
      </c>
      <c r="W1491" s="34" t="s">
        <v>1081</v>
      </c>
    </row>
    <row r="1492" spans="1:23" hidden="1" x14ac:dyDescent="0.2">
      <c r="A1492" t="s">
        <v>0</v>
      </c>
      <c r="B1492" t="s">
        <v>1</v>
      </c>
      <c r="C1492" t="s">
        <v>2</v>
      </c>
      <c r="D1492" t="s">
        <v>915</v>
      </c>
      <c r="E1492" t="s">
        <v>916</v>
      </c>
      <c r="F1492" t="s">
        <v>1061</v>
      </c>
      <c r="G1492" t="s">
        <v>1062</v>
      </c>
      <c r="H1492" t="s">
        <v>7</v>
      </c>
      <c r="I1492" t="s">
        <v>43</v>
      </c>
      <c r="J1492" t="s">
        <v>44</v>
      </c>
      <c r="K1492" t="s">
        <v>63</v>
      </c>
      <c r="L1492" t="s">
        <v>11</v>
      </c>
      <c r="M1492" s="40">
        <v>0</v>
      </c>
      <c r="N1492" s="40">
        <v>5443.2</v>
      </c>
      <c r="O1492" s="40">
        <v>0</v>
      </c>
      <c r="P1492" s="40">
        <v>5443.2</v>
      </c>
      <c r="Q1492" s="40">
        <v>0</v>
      </c>
      <c r="R1492" s="40">
        <v>0</v>
      </c>
      <c r="S1492" s="40">
        <v>0</v>
      </c>
      <c r="T1492" s="40">
        <v>5443.2</v>
      </c>
      <c r="U1492" s="40">
        <v>5443.2</v>
      </c>
      <c r="V1492" s="40">
        <v>5443.2</v>
      </c>
      <c r="W1492" s="34" t="s">
        <v>1082</v>
      </c>
    </row>
    <row r="1493" spans="1:23" hidden="1" x14ac:dyDescent="0.2">
      <c r="A1493" t="s">
        <v>0</v>
      </c>
      <c r="B1493" t="s">
        <v>1</v>
      </c>
      <c r="C1493" t="s">
        <v>2</v>
      </c>
      <c r="D1493" t="s">
        <v>915</v>
      </c>
      <c r="E1493" t="s">
        <v>916</v>
      </c>
      <c r="F1493" t="s">
        <v>1061</v>
      </c>
      <c r="G1493" t="s">
        <v>1062</v>
      </c>
      <c r="H1493" t="s">
        <v>7</v>
      </c>
      <c r="I1493" t="s">
        <v>43</v>
      </c>
      <c r="J1493" t="s">
        <v>44</v>
      </c>
      <c r="K1493" t="s">
        <v>867</v>
      </c>
      <c r="L1493" t="s">
        <v>11</v>
      </c>
      <c r="M1493" s="40">
        <v>2700</v>
      </c>
      <c r="N1493" s="40">
        <v>0</v>
      </c>
      <c r="O1493" s="40">
        <v>0</v>
      </c>
      <c r="P1493" s="40">
        <v>2700</v>
      </c>
      <c r="Q1493" s="40">
        <v>1612.8</v>
      </c>
      <c r="R1493" s="40">
        <v>0</v>
      </c>
      <c r="S1493" s="40">
        <v>0</v>
      </c>
      <c r="T1493" s="40">
        <v>2700</v>
      </c>
      <c r="U1493" s="40">
        <v>2700</v>
      </c>
      <c r="V1493" s="40">
        <v>1087.2</v>
      </c>
      <c r="W1493" s="34" t="s">
        <v>1083</v>
      </c>
    </row>
    <row r="1494" spans="1:23" hidden="1" x14ac:dyDescent="0.2">
      <c r="A1494" t="s">
        <v>0</v>
      </c>
      <c r="B1494" t="s">
        <v>1</v>
      </c>
      <c r="C1494" t="s">
        <v>2</v>
      </c>
      <c r="D1494" t="s">
        <v>915</v>
      </c>
      <c r="E1494" t="s">
        <v>916</v>
      </c>
      <c r="F1494" t="s">
        <v>1061</v>
      </c>
      <c r="G1494" t="s">
        <v>1062</v>
      </c>
      <c r="H1494" t="s">
        <v>7</v>
      </c>
      <c r="I1494" t="s">
        <v>43</v>
      </c>
      <c r="J1494" t="s">
        <v>44</v>
      </c>
      <c r="K1494" t="s">
        <v>1084</v>
      </c>
      <c r="L1494" t="s">
        <v>11</v>
      </c>
      <c r="M1494" s="40">
        <v>3800</v>
      </c>
      <c r="N1494" s="40">
        <v>880</v>
      </c>
      <c r="O1494" s="40">
        <v>0</v>
      </c>
      <c r="P1494" s="40">
        <v>4680</v>
      </c>
      <c r="Q1494" s="40">
        <v>810</v>
      </c>
      <c r="R1494" s="40">
        <v>3870</v>
      </c>
      <c r="S1494" s="40">
        <v>3000</v>
      </c>
      <c r="T1494" s="40">
        <v>810</v>
      </c>
      <c r="U1494" s="40">
        <v>1680</v>
      </c>
      <c r="V1494" s="40">
        <v>0</v>
      </c>
      <c r="W1494" s="34" t="s">
        <v>1085</v>
      </c>
    </row>
    <row r="1495" spans="1:23" hidden="1" x14ac:dyDescent="0.2">
      <c r="A1495" t="s">
        <v>0</v>
      </c>
      <c r="B1495" t="s">
        <v>1</v>
      </c>
      <c r="C1495" t="s">
        <v>2</v>
      </c>
      <c r="D1495" t="s">
        <v>915</v>
      </c>
      <c r="E1495" t="s">
        <v>916</v>
      </c>
      <c r="F1495" t="s">
        <v>1061</v>
      </c>
      <c r="G1495" t="s">
        <v>1062</v>
      </c>
      <c r="H1495" t="s">
        <v>7</v>
      </c>
      <c r="I1495" t="s">
        <v>43</v>
      </c>
      <c r="J1495" t="s">
        <v>44</v>
      </c>
      <c r="K1495" t="s">
        <v>71</v>
      </c>
      <c r="L1495" t="s">
        <v>11</v>
      </c>
      <c r="M1495" s="40">
        <v>0</v>
      </c>
      <c r="N1495" s="40">
        <v>560</v>
      </c>
      <c r="O1495" s="40">
        <v>0</v>
      </c>
      <c r="P1495" s="40">
        <v>560</v>
      </c>
      <c r="Q1495" s="40">
        <v>383.6</v>
      </c>
      <c r="R1495" s="40">
        <v>176.4</v>
      </c>
      <c r="S1495" s="40">
        <v>176.4</v>
      </c>
      <c r="T1495" s="40">
        <v>383.6</v>
      </c>
      <c r="U1495" s="40">
        <v>383.6</v>
      </c>
      <c r="V1495" s="40">
        <v>0</v>
      </c>
      <c r="W1495" s="34" t="s">
        <v>1086</v>
      </c>
    </row>
    <row r="1496" spans="1:23" hidden="1" x14ac:dyDescent="0.2">
      <c r="A1496" t="s">
        <v>0</v>
      </c>
      <c r="B1496" t="s">
        <v>1</v>
      </c>
      <c r="C1496" t="s">
        <v>2</v>
      </c>
      <c r="D1496" t="s">
        <v>915</v>
      </c>
      <c r="E1496" t="s">
        <v>916</v>
      </c>
      <c r="F1496" t="s">
        <v>1061</v>
      </c>
      <c r="G1496" t="s">
        <v>1062</v>
      </c>
      <c r="H1496" t="s">
        <v>7</v>
      </c>
      <c r="I1496" t="s">
        <v>43</v>
      </c>
      <c r="J1496" t="s">
        <v>44</v>
      </c>
      <c r="K1496" t="s">
        <v>75</v>
      </c>
      <c r="L1496" t="s">
        <v>11</v>
      </c>
      <c r="M1496" s="40">
        <v>300</v>
      </c>
      <c r="N1496" s="40">
        <v>490</v>
      </c>
      <c r="O1496" s="40">
        <v>0</v>
      </c>
      <c r="P1496" s="40">
        <v>790</v>
      </c>
      <c r="Q1496" s="40">
        <v>235.96</v>
      </c>
      <c r="R1496" s="40">
        <v>64.040000000000006</v>
      </c>
      <c r="S1496" s="40">
        <v>64.040000000000006</v>
      </c>
      <c r="T1496" s="40">
        <v>725.96</v>
      </c>
      <c r="U1496" s="40">
        <v>725.96</v>
      </c>
      <c r="V1496" s="40">
        <v>490</v>
      </c>
      <c r="W1496" s="34" t="s">
        <v>1087</v>
      </c>
    </row>
    <row r="1497" spans="1:23" hidden="1" x14ac:dyDescent="0.2">
      <c r="A1497" t="s">
        <v>0</v>
      </c>
      <c r="B1497" t="s">
        <v>1</v>
      </c>
      <c r="C1497" t="s">
        <v>2</v>
      </c>
      <c r="D1497" t="s">
        <v>915</v>
      </c>
      <c r="E1497" t="s">
        <v>916</v>
      </c>
      <c r="F1497" t="s">
        <v>1061</v>
      </c>
      <c r="G1497" t="s">
        <v>1062</v>
      </c>
      <c r="H1497" t="s">
        <v>7</v>
      </c>
      <c r="I1497" t="s">
        <v>43</v>
      </c>
      <c r="J1497" t="s">
        <v>44</v>
      </c>
      <c r="K1497" t="s">
        <v>1088</v>
      </c>
      <c r="L1497" t="s">
        <v>11</v>
      </c>
      <c r="M1497" s="40">
        <v>63290</v>
      </c>
      <c r="N1497" s="40">
        <v>-37519.980000000003</v>
      </c>
      <c r="O1497" s="40">
        <v>0</v>
      </c>
      <c r="P1497" s="40">
        <v>25770.02</v>
      </c>
      <c r="Q1497" s="40">
        <v>7.26</v>
      </c>
      <c r="R1497" s="40">
        <v>10644.34</v>
      </c>
      <c r="S1497" s="40">
        <v>10644.34</v>
      </c>
      <c r="T1497" s="40">
        <v>15125.68</v>
      </c>
      <c r="U1497" s="40">
        <v>15125.68</v>
      </c>
      <c r="V1497" s="40">
        <v>15118.42</v>
      </c>
      <c r="W1497" s="34" t="s">
        <v>1089</v>
      </c>
    </row>
    <row r="1498" spans="1:23" hidden="1" x14ac:dyDescent="0.2">
      <c r="A1498" t="s">
        <v>0</v>
      </c>
      <c r="B1498" t="s">
        <v>1</v>
      </c>
      <c r="C1498" t="s">
        <v>2</v>
      </c>
      <c r="D1498" t="s">
        <v>915</v>
      </c>
      <c r="E1498" t="s">
        <v>916</v>
      </c>
      <c r="F1498" t="s">
        <v>1061</v>
      </c>
      <c r="G1498" t="s">
        <v>1062</v>
      </c>
      <c r="H1498" t="s">
        <v>7</v>
      </c>
      <c r="I1498" t="s">
        <v>43</v>
      </c>
      <c r="J1498" t="s">
        <v>44</v>
      </c>
      <c r="K1498" t="s">
        <v>85</v>
      </c>
      <c r="L1498" t="s">
        <v>11</v>
      </c>
      <c r="M1498" s="40">
        <v>0</v>
      </c>
      <c r="N1498" s="40">
        <v>40045.29</v>
      </c>
      <c r="O1498" s="40">
        <v>0</v>
      </c>
      <c r="P1498" s="40">
        <v>40045.29</v>
      </c>
      <c r="Q1498" s="40">
        <v>20166.8</v>
      </c>
      <c r="R1498" s="40">
        <v>942.48</v>
      </c>
      <c r="S1498" s="40">
        <v>942.48</v>
      </c>
      <c r="T1498" s="40">
        <v>39102.81</v>
      </c>
      <c r="U1498" s="40">
        <v>39102.81</v>
      </c>
      <c r="V1498" s="40">
        <v>18936.009999999998</v>
      </c>
      <c r="W1498" s="34" t="s">
        <v>1090</v>
      </c>
    </row>
    <row r="1499" spans="1:23" hidden="1" x14ac:dyDescent="0.2">
      <c r="A1499" t="s">
        <v>0</v>
      </c>
      <c r="B1499" t="s">
        <v>1</v>
      </c>
      <c r="C1499" t="s">
        <v>2</v>
      </c>
      <c r="D1499" t="s">
        <v>915</v>
      </c>
      <c r="E1499" t="s">
        <v>916</v>
      </c>
      <c r="F1499" t="s">
        <v>1061</v>
      </c>
      <c r="G1499" t="s">
        <v>1062</v>
      </c>
      <c r="H1499" t="s">
        <v>7</v>
      </c>
      <c r="I1499" t="s">
        <v>43</v>
      </c>
      <c r="J1499" t="s">
        <v>44</v>
      </c>
      <c r="K1499" t="s">
        <v>501</v>
      </c>
      <c r="L1499" t="s">
        <v>11</v>
      </c>
      <c r="M1499" s="40">
        <v>13500</v>
      </c>
      <c r="N1499" s="40">
        <v>-12895.2</v>
      </c>
      <c r="O1499" s="40">
        <v>0</v>
      </c>
      <c r="P1499" s="40">
        <v>604.79999999999995</v>
      </c>
      <c r="Q1499" s="40">
        <v>65.8</v>
      </c>
      <c r="R1499" s="40">
        <v>539</v>
      </c>
      <c r="S1499" s="40">
        <v>539</v>
      </c>
      <c r="T1499" s="40">
        <v>65.8</v>
      </c>
      <c r="U1499" s="40">
        <v>65.8</v>
      </c>
      <c r="V1499" s="40">
        <v>0</v>
      </c>
      <c r="W1499" s="34" t="s">
        <v>1091</v>
      </c>
    </row>
    <row r="1500" spans="1:23" hidden="1" x14ac:dyDescent="0.2">
      <c r="A1500" t="s">
        <v>0</v>
      </c>
      <c r="B1500" t="s">
        <v>1</v>
      </c>
      <c r="C1500" t="s">
        <v>2</v>
      </c>
      <c r="D1500" t="s">
        <v>915</v>
      </c>
      <c r="E1500" t="s">
        <v>916</v>
      </c>
      <c r="F1500" t="s">
        <v>1061</v>
      </c>
      <c r="G1500" t="s">
        <v>1062</v>
      </c>
      <c r="H1500" t="s">
        <v>7</v>
      </c>
      <c r="I1500" t="s">
        <v>43</v>
      </c>
      <c r="J1500" t="s">
        <v>44</v>
      </c>
      <c r="K1500" t="s">
        <v>262</v>
      </c>
      <c r="L1500" t="s">
        <v>11</v>
      </c>
      <c r="M1500" s="40">
        <v>510</v>
      </c>
      <c r="N1500" s="40">
        <v>0</v>
      </c>
      <c r="O1500" s="40">
        <v>0</v>
      </c>
      <c r="P1500" s="40">
        <v>510</v>
      </c>
      <c r="Q1500" s="40">
        <v>0</v>
      </c>
      <c r="R1500" s="40">
        <v>0</v>
      </c>
      <c r="S1500" s="40">
        <v>0</v>
      </c>
      <c r="T1500" s="40">
        <v>510</v>
      </c>
      <c r="U1500" s="40">
        <v>510</v>
      </c>
      <c r="V1500" s="40">
        <v>510</v>
      </c>
      <c r="W1500" s="34" t="s">
        <v>1092</v>
      </c>
    </row>
    <row r="1501" spans="1:23" hidden="1" x14ac:dyDescent="0.2">
      <c r="A1501" t="s">
        <v>0</v>
      </c>
      <c r="B1501" t="s">
        <v>1</v>
      </c>
      <c r="C1501" t="s">
        <v>2</v>
      </c>
      <c r="D1501" t="s">
        <v>915</v>
      </c>
      <c r="E1501" t="s">
        <v>916</v>
      </c>
      <c r="F1501" t="s">
        <v>1061</v>
      </c>
      <c r="G1501" t="s">
        <v>1062</v>
      </c>
      <c r="H1501" t="s">
        <v>7</v>
      </c>
      <c r="I1501" t="s">
        <v>43</v>
      </c>
      <c r="J1501" t="s">
        <v>44</v>
      </c>
      <c r="K1501" t="s">
        <v>264</v>
      </c>
      <c r="L1501" t="s">
        <v>11</v>
      </c>
      <c r="M1501" s="40">
        <v>6080</v>
      </c>
      <c r="N1501" s="40">
        <v>0</v>
      </c>
      <c r="O1501" s="40">
        <v>0</v>
      </c>
      <c r="P1501" s="40">
        <v>6080</v>
      </c>
      <c r="Q1501" s="40">
        <v>0</v>
      </c>
      <c r="R1501" s="40">
        <v>0</v>
      </c>
      <c r="S1501" s="40">
        <v>0</v>
      </c>
      <c r="T1501" s="40">
        <v>6080</v>
      </c>
      <c r="U1501" s="40">
        <v>6080</v>
      </c>
      <c r="V1501" s="40">
        <v>6080</v>
      </c>
      <c r="W1501" s="34" t="s">
        <v>1093</v>
      </c>
    </row>
    <row r="1502" spans="1:23" hidden="1" x14ac:dyDescent="0.2">
      <c r="A1502" t="s">
        <v>170</v>
      </c>
      <c r="B1502" t="s">
        <v>171</v>
      </c>
      <c r="C1502" t="s">
        <v>2</v>
      </c>
      <c r="D1502" t="s">
        <v>915</v>
      </c>
      <c r="E1502" t="s">
        <v>916</v>
      </c>
      <c r="F1502" t="s">
        <v>1061</v>
      </c>
      <c r="G1502" t="s">
        <v>1062</v>
      </c>
      <c r="H1502" t="s">
        <v>1094</v>
      </c>
      <c r="I1502" t="s">
        <v>1095</v>
      </c>
      <c r="J1502" t="s">
        <v>94</v>
      </c>
      <c r="K1502" t="s">
        <v>98</v>
      </c>
      <c r="L1502" t="s">
        <v>96</v>
      </c>
      <c r="M1502" s="40">
        <v>0</v>
      </c>
      <c r="N1502" s="40">
        <v>60000</v>
      </c>
      <c r="O1502" s="40">
        <v>0</v>
      </c>
      <c r="P1502" s="40">
        <v>60000</v>
      </c>
      <c r="Q1502" s="40">
        <v>0</v>
      </c>
      <c r="R1502" s="40">
        <v>0</v>
      </c>
      <c r="S1502" s="40">
        <v>0</v>
      </c>
      <c r="T1502" s="40">
        <v>60000</v>
      </c>
      <c r="U1502" s="40">
        <v>60000</v>
      </c>
      <c r="V1502" s="40">
        <v>60000</v>
      </c>
      <c r="W1502" s="34" t="s">
        <v>1096</v>
      </c>
    </row>
    <row r="1503" spans="1:23" hidden="1" x14ac:dyDescent="0.2">
      <c r="A1503" t="s">
        <v>170</v>
      </c>
      <c r="B1503" t="s">
        <v>171</v>
      </c>
      <c r="C1503" t="s">
        <v>2</v>
      </c>
      <c r="D1503" t="s">
        <v>915</v>
      </c>
      <c r="E1503" t="s">
        <v>916</v>
      </c>
      <c r="F1503" t="s">
        <v>1061</v>
      </c>
      <c r="G1503" t="s">
        <v>1062</v>
      </c>
      <c r="H1503" t="s">
        <v>1094</v>
      </c>
      <c r="I1503" t="s">
        <v>1097</v>
      </c>
      <c r="J1503" t="s">
        <v>94</v>
      </c>
      <c r="K1503" t="s">
        <v>98</v>
      </c>
      <c r="L1503" t="s">
        <v>96</v>
      </c>
      <c r="M1503" s="40">
        <v>0</v>
      </c>
      <c r="N1503" s="40">
        <v>94640</v>
      </c>
      <c r="O1503" s="40">
        <v>0</v>
      </c>
      <c r="P1503" s="40">
        <v>94640</v>
      </c>
      <c r="Q1503" s="40">
        <v>0</v>
      </c>
      <c r="R1503" s="40">
        <v>94640</v>
      </c>
      <c r="S1503" s="40">
        <v>94640</v>
      </c>
      <c r="T1503" s="40">
        <v>0</v>
      </c>
      <c r="U1503" s="40">
        <v>0</v>
      </c>
      <c r="V1503" s="40">
        <v>0</v>
      </c>
      <c r="W1503" s="34" t="s">
        <v>1096</v>
      </c>
    </row>
    <row r="1504" spans="1:23" hidden="1" x14ac:dyDescent="0.2">
      <c r="A1504" t="s">
        <v>170</v>
      </c>
      <c r="B1504" t="s">
        <v>171</v>
      </c>
      <c r="C1504" t="s">
        <v>2</v>
      </c>
      <c r="D1504" t="s">
        <v>915</v>
      </c>
      <c r="E1504" t="s">
        <v>916</v>
      </c>
      <c r="F1504" t="s">
        <v>1061</v>
      </c>
      <c r="G1504" t="s">
        <v>1062</v>
      </c>
      <c r="H1504" t="s">
        <v>1094</v>
      </c>
      <c r="I1504" t="s">
        <v>1095</v>
      </c>
      <c r="J1504" t="s">
        <v>542</v>
      </c>
      <c r="K1504" t="s">
        <v>543</v>
      </c>
      <c r="L1504" t="s">
        <v>96</v>
      </c>
      <c r="M1504" s="40">
        <v>400000</v>
      </c>
      <c r="N1504" s="40">
        <v>-154640</v>
      </c>
      <c r="O1504" s="40">
        <v>0</v>
      </c>
      <c r="P1504" s="40">
        <v>245360</v>
      </c>
      <c r="Q1504" s="40">
        <v>0</v>
      </c>
      <c r="R1504" s="40">
        <v>0</v>
      </c>
      <c r="S1504" s="40">
        <v>0</v>
      </c>
      <c r="T1504" s="40">
        <v>245360</v>
      </c>
      <c r="U1504" s="40">
        <v>245360</v>
      </c>
      <c r="V1504" s="40">
        <v>245360</v>
      </c>
      <c r="W1504" s="34" t="s">
        <v>1098</v>
      </c>
    </row>
    <row r="1505" spans="1:23" hidden="1" x14ac:dyDescent="0.2">
      <c r="A1505" t="s">
        <v>0</v>
      </c>
      <c r="B1505" t="s">
        <v>1</v>
      </c>
      <c r="C1505" t="s">
        <v>218</v>
      </c>
      <c r="D1505" t="s">
        <v>1099</v>
      </c>
      <c r="E1505" t="s">
        <v>1100</v>
      </c>
      <c r="F1505" t="s">
        <v>1101</v>
      </c>
      <c r="G1505" t="s">
        <v>1102</v>
      </c>
      <c r="H1505" t="s">
        <v>7</v>
      </c>
      <c r="I1505" t="s">
        <v>8</v>
      </c>
      <c r="J1505" t="s">
        <v>9</v>
      </c>
      <c r="K1505" t="s">
        <v>10</v>
      </c>
      <c r="L1505" t="s">
        <v>11</v>
      </c>
      <c r="M1505" s="40">
        <v>711420</v>
      </c>
      <c r="N1505" s="40">
        <v>52928</v>
      </c>
      <c r="O1505" s="40">
        <v>-19562.23</v>
      </c>
      <c r="P1505" s="40">
        <v>744785.77</v>
      </c>
      <c r="Q1505" s="40">
        <v>0</v>
      </c>
      <c r="R1505" s="40">
        <v>541344.26</v>
      </c>
      <c r="S1505" s="40">
        <v>541344.26</v>
      </c>
      <c r="T1505" s="40">
        <v>203441.51</v>
      </c>
      <c r="U1505" s="40">
        <v>203441.51</v>
      </c>
      <c r="V1505" s="40">
        <v>203441.51</v>
      </c>
      <c r="W1505" s="34" t="s">
        <v>1103</v>
      </c>
    </row>
    <row r="1506" spans="1:23" hidden="1" x14ac:dyDescent="0.2">
      <c r="A1506" t="s">
        <v>0</v>
      </c>
      <c r="B1506" t="s">
        <v>1</v>
      </c>
      <c r="C1506" t="s">
        <v>218</v>
      </c>
      <c r="D1506" t="s">
        <v>1099</v>
      </c>
      <c r="E1506" t="s">
        <v>1100</v>
      </c>
      <c r="F1506" t="s">
        <v>1101</v>
      </c>
      <c r="G1506" t="s">
        <v>1102</v>
      </c>
      <c r="H1506" t="s">
        <v>7</v>
      </c>
      <c r="I1506" t="s">
        <v>8</v>
      </c>
      <c r="J1506" t="s">
        <v>9</v>
      </c>
      <c r="K1506" t="s">
        <v>13</v>
      </c>
      <c r="L1506" t="s">
        <v>11</v>
      </c>
      <c r="M1506" s="40">
        <v>60156.959999999999</v>
      </c>
      <c r="N1506" s="40">
        <v>-10709.58</v>
      </c>
      <c r="O1506" s="40">
        <v>0</v>
      </c>
      <c r="P1506" s="40">
        <v>49447.38</v>
      </c>
      <c r="Q1506" s="40">
        <v>0</v>
      </c>
      <c r="R1506" s="40">
        <v>30540.13</v>
      </c>
      <c r="S1506" s="40">
        <v>30540.13</v>
      </c>
      <c r="T1506" s="40">
        <v>18907.25</v>
      </c>
      <c r="U1506" s="40">
        <v>18907.25</v>
      </c>
      <c r="V1506" s="40">
        <v>18907.25</v>
      </c>
      <c r="W1506" s="34" t="s">
        <v>1104</v>
      </c>
    </row>
    <row r="1507" spans="1:23" hidden="1" x14ac:dyDescent="0.2">
      <c r="A1507" t="s">
        <v>0</v>
      </c>
      <c r="B1507" t="s">
        <v>1</v>
      </c>
      <c r="C1507" t="s">
        <v>218</v>
      </c>
      <c r="D1507" t="s">
        <v>1099</v>
      </c>
      <c r="E1507" t="s">
        <v>1100</v>
      </c>
      <c r="F1507" t="s">
        <v>1101</v>
      </c>
      <c r="G1507" t="s">
        <v>1102</v>
      </c>
      <c r="H1507" t="s">
        <v>7</v>
      </c>
      <c r="I1507" t="s">
        <v>8</v>
      </c>
      <c r="J1507" t="s">
        <v>9</v>
      </c>
      <c r="K1507" t="s">
        <v>15</v>
      </c>
      <c r="L1507" t="s">
        <v>11</v>
      </c>
      <c r="M1507" s="40">
        <v>94971.08</v>
      </c>
      <c r="N1507" s="40">
        <v>9229.86</v>
      </c>
      <c r="O1507" s="40">
        <v>0</v>
      </c>
      <c r="P1507" s="40">
        <v>104200.94</v>
      </c>
      <c r="Q1507" s="40">
        <v>28020.38</v>
      </c>
      <c r="R1507" s="40">
        <v>15421.82</v>
      </c>
      <c r="S1507" s="40">
        <v>13755.15</v>
      </c>
      <c r="T1507" s="40">
        <v>88779.12</v>
      </c>
      <c r="U1507" s="40">
        <v>90445.79</v>
      </c>
      <c r="V1507" s="40">
        <v>60758.74</v>
      </c>
      <c r="W1507" s="34" t="s">
        <v>1105</v>
      </c>
    </row>
    <row r="1508" spans="1:23" hidden="1" x14ac:dyDescent="0.2">
      <c r="A1508" t="s">
        <v>0</v>
      </c>
      <c r="B1508" t="s">
        <v>1</v>
      </c>
      <c r="C1508" t="s">
        <v>218</v>
      </c>
      <c r="D1508" t="s">
        <v>1099</v>
      </c>
      <c r="E1508" t="s">
        <v>1100</v>
      </c>
      <c r="F1508" t="s">
        <v>1101</v>
      </c>
      <c r="G1508" t="s">
        <v>1102</v>
      </c>
      <c r="H1508" t="s">
        <v>7</v>
      </c>
      <c r="I1508" t="s">
        <v>8</v>
      </c>
      <c r="J1508" t="s">
        <v>9</v>
      </c>
      <c r="K1508" t="s">
        <v>17</v>
      </c>
      <c r="L1508" t="s">
        <v>11</v>
      </c>
      <c r="M1508" s="40">
        <v>29252</v>
      </c>
      <c r="N1508" s="40">
        <v>2600</v>
      </c>
      <c r="O1508" s="40">
        <v>0</v>
      </c>
      <c r="P1508" s="40">
        <v>31852</v>
      </c>
      <c r="Q1508" s="40">
        <v>1698.96</v>
      </c>
      <c r="R1508" s="40">
        <v>26331.01</v>
      </c>
      <c r="S1508" s="40">
        <v>25942.12</v>
      </c>
      <c r="T1508" s="40">
        <v>5520.99</v>
      </c>
      <c r="U1508" s="40">
        <v>5909.88</v>
      </c>
      <c r="V1508" s="40">
        <v>3822.03</v>
      </c>
      <c r="W1508" s="34" t="s">
        <v>1106</v>
      </c>
    </row>
    <row r="1509" spans="1:23" hidden="1" x14ac:dyDescent="0.2">
      <c r="A1509" t="s">
        <v>0</v>
      </c>
      <c r="B1509" t="s">
        <v>1</v>
      </c>
      <c r="C1509" t="s">
        <v>218</v>
      </c>
      <c r="D1509" t="s">
        <v>1099</v>
      </c>
      <c r="E1509" t="s">
        <v>1100</v>
      </c>
      <c r="F1509" t="s">
        <v>1101</v>
      </c>
      <c r="G1509" t="s">
        <v>1102</v>
      </c>
      <c r="H1509" t="s">
        <v>7</v>
      </c>
      <c r="I1509" t="s">
        <v>8</v>
      </c>
      <c r="J1509" t="s">
        <v>9</v>
      </c>
      <c r="K1509" t="s">
        <v>19</v>
      </c>
      <c r="L1509" t="s">
        <v>11</v>
      </c>
      <c r="M1509" s="40">
        <v>1056</v>
      </c>
      <c r="N1509" s="40">
        <v>-88</v>
      </c>
      <c r="O1509" s="40">
        <v>0</v>
      </c>
      <c r="P1509" s="40">
        <v>968</v>
      </c>
      <c r="Q1509" s="40">
        <v>0</v>
      </c>
      <c r="R1509" s="40">
        <v>229</v>
      </c>
      <c r="S1509" s="40">
        <v>229</v>
      </c>
      <c r="T1509" s="40">
        <v>739</v>
      </c>
      <c r="U1509" s="40">
        <v>739</v>
      </c>
      <c r="V1509" s="40">
        <v>739</v>
      </c>
      <c r="W1509" s="34" t="s">
        <v>1107</v>
      </c>
    </row>
    <row r="1510" spans="1:23" hidden="1" x14ac:dyDescent="0.2">
      <c r="A1510" t="s">
        <v>0</v>
      </c>
      <c r="B1510" t="s">
        <v>1</v>
      </c>
      <c r="C1510" t="s">
        <v>218</v>
      </c>
      <c r="D1510" t="s">
        <v>1099</v>
      </c>
      <c r="E1510" t="s">
        <v>1100</v>
      </c>
      <c r="F1510" t="s">
        <v>1101</v>
      </c>
      <c r="G1510" t="s">
        <v>1102</v>
      </c>
      <c r="H1510" t="s">
        <v>7</v>
      </c>
      <c r="I1510" t="s">
        <v>8</v>
      </c>
      <c r="J1510" t="s">
        <v>9</v>
      </c>
      <c r="K1510" t="s">
        <v>21</v>
      </c>
      <c r="L1510" t="s">
        <v>11</v>
      </c>
      <c r="M1510" s="40">
        <v>8448</v>
      </c>
      <c r="N1510" s="40">
        <v>-1496</v>
      </c>
      <c r="O1510" s="40">
        <v>0</v>
      </c>
      <c r="P1510" s="40">
        <v>6952</v>
      </c>
      <c r="Q1510" s="40">
        <v>0</v>
      </c>
      <c r="R1510" s="40">
        <v>4072</v>
      </c>
      <c r="S1510" s="40">
        <v>4072</v>
      </c>
      <c r="T1510" s="40">
        <v>2880</v>
      </c>
      <c r="U1510" s="40">
        <v>2880</v>
      </c>
      <c r="V1510" s="40">
        <v>2880</v>
      </c>
      <c r="W1510" s="34" t="s">
        <v>1108</v>
      </c>
    </row>
    <row r="1511" spans="1:23" hidden="1" x14ac:dyDescent="0.2">
      <c r="A1511" t="s">
        <v>0</v>
      </c>
      <c r="B1511" t="s">
        <v>1</v>
      </c>
      <c r="C1511" t="s">
        <v>218</v>
      </c>
      <c r="D1511" t="s">
        <v>1099</v>
      </c>
      <c r="E1511" t="s">
        <v>1100</v>
      </c>
      <c r="F1511" t="s">
        <v>1101</v>
      </c>
      <c r="G1511" t="s">
        <v>1102</v>
      </c>
      <c r="H1511" t="s">
        <v>7</v>
      </c>
      <c r="I1511" t="s">
        <v>8</v>
      </c>
      <c r="J1511" t="s">
        <v>9</v>
      </c>
      <c r="K1511" t="s">
        <v>23</v>
      </c>
      <c r="L1511" t="s">
        <v>11</v>
      </c>
      <c r="M1511" s="40">
        <v>300.77999999999997</v>
      </c>
      <c r="N1511" s="40">
        <v>0</v>
      </c>
      <c r="O1511" s="40">
        <v>1.73</v>
      </c>
      <c r="P1511" s="40">
        <v>302.51</v>
      </c>
      <c r="Q1511" s="40">
        <v>0</v>
      </c>
      <c r="R1511" s="40">
        <v>72</v>
      </c>
      <c r="S1511" s="40">
        <v>72</v>
      </c>
      <c r="T1511" s="40">
        <v>230.51</v>
      </c>
      <c r="U1511" s="40">
        <v>230.51</v>
      </c>
      <c r="V1511" s="40">
        <v>230.51</v>
      </c>
      <c r="W1511" s="34" t="s">
        <v>1109</v>
      </c>
    </row>
    <row r="1512" spans="1:23" hidden="1" x14ac:dyDescent="0.2">
      <c r="A1512" t="s">
        <v>0</v>
      </c>
      <c r="B1512" t="s">
        <v>1</v>
      </c>
      <c r="C1512" t="s">
        <v>218</v>
      </c>
      <c r="D1512" t="s">
        <v>1099</v>
      </c>
      <c r="E1512" t="s">
        <v>1100</v>
      </c>
      <c r="F1512" t="s">
        <v>1101</v>
      </c>
      <c r="G1512" t="s">
        <v>1102</v>
      </c>
      <c r="H1512" t="s">
        <v>7</v>
      </c>
      <c r="I1512" t="s">
        <v>8</v>
      </c>
      <c r="J1512" t="s">
        <v>9</v>
      </c>
      <c r="K1512" t="s">
        <v>25</v>
      </c>
      <c r="L1512" t="s">
        <v>11</v>
      </c>
      <c r="M1512" s="40">
        <v>3007.85</v>
      </c>
      <c r="N1512" s="40">
        <v>-455.12</v>
      </c>
      <c r="O1512" s="40">
        <v>0</v>
      </c>
      <c r="P1512" s="40">
        <v>2552.73</v>
      </c>
      <c r="Q1512" s="40">
        <v>0</v>
      </c>
      <c r="R1512" s="40">
        <v>1295.83</v>
      </c>
      <c r="S1512" s="40">
        <v>1295.83</v>
      </c>
      <c r="T1512" s="40">
        <v>1256.9000000000001</v>
      </c>
      <c r="U1512" s="40">
        <v>1256.9000000000001</v>
      </c>
      <c r="V1512" s="40">
        <v>1256.9000000000001</v>
      </c>
      <c r="W1512" s="34" t="s">
        <v>1110</v>
      </c>
    </row>
    <row r="1513" spans="1:23" hidden="1" x14ac:dyDescent="0.2">
      <c r="A1513" t="s">
        <v>0</v>
      </c>
      <c r="B1513" t="s">
        <v>1</v>
      </c>
      <c r="C1513" t="s">
        <v>218</v>
      </c>
      <c r="D1513" t="s">
        <v>1099</v>
      </c>
      <c r="E1513" t="s">
        <v>1100</v>
      </c>
      <c r="F1513" t="s">
        <v>1101</v>
      </c>
      <c r="G1513" t="s">
        <v>1102</v>
      </c>
      <c r="H1513" t="s">
        <v>7</v>
      </c>
      <c r="I1513" t="s">
        <v>8</v>
      </c>
      <c r="J1513" t="s">
        <v>9</v>
      </c>
      <c r="K1513" t="s">
        <v>27</v>
      </c>
      <c r="L1513" t="s">
        <v>11</v>
      </c>
      <c r="M1513" s="40">
        <v>5784.98</v>
      </c>
      <c r="N1513" s="40">
        <v>-4230.67</v>
      </c>
      <c r="O1513" s="40">
        <v>0</v>
      </c>
      <c r="P1513" s="40">
        <v>1554.31</v>
      </c>
      <c r="Q1513" s="40">
        <v>0</v>
      </c>
      <c r="R1513" s="40">
        <v>0</v>
      </c>
      <c r="S1513" s="40">
        <v>0</v>
      </c>
      <c r="T1513" s="40">
        <v>1554.31</v>
      </c>
      <c r="U1513" s="40">
        <v>1554.31</v>
      </c>
      <c r="V1513" s="40">
        <v>1554.31</v>
      </c>
      <c r="W1513" s="34" t="s">
        <v>1111</v>
      </c>
    </row>
    <row r="1514" spans="1:23" hidden="1" x14ac:dyDescent="0.2">
      <c r="A1514" t="s">
        <v>0</v>
      </c>
      <c r="B1514" t="s">
        <v>1</v>
      </c>
      <c r="C1514" t="s">
        <v>218</v>
      </c>
      <c r="D1514" t="s">
        <v>1099</v>
      </c>
      <c r="E1514" t="s">
        <v>1100</v>
      </c>
      <c r="F1514" t="s">
        <v>1101</v>
      </c>
      <c r="G1514" t="s">
        <v>1102</v>
      </c>
      <c r="H1514" t="s">
        <v>7</v>
      </c>
      <c r="I1514" t="s">
        <v>8</v>
      </c>
      <c r="J1514" t="s">
        <v>9</v>
      </c>
      <c r="K1514" t="s">
        <v>29</v>
      </c>
      <c r="L1514" t="s">
        <v>11</v>
      </c>
      <c r="M1514" s="40">
        <v>88535.360000000001</v>
      </c>
      <c r="N1514" s="40">
        <v>-17697.099999999999</v>
      </c>
      <c r="O1514" s="40">
        <v>-4084.22</v>
      </c>
      <c r="P1514" s="40">
        <v>66754.039999999994</v>
      </c>
      <c r="Q1514" s="40">
        <v>0</v>
      </c>
      <c r="R1514" s="40">
        <v>43881.13</v>
      </c>
      <c r="S1514" s="40">
        <v>43881.13</v>
      </c>
      <c r="T1514" s="40">
        <v>22872.91</v>
      </c>
      <c r="U1514" s="40">
        <v>22872.91</v>
      </c>
      <c r="V1514" s="40">
        <v>22872.91</v>
      </c>
      <c r="W1514" s="34" t="s">
        <v>1112</v>
      </c>
    </row>
    <row r="1515" spans="1:23" hidden="1" x14ac:dyDescent="0.2">
      <c r="A1515" t="s">
        <v>0</v>
      </c>
      <c r="B1515" t="s">
        <v>1</v>
      </c>
      <c r="C1515" t="s">
        <v>218</v>
      </c>
      <c r="D1515" t="s">
        <v>1099</v>
      </c>
      <c r="E1515" t="s">
        <v>1100</v>
      </c>
      <c r="F1515" t="s">
        <v>1101</v>
      </c>
      <c r="G1515" t="s">
        <v>1102</v>
      </c>
      <c r="H1515" t="s">
        <v>7</v>
      </c>
      <c r="I1515" t="s">
        <v>8</v>
      </c>
      <c r="J1515" t="s">
        <v>9</v>
      </c>
      <c r="K1515" t="s">
        <v>31</v>
      </c>
      <c r="L1515" t="s">
        <v>11</v>
      </c>
      <c r="M1515" s="40">
        <v>368076</v>
      </c>
      <c r="N1515" s="40">
        <v>68540</v>
      </c>
      <c r="O1515" s="40">
        <v>0</v>
      </c>
      <c r="P1515" s="40">
        <v>436616</v>
      </c>
      <c r="Q1515" s="40">
        <v>128252.42</v>
      </c>
      <c r="R1515" s="40">
        <v>308363.58</v>
      </c>
      <c r="S1515" s="40">
        <v>308363.58</v>
      </c>
      <c r="T1515" s="40">
        <v>128252.42</v>
      </c>
      <c r="U1515" s="40">
        <v>128252.42</v>
      </c>
      <c r="V1515" s="40">
        <v>0</v>
      </c>
      <c r="W1515" s="34" t="s">
        <v>1113</v>
      </c>
    </row>
    <row r="1516" spans="1:23" hidden="1" x14ac:dyDescent="0.2">
      <c r="A1516" t="s">
        <v>0</v>
      </c>
      <c r="B1516" t="s">
        <v>1</v>
      </c>
      <c r="C1516" t="s">
        <v>218</v>
      </c>
      <c r="D1516" t="s">
        <v>1099</v>
      </c>
      <c r="E1516" t="s">
        <v>1100</v>
      </c>
      <c r="F1516" t="s">
        <v>1101</v>
      </c>
      <c r="G1516" t="s">
        <v>1102</v>
      </c>
      <c r="H1516" t="s">
        <v>7</v>
      </c>
      <c r="I1516" t="s">
        <v>8</v>
      </c>
      <c r="J1516" t="s">
        <v>9</v>
      </c>
      <c r="K1516" t="s">
        <v>33</v>
      </c>
      <c r="L1516" t="s">
        <v>11</v>
      </c>
      <c r="M1516" s="40">
        <v>1678.99</v>
      </c>
      <c r="N1516" s="40">
        <v>0</v>
      </c>
      <c r="O1516" s="40">
        <v>0</v>
      </c>
      <c r="P1516" s="40">
        <v>1678.99</v>
      </c>
      <c r="Q1516" s="40">
        <v>0</v>
      </c>
      <c r="R1516" s="40">
        <v>1152.9000000000001</v>
      </c>
      <c r="S1516" s="40">
        <v>1152.9000000000001</v>
      </c>
      <c r="T1516" s="40">
        <v>526.09</v>
      </c>
      <c r="U1516" s="40">
        <v>526.09</v>
      </c>
      <c r="V1516" s="40">
        <v>526.09</v>
      </c>
      <c r="W1516" s="34" t="s">
        <v>1114</v>
      </c>
    </row>
    <row r="1517" spans="1:23" hidden="1" x14ac:dyDescent="0.2">
      <c r="A1517" t="s">
        <v>0</v>
      </c>
      <c r="B1517" t="s">
        <v>1</v>
      </c>
      <c r="C1517" t="s">
        <v>218</v>
      </c>
      <c r="D1517" t="s">
        <v>1099</v>
      </c>
      <c r="E1517" t="s">
        <v>1100</v>
      </c>
      <c r="F1517" t="s">
        <v>1101</v>
      </c>
      <c r="G1517" t="s">
        <v>1102</v>
      </c>
      <c r="H1517" t="s">
        <v>7</v>
      </c>
      <c r="I1517" t="s">
        <v>8</v>
      </c>
      <c r="J1517" t="s">
        <v>9</v>
      </c>
      <c r="K1517" t="s">
        <v>35</v>
      </c>
      <c r="L1517" t="s">
        <v>11</v>
      </c>
      <c r="M1517" s="40">
        <v>3357.98</v>
      </c>
      <c r="N1517" s="40">
        <v>30404.33</v>
      </c>
      <c r="O1517" s="40">
        <v>0</v>
      </c>
      <c r="P1517" s="40">
        <v>33762.31</v>
      </c>
      <c r="Q1517" s="40">
        <v>0</v>
      </c>
      <c r="R1517" s="40">
        <v>10855.5</v>
      </c>
      <c r="S1517" s="40">
        <v>10855.5</v>
      </c>
      <c r="T1517" s="40">
        <v>22906.81</v>
      </c>
      <c r="U1517" s="40">
        <v>22906.81</v>
      </c>
      <c r="V1517" s="40">
        <v>22906.81</v>
      </c>
      <c r="W1517" s="34" t="s">
        <v>1115</v>
      </c>
    </row>
    <row r="1518" spans="1:23" hidden="1" x14ac:dyDescent="0.2">
      <c r="A1518" t="s">
        <v>0</v>
      </c>
      <c r="B1518" t="s">
        <v>1</v>
      </c>
      <c r="C1518" t="s">
        <v>218</v>
      </c>
      <c r="D1518" t="s">
        <v>1099</v>
      </c>
      <c r="E1518" t="s">
        <v>1100</v>
      </c>
      <c r="F1518" t="s">
        <v>1101</v>
      </c>
      <c r="G1518" t="s">
        <v>1102</v>
      </c>
      <c r="H1518" t="s">
        <v>7</v>
      </c>
      <c r="I1518" t="s">
        <v>8</v>
      </c>
      <c r="J1518" t="s">
        <v>9</v>
      </c>
      <c r="K1518" t="s">
        <v>37</v>
      </c>
      <c r="L1518" t="s">
        <v>11</v>
      </c>
      <c r="M1518" s="40">
        <v>144166.1</v>
      </c>
      <c r="N1518" s="40">
        <v>14064.45</v>
      </c>
      <c r="O1518" s="40">
        <v>0</v>
      </c>
      <c r="P1518" s="40">
        <v>158230.54999999999</v>
      </c>
      <c r="Q1518" s="40">
        <v>16148.68</v>
      </c>
      <c r="R1518" s="40">
        <v>113428.45</v>
      </c>
      <c r="S1518" s="40">
        <v>113428.45</v>
      </c>
      <c r="T1518" s="40">
        <v>44802.1</v>
      </c>
      <c r="U1518" s="40">
        <v>44802.1</v>
      </c>
      <c r="V1518" s="40">
        <v>28653.42</v>
      </c>
      <c r="W1518" s="34" t="s">
        <v>1116</v>
      </c>
    </row>
    <row r="1519" spans="1:23" hidden="1" x14ac:dyDescent="0.2">
      <c r="A1519" t="s">
        <v>0</v>
      </c>
      <c r="B1519" t="s">
        <v>1</v>
      </c>
      <c r="C1519" t="s">
        <v>218</v>
      </c>
      <c r="D1519" t="s">
        <v>1099</v>
      </c>
      <c r="E1519" t="s">
        <v>1100</v>
      </c>
      <c r="F1519" t="s">
        <v>1101</v>
      </c>
      <c r="G1519" t="s">
        <v>1102</v>
      </c>
      <c r="H1519" t="s">
        <v>7</v>
      </c>
      <c r="I1519" t="s">
        <v>8</v>
      </c>
      <c r="J1519" t="s">
        <v>9</v>
      </c>
      <c r="K1519" t="s">
        <v>39</v>
      </c>
      <c r="L1519" t="s">
        <v>11</v>
      </c>
      <c r="M1519" s="40">
        <v>94971.08</v>
      </c>
      <c r="N1519" s="40">
        <v>9229.86</v>
      </c>
      <c r="O1519" s="40">
        <v>0</v>
      </c>
      <c r="P1519" s="40">
        <v>104200.94</v>
      </c>
      <c r="Q1519" s="40">
        <v>17562.900000000001</v>
      </c>
      <c r="R1519" s="40">
        <v>62683.64</v>
      </c>
      <c r="S1519" s="40">
        <v>62683.64</v>
      </c>
      <c r="T1519" s="40">
        <v>41517.300000000003</v>
      </c>
      <c r="U1519" s="40">
        <v>41517.300000000003</v>
      </c>
      <c r="V1519" s="40">
        <v>23954.400000000001</v>
      </c>
      <c r="W1519" s="34" t="s">
        <v>1117</v>
      </c>
    </row>
    <row r="1520" spans="1:23" hidden="1" x14ac:dyDescent="0.2">
      <c r="A1520" t="s">
        <v>0</v>
      </c>
      <c r="B1520" t="s">
        <v>1</v>
      </c>
      <c r="C1520" t="s">
        <v>218</v>
      </c>
      <c r="D1520" t="s">
        <v>1099</v>
      </c>
      <c r="E1520" t="s">
        <v>1100</v>
      </c>
      <c r="F1520" t="s">
        <v>1101</v>
      </c>
      <c r="G1520" t="s">
        <v>1102</v>
      </c>
      <c r="H1520" t="s">
        <v>7</v>
      </c>
      <c r="I1520" t="s">
        <v>8</v>
      </c>
      <c r="J1520" t="s">
        <v>9</v>
      </c>
      <c r="K1520" t="s">
        <v>41</v>
      </c>
      <c r="L1520" t="s">
        <v>11</v>
      </c>
      <c r="M1520" s="40">
        <v>10913.5</v>
      </c>
      <c r="N1520" s="40">
        <v>21927.77</v>
      </c>
      <c r="O1520" s="40">
        <v>0</v>
      </c>
      <c r="P1520" s="40">
        <v>32841.269999999997</v>
      </c>
      <c r="Q1520" s="40">
        <v>0</v>
      </c>
      <c r="R1520" s="40">
        <v>32841.269999999997</v>
      </c>
      <c r="S1520" s="40">
        <v>26841.27</v>
      </c>
      <c r="T1520" s="40">
        <v>0</v>
      </c>
      <c r="U1520" s="40">
        <v>6000</v>
      </c>
      <c r="V1520" s="40">
        <v>0</v>
      </c>
      <c r="W1520" s="34" t="s">
        <v>1118</v>
      </c>
    </row>
    <row r="1521" spans="1:23" hidden="1" x14ac:dyDescent="0.2">
      <c r="A1521" t="s">
        <v>0</v>
      </c>
      <c r="B1521" t="s">
        <v>1</v>
      </c>
      <c r="C1521" t="s">
        <v>218</v>
      </c>
      <c r="D1521" t="s">
        <v>1099</v>
      </c>
      <c r="E1521" t="s">
        <v>1100</v>
      </c>
      <c r="F1521" t="s">
        <v>1101</v>
      </c>
      <c r="G1521" t="s">
        <v>1102</v>
      </c>
      <c r="H1521" t="s">
        <v>601</v>
      </c>
      <c r="I1521" t="s">
        <v>1119</v>
      </c>
      <c r="J1521" t="s">
        <v>94</v>
      </c>
      <c r="K1521" t="s">
        <v>266</v>
      </c>
      <c r="L1521" t="s">
        <v>96</v>
      </c>
      <c r="M1521" s="40">
        <v>150000</v>
      </c>
      <c r="N1521" s="40">
        <v>-32951.040000000001</v>
      </c>
      <c r="O1521" s="40">
        <v>0</v>
      </c>
      <c r="P1521" s="40">
        <v>117048.96000000001</v>
      </c>
      <c r="Q1521" s="40">
        <v>5449.35</v>
      </c>
      <c r="R1521" s="40">
        <v>111599.61</v>
      </c>
      <c r="S1521" s="40">
        <v>66188.399999999994</v>
      </c>
      <c r="T1521" s="40">
        <v>5449.35</v>
      </c>
      <c r="U1521" s="40">
        <v>50860.56</v>
      </c>
      <c r="V1521" s="40">
        <v>0</v>
      </c>
      <c r="W1521" s="34" t="s">
        <v>1120</v>
      </c>
    </row>
    <row r="1522" spans="1:23" hidden="1" x14ac:dyDescent="0.2">
      <c r="A1522" t="s">
        <v>0</v>
      </c>
      <c r="B1522" t="s">
        <v>1</v>
      </c>
      <c r="C1522" t="s">
        <v>218</v>
      </c>
      <c r="D1522" t="s">
        <v>1099</v>
      </c>
      <c r="E1522" t="s">
        <v>1100</v>
      </c>
      <c r="F1522" t="s">
        <v>1101</v>
      </c>
      <c r="G1522" t="s">
        <v>1102</v>
      </c>
      <c r="H1522" t="s">
        <v>601</v>
      </c>
      <c r="I1522" t="s">
        <v>1119</v>
      </c>
      <c r="J1522" t="s">
        <v>94</v>
      </c>
      <c r="K1522" t="s">
        <v>432</v>
      </c>
      <c r="L1522" t="s">
        <v>11</v>
      </c>
      <c r="M1522" s="40">
        <v>0</v>
      </c>
      <c r="N1522" s="40">
        <v>203000</v>
      </c>
      <c r="O1522" s="40">
        <v>0</v>
      </c>
      <c r="P1522" s="40">
        <v>203000</v>
      </c>
      <c r="Q1522" s="40">
        <v>0</v>
      </c>
      <c r="R1522" s="40">
        <v>0</v>
      </c>
      <c r="S1522" s="40">
        <v>0</v>
      </c>
      <c r="T1522" s="40">
        <v>203000</v>
      </c>
      <c r="U1522" s="40">
        <v>203000</v>
      </c>
      <c r="V1522" s="40">
        <v>203000</v>
      </c>
      <c r="W1522" s="34" t="s">
        <v>1121</v>
      </c>
    </row>
    <row r="1523" spans="1:23" hidden="1" x14ac:dyDescent="0.2">
      <c r="A1523" t="s">
        <v>0</v>
      </c>
      <c r="B1523" t="s">
        <v>1</v>
      </c>
      <c r="C1523" t="s">
        <v>218</v>
      </c>
      <c r="D1523" t="s">
        <v>1099</v>
      </c>
      <c r="E1523" t="s">
        <v>1100</v>
      </c>
      <c r="F1523" t="s">
        <v>1101</v>
      </c>
      <c r="G1523" t="s">
        <v>1102</v>
      </c>
      <c r="H1523" t="s">
        <v>601</v>
      </c>
      <c r="I1523" t="s">
        <v>1119</v>
      </c>
      <c r="J1523" t="s">
        <v>94</v>
      </c>
      <c r="K1523" t="s">
        <v>432</v>
      </c>
      <c r="L1523" t="s">
        <v>96</v>
      </c>
      <c r="M1523" s="40">
        <v>1939677.2</v>
      </c>
      <c r="N1523" s="40">
        <v>84269.2</v>
      </c>
      <c r="O1523" s="40">
        <v>0</v>
      </c>
      <c r="P1523" s="40">
        <v>2023946.4</v>
      </c>
      <c r="Q1523" s="40">
        <v>0</v>
      </c>
      <c r="R1523" s="40">
        <v>1969199.41</v>
      </c>
      <c r="S1523" s="40">
        <v>1512974.5</v>
      </c>
      <c r="T1523" s="40">
        <v>54746.99</v>
      </c>
      <c r="U1523" s="40">
        <v>510971.9</v>
      </c>
      <c r="V1523" s="40">
        <v>54746.99</v>
      </c>
      <c r="W1523" s="34" t="s">
        <v>1121</v>
      </c>
    </row>
    <row r="1524" spans="1:23" hidden="1" x14ac:dyDescent="0.2">
      <c r="A1524" t="s">
        <v>0</v>
      </c>
      <c r="B1524" t="s">
        <v>1</v>
      </c>
      <c r="C1524" t="s">
        <v>218</v>
      </c>
      <c r="D1524" t="s">
        <v>1099</v>
      </c>
      <c r="E1524" t="s">
        <v>1100</v>
      </c>
      <c r="F1524" t="s">
        <v>1101</v>
      </c>
      <c r="G1524" t="s">
        <v>1102</v>
      </c>
      <c r="H1524" t="s">
        <v>601</v>
      </c>
      <c r="I1524" t="s">
        <v>1119</v>
      </c>
      <c r="J1524" t="s">
        <v>94</v>
      </c>
      <c r="K1524" t="s">
        <v>1122</v>
      </c>
      <c r="L1524" t="s">
        <v>11</v>
      </c>
      <c r="M1524" s="40">
        <v>0</v>
      </c>
      <c r="N1524" s="40">
        <v>197000</v>
      </c>
      <c r="O1524" s="40">
        <v>0</v>
      </c>
      <c r="P1524" s="40">
        <v>197000</v>
      </c>
      <c r="Q1524" s="40">
        <v>197000</v>
      </c>
      <c r="R1524" s="40">
        <v>0</v>
      </c>
      <c r="S1524" s="40">
        <v>0</v>
      </c>
      <c r="T1524" s="40">
        <v>197000</v>
      </c>
      <c r="U1524" s="40">
        <v>197000</v>
      </c>
      <c r="V1524" s="40">
        <v>0</v>
      </c>
      <c r="W1524" s="34" t="s">
        <v>1123</v>
      </c>
    </row>
    <row r="1525" spans="1:23" hidden="1" x14ac:dyDescent="0.2">
      <c r="A1525" t="s">
        <v>0</v>
      </c>
      <c r="B1525" t="s">
        <v>1</v>
      </c>
      <c r="C1525" t="s">
        <v>218</v>
      </c>
      <c r="D1525" t="s">
        <v>1099</v>
      </c>
      <c r="E1525" t="s">
        <v>1100</v>
      </c>
      <c r="F1525" t="s">
        <v>1101</v>
      </c>
      <c r="G1525" t="s">
        <v>1102</v>
      </c>
      <c r="H1525" t="s">
        <v>601</v>
      </c>
      <c r="I1525" t="s">
        <v>1119</v>
      </c>
      <c r="J1525" t="s">
        <v>94</v>
      </c>
      <c r="K1525" t="s">
        <v>1122</v>
      </c>
      <c r="L1525" t="s">
        <v>96</v>
      </c>
      <c r="M1525" s="40">
        <v>420000</v>
      </c>
      <c r="N1525" s="40">
        <v>-138427.69</v>
      </c>
      <c r="O1525" s="40">
        <v>0</v>
      </c>
      <c r="P1525" s="40">
        <v>281572.31</v>
      </c>
      <c r="Q1525" s="40">
        <v>4463.1000000000004</v>
      </c>
      <c r="R1525" s="40">
        <v>257412.91</v>
      </c>
      <c r="S1525" s="40">
        <v>213854.29</v>
      </c>
      <c r="T1525" s="40">
        <v>24159.4</v>
      </c>
      <c r="U1525" s="40">
        <v>67718.02</v>
      </c>
      <c r="V1525" s="40">
        <v>19696.3</v>
      </c>
      <c r="W1525" s="34" t="s">
        <v>1123</v>
      </c>
    </row>
    <row r="1526" spans="1:23" hidden="1" x14ac:dyDescent="0.2">
      <c r="A1526" t="s">
        <v>0</v>
      </c>
      <c r="B1526" t="s">
        <v>1</v>
      </c>
      <c r="C1526" t="s">
        <v>218</v>
      </c>
      <c r="D1526" t="s">
        <v>1099</v>
      </c>
      <c r="E1526" t="s">
        <v>1100</v>
      </c>
      <c r="F1526" t="s">
        <v>1101</v>
      </c>
      <c r="G1526" t="s">
        <v>1102</v>
      </c>
      <c r="H1526" t="s">
        <v>601</v>
      </c>
      <c r="I1526" t="s">
        <v>1119</v>
      </c>
      <c r="J1526" t="s">
        <v>94</v>
      </c>
      <c r="K1526" t="s">
        <v>681</v>
      </c>
      <c r="L1526" t="s">
        <v>96</v>
      </c>
      <c r="M1526" s="40">
        <v>0</v>
      </c>
      <c r="N1526" s="40">
        <v>300</v>
      </c>
      <c r="O1526" s="40">
        <v>0</v>
      </c>
      <c r="P1526" s="40">
        <v>300</v>
      </c>
      <c r="Q1526" s="40">
        <v>0</v>
      </c>
      <c r="R1526" s="40">
        <v>300</v>
      </c>
      <c r="S1526" s="40">
        <v>300</v>
      </c>
      <c r="T1526" s="40">
        <v>0</v>
      </c>
      <c r="U1526" s="40">
        <v>0</v>
      </c>
      <c r="V1526" s="40">
        <v>0</v>
      </c>
      <c r="W1526" s="34" t="s">
        <v>1124</v>
      </c>
    </row>
    <row r="1527" spans="1:23" hidden="1" x14ac:dyDescent="0.2">
      <c r="A1527" t="s">
        <v>0</v>
      </c>
      <c r="B1527" t="s">
        <v>1</v>
      </c>
      <c r="C1527" t="s">
        <v>218</v>
      </c>
      <c r="D1527" t="s">
        <v>1099</v>
      </c>
      <c r="E1527" t="s">
        <v>1100</v>
      </c>
      <c r="F1527" t="s">
        <v>1101</v>
      </c>
      <c r="G1527" t="s">
        <v>1102</v>
      </c>
      <c r="H1527" t="s">
        <v>601</v>
      </c>
      <c r="I1527" t="s">
        <v>1119</v>
      </c>
      <c r="J1527" t="s">
        <v>94</v>
      </c>
      <c r="K1527" t="s">
        <v>1125</v>
      </c>
      <c r="L1527" t="s">
        <v>96</v>
      </c>
      <c r="M1527" s="40">
        <v>38720</v>
      </c>
      <c r="N1527" s="40">
        <v>21760</v>
      </c>
      <c r="O1527" s="40">
        <v>0</v>
      </c>
      <c r="P1527" s="40">
        <v>60480</v>
      </c>
      <c r="Q1527" s="40">
        <v>3453.97</v>
      </c>
      <c r="R1527" s="40">
        <v>57026.03</v>
      </c>
      <c r="S1527" s="40">
        <v>41333.620000000003</v>
      </c>
      <c r="T1527" s="40">
        <v>3453.97</v>
      </c>
      <c r="U1527" s="40">
        <v>19146.38</v>
      </c>
      <c r="V1527" s="40">
        <v>0</v>
      </c>
      <c r="W1527" s="34" t="s">
        <v>1126</v>
      </c>
    </row>
    <row r="1528" spans="1:23" hidden="1" x14ac:dyDescent="0.2">
      <c r="A1528" t="s">
        <v>0</v>
      </c>
      <c r="B1528" t="s">
        <v>1</v>
      </c>
      <c r="C1528" t="s">
        <v>218</v>
      </c>
      <c r="D1528" t="s">
        <v>1099</v>
      </c>
      <c r="E1528" t="s">
        <v>1100</v>
      </c>
      <c r="F1528" t="s">
        <v>1101</v>
      </c>
      <c r="G1528" t="s">
        <v>1102</v>
      </c>
      <c r="H1528" t="s">
        <v>601</v>
      </c>
      <c r="I1528" t="s">
        <v>1119</v>
      </c>
      <c r="J1528" t="s">
        <v>94</v>
      </c>
      <c r="K1528" t="s">
        <v>293</v>
      </c>
      <c r="L1528" t="s">
        <v>11</v>
      </c>
      <c r="M1528" s="40">
        <v>0</v>
      </c>
      <c r="N1528" s="40">
        <v>20000</v>
      </c>
      <c r="O1528" s="40">
        <v>0</v>
      </c>
      <c r="P1528" s="40">
        <v>20000</v>
      </c>
      <c r="Q1528" s="40">
        <v>0</v>
      </c>
      <c r="R1528" s="40">
        <v>0</v>
      </c>
      <c r="S1528" s="40">
        <v>0</v>
      </c>
      <c r="T1528" s="40">
        <v>20000</v>
      </c>
      <c r="U1528" s="40">
        <v>20000</v>
      </c>
      <c r="V1528" s="40">
        <v>20000</v>
      </c>
      <c r="W1528" s="34" t="s">
        <v>1127</v>
      </c>
    </row>
    <row r="1529" spans="1:23" hidden="1" x14ac:dyDescent="0.2">
      <c r="A1529" t="s">
        <v>0</v>
      </c>
      <c r="B1529" t="s">
        <v>1</v>
      </c>
      <c r="C1529" t="s">
        <v>218</v>
      </c>
      <c r="D1529" t="s">
        <v>1099</v>
      </c>
      <c r="E1529" t="s">
        <v>1100</v>
      </c>
      <c r="F1529" t="s">
        <v>1101</v>
      </c>
      <c r="G1529" t="s">
        <v>1102</v>
      </c>
      <c r="H1529" t="s">
        <v>601</v>
      </c>
      <c r="I1529" t="s">
        <v>1119</v>
      </c>
      <c r="J1529" t="s">
        <v>94</v>
      </c>
      <c r="K1529" t="s">
        <v>293</v>
      </c>
      <c r="L1529" t="s">
        <v>96</v>
      </c>
      <c r="M1529" s="40">
        <v>200000</v>
      </c>
      <c r="N1529" s="40">
        <v>10592.37</v>
      </c>
      <c r="O1529" s="40">
        <v>0</v>
      </c>
      <c r="P1529" s="40">
        <v>210592.37</v>
      </c>
      <c r="Q1529" s="40">
        <v>17387.22</v>
      </c>
      <c r="R1529" s="40">
        <v>193205.15</v>
      </c>
      <c r="S1529" s="40">
        <v>48311.65</v>
      </c>
      <c r="T1529" s="40">
        <v>17387.22</v>
      </c>
      <c r="U1529" s="40">
        <v>162280.72</v>
      </c>
      <c r="V1529" s="40">
        <v>0</v>
      </c>
      <c r="W1529" s="34" t="s">
        <v>1127</v>
      </c>
    </row>
    <row r="1530" spans="1:23" hidden="1" x14ac:dyDescent="0.2">
      <c r="A1530" t="s">
        <v>0</v>
      </c>
      <c r="B1530" t="s">
        <v>1</v>
      </c>
      <c r="C1530" t="s">
        <v>218</v>
      </c>
      <c r="D1530" t="s">
        <v>1099</v>
      </c>
      <c r="E1530" t="s">
        <v>1100</v>
      </c>
      <c r="F1530" t="s">
        <v>1101</v>
      </c>
      <c r="G1530" t="s">
        <v>1102</v>
      </c>
      <c r="H1530" t="s">
        <v>601</v>
      </c>
      <c r="I1530" t="s">
        <v>1119</v>
      </c>
      <c r="J1530" t="s">
        <v>94</v>
      </c>
      <c r="K1530" t="s">
        <v>366</v>
      </c>
      <c r="L1530" t="s">
        <v>96</v>
      </c>
      <c r="M1530" s="40">
        <v>0</v>
      </c>
      <c r="N1530" s="40">
        <v>5880</v>
      </c>
      <c r="O1530" s="40">
        <v>0</v>
      </c>
      <c r="P1530" s="40">
        <v>5880</v>
      </c>
      <c r="Q1530" s="40">
        <v>0</v>
      </c>
      <c r="R1530" s="40">
        <v>0</v>
      </c>
      <c r="S1530" s="40">
        <v>0</v>
      </c>
      <c r="T1530" s="40">
        <v>5880</v>
      </c>
      <c r="U1530" s="40">
        <v>5880</v>
      </c>
      <c r="V1530" s="40">
        <v>5880</v>
      </c>
      <c r="W1530" s="34" t="s">
        <v>1128</v>
      </c>
    </row>
    <row r="1531" spans="1:23" hidden="1" x14ac:dyDescent="0.2">
      <c r="A1531" t="s">
        <v>0</v>
      </c>
      <c r="B1531" t="s">
        <v>1</v>
      </c>
      <c r="C1531" t="s">
        <v>218</v>
      </c>
      <c r="D1531" t="s">
        <v>1099</v>
      </c>
      <c r="E1531" t="s">
        <v>1100</v>
      </c>
      <c r="F1531" t="s">
        <v>1101</v>
      </c>
      <c r="G1531" t="s">
        <v>1102</v>
      </c>
      <c r="H1531" t="s">
        <v>601</v>
      </c>
      <c r="I1531" t="s">
        <v>1119</v>
      </c>
      <c r="J1531" t="s">
        <v>94</v>
      </c>
      <c r="K1531" t="s">
        <v>319</v>
      </c>
      <c r="L1531" t="s">
        <v>96</v>
      </c>
      <c r="M1531" s="40">
        <v>0</v>
      </c>
      <c r="N1531" s="40">
        <v>22288</v>
      </c>
      <c r="O1531" s="40">
        <v>0</v>
      </c>
      <c r="P1531" s="40">
        <v>22288</v>
      </c>
      <c r="Q1531" s="40">
        <v>2389</v>
      </c>
      <c r="R1531" s="40">
        <v>19899</v>
      </c>
      <c r="S1531" s="40">
        <v>0</v>
      </c>
      <c r="T1531" s="40">
        <v>2389</v>
      </c>
      <c r="U1531" s="40">
        <v>22288</v>
      </c>
      <c r="V1531" s="40">
        <v>0</v>
      </c>
      <c r="W1531" s="34" t="s">
        <v>1129</v>
      </c>
    </row>
    <row r="1532" spans="1:23" hidden="1" x14ac:dyDescent="0.2">
      <c r="A1532" t="s">
        <v>0</v>
      </c>
      <c r="B1532" t="s">
        <v>1</v>
      </c>
      <c r="C1532" t="s">
        <v>218</v>
      </c>
      <c r="D1532" t="s">
        <v>1099</v>
      </c>
      <c r="E1532" t="s">
        <v>1100</v>
      </c>
      <c r="F1532" t="s">
        <v>1101</v>
      </c>
      <c r="G1532" t="s">
        <v>1102</v>
      </c>
      <c r="H1532" t="s">
        <v>601</v>
      </c>
      <c r="I1532" t="s">
        <v>1119</v>
      </c>
      <c r="J1532" t="s">
        <v>94</v>
      </c>
      <c r="K1532" t="s">
        <v>98</v>
      </c>
      <c r="L1532" t="s">
        <v>96</v>
      </c>
      <c r="M1532" s="40">
        <v>0</v>
      </c>
      <c r="N1532" s="40">
        <v>4990.16</v>
      </c>
      <c r="O1532" s="40">
        <v>0</v>
      </c>
      <c r="P1532" s="40">
        <v>4990.16</v>
      </c>
      <c r="Q1532" s="40">
        <v>4054.75</v>
      </c>
      <c r="R1532" s="40">
        <v>0</v>
      </c>
      <c r="S1532" s="40">
        <v>0</v>
      </c>
      <c r="T1532" s="40">
        <v>4990.16</v>
      </c>
      <c r="U1532" s="40">
        <v>4990.16</v>
      </c>
      <c r="V1532" s="40">
        <v>935.41</v>
      </c>
      <c r="W1532" s="34" t="s">
        <v>1130</v>
      </c>
    </row>
    <row r="1533" spans="1:23" hidden="1" x14ac:dyDescent="0.2">
      <c r="A1533" t="s">
        <v>0</v>
      </c>
      <c r="B1533" t="s">
        <v>1</v>
      </c>
      <c r="C1533" t="s">
        <v>218</v>
      </c>
      <c r="D1533" t="s">
        <v>1099</v>
      </c>
      <c r="E1533" t="s">
        <v>1100</v>
      </c>
      <c r="F1533" t="s">
        <v>1101</v>
      </c>
      <c r="G1533" t="s">
        <v>1102</v>
      </c>
      <c r="H1533" t="s">
        <v>601</v>
      </c>
      <c r="I1533" t="s">
        <v>1119</v>
      </c>
      <c r="J1533" t="s">
        <v>202</v>
      </c>
      <c r="K1533" t="s">
        <v>284</v>
      </c>
      <c r="L1533" t="s">
        <v>96</v>
      </c>
      <c r="M1533" s="40">
        <v>0</v>
      </c>
      <c r="N1533" s="40">
        <v>1422.4</v>
      </c>
      <c r="O1533" s="40">
        <v>0</v>
      </c>
      <c r="P1533" s="40">
        <v>1422.4</v>
      </c>
      <c r="Q1533" s="40">
        <v>1420</v>
      </c>
      <c r="R1533" s="40">
        <v>0</v>
      </c>
      <c r="S1533" s="40">
        <v>0</v>
      </c>
      <c r="T1533" s="40">
        <v>1422.4</v>
      </c>
      <c r="U1533" s="40">
        <v>1422.4</v>
      </c>
      <c r="V1533" s="40">
        <v>2.4</v>
      </c>
      <c r="W1533" s="34" t="s">
        <v>1131</v>
      </c>
    </row>
    <row r="1534" spans="1:23" hidden="1" x14ac:dyDescent="0.2">
      <c r="A1534" t="s">
        <v>0</v>
      </c>
      <c r="B1534" t="s">
        <v>1</v>
      </c>
      <c r="C1534" t="s">
        <v>218</v>
      </c>
      <c r="D1534" t="s">
        <v>1099</v>
      </c>
      <c r="E1534" t="s">
        <v>1100</v>
      </c>
      <c r="F1534" t="s">
        <v>1101</v>
      </c>
      <c r="G1534" t="s">
        <v>1102</v>
      </c>
      <c r="H1534" t="s">
        <v>601</v>
      </c>
      <c r="I1534" t="s">
        <v>1119</v>
      </c>
      <c r="J1534" t="s">
        <v>202</v>
      </c>
      <c r="K1534" t="s">
        <v>203</v>
      </c>
      <c r="L1534" t="s">
        <v>96</v>
      </c>
      <c r="M1534" s="40">
        <v>0</v>
      </c>
      <c r="N1534" s="40">
        <v>19863</v>
      </c>
      <c r="O1534" s="40">
        <v>0</v>
      </c>
      <c r="P1534" s="40">
        <v>19863</v>
      </c>
      <c r="Q1534" s="40">
        <v>17734.82</v>
      </c>
      <c r="R1534" s="40">
        <v>0</v>
      </c>
      <c r="S1534" s="40">
        <v>0</v>
      </c>
      <c r="T1534" s="40">
        <v>19863</v>
      </c>
      <c r="U1534" s="40">
        <v>19863</v>
      </c>
      <c r="V1534" s="40">
        <v>2128.1799999999998</v>
      </c>
      <c r="W1534" s="34" t="s">
        <v>1132</v>
      </c>
    </row>
    <row r="1535" spans="1:23" hidden="1" x14ac:dyDescent="0.2">
      <c r="A1535" t="s">
        <v>0</v>
      </c>
      <c r="B1535" t="s">
        <v>1</v>
      </c>
      <c r="C1535" t="s">
        <v>218</v>
      </c>
      <c r="D1535" t="s">
        <v>1099</v>
      </c>
      <c r="E1535" t="s">
        <v>1100</v>
      </c>
      <c r="F1535" t="s">
        <v>1101</v>
      </c>
      <c r="G1535" t="s">
        <v>1102</v>
      </c>
      <c r="H1535" t="s">
        <v>601</v>
      </c>
      <c r="I1535" t="s">
        <v>1119</v>
      </c>
      <c r="J1535" t="s">
        <v>202</v>
      </c>
      <c r="K1535" t="s">
        <v>212</v>
      </c>
      <c r="L1535" t="s">
        <v>96</v>
      </c>
      <c r="M1535" s="40">
        <v>0</v>
      </c>
      <c r="N1535" s="40">
        <v>313.60000000000002</v>
      </c>
      <c r="O1535" s="40">
        <v>0</v>
      </c>
      <c r="P1535" s="40">
        <v>313.60000000000002</v>
      </c>
      <c r="Q1535" s="40">
        <v>267</v>
      </c>
      <c r="R1535" s="40">
        <v>0</v>
      </c>
      <c r="S1535" s="40">
        <v>0</v>
      </c>
      <c r="T1535" s="40">
        <v>313.60000000000002</v>
      </c>
      <c r="U1535" s="40">
        <v>313.60000000000002</v>
      </c>
      <c r="V1535" s="40">
        <v>46.6</v>
      </c>
      <c r="W1535" s="34" t="s">
        <v>1133</v>
      </c>
    </row>
    <row r="1536" spans="1:23" hidden="1" x14ac:dyDescent="0.2">
      <c r="A1536" t="s">
        <v>0</v>
      </c>
      <c r="B1536" t="s">
        <v>1</v>
      </c>
      <c r="C1536" t="s">
        <v>218</v>
      </c>
      <c r="D1536" t="s">
        <v>1099</v>
      </c>
      <c r="E1536" t="s">
        <v>1100</v>
      </c>
      <c r="F1536" t="s">
        <v>1101</v>
      </c>
      <c r="G1536" t="s">
        <v>1102</v>
      </c>
      <c r="H1536" t="s">
        <v>601</v>
      </c>
      <c r="I1536" t="s">
        <v>1119</v>
      </c>
      <c r="J1536" t="s">
        <v>202</v>
      </c>
      <c r="K1536" t="s">
        <v>1134</v>
      </c>
      <c r="L1536" t="s">
        <v>96</v>
      </c>
      <c r="M1536" s="40">
        <v>4480</v>
      </c>
      <c r="N1536" s="40">
        <v>-300</v>
      </c>
      <c r="O1536" s="40">
        <v>0</v>
      </c>
      <c r="P1536" s="40">
        <v>4180</v>
      </c>
      <c r="Q1536" s="40">
        <v>1528.96</v>
      </c>
      <c r="R1536" s="40">
        <v>1241.8599999999999</v>
      </c>
      <c r="S1536" s="40">
        <v>1241.8599999999999</v>
      </c>
      <c r="T1536" s="40">
        <v>2938.14</v>
      </c>
      <c r="U1536" s="40">
        <v>2938.14</v>
      </c>
      <c r="V1536" s="40">
        <v>1409.18</v>
      </c>
      <c r="W1536" s="34" t="s">
        <v>1135</v>
      </c>
    </row>
    <row r="1537" spans="1:23" hidden="1" x14ac:dyDescent="0.2">
      <c r="A1537" t="s">
        <v>0</v>
      </c>
      <c r="B1537" t="s">
        <v>1</v>
      </c>
      <c r="C1537" t="s">
        <v>635</v>
      </c>
      <c r="D1537" t="s">
        <v>955</v>
      </c>
      <c r="E1537" t="s">
        <v>956</v>
      </c>
      <c r="F1537" t="s">
        <v>1136</v>
      </c>
      <c r="G1537" t="s">
        <v>1137</v>
      </c>
      <c r="H1537" t="s">
        <v>7</v>
      </c>
      <c r="I1537" t="s">
        <v>8</v>
      </c>
      <c r="J1537" t="s">
        <v>9</v>
      </c>
      <c r="K1537" t="s">
        <v>10</v>
      </c>
      <c r="L1537" t="s">
        <v>11</v>
      </c>
      <c r="M1537" s="40">
        <v>2256552</v>
      </c>
      <c r="N1537" s="40">
        <v>48740.6</v>
      </c>
      <c r="O1537" s="40">
        <v>-32264</v>
      </c>
      <c r="P1537" s="40">
        <v>2273028.6</v>
      </c>
      <c r="Q1537" s="40">
        <v>0</v>
      </c>
      <c r="R1537" s="40">
        <v>1582332.18</v>
      </c>
      <c r="S1537" s="40">
        <v>1582332.18</v>
      </c>
      <c r="T1537" s="40">
        <v>690696.42</v>
      </c>
      <c r="U1537" s="40">
        <v>690696.42</v>
      </c>
      <c r="V1537" s="40">
        <v>690696.42</v>
      </c>
      <c r="W1537" s="34" t="s">
        <v>1138</v>
      </c>
    </row>
    <row r="1538" spans="1:23" hidden="1" x14ac:dyDescent="0.2">
      <c r="A1538" t="s">
        <v>0</v>
      </c>
      <c r="B1538" t="s">
        <v>1</v>
      </c>
      <c r="C1538" t="s">
        <v>635</v>
      </c>
      <c r="D1538" t="s">
        <v>955</v>
      </c>
      <c r="E1538" t="s">
        <v>956</v>
      </c>
      <c r="F1538" t="s">
        <v>1136</v>
      </c>
      <c r="G1538" t="s">
        <v>1137</v>
      </c>
      <c r="H1538" t="s">
        <v>7</v>
      </c>
      <c r="I1538" t="s">
        <v>8</v>
      </c>
      <c r="J1538" t="s">
        <v>9</v>
      </c>
      <c r="K1538" t="s">
        <v>13</v>
      </c>
      <c r="L1538" t="s">
        <v>11</v>
      </c>
      <c r="M1538" s="40">
        <v>87874.559999999998</v>
      </c>
      <c r="N1538" s="40">
        <v>0</v>
      </c>
      <c r="O1538" s="40">
        <v>0</v>
      </c>
      <c r="P1538" s="40">
        <v>87874.559999999998</v>
      </c>
      <c r="Q1538" s="40">
        <v>0</v>
      </c>
      <c r="R1538" s="40">
        <v>60051.22</v>
      </c>
      <c r="S1538" s="40">
        <v>60051.22</v>
      </c>
      <c r="T1538" s="40">
        <v>27823.34</v>
      </c>
      <c r="U1538" s="40">
        <v>27823.34</v>
      </c>
      <c r="V1538" s="40">
        <v>27823.34</v>
      </c>
      <c r="W1538" s="34" t="s">
        <v>1139</v>
      </c>
    </row>
    <row r="1539" spans="1:23" hidden="1" x14ac:dyDescent="0.2">
      <c r="A1539" t="s">
        <v>0</v>
      </c>
      <c r="B1539" t="s">
        <v>1</v>
      </c>
      <c r="C1539" t="s">
        <v>635</v>
      </c>
      <c r="D1539" t="s">
        <v>955</v>
      </c>
      <c r="E1539" t="s">
        <v>956</v>
      </c>
      <c r="F1539" t="s">
        <v>1136</v>
      </c>
      <c r="G1539" t="s">
        <v>1137</v>
      </c>
      <c r="H1539" t="s">
        <v>7</v>
      </c>
      <c r="I1539" t="s">
        <v>8</v>
      </c>
      <c r="J1539" t="s">
        <v>9</v>
      </c>
      <c r="K1539" t="s">
        <v>15</v>
      </c>
      <c r="L1539" t="s">
        <v>11</v>
      </c>
      <c r="M1539" s="40">
        <v>262882.88</v>
      </c>
      <c r="N1539" s="40">
        <v>19007.169999999998</v>
      </c>
      <c r="O1539" s="40">
        <v>0</v>
      </c>
      <c r="P1539" s="40">
        <v>281890.05</v>
      </c>
      <c r="Q1539" s="40">
        <v>69911.87</v>
      </c>
      <c r="R1539" s="40">
        <v>39126.78</v>
      </c>
      <c r="S1539" s="40">
        <v>39126.78</v>
      </c>
      <c r="T1539" s="40">
        <v>242763.27</v>
      </c>
      <c r="U1539" s="40">
        <v>242763.27</v>
      </c>
      <c r="V1539" s="40">
        <v>172851.4</v>
      </c>
      <c r="W1539" s="34" t="s">
        <v>1140</v>
      </c>
    </row>
    <row r="1540" spans="1:23" hidden="1" x14ac:dyDescent="0.2">
      <c r="A1540" t="s">
        <v>0</v>
      </c>
      <c r="B1540" t="s">
        <v>1</v>
      </c>
      <c r="C1540" t="s">
        <v>635</v>
      </c>
      <c r="D1540" t="s">
        <v>955</v>
      </c>
      <c r="E1540" t="s">
        <v>956</v>
      </c>
      <c r="F1540" t="s">
        <v>1136</v>
      </c>
      <c r="G1540" t="s">
        <v>1137</v>
      </c>
      <c r="H1540" t="s">
        <v>7</v>
      </c>
      <c r="I1540" t="s">
        <v>8</v>
      </c>
      <c r="J1540" t="s">
        <v>9</v>
      </c>
      <c r="K1540" t="s">
        <v>17</v>
      </c>
      <c r="L1540" t="s">
        <v>11</v>
      </c>
      <c r="M1540" s="40">
        <v>104236</v>
      </c>
      <c r="N1540" s="40">
        <v>6700</v>
      </c>
      <c r="O1540" s="40">
        <v>0</v>
      </c>
      <c r="P1540" s="40">
        <v>110936</v>
      </c>
      <c r="Q1540" s="40">
        <v>6547.23</v>
      </c>
      <c r="R1540" s="40">
        <v>92580.01</v>
      </c>
      <c r="S1540" s="40">
        <v>92580.01</v>
      </c>
      <c r="T1540" s="40">
        <v>18355.990000000002</v>
      </c>
      <c r="U1540" s="40">
        <v>18355.990000000002</v>
      </c>
      <c r="V1540" s="40">
        <v>11808.76</v>
      </c>
      <c r="W1540" s="34" t="s">
        <v>1141</v>
      </c>
    </row>
    <row r="1541" spans="1:23" hidden="1" x14ac:dyDescent="0.2">
      <c r="A1541" t="s">
        <v>0</v>
      </c>
      <c r="B1541" t="s">
        <v>1</v>
      </c>
      <c r="C1541" t="s">
        <v>635</v>
      </c>
      <c r="D1541" t="s">
        <v>955</v>
      </c>
      <c r="E1541" t="s">
        <v>956</v>
      </c>
      <c r="F1541" t="s">
        <v>1136</v>
      </c>
      <c r="G1541" t="s">
        <v>1137</v>
      </c>
      <c r="H1541" t="s">
        <v>7</v>
      </c>
      <c r="I1541" t="s">
        <v>8</v>
      </c>
      <c r="J1541" t="s">
        <v>9</v>
      </c>
      <c r="K1541" t="s">
        <v>19</v>
      </c>
      <c r="L1541" t="s">
        <v>11</v>
      </c>
      <c r="M1541" s="40">
        <v>1452</v>
      </c>
      <c r="N1541" s="40">
        <v>0</v>
      </c>
      <c r="O1541" s="40">
        <v>0</v>
      </c>
      <c r="P1541" s="40">
        <v>1452</v>
      </c>
      <c r="Q1541" s="40">
        <v>0</v>
      </c>
      <c r="R1541" s="40">
        <v>571.5</v>
      </c>
      <c r="S1541" s="40">
        <v>571.5</v>
      </c>
      <c r="T1541" s="40">
        <v>880.5</v>
      </c>
      <c r="U1541" s="40">
        <v>880.5</v>
      </c>
      <c r="V1541" s="40">
        <v>880.5</v>
      </c>
      <c r="W1541" s="34" t="s">
        <v>1142</v>
      </c>
    </row>
    <row r="1542" spans="1:23" hidden="1" x14ac:dyDescent="0.2">
      <c r="A1542" t="s">
        <v>0</v>
      </c>
      <c r="B1542" t="s">
        <v>1</v>
      </c>
      <c r="C1542" t="s">
        <v>635</v>
      </c>
      <c r="D1542" t="s">
        <v>955</v>
      </c>
      <c r="E1542" t="s">
        <v>956</v>
      </c>
      <c r="F1542" t="s">
        <v>1136</v>
      </c>
      <c r="G1542" t="s">
        <v>1137</v>
      </c>
      <c r="H1542" t="s">
        <v>7</v>
      </c>
      <c r="I1542" t="s">
        <v>8</v>
      </c>
      <c r="J1542" t="s">
        <v>9</v>
      </c>
      <c r="K1542" t="s">
        <v>21</v>
      </c>
      <c r="L1542" t="s">
        <v>11</v>
      </c>
      <c r="M1542" s="40">
        <v>11616</v>
      </c>
      <c r="N1542" s="40">
        <v>0</v>
      </c>
      <c r="O1542" s="40">
        <v>0</v>
      </c>
      <c r="P1542" s="40">
        <v>11616</v>
      </c>
      <c r="Q1542" s="40">
        <v>0</v>
      </c>
      <c r="R1542" s="40">
        <v>7580</v>
      </c>
      <c r="S1542" s="40">
        <v>7580</v>
      </c>
      <c r="T1542" s="40">
        <v>4036</v>
      </c>
      <c r="U1542" s="40">
        <v>4036</v>
      </c>
      <c r="V1542" s="40">
        <v>4036</v>
      </c>
      <c r="W1542" s="34" t="s">
        <v>1143</v>
      </c>
    </row>
    <row r="1543" spans="1:23" hidden="1" x14ac:dyDescent="0.2">
      <c r="A1543" t="s">
        <v>0</v>
      </c>
      <c r="B1543" t="s">
        <v>1</v>
      </c>
      <c r="C1543" t="s">
        <v>635</v>
      </c>
      <c r="D1543" t="s">
        <v>955</v>
      </c>
      <c r="E1543" t="s">
        <v>956</v>
      </c>
      <c r="F1543" t="s">
        <v>1136</v>
      </c>
      <c r="G1543" t="s">
        <v>1137</v>
      </c>
      <c r="H1543" t="s">
        <v>7</v>
      </c>
      <c r="I1543" t="s">
        <v>8</v>
      </c>
      <c r="J1543" t="s">
        <v>9</v>
      </c>
      <c r="K1543" t="s">
        <v>23</v>
      </c>
      <c r="L1543" t="s">
        <v>11</v>
      </c>
      <c r="M1543" s="40">
        <v>439.37</v>
      </c>
      <c r="N1543" s="40">
        <v>0</v>
      </c>
      <c r="O1543" s="40">
        <v>31.04</v>
      </c>
      <c r="P1543" s="40">
        <v>470.41</v>
      </c>
      <c r="Q1543" s="40">
        <v>0</v>
      </c>
      <c r="R1543" s="40">
        <v>0</v>
      </c>
      <c r="S1543" s="40">
        <v>0</v>
      </c>
      <c r="T1543" s="40">
        <v>470.41</v>
      </c>
      <c r="U1543" s="40">
        <v>470.41</v>
      </c>
      <c r="V1543" s="40">
        <v>470.41</v>
      </c>
      <c r="W1543" s="34" t="s">
        <v>1144</v>
      </c>
    </row>
    <row r="1544" spans="1:23" hidden="1" x14ac:dyDescent="0.2">
      <c r="A1544" t="s">
        <v>0</v>
      </c>
      <c r="B1544" t="s">
        <v>1</v>
      </c>
      <c r="C1544" t="s">
        <v>635</v>
      </c>
      <c r="D1544" t="s">
        <v>955</v>
      </c>
      <c r="E1544" t="s">
        <v>956</v>
      </c>
      <c r="F1544" t="s">
        <v>1136</v>
      </c>
      <c r="G1544" t="s">
        <v>1137</v>
      </c>
      <c r="H1544" t="s">
        <v>7</v>
      </c>
      <c r="I1544" t="s">
        <v>8</v>
      </c>
      <c r="J1544" t="s">
        <v>9</v>
      </c>
      <c r="K1544" t="s">
        <v>25</v>
      </c>
      <c r="L1544" t="s">
        <v>11</v>
      </c>
      <c r="M1544" s="40">
        <v>4393.7299999999996</v>
      </c>
      <c r="N1544" s="40">
        <v>0</v>
      </c>
      <c r="O1544" s="40">
        <v>0</v>
      </c>
      <c r="P1544" s="40">
        <v>4393.7299999999996</v>
      </c>
      <c r="Q1544" s="40">
        <v>0</v>
      </c>
      <c r="R1544" s="40">
        <v>2544.5</v>
      </c>
      <c r="S1544" s="40">
        <v>2544.5</v>
      </c>
      <c r="T1544" s="40">
        <v>1849.23</v>
      </c>
      <c r="U1544" s="40">
        <v>1849.23</v>
      </c>
      <c r="V1544" s="40">
        <v>1849.23</v>
      </c>
      <c r="W1544" s="34" t="s">
        <v>1145</v>
      </c>
    </row>
    <row r="1545" spans="1:23" hidden="1" x14ac:dyDescent="0.2">
      <c r="A1545" t="s">
        <v>0</v>
      </c>
      <c r="B1545" t="s">
        <v>1</v>
      </c>
      <c r="C1545" t="s">
        <v>635</v>
      </c>
      <c r="D1545" t="s">
        <v>955</v>
      </c>
      <c r="E1545" t="s">
        <v>956</v>
      </c>
      <c r="F1545" t="s">
        <v>1136</v>
      </c>
      <c r="G1545" t="s">
        <v>1137</v>
      </c>
      <c r="H1545" t="s">
        <v>7</v>
      </c>
      <c r="I1545" t="s">
        <v>8</v>
      </c>
      <c r="J1545" t="s">
        <v>9</v>
      </c>
      <c r="K1545" t="s">
        <v>27</v>
      </c>
      <c r="L1545" t="s">
        <v>11</v>
      </c>
      <c r="M1545" s="40">
        <v>17424.580000000002</v>
      </c>
      <c r="N1545" s="40">
        <v>-2000</v>
      </c>
      <c r="O1545" s="40">
        <v>-12000</v>
      </c>
      <c r="P1545" s="40">
        <v>3424.58</v>
      </c>
      <c r="Q1545" s="40">
        <v>0</v>
      </c>
      <c r="R1545" s="40">
        <v>0</v>
      </c>
      <c r="S1545" s="40">
        <v>0</v>
      </c>
      <c r="T1545" s="40">
        <v>3424.58</v>
      </c>
      <c r="U1545" s="40">
        <v>3424.58</v>
      </c>
      <c r="V1545" s="40">
        <v>3424.58</v>
      </c>
      <c r="W1545" s="34" t="s">
        <v>1146</v>
      </c>
    </row>
    <row r="1546" spans="1:23" hidden="1" x14ac:dyDescent="0.2">
      <c r="A1546" t="s">
        <v>0</v>
      </c>
      <c r="B1546" t="s">
        <v>1</v>
      </c>
      <c r="C1546" t="s">
        <v>635</v>
      </c>
      <c r="D1546" t="s">
        <v>955</v>
      </c>
      <c r="E1546" t="s">
        <v>956</v>
      </c>
      <c r="F1546" t="s">
        <v>1136</v>
      </c>
      <c r="G1546" t="s">
        <v>1137</v>
      </c>
      <c r="H1546" t="s">
        <v>7</v>
      </c>
      <c r="I1546" t="s">
        <v>8</v>
      </c>
      <c r="J1546" t="s">
        <v>9</v>
      </c>
      <c r="K1546" t="s">
        <v>29</v>
      </c>
      <c r="L1546" t="s">
        <v>11</v>
      </c>
      <c r="M1546" s="40">
        <v>73869.960000000006</v>
      </c>
      <c r="N1546" s="40">
        <v>-6474.6</v>
      </c>
      <c r="O1546" s="40">
        <v>0</v>
      </c>
      <c r="P1546" s="40">
        <v>67395.360000000001</v>
      </c>
      <c r="Q1546" s="40">
        <v>0</v>
      </c>
      <c r="R1546" s="40">
        <v>41792.129999999997</v>
      </c>
      <c r="S1546" s="40">
        <v>41792.129999999997</v>
      </c>
      <c r="T1546" s="40">
        <v>25603.23</v>
      </c>
      <c r="U1546" s="40">
        <v>25603.23</v>
      </c>
      <c r="V1546" s="40">
        <v>25603.23</v>
      </c>
      <c r="W1546" s="34" t="s">
        <v>1147</v>
      </c>
    </row>
    <row r="1547" spans="1:23" hidden="1" x14ac:dyDescent="0.2">
      <c r="A1547" t="s">
        <v>0</v>
      </c>
      <c r="B1547" t="s">
        <v>1</v>
      </c>
      <c r="C1547" t="s">
        <v>635</v>
      </c>
      <c r="D1547" t="s">
        <v>955</v>
      </c>
      <c r="E1547" t="s">
        <v>956</v>
      </c>
      <c r="F1547" t="s">
        <v>1136</v>
      </c>
      <c r="G1547" t="s">
        <v>1137</v>
      </c>
      <c r="H1547" t="s">
        <v>7</v>
      </c>
      <c r="I1547" t="s">
        <v>8</v>
      </c>
      <c r="J1547" t="s">
        <v>9</v>
      </c>
      <c r="K1547" t="s">
        <v>31</v>
      </c>
      <c r="L1547" t="s">
        <v>11</v>
      </c>
      <c r="M1547" s="40">
        <v>810168</v>
      </c>
      <c r="N1547" s="40">
        <v>185820</v>
      </c>
      <c r="O1547" s="40">
        <v>0</v>
      </c>
      <c r="P1547" s="40">
        <v>995988</v>
      </c>
      <c r="Q1547" s="40">
        <v>340578.38</v>
      </c>
      <c r="R1547" s="40">
        <v>655409.62</v>
      </c>
      <c r="S1547" s="40">
        <v>655409.62</v>
      </c>
      <c r="T1547" s="40">
        <v>340578.38</v>
      </c>
      <c r="U1547" s="40">
        <v>340578.38</v>
      </c>
      <c r="V1547" s="40">
        <v>0</v>
      </c>
      <c r="W1547" s="34" t="s">
        <v>1148</v>
      </c>
    </row>
    <row r="1548" spans="1:23" hidden="1" x14ac:dyDescent="0.2">
      <c r="A1548" t="s">
        <v>0</v>
      </c>
      <c r="B1548" t="s">
        <v>1</v>
      </c>
      <c r="C1548" t="s">
        <v>635</v>
      </c>
      <c r="D1548" t="s">
        <v>955</v>
      </c>
      <c r="E1548" t="s">
        <v>956</v>
      </c>
      <c r="F1548" t="s">
        <v>1136</v>
      </c>
      <c r="G1548" t="s">
        <v>1137</v>
      </c>
      <c r="H1548" t="s">
        <v>7</v>
      </c>
      <c r="I1548" t="s">
        <v>8</v>
      </c>
      <c r="J1548" t="s">
        <v>9</v>
      </c>
      <c r="K1548" t="s">
        <v>33</v>
      </c>
      <c r="L1548" t="s">
        <v>11</v>
      </c>
      <c r="M1548" s="40">
        <v>4680.32</v>
      </c>
      <c r="N1548" s="40">
        <v>0</v>
      </c>
      <c r="O1548" s="40">
        <v>0</v>
      </c>
      <c r="P1548" s="40">
        <v>4680.32</v>
      </c>
      <c r="Q1548" s="40">
        <v>0</v>
      </c>
      <c r="R1548" s="40">
        <v>1194.83</v>
      </c>
      <c r="S1548" s="40">
        <v>1194.83</v>
      </c>
      <c r="T1548" s="40">
        <v>3485.49</v>
      </c>
      <c r="U1548" s="40">
        <v>3485.49</v>
      </c>
      <c r="V1548" s="40">
        <v>3485.49</v>
      </c>
      <c r="W1548" s="34" t="s">
        <v>1149</v>
      </c>
    </row>
    <row r="1549" spans="1:23" hidden="1" x14ac:dyDescent="0.2">
      <c r="A1549" t="s">
        <v>0</v>
      </c>
      <c r="B1549" t="s">
        <v>1</v>
      </c>
      <c r="C1549" t="s">
        <v>635</v>
      </c>
      <c r="D1549" t="s">
        <v>955</v>
      </c>
      <c r="E1549" t="s">
        <v>956</v>
      </c>
      <c r="F1549" t="s">
        <v>1136</v>
      </c>
      <c r="G1549" t="s">
        <v>1137</v>
      </c>
      <c r="H1549" t="s">
        <v>7</v>
      </c>
      <c r="I1549" t="s">
        <v>8</v>
      </c>
      <c r="J1549" t="s">
        <v>9</v>
      </c>
      <c r="K1549" t="s">
        <v>35</v>
      </c>
      <c r="L1549" t="s">
        <v>11</v>
      </c>
      <c r="M1549" s="40">
        <v>9360.64</v>
      </c>
      <c r="N1549" s="40">
        <v>2000</v>
      </c>
      <c r="O1549" s="40">
        <v>3944.36</v>
      </c>
      <c r="P1549" s="40">
        <v>15305</v>
      </c>
      <c r="Q1549" s="40">
        <v>0</v>
      </c>
      <c r="R1549" s="40">
        <v>9926.61</v>
      </c>
      <c r="S1549" s="40">
        <v>9926.61</v>
      </c>
      <c r="T1549" s="40">
        <v>5378.39</v>
      </c>
      <c r="U1549" s="40">
        <v>5378.39</v>
      </c>
      <c r="V1549" s="40">
        <v>5378.39</v>
      </c>
      <c r="W1549" s="34" t="s">
        <v>1150</v>
      </c>
    </row>
    <row r="1550" spans="1:23" hidden="1" x14ac:dyDescent="0.2">
      <c r="A1550" t="s">
        <v>0</v>
      </c>
      <c r="B1550" t="s">
        <v>1</v>
      </c>
      <c r="C1550" t="s">
        <v>635</v>
      </c>
      <c r="D1550" t="s">
        <v>955</v>
      </c>
      <c r="E1550" t="s">
        <v>956</v>
      </c>
      <c r="F1550" t="s">
        <v>1136</v>
      </c>
      <c r="G1550" t="s">
        <v>1137</v>
      </c>
      <c r="H1550" t="s">
        <v>7</v>
      </c>
      <c r="I1550" t="s">
        <v>8</v>
      </c>
      <c r="J1550" t="s">
        <v>9</v>
      </c>
      <c r="K1550" t="s">
        <v>37</v>
      </c>
      <c r="L1550" t="s">
        <v>11</v>
      </c>
      <c r="M1550" s="40">
        <v>399056.21</v>
      </c>
      <c r="N1550" s="40">
        <v>28852.87</v>
      </c>
      <c r="O1550" s="40">
        <v>0</v>
      </c>
      <c r="P1550" s="40">
        <v>427909.08</v>
      </c>
      <c r="Q1550" s="40">
        <v>42059.61</v>
      </c>
      <c r="R1550" s="40">
        <v>291718.88</v>
      </c>
      <c r="S1550" s="40">
        <v>291718.88</v>
      </c>
      <c r="T1550" s="40">
        <v>136190.20000000001</v>
      </c>
      <c r="U1550" s="40">
        <v>136190.20000000001</v>
      </c>
      <c r="V1550" s="40">
        <v>94130.59</v>
      </c>
      <c r="W1550" s="34" t="s">
        <v>1151</v>
      </c>
    </row>
    <row r="1551" spans="1:23" hidden="1" x14ac:dyDescent="0.2">
      <c r="A1551" t="s">
        <v>0</v>
      </c>
      <c r="B1551" t="s">
        <v>1</v>
      </c>
      <c r="C1551" t="s">
        <v>635</v>
      </c>
      <c r="D1551" t="s">
        <v>955</v>
      </c>
      <c r="E1551" t="s">
        <v>956</v>
      </c>
      <c r="F1551" t="s">
        <v>1136</v>
      </c>
      <c r="G1551" t="s">
        <v>1137</v>
      </c>
      <c r="H1551" t="s">
        <v>7</v>
      </c>
      <c r="I1551" t="s">
        <v>8</v>
      </c>
      <c r="J1551" t="s">
        <v>9</v>
      </c>
      <c r="K1551" t="s">
        <v>39</v>
      </c>
      <c r="L1551" t="s">
        <v>11</v>
      </c>
      <c r="M1551" s="40">
        <v>262882.88</v>
      </c>
      <c r="N1551" s="40">
        <v>19007.169999999998</v>
      </c>
      <c r="O1551" s="40">
        <v>0</v>
      </c>
      <c r="P1551" s="40">
        <v>281890.05</v>
      </c>
      <c r="Q1551" s="40">
        <v>43342.76</v>
      </c>
      <c r="R1551" s="40">
        <v>170975.42</v>
      </c>
      <c r="S1551" s="40">
        <v>170975.42</v>
      </c>
      <c r="T1551" s="40">
        <v>110914.63</v>
      </c>
      <c r="U1551" s="40">
        <v>110914.63</v>
      </c>
      <c r="V1551" s="40">
        <v>67571.87</v>
      </c>
      <c r="W1551" s="34" t="s">
        <v>1152</v>
      </c>
    </row>
    <row r="1552" spans="1:23" hidden="1" x14ac:dyDescent="0.2">
      <c r="A1552" t="s">
        <v>0</v>
      </c>
      <c r="B1552" t="s">
        <v>1</v>
      </c>
      <c r="C1552" t="s">
        <v>635</v>
      </c>
      <c r="D1552" t="s">
        <v>955</v>
      </c>
      <c r="E1552" t="s">
        <v>956</v>
      </c>
      <c r="F1552" t="s">
        <v>1136</v>
      </c>
      <c r="G1552" t="s">
        <v>1137</v>
      </c>
      <c r="H1552" t="s">
        <v>7</v>
      </c>
      <c r="I1552" t="s">
        <v>8</v>
      </c>
      <c r="J1552" t="s">
        <v>9</v>
      </c>
      <c r="K1552" t="s">
        <v>41</v>
      </c>
      <c r="L1552" t="s">
        <v>11</v>
      </c>
      <c r="M1552" s="40">
        <v>30422.080000000002</v>
      </c>
      <c r="N1552" s="40">
        <v>0</v>
      </c>
      <c r="O1552" s="40">
        <v>0</v>
      </c>
      <c r="P1552" s="40">
        <v>30422.080000000002</v>
      </c>
      <c r="Q1552" s="40">
        <v>0</v>
      </c>
      <c r="R1552" s="40">
        <v>19050.88</v>
      </c>
      <c r="S1552" s="40">
        <v>19050.88</v>
      </c>
      <c r="T1552" s="40">
        <v>11371.2</v>
      </c>
      <c r="U1552" s="40">
        <v>11371.2</v>
      </c>
      <c r="V1552" s="40">
        <v>11371.2</v>
      </c>
      <c r="W1552" s="34" t="s">
        <v>1153</v>
      </c>
    </row>
    <row r="1553" spans="1:23" hidden="1" x14ac:dyDescent="0.2">
      <c r="A1553" t="s">
        <v>0</v>
      </c>
      <c r="B1553" t="s">
        <v>1</v>
      </c>
      <c r="C1553" t="s">
        <v>635</v>
      </c>
      <c r="D1553" t="s">
        <v>955</v>
      </c>
      <c r="E1553" t="s">
        <v>956</v>
      </c>
      <c r="F1553" t="s">
        <v>1136</v>
      </c>
      <c r="G1553" t="s">
        <v>1137</v>
      </c>
      <c r="H1553" t="s">
        <v>7</v>
      </c>
      <c r="I1553" t="s">
        <v>43</v>
      </c>
      <c r="J1553" t="s">
        <v>44</v>
      </c>
      <c r="K1553" t="s">
        <v>55</v>
      </c>
      <c r="L1553" t="s">
        <v>11</v>
      </c>
      <c r="M1553" s="40">
        <v>8000</v>
      </c>
      <c r="N1553" s="40">
        <v>0</v>
      </c>
      <c r="O1553" s="40">
        <v>-8000</v>
      </c>
      <c r="P1553" s="40">
        <v>0</v>
      </c>
      <c r="Q1553" s="40">
        <v>0</v>
      </c>
      <c r="R1553" s="40">
        <v>0</v>
      </c>
      <c r="S1553" s="40">
        <v>0</v>
      </c>
      <c r="T1553" s="40">
        <v>0</v>
      </c>
      <c r="U1553" s="40">
        <v>0</v>
      </c>
      <c r="V1553" s="40">
        <v>0</v>
      </c>
      <c r="W1553" s="34" t="s">
        <v>1154</v>
      </c>
    </row>
    <row r="1554" spans="1:23" hidden="1" x14ac:dyDescent="0.2">
      <c r="A1554" t="s">
        <v>0</v>
      </c>
      <c r="B1554" t="s">
        <v>1</v>
      </c>
      <c r="C1554" t="s">
        <v>635</v>
      </c>
      <c r="D1554" t="s">
        <v>955</v>
      </c>
      <c r="E1554" t="s">
        <v>956</v>
      </c>
      <c r="F1554" t="s">
        <v>1136</v>
      </c>
      <c r="G1554" t="s">
        <v>1137</v>
      </c>
      <c r="H1554" t="s">
        <v>7</v>
      </c>
      <c r="I1554" t="s">
        <v>43</v>
      </c>
      <c r="J1554" t="s">
        <v>44</v>
      </c>
      <c r="K1554" t="s">
        <v>1155</v>
      </c>
      <c r="L1554" t="s">
        <v>11</v>
      </c>
      <c r="M1554" s="40">
        <v>8000</v>
      </c>
      <c r="N1554" s="40">
        <v>0</v>
      </c>
      <c r="O1554" s="40">
        <v>-8000</v>
      </c>
      <c r="P1554" s="40">
        <v>0</v>
      </c>
      <c r="Q1554" s="40">
        <v>0</v>
      </c>
      <c r="R1554" s="40">
        <v>0</v>
      </c>
      <c r="S1554" s="40">
        <v>0</v>
      </c>
      <c r="T1554" s="40">
        <v>0</v>
      </c>
      <c r="U1554" s="40">
        <v>0</v>
      </c>
      <c r="V1554" s="40">
        <v>0</v>
      </c>
      <c r="W1554" s="34" t="s">
        <v>1156</v>
      </c>
    </row>
    <row r="1555" spans="1:23" hidden="1" x14ac:dyDescent="0.2">
      <c r="A1555" t="s">
        <v>106</v>
      </c>
      <c r="B1555" t="s">
        <v>107</v>
      </c>
      <c r="C1555" t="s">
        <v>635</v>
      </c>
      <c r="D1555" t="s">
        <v>955</v>
      </c>
      <c r="E1555" t="s">
        <v>956</v>
      </c>
      <c r="F1555" t="s">
        <v>1136</v>
      </c>
      <c r="G1555" t="s">
        <v>1137</v>
      </c>
      <c r="H1555" t="s">
        <v>157</v>
      </c>
      <c r="I1555" t="s">
        <v>158</v>
      </c>
      <c r="J1555" t="s">
        <v>94</v>
      </c>
      <c r="K1555" t="s">
        <v>274</v>
      </c>
      <c r="L1555" t="s">
        <v>96</v>
      </c>
      <c r="M1555" s="40">
        <v>1340170</v>
      </c>
      <c r="N1555" s="40">
        <v>-660170</v>
      </c>
      <c r="O1555" s="40">
        <v>-380170</v>
      </c>
      <c r="P1555" s="40">
        <v>299830</v>
      </c>
      <c r="Q1555" s="40">
        <v>0</v>
      </c>
      <c r="R1555" s="40">
        <v>0</v>
      </c>
      <c r="S1555" s="40">
        <v>0</v>
      </c>
      <c r="T1555" s="40">
        <v>299830</v>
      </c>
      <c r="U1555" s="40">
        <v>299830</v>
      </c>
      <c r="V1555" s="40">
        <v>299830</v>
      </c>
      <c r="W1555" s="34" t="s">
        <v>1157</v>
      </c>
    </row>
    <row r="1556" spans="1:23" hidden="1" x14ac:dyDescent="0.2">
      <c r="A1556" t="s">
        <v>106</v>
      </c>
      <c r="B1556" t="s">
        <v>107</v>
      </c>
      <c r="C1556" t="s">
        <v>635</v>
      </c>
      <c r="D1556" t="s">
        <v>955</v>
      </c>
      <c r="E1556" t="s">
        <v>956</v>
      </c>
      <c r="F1556" t="s">
        <v>1136</v>
      </c>
      <c r="G1556" t="s">
        <v>1137</v>
      </c>
      <c r="H1556" t="s">
        <v>157</v>
      </c>
      <c r="I1556" t="s">
        <v>160</v>
      </c>
      <c r="J1556" t="s">
        <v>94</v>
      </c>
      <c r="K1556" t="s">
        <v>266</v>
      </c>
      <c r="L1556" t="s">
        <v>96</v>
      </c>
      <c r="M1556" s="40">
        <v>20700</v>
      </c>
      <c r="N1556" s="40">
        <v>-13000</v>
      </c>
      <c r="O1556" s="40">
        <v>0</v>
      </c>
      <c r="P1556" s="40">
        <v>7700</v>
      </c>
      <c r="Q1556" s="40">
        <v>0</v>
      </c>
      <c r="R1556" s="40">
        <v>0</v>
      </c>
      <c r="S1556" s="40">
        <v>0</v>
      </c>
      <c r="T1556" s="40">
        <v>7700</v>
      </c>
      <c r="U1556" s="40">
        <v>7700</v>
      </c>
      <c r="V1556" s="40">
        <v>7700</v>
      </c>
      <c r="W1556" s="34" t="s">
        <v>1158</v>
      </c>
    </row>
    <row r="1557" spans="1:23" hidden="1" x14ac:dyDescent="0.2">
      <c r="A1557" t="s">
        <v>106</v>
      </c>
      <c r="B1557" t="s">
        <v>107</v>
      </c>
      <c r="C1557" t="s">
        <v>635</v>
      </c>
      <c r="D1557" t="s">
        <v>955</v>
      </c>
      <c r="E1557" t="s">
        <v>956</v>
      </c>
      <c r="F1557" t="s">
        <v>1136</v>
      </c>
      <c r="G1557" t="s">
        <v>1137</v>
      </c>
      <c r="H1557" t="s">
        <v>157</v>
      </c>
      <c r="I1557" t="s">
        <v>160</v>
      </c>
      <c r="J1557" t="s">
        <v>94</v>
      </c>
      <c r="K1557" t="s">
        <v>274</v>
      </c>
      <c r="L1557" t="s">
        <v>96</v>
      </c>
      <c r="M1557" s="40">
        <v>279400</v>
      </c>
      <c r="N1557" s="40">
        <v>-89000</v>
      </c>
      <c r="O1557" s="40">
        <v>0</v>
      </c>
      <c r="P1557" s="40">
        <v>190400</v>
      </c>
      <c r="Q1557" s="40">
        <v>0</v>
      </c>
      <c r="R1557" s="40">
        <v>0</v>
      </c>
      <c r="S1557" s="40">
        <v>0</v>
      </c>
      <c r="T1557" s="40">
        <v>190400</v>
      </c>
      <c r="U1557" s="40">
        <v>190400</v>
      </c>
      <c r="V1557" s="40">
        <v>190400</v>
      </c>
      <c r="W1557" s="34" t="s">
        <v>1157</v>
      </c>
    </row>
    <row r="1558" spans="1:23" hidden="1" x14ac:dyDescent="0.2">
      <c r="A1558" t="s">
        <v>106</v>
      </c>
      <c r="B1558" t="s">
        <v>107</v>
      </c>
      <c r="C1558" t="s">
        <v>635</v>
      </c>
      <c r="D1558" t="s">
        <v>955</v>
      </c>
      <c r="E1558" t="s">
        <v>956</v>
      </c>
      <c r="F1558" t="s">
        <v>1136</v>
      </c>
      <c r="G1558" t="s">
        <v>1137</v>
      </c>
      <c r="H1558" t="s">
        <v>157</v>
      </c>
      <c r="I1558" t="s">
        <v>160</v>
      </c>
      <c r="J1558" t="s">
        <v>94</v>
      </c>
      <c r="K1558" t="s">
        <v>133</v>
      </c>
      <c r="L1558" t="s">
        <v>96</v>
      </c>
      <c r="M1558" s="40">
        <v>60000</v>
      </c>
      <c r="N1558" s="40">
        <v>0</v>
      </c>
      <c r="O1558" s="40">
        <v>0</v>
      </c>
      <c r="P1558" s="40">
        <v>60000</v>
      </c>
      <c r="Q1558" s="40">
        <v>0</v>
      </c>
      <c r="R1558" s="40">
        <v>0</v>
      </c>
      <c r="S1558" s="40">
        <v>0</v>
      </c>
      <c r="T1558" s="40">
        <v>60000</v>
      </c>
      <c r="U1558" s="40">
        <v>60000</v>
      </c>
      <c r="V1558" s="40">
        <v>60000</v>
      </c>
      <c r="W1558" s="34" t="s">
        <v>1159</v>
      </c>
    </row>
    <row r="1559" spans="1:23" hidden="1" x14ac:dyDescent="0.2">
      <c r="A1559" t="s">
        <v>106</v>
      </c>
      <c r="B1559" t="s">
        <v>107</v>
      </c>
      <c r="C1559" t="s">
        <v>635</v>
      </c>
      <c r="D1559" t="s">
        <v>955</v>
      </c>
      <c r="E1559" t="s">
        <v>956</v>
      </c>
      <c r="F1559" t="s">
        <v>1136</v>
      </c>
      <c r="G1559" t="s">
        <v>1137</v>
      </c>
      <c r="H1559" t="s">
        <v>157</v>
      </c>
      <c r="I1559" t="s">
        <v>160</v>
      </c>
      <c r="J1559" t="s">
        <v>94</v>
      </c>
      <c r="K1559" t="s">
        <v>366</v>
      </c>
      <c r="L1559" t="s">
        <v>96</v>
      </c>
      <c r="M1559" s="40">
        <v>11000</v>
      </c>
      <c r="N1559" s="40">
        <v>-11000</v>
      </c>
      <c r="O1559" s="40">
        <v>0</v>
      </c>
      <c r="P1559" s="40">
        <v>0</v>
      </c>
      <c r="Q1559" s="40">
        <v>0</v>
      </c>
      <c r="R1559" s="40">
        <v>0</v>
      </c>
      <c r="S1559" s="40">
        <v>0</v>
      </c>
      <c r="T1559" s="40">
        <v>0</v>
      </c>
      <c r="U1559" s="40">
        <v>0</v>
      </c>
      <c r="V1559" s="40">
        <v>0</v>
      </c>
      <c r="W1559" s="34" t="s">
        <v>1160</v>
      </c>
    </row>
    <row r="1560" spans="1:23" hidden="1" x14ac:dyDescent="0.2">
      <c r="A1560" t="s">
        <v>106</v>
      </c>
      <c r="B1560" t="s">
        <v>107</v>
      </c>
      <c r="C1560" t="s">
        <v>635</v>
      </c>
      <c r="D1560" t="s">
        <v>955</v>
      </c>
      <c r="E1560" t="s">
        <v>956</v>
      </c>
      <c r="F1560" t="s">
        <v>1136</v>
      </c>
      <c r="G1560" t="s">
        <v>1137</v>
      </c>
      <c r="H1560" t="s">
        <v>157</v>
      </c>
      <c r="I1560" t="s">
        <v>160</v>
      </c>
      <c r="J1560" t="s">
        <v>94</v>
      </c>
      <c r="K1560" t="s">
        <v>280</v>
      </c>
      <c r="L1560" t="s">
        <v>96</v>
      </c>
      <c r="M1560" s="40">
        <v>0</v>
      </c>
      <c r="N1560" s="40">
        <v>15000</v>
      </c>
      <c r="O1560" s="40">
        <v>0</v>
      </c>
      <c r="P1560" s="40">
        <v>15000</v>
      </c>
      <c r="Q1560" s="40">
        <v>10299.620000000001</v>
      </c>
      <c r="R1560" s="40">
        <v>0</v>
      </c>
      <c r="S1560" s="40">
        <v>0</v>
      </c>
      <c r="T1560" s="40">
        <v>15000</v>
      </c>
      <c r="U1560" s="40">
        <v>15000</v>
      </c>
      <c r="V1560" s="40">
        <v>4700.38</v>
      </c>
      <c r="W1560" s="34" t="s">
        <v>1161</v>
      </c>
    </row>
    <row r="1561" spans="1:23" hidden="1" x14ac:dyDescent="0.2">
      <c r="A1561" t="s">
        <v>106</v>
      </c>
      <c r="B1561" t="s">
        <v>107</v>
      </c>
      <c r="C1561" t="s">
        <v>635</v>
      </c>
      <c r="D1561" t="s">
        <v>955</v>
      </c>
      <c r="E1561" t="s">
        <v>956</v>
      </c>
      <c r="F1561" t="s">
        <v>1136</v>
      </c>
      <c r="G1561" t="s">
        <v>1137</v>
      </c>
      <c r="H1561" t="s">
        <v>157</v>
      </c>
      <c r="I1561" t="s">
        <v>160</v>
      </c>
      <c r="J1561" t="s">
        <v>94</v>
      </c>
      <c r="K1561" t="s">
        <v>95</v>
      </c>
      <c r="L1561" t="s">
        <v>96</v>
      </c>
      <c r="M1561" s="40">
        <v>0</v>
      </c>
      <c r="N1561" s="40">
        <v>2700</v>
      </c>
      <c r="O1561" s="40">
        <v>0</v>
      </c>
      <c r="P1561" s="40">
        <v>2700</v>
      </c>
      <c r="Q1561" s="40">
        <v>0</v>
      </c>
      <c r="R1561" s="40">
        <v>0</v>
      </c>
      <c r="S1561" s="40">
        <v>0</v>
      </c>
      <c r="T1561" s="40">
        <v>2700</v>
      </c>
      <c r="U1561" s="40">
        <v>2700</v>
      </c>
      <c r="V1561" s="40">
        <v>2700</v>
      </c>
      <c r="W1561" s="34" t="s">
        <v>1162</v>
      </c>
    </row>
    <row r="1562" spans="1:23" hidden="1" x14ac:dyDescent="0.2">
      <c r="A1562" t="s">
        <v>106</v>
      </c>
      <c r="B1562" t="s">
        <v>107</v>
      </c>
      <c r="C1562" t="s">
        <v>635</v>
      </c>
      <c r="D1562" t="s">
        <v>955</v>
      </c>
      <c r="E1562" t="s">
        <v>956</v>
      </c>
      <c r="F1562" t="s">
        <v>1136</v>
      </c>
      <c r="G1562" t="s">
        <v>1137</v>
      </c>
      <c r="H1562" t="s">
        <v>157</v>
      </c>
      <c r="I1562" t="s">
        <v>160</v>
      </c>
      <c r="J1562" t="s">
        <v>94</v>
      </c>
      <c r="K1562" t="s">
        <v>98</v>
      </c>
      <c r="L1562" t="s">
        <v>96</v>
      </c>
      <c r="M1562" s="40">
        <v>6000</v>
      </c>
      <c r="N1562" s="40">
        <v>-6000</v>
      </c>
      <c r="O1562" s="40">
        <v>0</v>
      </c>
      <c r="P1562" s="40">
        <v>0</v>
      </c>
      <c r="Q1562" s="40">
        <v>0</v>
      </c>
      <c r="R1562" s="40">
        <v>0</v>
      </c>
      <c r="S1562" s="40">
        <v>0</v>
      </c>
      <c r="T1562" s="40">
        <v>0</v>
      </c>
      <c r="U1562" s="40">
        <v>0</v>
      </c>
      <c r="V1562" s="40">
        <v>0</v>
      </c>
      <c r="W1562" s="34" t="s">
        <v>1163</v>
      </c>
    </row>
    <row r="1563" spans="1:23" hidden="1" x14ac:dyDescent="0.2">
      <c r="A1563" t="s">
        <v>106</v>
      </c>
      <c r="B1563" t="s">
        <v>107</v>
      </c>
      <c r="C1563" t="s">
        <v>635</v>
      </c>
      <c r="D1563" t="s">
        <v>955</v>
      </c>
      <c r="E1563" t="s">
        <v>956</v>
      </c>
      <c r="F1563" t="s">
        <v>1136</v>
      </c>
      <c r="G1563" t="s">
        <v>1137</v>
      </c>
      <c r="H1563" t="s">
        <v>157</v>
      </c>
      <c r="I1563" t="s">
        <v>160</v>
      </c>
      <c r="J1563" t="s">
        <v>94</v>
      </c>
      <c r="K1563" t="s">
        <v>534</v>
      </c>
      <c r="L1563" t="s">
        <v>96</v>
      </c>
      <c r="M1563" s="40">
        <v>20000</v>
      </c>
      <c r="N1563" s="40">
        <v>-8600</v>
      </c>
      <c r="O1563" s="40">
        <v>0</v>
      </c>
      <c r="P1563" s="40">
        <v>11400</v>
      </c>
      <c r="Q1563" s="40">
        <v>0</v>
      </c>
      <c r="R1563" s="40">
        <v>0</v>
      </c>
      <c r="S1563" s="40">
        <v>0</v>
      </c>
      <c r="T1563" s="40">
        <v>11400</v>
      </c>
      <c r="U1563" s="40">
        <v>11400</v>
      </c>
      <c r="V1563" s="40">
        <v>11400</v>
      </c>
      <c r="W1563" s="34" t="s">
        <v>1164</v>
      </c>
    </row>
    <row r="1564" spans="1:23" hidden="1" x14ac:dyDescent="0.2">
      <c r="A1564" t="s">
        <v>106</v>
      </c>
      <c r="B1564" t="s">
        <v>107</v>
      </c>
      <c r="C1564" t="s">
        <v>635</v>
      </c>
      <c r="D1564" t="s">
        <v>955</v>
      </c>
      <c r="E1564" t="s">
        <v>956</v>
      </c>
      <c r="F1564" t="s">
        <v>1136</v>
      </c>
      <c r="G1564" t="s">
        <v>1137</v>
      </c>
      <c r="H1564" t="s">
        <v>157</v>
      </c>
      <c r="I1564" t="s">
        <v>160</v>
      </c>
      <c r="J1564" t="s">
        <v>94</v>
      </c>
      <c r="K1564" t="s">
        <v>140</v>
      </c>
      <c r="L1564" t="s">
        <v>96</v>
      </c>
      <c r="M1564" s="40">
        <v>0</v>
      </c>
      <c r="N1564" s="40">
        <v>900</v>
      </c>
      <c r="O1564" s="40">
        <v>0</v>
      </c>
      <c r="P1564" s="40">
        <v>900</v>
      </c>
      <c r="Q1564" s="40">
        <v>0</v>
      </c>
      <c r="R1564" s="40">
        <v>0</v>
      </c>
      <c r="S1564" s="40">
        <v>0</v>
      </c>
      <c r="T1564" s="40">
        <v>900</v>
      </c>
      <c r="U1564" s="40">
        <v>900</v>
      </c>
      <c r="V1564" s="40">
        <v>900</v>
      </c>
      <c r="W1564" s="34" t="s">
        <v>1165</v>
      </c>
    </row>
    <row r="1565" spans="1:23" hidden="1" x14ac:dyDescent="0.2">
      <c r="A1565" t="s">
        <v>106</v>
      </c>
      <c r="B1565" t="s">
        <v>107</v>
      </c>
      <c r="C1565" t="s">
        <v>635</v>
      </c>
      <c r="D1565" t="s">
        <v>955</v>
      </c>
      <c r="E1565" t="s">
        <v>956</v>
      </c>
      <c r="F1565" t="s">
        <v>1136</v>
      </c>
      <c r="G1565" t="s">
        <v>1137</v>
      </c>
      <c r="H1565" t="s">
        <v>157</v>
      </c>
      <c r="I1565" t="s">
        <v>1166</v>
      </c>
      <c r="J1565" t="s">
        <v>94</v>
      </c>
      <c r="K1565" t="s">
        <v>266</v>
      </c>
      <c r="L1565" t="s">
        <v>96</v>
      </c>
      <c r="M1565" s="40">
        <v>2000</v>
      </c>
      <c r="N1565" s="40">
        <v>7000</v>
      </c>
      <c r="O1565" s="40">
        <v>0</v>
      </c>
      <c r="P1565" s="40">
        <v>9000</v>
      </c>
      <c r="Q1565" s="40">
        <v>0</v>
      </c>
      <c r="R1565" s="40">
        <v>0</v>
      </c>
      <c r="S1565" s="40">
        <v>0</v>
      </c>
      <c r="T1565" s="40">
        <v>9000</v>
      </c>
      <c r="U1565" s="40">
        <v>9000</v>
      </c>
      <c r="V1565" s="40">
        <v>9000</v>
      </c>
      <c r="W1565" s="34" t="s">
        <v>1158</v>
      </c>
    </row>
    <row r="1566" spans="1:23" hidden="1" x14ac:dyDescent="0.2">
      <c r="A1566" t="s">
        <v>106</v>
      </c>
      <c r="B1566" t="s">
        <v>107</v>
      </c>
      <c r="C1566" t="s">
        <v>635</v>
      </c>
      <c r="D1566" t="s">
        <v>955</v>
      </c>
      <c r="E1566" t="s">
        <v>956</v>
      </c>
      <c r="F1566" t="s">
        <v>1136</v>
      </c>
      <c r="G1566" t="s">
        <v>1137</v>
      </c>
      <c r="H1566" t="s">
        <v>157</v>
      </c>
      <c r="I1566" t="s">
        <v>1166</v>
      </c>
      <c r="J1566" t="s">
        <v>94</v>
      </c>
      <c r="K1566" t="s">
        <v>274</v>
      </c>
      <c r="L1566" t="s">
        <v>96</v>
      </c>
      <c r="M1566" s="40">
        <v>167763.21</v>
      </c>
      <c r="N1566" s="40">
        <v>291793.34999999998</v>
      </c>
      <c r="O1566" s="40">
        <v>-72763.210000000006</v>
      </c>
      <c r="P1566" s="40">
        <v>386793.35</v>
      </c>
      <c r="Q1566" s="40">
        <v>0</v>
      </c>
      <c r="R1566" s="40">
        <v>0</v>
      </c>
      <c r="S1566" s="40">
        <v>0</v>
      </c>
      <c r="T1566" s="40">
        <v>386793.35</v>
      </c>
      <c r="U1566" s="40">
        <v>386793.35</v>
      </c>
      <c r="V1566" s="40">
        <v>386793.35</v>
      </c>
      <c r="W1566" s="34" t="s">
        <v>1157</v>
      </c>
    </row>
    <row r="1567" spans="1:23" hidden="1" x14ac:dyDescent="0.2">
      <c r="A1567" t="s">
        <v>106</v>
      </c>
      <c r="B1567" t="s">
        <v>107</v>
      </c>
      <c r="C1567" t="s">
        <v>635</v>
      </c>
      <c r="D1567" t="s">
        <v>955</v>
      </c>
      <c r="E1567" t="s">
        <v>956</v>
      </c>
      <c r="F1567" t="s">
        <v>1136</v>
      </c>
      <c r="G1567" t="s">
        <v>1137</v>
      </c>
      <c r="H1567" t="s">
        <v>157</v>
      </c>
      <c r="I1567" t="s">
        <v>1166</v>
      </c>
      <c r="J1567" t="s">
        <v>94</v>
      </c>
      <c r="K1567" t="s">
        <v>183</v>
      </c>
      <c r="L1567" t="s">
        <v>96</v>
      </c>
      <c r="M1567" s="40">
        <v>0</v>
      </c>
      <c r="N1567" s="40">
        <v>37000</v>
      </c>
      <c r="O1567" s="40">
        <v>0</v>
      </c>
      <c r="P1567" s="40">
        <v>37000</v>
      </c>
      <c r="Q1567" s="40">
        <v>0</v>
      </c>
      <c r="R1567" s="40">
        <v>0</v>
      </c>
      <c r="S1567" s="40">
        <v>0</v>
      </c>
      <c r="T1567" s="40">
        <v>37000</v>
      </c>
      <c r="U1567" s="40">
        <v>37000</v>
      </c>
      <c r="V1567" s="40">
        <v>37000</v>
      </c>
      <c r="W1567" s="34" t="s">
        <v>1167</v>
      </c>
    </row>
    <row r="1568" spans="1:23" hidden="1" x14ac:dyDescent="0.2">
      <c r="A1568" t="s">
        <v>106</v>
      </c>
      <c r="B1568" t="s">
        <v>107</v>
      </c>
      <c r="C1568" t="s">
        <v>635</v>
      </c>
      <c r="D1568" t="s">
        <v>955</v>
      </c>
      <c r="E1568" t="s">
        <v>956</v>
      </c>
      <c r="F1568" t="s">
        <v>1136</v>
      </c>
      <c r="G1568" t="s">
        <v>1137</v>
      </c>
      <c r="H1568" t="s">
        <v>157</v>
      </c>
      <c r="I1568" t="s">
        <v>1166</v>
      </c>
      <c r="J1568" t="s">
        <v>94</v>
      </c>
      <c r="K1568" t="s">
        <v>133</v>
      </c>
      <c r="L1568" t="s">
        <v>96</v>
      </c>
      <c r="M1568" s="40">
        <v>125500</v>
      </c>
      <c r="N1568" s="40">
        <v>-19500</v>
      </c>
      <c r="O1568" s="40">
        <v>0</v>
      </c>
      <c r="P1568" s="40">
        <v>106000</v>
      </c>
      <c r="Q1568" s="40">
        <v>0</v>
      </c>
      <c r="R1568" s="40">
        <v>0</v>
      </c>
      <c r="S1568" s="40">
        <v>0</v>
      </c>
      <c r="T1568" s="40">
        <v>106000</v>
      </c>
      <c r="U1568" s="40">
        <v>106000</v>
      </c>
      <c r="V1568" s="40">
        <v>106000</v>
      </c>
      <c r="W1568" s="34" t="s">
        <v>1159</v>
      </c>
    </row>
    <row r="1569" spans="1:23" hidden="1" x14ac:dyDescent="0.2">
      <c r="A1569" t="s">
        <v>106</v>
      </c>
      <c r="B1569" t="s">
        <v>107</v>
      </c>
      <c r="C1569" t="s">
        <v>635</v>
      </c>
      <c r="D1569" t="s">
        <v>955</v>
      </c>
      <c r="E1569" t="s">
        <v>956</v>
      </c>
      <c r="F1569" t="s">
        <v>1136</v>
      </c>
      <c r="G1569" t="s">
        <v>1137</v>
      </c>
      <c r="H1569" t="s">
        <v>157</v>
      </c>
      <c r="I1569" t="s">
        <v>1166</v>
      </c>
      <c r="J1569" t="s">
        <v>94</v>
      </c>
      <c r="K1569" t="s">
        <v>766</v>
      </c>
      <c r="L1569" t="s">
        <v>96</v>
      </c>
      <c r="M1569" s="40">
        <v>1000</v>
      </c>
      <c r="N1569" s="40">
        <v>0</v>
      </c>
      <c r="O1569" s="40">
        <v>0</v>
      </c>
      <c r="P1569" s="40">
        <v>1000</v>
      </c>
      <c r="Q1569" s="40">
        <v>0</v>
      </c>
      <c r="R1569" s="40">
        <v>0</v>
      </c>
      <c r="S1569" s="40">
        <v>0</v>
      </c>
      <c r="T1569" s="40">
        <v>1000</v>
      </c>
      <c r="U1569" s="40">
        <v>1000</v>
      </c>
      <c r="V1569" s="40">
        <v>1000</v>
      </c>
      <c r="W1569" s="34" t="s">
        <v>1168</v>
      </c>
    </row>
    <row r="1570" spans="1:23" hidden="1" x14ac:dyDescent="0.2">
      <c r="A1570" t="s">
        <v>106</v>
      </c>
      <c r="B1570" t="s">
        <v>107</v>
      </c>
      <c r="C1570" t="s">
        <v>635</v>
      </c>
      <c r="D1570" t="s">
        <v>955</v>
      </c>
      <c r="E1570" t="s">
        <v>956</v>
      </c>
      <c r="F1570" t="s">
        <v>1136</v>
      </c>
      <c r="G1570" t="s">
        <v>1137</v>
      </c>
      <c r="H1570" t="s">
        <v>157</v>
      </c>
      <c r="I1570" t="s">
        <v>1166</v>
      </c>
      <c r="J1570" t="s">
        <v>94</v>
      </c>
      <c r="K1570" t="s">
        <v>366</v>
      </c>
      <c r="L1570" t="s">
        <v>96</v>
      </c>
      <c r="M1570" s="40">
        <v>28000</v>
      </c>
      <c r="N1570" s="40">
        <v>-8500</v>
      </c>
      <c r="O1570" s="40">
        <v>0</v>
      </c>
      <c r="P1570" s="40">
        <v>19500</v>
      </c>
      <c r="Q1570" s="40">
        <v>0</v>
      </c>
      <c r="R1570" s="40">
        <v>0</v>
      </c>
      <c r="S1570" s="40">
        <v>0</v>
      </c>
      <c r="T1570" s="40">
        <v>19500</v>
      </c>
      <c r="U1570" s="40">
        <v>19500</v>
      </c>
      <c r="V1570" s="40">
        <v>19500</v>
      </c>
      <c r="W1570" s="34" t="s">
        <v>1160</v>
      </c>
    </row>
    <row r="1571" spans="1:23" hidden="1" x14ac:dyDescent="0.2">
      <c r="A1571" t="s">
        <v>106</v>
      </c>
      <c r="B1571" t="s">
        <v>107</v>
      </c>
      <c r="C1571" t="s">
        <v>635</v>
      </c>
      <c r="D1571" t="s">
        <v>955</v>
      </c>
      <c r="E1571" t="s">
        <v>956</v>
      </c>
      <c r="F1571" t="s">
        <v>1136</v>
      </c>
      <c r="G1571" t="s">
        <v>1137</v>
      </c>
      <c r="H1571" t="s">
        <v>157</v>
      </c>
      <c r="I1571" t="s">
        <v>1166</v>
      </c>
      <c r="J1571" t="s">
        <v>94</v>
      </c>
      <c r="K1571" t="s">
        <v>303</v>
      </c>
      <c r="L1571" t="s">
        <v>96</v>
      </c>
      <c r="M1571" s="40">
        <v>7000</v>
      </c>
      <c r="N1571" s="40">
        <v>0</v>
      </c>
      <c r="O1571" s="40">
        <v>0</v>
      </c>
      <c r="P1571" s="40">
        <v>7000</v>
      </c>
      <c r="Q1571" s="40">
        <v>3976</v>
      </c>
      <c r="R1571" s="40">
        <v>0</v>
      </c>
      <c r="S1571" s="40">
        <v>0</v>
      </c>
      <c r="T1571" s="40">
        <v>7000</v>
      </c>
      <c r="U1571" s="40">
        <v>7000</v>
      </c>
      <c r="V1571" s="40">
        <v>3024</v>
      </c>
      <c r="W1571" s="34" t="s">
        <v>1169</v>
      </c>
    </row>
    <row r="1572" spans="1:23" hidden="1" x14ac:dyDescent="0.2">
      <c r="A1572" t="s">
        <v>106</v>
      </c>
      <c r="B1572" t="s">
        <v>107</v>
      </c>
      <c r="C1572" t="s">
        <v>635</v>
      </c>
      <c r="D1572" t="s">
        <v>955</v>
      </c>
      <c r="E1572" t="s">
        <v>956</v>
      </c>
      <c r="F1572" t="s">
        <v>1136</v>
      </c>
      <c r="G1572" t="s">
        <v>1137</v>
      </c>
      <c r="H1572" t="s">
        <v>157</v>
      </c>
      <c r="I1572" t="s">
        <v>1166</v>
      </c>
      <c r="J1572" t="s">
        <v>94</v>
      </c>
      <c r="K1572" t="s">
        <v>269</v>
      </c>
      <c r="L1572" t="s">
        <v>96</v>
      </c>
      <c r="M1572" s="40">
        <v>125.4</v>
      </c>
      <c r="N1572" s="40">
        <v>600</v>
      </c>
      <c r="O1572" s="40">
        <v>0</v>
      </c>
      <c r="P1572" s="40">
        <v>725.4</v>
      </c>
      <c r="Q1572" s="40">
        <v>0</v>
      </c>
      <c r="R1572" s="40">
        <v>0</v>
      </c>
      <c r="S1572" s="40">
        <v>0</v>
      </c>
      <c r="T1572" s="40">
        <v>725.4</v>
      </c>
      <c r="U1572" s="40">
        <v>725.4</v>
      </c>
      <c r="V1572" s="40">
        <v>725.4</v>
      </c>
      <c r="W1572" s="34" t="s">
        <v>1170</v>
      </c>
    </row>
    <row r="1573" spans="1:23" hidden="1" x14ac:dyDescent="0.2">
      <c r="A1573" t="s">
        <v>106</v>
      </c>
      <c r="B1573" t="s">
        <v>107</v>
      </c>
      <c r="C1573" t="s">
        <v>635</v>
      </c>
      <c r="D1573" t="s">
        <v>955</v>
      </c>
      <c r="E1573" t="s">
        <v>956</v>
      </c>
      <c r="F1573" t="s">
        <v>1136</v>
      </c>
      <c r="G1573" t="s">
        <v>1137</v>
      </c>
      <c r="H1573" t="s">
        <v>157</v>
      </c>
      <c r="I1573" t="s">
        <v>1166</v>
      </c>
      <c r="J1573" t="s">
        <v>94</v>
      </c>
      <c r="K1573" t="s">
        <v>529</v>
      </c>
      <c r="L1573" t="s">
        <v>96</v>
      </c>
      <c r="M1573" s="40">
        <v>0</v>
      </c>
      <c r="N1573" s="40">
        <v>400</v>
      </c>
      <c r="O1573" s="40">
        <v>0</v>
      </c>
      <c r="P1573" s="40">
        <v>400</v>
      </c>
      <c r="Q1573" s="40">
        <v>0</v>
      </c>
      <c r="R1573" s="40">
        <v>0</v>
      </c>
      <c r="S1573" s="40">
        <v>0</v>
      </c>
      <c r="T1573" s="40">
        <v>400</v>
      </c>
      <c r="U1573" s="40">
        <v>400</v>
      </c>
      <c r="V1573" s="40">
        <v>400</v>
      </c>
      <c r="W1573" s="34" t="s">
        <v>1171</v>
      </c>
    </row>
    <row r="1574" spans="1:23" hidden="1" x14ac:dyDescent="0.2">
      <c r="A1574" t="s">
        <v>106</v>
      </c>
      <c r="B1574" t="s">
        <v>107</v>
      </c>
      <c r="C1574" t="s">
        <v>635</v>
      </c>
      <c r="D1574" t="s">
        <v>955</v>
      </c>
      <c r="E1574" t="s">
        <v>956</v>
      </c>
      <c r="F1574" t="s">
        <v>1136</v>
      </c>
      <c r="G1574" t="s">
        <v>1137</v>
      </c>
      <c r="H1574" t="s">
        <v>157</v>
      </c>
      <c r="I1574" t="s">
        <v>1166</v>
      </c>
      <c r="J1574" t="s">
        <v>94</v>
      </c>
      <c r="K1574" t="s">
        <v>98</v>
      </c>
      <c r="L1574" t="s">
        <v>96</v>
      </c>
      <c r="M1574" s="40">
        <v>1893.35</v>
      </c>
      <c r="N1574" s="40">
        <v>-1893.35</v>
      </c>
      <c r="O1574" s="40">
        <v>0</v>
      </c>
      <c r="P1574" s="40">
        <v>0</v>
      </c>
      <c r="Q1574" s="40">
        <v>0</v>
      </c>
      <c r="R1574" s="40">
        <v>0</v>
      </c>
      <c r="S1574" s="40">
        <v>0</v>
      </c>
      <c r="T1574" s="40">
        <v>0</v>
      </c>
      <c r="U1574" s="40">
        <v>0</v>
      </c>
      <c r="V1574" s="40">
        <v>0</v>
      </c>
      <c r="W1574" s="34" t="s">
        <v>1163</v>
      </c>
    </row>
    <row r="1575" spans="1:23" hidden="1" x14ac:dyDescent="0.2">
      <c r="A1575" t="s">
        <v>106</v>
      </c>
      <c r="B1575" t="s">
        <v>107</v>
      </c>
      <c r="C1575" t="s">
        <v>635</v>
      </c>
      <c r="D1575" t="s">
        <v>955</v>
      </c>
      <c r="E1575" t="s">
        <v>956</v>
      </c>
      <c r="F1575" t="s">
        <v>1136</v>
      </c>
      <c r="G1575" t="s">
        <v>1137</v>
      </c>
      <c r="H1575" t="s">
        <v>157</v>
      </c>
      <c r="I1575" t="s">
        <v>1166</v>
      </c>
      <c r="J1575" t="s">
        <v>94</v>
      </c>
      <c r="K1575" t="s">
        <v>125</v>
      </c>
      <c r="L1575" t="s">
        <v>96</v>
      </c>
      <c r="M1575" s="40">
        <v>5000</v>
      </c>
      <c r="N1575" s="40">
        <v>-5000</v>
      </c>
      <c r="O1575" s="40">
        <v>0</v>
      </c>
      <c r="P1575" s="40">
        <v>0</v>
      </c>
      <c r="Q1575" s="40">
        <v>0</v>
      </c>
      <c r="R1575" s="40">
        <v>0</v>
      </c>
      <c r="S1575" s="40">
        <v>0</v>
      </c>
      <c r="T1575" s="40">
        <v>0</v>
      </c>
      <c r="U1575" s="40">
        <v>0</v>
      </c>
      <c r="V1575" s="40">
        <v>0</v>
      </c>
      <c r="W1575" s="34" t="s">
        <v>1172</v>
      </c>
    </row>
    <row r="1576" spans="1:23" hidden="1" x14ac:dyDescent="0.2">
      <c r="A1576" t="s">
        <v>106</v>
      </c>
      <c r="B1576" t="s">
        <v>107</v>
      </c>
      <c r="C1576" t="s">
        <v>635</v>
      </c>
      <c r="D1576" t="s">
        <v>955</v>
      </c>
      <c r="E1576" t="s">
        <v>956</v>
      </c>
      <c r="F1576" t="s">
        <v>1136</v>
      </c>
      <c r="G1576" t="s">
        <v>1137</v>
      </c>
      <c r="H1576" t="s">
        <v>157</v>
      </c>
      <c r="I1576" t="s">
        <v>1166</v>
      </c>
      <c r="J1576" t="s">
        <v>94</v>
      </c>
      <c r="K1576" t="s">
        <v>534</v>
      </c>
      <c r="L1576" t="s">
        <v>96</v>
      </c>
      <c r="M1576" s="40">
        <v>31981.25</v>
      </c>
      <c r="N1576" s="40">
        <v>40600</v>
      </c>
      <c r="O1576" s="40">
        <v>0</v>
      </c>
      <c r="P1576" s="40">
        <v>72581.25</v>
      </c>
      <c r="Q1576" s="40">
        <v>0</v>
      </c>
      <c r="R1576" s="40">
        <v>0</v>
      </c>
      <c r="S1576" s="40">
        <v>0</v>
      </c>
      <c r="T1576" s="40">
        <v>72581.25</v>
      </c>
      <c r="U1576" s="40">
        <v>72581.25</v>
      </c>
      <c r="V1576" s="40">
        <v>72581.25</v>
      </c>
      <c r="W1576" s="34" t="s">
        <v>1164</v>
      </c>
    </row>
    <row r="1577" spans="1:23" hidden="1" x14ac:dyDescent="0.2">
      <c r="A1577" t="s">
        <v>106</v>
      </c>
      <c r="B1577" t="s">
        <v>107</v>
      </c>
      <c r="C1577" t="s">
        <v>635</v>
      </c>
      <c r="D1577" t="s">
        <v>955</v>
      </c>
      <c r="E1577" t="s">
        <v>956</v>
      </c>
      <c r="F1577" t="s">
        <v>1136</v>
      </c>
      <c r="G1577" t="s">
        <v>1137</v>
      </c>
      <c r="H1577" t="s">
        <v>157</v>
      </c>
      <c r="I1577" t="s">
        <v>1166</v>
      </c>
      <c r="J1577" t="s">
        <v>94</v>
      </c>
      <c r="K1577" t="s">
        <v>687</v>
      </c>
      <c r="L1577" t="s">
        <v>96</v>
      </c>
      <c r="M1577" s="40">
        <v>1000</v>
      </c>
      <c r="N1577" s="40">
        <v>-1000</v>
      </c>
      <c r="O1577" s="40">
        <v>0</v>
      </c>
      <c r="P1577" s="40">
        <v>0</v>
      </c>
      <c r="Q1577" s="40">
        <v>0</v>
      </c>
      <c r="R1577" s="40">
        <v>0</v>
      </c>
      <c r="S1577" s="40">
        <v>0</v>
      </c>
      <c r="T1577" s="40">
        <v>0</v>
      </c>
      <c r="U1577" s="40">
        <v>0</v>
      </c>
      <c r="V1577" s="40">
        <v>0</v>
      </c>
      <c r="W1577" s="34" t="s">
        <v>1173</v>
      </c>
    </row>
    <row r="1578" spans="1:23" hidden="1" x14ac:dyDescent="0.2">
      <c r="A1578" t="s">
        <v>106</v>
      </c>
      <c r="B1578" t="s">
        <v>107</v>
      </c>
      <c r="C1578" t="s">
        <v>635</v>
      </c>
      <c r="D1578" t="s">
        <v>955</v>
      </c>
      <c r="E1578" t="s">
        <v>956</v>
      </c>
      <c r="F1578" t="s">
        <v>1136</v>
      </c>
      <c r="G1578" t="s">
        <v>1137</v>
      </c>
      <c r="H1578" t="s">
        <v>157</v>
      </c>
      <c r="I1578" t="s">
        <v>1166</v>
      </c>
      <c r="J1578" t="s">
        <v>94</v>
      </c>
      <c r="K1578" t="s">
        <v>369</v>
      </c>
      <c r="L1578" t="s">
        <v>96</v>
      </c>
      <c r="M1578" s="40">
        <v>1500</v>
      </c>
      <c r="N1578" s="40">
        <v>-1500</v>
      </c>
      <c r="O1578" s="40">
        <v>0</v>
      </c>
      <c r="P1578" s="40">
        <v>0</v>
      </c>
      <c r="Q1578" s="40">
        <v>0</v>
      </c>
      <c r="R1578" s="40">
        <v>0</v>
      </c>
      <c r="S1578" s="40">
        <v>0</v>
      </c>
      <c r="T1578" s="40">
        <v>0</v>
      </c>
      <c r="U1578" s="40">
        <v>0</v>
      </c>
      <c r="V1578" s="40">
        <v>0</v>
      </c>
      <c r="W1578" s="34" t="s">
        <v>1174</v>
      </c>
    </row>
    <row r="1579" spans="1:23" hidden="1" x14ac:dyDescent="0.2">
      <c r="A1579" t="s">
        <v>106</v>
      </c>
      <c r="B1579" t="s">
        <v>107</v>
      </c>
      <c r="C1579" t="s">
        <v>635</v>
      </c>
      <c r="D1579" t="s">
        <v>955</v>
      </c>
      <c r="E1579" t="s">
        <v>956</v>
      </c>
      <c r="F1579" t="s">
        <v>1136</v>
      </c>
      <c r="G1579" t="s">
        <v>1137</v>
      </c>
      <c r="H1579" t="s">
        <v>157</v>
      </c>
      <c r="I1579" t="s">
        <v>1175</v>
      </c>
      <c r="J1579" t="s">
        <v>94</v>
      </c>
      <c r="K1579" t="s">
        <v>266</v>
      </c>
      <c r="L1579" t="s">
        <v>96</v>
      </c>
      <c r="M1579" s="40">
        <v>30000</v>
      </c>
      <c r="N1579" s="40">
        <v>4809.96</v>
      </c>
      <c r="O1579" s="40">
        <v>0</v>
      </c>
      <c r="P1579" s="40">
        <v>34809.96</v>
      </c>
      <c r="Q1579" s="40">
        <v>0</v>
      </c>
      <c r="R1579" s="40">
        <v>0</v>
      </c>
      <c r="S1579" s="40">
        <v>0</v>
      </c>
      <c r="T1579" s="40">
        <v>34809.96</v>
      </c>
      <c r="U1579" s="40">
        <v>34809.96</v>
      </c>
      <c r="V1579" s="40">
        <v>34809.96</v>
      </c>
      <c r="W1579" s="34" t="s">
        <v>1158</v>
      </c>
    </row>
    <row r="1580" spans="1:23" hidden="1" x14ac:dyDescent="0.2">
      <c r="A1580" t="s">
        <v>106</v>
      </c>
      <c r="B1580" t="s">
        <v>107</v>
      </c>
      <c r="C1580" t="s">
        <v>635</v>
      </c>
      <c r="D1580" t="s">
        <v>955</v>
      </c>
      <c r="E1580" t="s">
        <v>956</v>
      </c>
      <c r="F1580" t="s">
        <v>1136</v>
      </c>
      <c r="G1580" t="s">
        <v>1137</v>
      </c>
      <c r="H1580" t="s">
        <v>157</v>
      </c>
      <c r="I1580" t="s">
        <v>1175</v>
      </c>
      <c r="J1580" t="s">
        <v>94</v>
      </c>
      <c r="K1580" t="s">
        <v>274</v>
      </c>
      <c r="L1580" t="s">
        <v>96</v>
      </c>
      <c r="M1580" s="40">
        <v>301000</v>
      </c>
      <c r="N1580" s="40">
        <v>321090.03999999998</v>
      </c>
      <c r="O1580" s="40">
        <v>0</v>
      </c>
      <c r="P1580" s="40">
        <v>622090.04</v>
      </c>
      <c r="Q1580" s="40">
        <v>24199</v>
      </c>
      <c r="R1580" s="40">
        <v>0</v>
      </c>
      <c r="S1580" s="40">
        <v>0</v>
      </c>
      <c r="T1580" s="40">
        <v>622090.04</v>
      </c>
      <c r="U1580" s="40">
        <v>622090.04</v>
      </c>
      <c r="V1580" s="40">
        <v>597891.04</v>
      </c>
      <c r="W1580" s="34" t="s">
        <v>1157</v>
      </c>
    </row>
    <row r="1581" spans="1:23" hidden="1" x14ac:dyDescent="0.2">
      <c r="A1581" t="s">
        <v>106</v>
      </c>
      <c r="B1581" t="s">
        <v>107</v>
      </c>
      <c r="C1581" t="s">
        <v>635</v>
      </c>
      <c r="D1581" t="s">
        <v>955</v>
      </c>
      <c r="E1581" t="s">
        <v>956</v>
      </c>
      <c r="F1581" t="s">
        <v>1136</v>
      </c>
      <c r="G1581" t="s">
        <v>1137</v>
      </c>
      <c r="H1581" t="s">
        <v>157</v>
      </c>
      <c r="I1581" t="s">
        <v>1175</v>
      </c>
      <c r="J1581" t="s">
        <v>94</v>
      </c>
      <c r="K1581" t="s">
        <v>681</v>
      </c>
      <c r="L1581" t="s">
        <v>96</v>
      </c>
      <c r="M1581" s="40">
        <v>12580</v>
      </c>
      <c r="N1581" s="40">
        <v>4920</v>
      </c>
      <c r="O1581" s="40">
        <v>0</v>
      </c>
      <c r="P1581" s="40">
        <v>17500</v>
      </c>
      <c r="Q1581" s="40">
        <v>0</v>
      </c>
      <c r="R1581" s="40">
        <v>10080</v>
      </c>
      <c r="S1581" s="40">
        <v>10030.200000000001</v>
      </c>
      <c r="T1581" s="40">
        <v>7420</v>
      </c>
      <c r="U1581" s="40">
        <v>7469.8</v>
      </c>
      <c r="V1581" s="40">
        <v>7420</v>
      </c>
      <c r="W1581" s="34" t="s">
        <v>1176</v>
      </c>
    </row>
    <row r="1582" spans="1:23" hidden="1" x14ac:dyDescent="0.2">
      <c r="A1582" t="s">
        <v>106</v>
      </c>
      <c r="B1582" t="s">
        <v>107</v>
      </c>
      <c r="C1582" t="s">
        <v>635</v>
      </c>
      <c r="D1582" t="s">
        <v>955</v>
      </c>
      <c r="E1582" t="s">
        <v>956</v>
      </c>
      <c r="F1582" t="s">
        <v>1136</v>
      </c>
      <c r="G1582" t="s">
        <v>1137</v>
      </c>
      <c r="H1582" t="s">
        <v>157</v>
      </c>
      <c r="I1582" t="s">
        <v>1175</v>
      </c>
      <c r="J1582" t="s">
        <v>94</v>
      </c>
      <c r="K1582" t="s">
        <v>133</v>
      </c>
      <c r="L1582" t="s">
        <v>96</v>
      </c>
      <c r="M1582" s="40">
        <v>5000</v>
      </c>
      <c r="N1582" s="40">
        <v>-5000</v>
      </c>
      <c r="O1582" s="40">
        <v>0</v>
      </c>
      <c r="P1582" s="40">
        <v>0</v>
      </c>
      <c r="Q1582" s="40">
        <v>0</v>
      </c>
      <c r="R1582" s="40">
        <v>0</v>
      </c>
      <c r="S1582" s="40">
        <v>0</v>
      </c>
      <c r="T1582" s="40">
        <v>0</v>
      </c>
      <c r="U1582" s="40">
        <v>0</v>
      </c>
      <c r="V1582" s="40">
        <v>0</v>
      </c>
      <c r="W1582" s="34" t="s">
        <v>1159</v>
      </c>
    </row>
    <row r="1583" spans="1:23" hidden="1" x14ac:dyDescent="0.2">
      <c r="A1583" t="s">
        <v>106</v>
      </c>
      <c r="B1583" t="s">
        <v>107</v>
      </c>
      <c r="C1583" t="s">
        <v>635</v>
      </c>
      <c r="D1583" t="s">
        <v>955</v>
      </c>
      <c r="E1583" t="s">
        <v>956</v>
      </c>
      <c r="F1583" t="s">
        <v>1136</v>
      </c>
      <c r="G1583" t="s">
        <v>1137</v>
      </c>
      <c r="H1583" t="s">
        <v>157</v>
      </c>
      <c r="I1583" t="s">
        <v>1175</v>
      </c>
      <c r="J1583" t="s">
        <v>94</v>
      </c>
      <c r="K1583" t="s">
        <v>766</v>
      </c>
      <c r="L1583" t="s">
        <v>96</v>
      </c>
      <c r="M1583" s="40">
        <v>10000</v>
      </c>
      <c r="N1583" s="40">
        <v>20000</v>
      </c>
      <c r="O1583" s="40">
        <v>0</v>
      </c>
      <c r="P1583" s="40">
        <v>30000</v>
      </c>
      <c r="Q1583" s="40">
        <v>0</v>
      </c>
      <c r="R1583" s="40">
        <v>0</v>
      </c>
      <c r="S1583" s="40">
        <v>0</v>
      </c>
      <c r="T1583" s="40">
        <v>30000</v>
      </c>
      <c r="U1583" s="40">
        <v>30000</v>
      </c>
      <c r="V1583" s="40">
        <v>30000</v>
      </c>
      <c r="W1583" s="34" t="s">
        <v>1168</v>
      </c>
    </row>
    <row r="1584" spans="1:23" hidden="1" x14ac:dyDescent="0.2">
      <c r="A1584" t="s">
        <v>106</v>
      </c>
      <c r="B1584" t="s">
        <v>107</v>
      </c>
      <c r="C1584" t="s">
        <v>635</v>
      </c>
      <c r="D1584" t="s">
        <v>955</v>
      </c>
      <c r="E1584" t="s">
        <v>956</v>
      </c>
      <c r="F1584" t="s">
        <v>1136</v>
      </c>
      <c r="G1584" t="s">
        <v>1137</v>
      </c>
      <c r="H1584" t="s">
        <v>157</v>
      </c>
      <c r="I1584" t="s">
        <v>1175</v>
      </c>
      <c r="J1584" t="s">
        <v>94</v>
      </c>
      <c r="K1584" t="s">
        <v>366</v>
      </c>
      <c r="L1584" t="s">
        <v>96</v>
      </c>
      <c r="M1584" s="40">
        <v>26000</v>
      </c>
      <c r="N1584" s="40">
        <v>-25870</v>
      </c>
      <c r="O1584" s="40">
        <v>0</v>
      </c>
      <c r="P1584" s="40">
        <v>130</v>
      </c>
      <c r="Q1584" s="40">
        <v>0</v>
      </c>
      <c r="R1584" s="40">
        <v>128.80000000000001</v>
      </c>
      <c r="S1584" s="40">
        <v>128.80000000000001</v>
      </c>
      <c r="T1584" s="40">
        <v>1.2</v>
      </c>
      <c r="U1584" s="40">
        <v>1.2</v>
      </c>
      <c r="V1584" s="40">
        <v>1.2</v>
      </c>
      <c r="W1584" s="34" t="s">
        <v>1160</v>
      </c>
    </row>
    <row r="1585" spans="1:23" hidden="1" x14ac:dyDescent="0.2">
      <c r="A1585" t="s">
        <v>106</v>
      </c>
      <c r="B1585" t="s">
        <v>107</v>
      </c>
      <c r="C1585" t="s">
        <v>635</v>
      </c>
      <c r="D1585" t="s">
        <v>955</v>
      </c>
      <c r="E1585" t="s">
        <v>956</v>
      </c>
      <c r="F1585" t="s">
        <v>1136</v>
      </c>
      <c r="G1585" t="s">
        <v>1137</v>
      </c>
      <c r="H1585" t="s">
        <v>157</v>
      </c>
      <c r="I1585" t="s">
        <v>1175</v>
      </c>
      <c r="J1585" t="s">
        <v>94</v>
      </c>
      <c r="K1585" t="s">
        <v>1032</v>
      </c>
      <c r="L1585" t="s">
        <v>96</v>
      </c>
      <c r="M1585" s="40">
        <v>1467.78</v>
      </c>
      <c r="N1585" s="40">
        <v>62940</v>
      </c>
      <c r="O1585" s="40">
        <v>0</v>
      </c>
      <c r="P1585" s="40">
        <v>64407.78</v>
      </c>
      <c r="Q1585" s="40">
        <v>0</v>
      </c>
      <c r="R1585" s="40">
        <v>0</v>
      </c>
      <c r="S1585" s="40">
        <v>0</v>
      </c>
      <c r="T1585" s="40">
        <v>64407.78</v>
      </c>
      <c r="U1585" s="40">
        <v>64407.78</v>
      </c>
      <c r="V1585" s="40">
        <v>64407.78</v>
      </c>
      <c r="W1585" s="34" t="s">
        <v>1177</v>
      </c>
    </row>
    <row r="1586" spans="1:23" hidden="1" x14ac:dyDescent="0.2">
      <c r="A1586" t="s">
        <v>106</v>
      </c>
      <c r="B1586" t="s">
        <v>107</v>
      </c>
      <c r="C1586" t="s">
        <v>635</v>
      </c>
      <c r="D1586" t="s">
        <v>955</v>
      </c>
      <c r="E1586" t="s">
        <v>956</v>
      </c>
      <c r="F1586" t="s">
        <v>1136</v>
      </c>
      <c r="G1586" t="s">
        <v>1137</v>
      </c>
      <c r="H1586" t="s">
        <v>157</v>
      </c>
      <c r="I1586" t="s">
        <v>1175</v>
      </c>
      <c r="J1586" t="s">
        <v>94</v>
      </c>
      <c r="K1586" t="s">
        <v>377</v>
      </c>
      <c r="L1586" t="s">
        <v>96</v>
      </c>
      <c r="M1586" s="40">
        <v>2500</v>
      </c>
      <c r="N1586" s="40">
        <v>0</v>
      </c>
      <c r="O1586" s="40">
        <v>0</v>
      </c>
      <c r="P1586" s="40">
        <v>2500</v>
      </c>
      <c r="Q1586" s="40">
        <v>0</v>
      </c>
      <c r="R1586" s="40">
        <v>0</v>
      </c>
      <c r="S1586" s="40">
        <v>0</v>
      </c>
      <c r="T1586" s="40">
        <v>2500</v>
      </c>
      <c r="U1586" s="40">
        <v>2500</v>
      </c>
      <c r="V1586" s="40">
        <v>2500</v>
      </c>
      <c r="W1586" s="34" t="s">
        <v>1178</v>
      </c>
    </row>
    <row r="1587" spans="1:23" hidden="1" x14ac:dyDescent="0.2">
      <c r="A1587" t="s">
        <v>106</v>
      </c>
      <c r="B1587" t="s">
        <v>107</v>
      </c>
      <c r="C1587" t="s">
        <v>635</v>
      </c>
      <c r="D1587" t="s">
        <v>955</v>
      </c>
      <c r="E1587" t="s">
        <v>956</v>
      </c>
      <c r="F1587" t="s">
        <v>1136</v>
      </c>
      <c r="G1587" t="s">
        <v>1137</v>
      </c>
      <c r="H1587" t="s">
        <v>157</v>
      </c>
      <c r="I1587" t="s">
        <v>1175</v>
      </c>
      <c r="J1587" t="s">
        <v>94</v>
      </c>
      <c r="K1587" t="s">
        <v>537</v>
      </c>
      <c r="L1587" t="s">
        <v>96</v>
      </c>
      <c r="M1587" s="40">
        <v>20000</v>
      </c>
      <c r="N1587" s="40">
        <v>30000</v>
      </c>
      <c r="O1587" s="40">
        <v>0</v>
      </c>
      <c r="P1587" s="40">
        <v>50000</v>
      </c>
      <c r="Q1587" s="40">
        <v>0</v>
      </c>
      <c r="R1587" s="40">
        <v>0</v>
      </c>
      <c r="S1587" s="40">
        <v>0</v>
      </c>
      <c r="T1587" s="40">
        <v>50000</v>
      </c>
      <c r="U1587" s="40">
        <v>50000</v>
      </c>
      <c r="V1587" s="40">
        <v>50000</v>
      </c>
      <c r="W1587" s="34" t="s">
        <v>1179</v>
      </c>
    </row>
    <row r="1588" spans="1:23" hidden="1" x14ac:dyDescent="0.2">
      <c r="A1588" t="s">
        <v>106</v>
      </c>
      <c r="B1588" t="s">
        <v>107</v>
      </c>
      <c r="C1588" t="s">
        <v>635</v>
      </c>
      <c r="D1588" t="s">
        <v>955</v>
      </c>
      <c r="E1588" t="s">
        <v>956</v>
      </c>
      <c r="F1588" t="s">
        <v>1136</v>
      </c>
      <c r="G1588" t="s">
        <v>1137</v>
      </c>
      <c r="H1588" t="s">
        <v>157</v>
      </c>
      <c r="I1588" t="s">
        <v>1175</v>
      </c>
      <c r="J1588" t="s">
        <v>94</v>
      </c>
      <c r="K1588" t="s">
        <v>687</v>
      </c>
      <c r="L1588" t="s">
        <v>96</v>
      </c>
      <c r="M1588" s="40">
        <v>42920</v>
      </c>
      <c r="N1588" s="40">
        <v>-17920</v>
      </c>
      <c r="O1588" s="40">
        <v>0</v>
      </c>
      <c r="P1588" s="40">
        <v>25000</v>
      </c>
      <c r="Q1588" s="40">
        <v>0</v>
      </c>
      <c r="R1588" s="40">
        <v>0</v>
      </c>
      <c r="S1588" s="40">
        <v>0</v>
      </c>
      <c r="T1588" s="40">
        <v>25000</v>
      </c>
      <c r="U1588" s="40">
        <v>25000</v>
      </c>
      <c r="V1588" s="40">
        <v>25000</v>
      </c>
      <c r="W1588" s="34" t="s">
        <v>1173</v>
      </c>
    </row>
    <row r="1589" spans="1:23" hidden="1" x14ac:dyDescent="0.2">
      <c r="A1589" t="s">
        <v>106</v>
      </c>
      <c r="B1589" t="s">
        <v>107</v>
      </c>
      <c r="C1589" t="s">
        <v>635</v>
      </c>
      <c r="D1589" t="s">
        <v>955</v>
      </c>
      <c r="E1589" t="s">
        <v>956</v>
      </c>
      <c r="F1589" t="s">
        <v>1136</v>
      </c>
      <c r="G1589" t="s">
        <v>1137</v>
      </c>
      <c r="H1589" t="s">
        <v>157</v>
      </c>
      <c r="I1589" t="s">
        <v>160</v>
      </c>
      <c r="J1589" t="s">
        <v>542</v>
      </c>
      <c r="K1589" t="s">
        <v>926</v>
      </c>
      <c r="L1589" t="s">
        <v>96</v>
      </c>
      <c r="M1589" s="40">
        <v>162900</v>
      </c>
      <c r="N1589" s="40">
        <v>-162900</v>
      </c>
      <c r="O1589" s="40">
        <v>0</v>
      </c>
      <c r="P1589" s="40">
        <v>0</v>
      </c>
      <c r="Q1589" s="40">
        <v>0</v>
      </c>
      <c r="R1589" s="40">
        <v>0</v>
      </c>
      <c r="S1589" s="40">
        <v>0</v>
      </c>
      <c r="T1589" s="40">
        <v>0</v>
      </c>
      <c r="U1589" s="40">
        <v>0</v>
      </c>
      <c r="V1589" s="40">
        <v>0</v>
      </c>
      <c r="W1589" s="34" t="s">
        <v>1180</v>
      </c>
    </row>
    <row r="1590" spans="1:23" hidden="1" x14ac:dyDescent="0.2">
      <c r="A1590" t="s">
        <v>106</v>
      </c>
      <c r="B1590" t="s">
        <v>107</v>
      </c>
      <c r="C1590" t="s">
        <v>635</v>
      </c>
      <c r="D1590" t="s">
        <v>955</v>
      </c>
      <c r="E1590" t="s">
        <v>956</v>
      </c>
      <c r="F1590" t="s">
        <v>1136</v>
      </c>
      <c r="G1590" t="s">
        <v>1137</v>
      </c>
      <c r="H1590" t="s">
        <v>157</v>
      </c>
      <c r="I1590" t="s">
        <v>1175</v>
      </c>
      <c r="J1590" t="s">
        <v>542</v>
      </c>
      <c r="K1590" t="s">
        <v>543</v>
      </c>
      <c r="L1590" t="s">
        <v>96</v>
      </c>
      <c r="M1590" s="40">
        <v>0</v>
      </c>
      <c r="N1590" s="40">
        <v>154000</v>
      </c>
      <c r="O1590" s="40">
        <v>0</v>
      </c>
      <c r="P1590" s="40">
        <v>154000</v>
      </c>
      <c r="Q1590" s="40">
        <v>154000</v>
      </c>
      <c r="R1590" s="40">
        <v>0</v>
      </c>
      <c r="S1590" s="40">
        <v>0</v>
      </c>
      <c r="T1590" s="40">
        <v>154000</v>
      </c>
      <c r="U1590" s="40">
        <v>154000</v>
      </c>
      <c r="V1590" s="40">
        <v>0</v>
      </c>
      <c r="W1590" s="34" t="s">
        <v>1181</v>
      </c>
    </row>
    <row r="1591" spans="1:23" hidden="1" x14ac:dyDescent="0.2">
      <c r="A1591" t="s">
        <v>106</v>
      </c>
      <c r="B1591" t="s">
        <v>107</v>
      </c>
      <c r="C1591" t="s">
        <v>635</v>
      </c>
      <c r="D1591" t="s">
        <v>955</v>
      </c>
      <c r="E1591" t="s">
        <v>956</v>
      </c>
      <c r="F1591" t="s">
        <v>1136</v>
      </c>
      <c r="G1591" t="s">
        <v>1137</v>
      </c>
      <c r="H1591" t="s">
        <v>157</v>
      </c>
      <c r="I1591" t="s">
        <v>160</v>
      </c>
      <c r="J1591" t="s">
        <v>202</v>
      </c>
      <c r="K1591" t="s">
        <v>203</v>
      </c>
      <c r="L1591" t="s">
        <v>96</v>
      </c>
      <c r="M1591" s="40">
        <v>0</v>
      </c>
      <c r="N1591" s="40">
        <v>20000</v>
      </c>
      <c r="O1591" s="40">
        <v>0</v>
      </c>
      <c r="P1591" s="40">
        <v>20000</v>
      </c>
      <c r="Q1591" s="40">
        <v>0</v>
      </c>
      <c r="R1591" s="40">
        <v>0</v>
      </c>
      <c r="S1591" s="40">
        <v>0</v>
      </c>
      <c r="T1591" s="40">
        <v>20000</v>
      </c>
      <c r="U1591" s="40">
        <v>20000</v>
      </c>
      <c r="V1591" s="40">
        <v>20000</v>
      </c>
      <c r="W1591" s="34" t="s">
        <v>1182</v>
      </c>
    </row>
    <row r="1592" spans="1:23" hidden="1" x14ac:dyDescent="0.2">
      <c r="A1592" t="s">
        <v>106</v>
      </c>
      <c r="B1592" t="s">
        <v>107</v>
      </c>
      <c r="C1592" t="s">
        <v>635</v>
      </c>
      <c r="D1592" t="s">
        <v>955</v>
      </c>
      <c r="E1592" t="s">
        <v>956</v>
      </c>
      <c r="F1592" t="s">
        <v>1136</v>
      </c>
      <c r="G1592" t="s">
        <v>1137</v>
      </c>
      <c r="H1592" t="s">
        <v>157</v>
      </c>
      <c r="I1592" t="s">
        <v>160</v>
      </c>
      <c r="J1592" t="s">
        <v>202</v>
      </c>
      <c r="K1592" t="s">
        <v>209</v>
      </c>
      <c r="L1592" t="s">
        <v>96</v>
      </c>
      <c r="M1592" s="40">
        <v>0</v>
      </c>
      <c r="N1592" s="40">
        <v>5000</v>
      </c>
      <c r="O1592" s="40">
        <v>0</v>
      </c>
      <c r="P1592" s="40">
        <v>5000</v>
      </c>
      <c r="Q1592" s="40">
        <v>0</v>
      </c>
      <c r="R1592" s="40">
        <v>0</v>
      </c>
      <c r="S1592" s="40">
        <v>0</v>
      </c>
      <c r="T1592" s="40">
        <v>5000</v>
      </c>
      <c r="U1592" s="40">
        <v>5000</v>
      </c>
      <c r="V1592" s="40">
        <v>5000</v>
      </c>
      <c r="W1592" s="34" t="s">
        <v>1183</v>
      </c>
    </row>
    <row r="1593" spans="1:23" hidden="1" x14ac:dyDescent="0.2">
      <c r="A1593" t="s">
        <v>106</v>
      </c>
      <c r="B1593" t="s">
        <v>107</v>
      </c>
      <c r="C1593" t="s">
        <v>635</v>
      </c>
      <c r="D1593" t="s">
        <v>955</v>
      </c>
      <c r="E1593" t="s">
        <v>956</v>
      </c>
      <c r="F1593" t="s">
        <v>1136</v>
      </c>
      <c r="G1593" t="s">
        <v>1137</v>
      </c>
      <c r="H1593" t="s">
        <v>157</v>
      </c>
      <c r="I1593" t="s">
        <v>1166</v>
      </c>
      <c r="J1593" t="s">
        <v>202</v>
      </c>
      <c r="K1593" t="s">
        <v>209</v>
      </c>
      <c r="L1593" t="s">
        <v>96</v>
      </c>
      <c r="M1593" s="40">
        <v>0</v>
      </c>
      <c r="N1593" s="40">
        <v>10000</v>
      </c>
      <c r="O1593" s="40">
        <v>0</v>
      </c>
      <c r="P1593" s="40">
        <v>10000</v>
      </c>
      <c r="Q1593" s="40">
        <v>0</v>
      </c>
      <c r="R1593" s="40">
        <v>0</v>
      </c>
      <c r="S1593" s="40">
        <v>0</v>
      </c>
      <c r="T1593" s="40">
        <v>10000</v>
      </c>
      <c r="U1593" s="40">
        <v>10000</v>
      </c>
      <c r="V1593" s="40">
        <v>10000</v>
      </c>
      <c r="W1593" s="34" t="s">
        <v>1183</v>
      </c>
    </row>
    <row r="1594" spans="1:23" hidden="1" x14ac:dyDescent="0.2">
      <c r="A1594" t="s">
        <v>106</v>
      </c>
      <c r="B1594" t="s">
        <v>107</v>
      </c>
      <c r="C1594" t="s">
        <v>635</v>
      </c>
      <c r="D1594" t="s">
        <v>955</v>
      </c>
      <c r="E1594" t="s">
        <v>956</v>
      </c>
      <c r="F1594" t="s">
        <v>1136</v>
      </c>
      <c r="G1594" t="s">
        <v>1137</v>
      </c>
      <c r="H1594" t="s">
        <v>157</v>
      </c>
      <c r="I1594" t="s">
        <v>1175</v>
      </c>
      <c r="J1594" t="s">
        <v>202</v>
      </c>
      <c r="K1594" t="s">
        <v>209</v>
      </c>
      <c r="L1594" t="s">
        <v>96</v>
      </c>
      <c r="M1594" s="40">
        <v>0</v>
      </c>
      <c r="N1594" s="40">
        <v>8100</v>
      </c>
      <c r="O1594" s="40">
        <v>0</v>
      </c>
      <c r="P1594" s="40">
        <v>8100</v>
      </c>
      <c r="Q1594" s="40">
        <v>0</v>
      </c>
      <c r="R1594" s="40">
        <v>0</v>
      </c>
      <c r="S1594" s="40">
        <v>0</v>
      </c>
      <c r="T1594" s="40">
        <v>8100</v>
      </c>
      <c r="U1594" s="40">
        <v>8100</v>
      </c>
      <c r="V1594" s="40">
        <v>8100</v>
      </c>
      <c r="W1594" s="34" t="s">
        <v>1183</v>
      </c>
    </row>
    <row r="1595" spans="1:23" hidden="1" x14ac:dyDescent="0.2">
      <c r="A1595" t="s">
        <v>0</v>
      </c>
      <c r="B1595" t="s">
        <v>1</v>
      </c>
      <c r="C1595" t="s">
        <v>635</v>
      </c>
      <c r="D1595" t="s">
        <v>711</v>
      </c>
      <c r="E1595" t="s">
        <v>712</v>
      </c>
      <c r="F1595" t="s">
        <v>1184</v>
      </c>
      <c r="G1595" t="s">
        <v>1185</v>
      </c>
      <c r="H1595" t="s">
        <v>7</v>
      </c>
      <c r="I1595" t="s">
        <v>8</v>
      </c>
      <c r="J1595" t="s">
        <v>9</v>
      </c>
      <c r="K1595" t="s">
        <v>10</v>
      </c>
      <c r="L1595" t="s">
        <v>11</v>
      </c>
      <c r="M1595" s="40">
        <v>644988</v>
      </c>
      <c r="N1595" s="40">
        <v>568533</v>
      </c>
      <c r="O1595" s="40">
        <v>942953.94</v>
      </c>
      <c r="P1595" s="40">
        <v>2156474.94</v>
      </c>
      <c r="Q1595" s="40">
        <v>0</v>
      </c>
      <c r="R1595" s="40">
        <v>1195062.1100000001</v>
      </c>
      <c r="S1595" s="40">
        <v>1193558.78</v>
      </c>
      <c r="T1595" s="40">
        <v>961412.83</v>
      </c>
      <c r="U1595" s="40">
        <v>962916.16</v>
      </c>
      <c r="V1595" s="40">
        <v>961412.83</v>
      </c>
      <c r="W1595" s="34" t="s">
        <v>1186</v>
      </c>
    </row>
    <row r="1596" spans="1:23" hidden="1" x14ac:dyDescent="0.2">
      <c r="A1596" t="s">
        <v>0</v>
      </c>
      <c r="B1596" t="s">
        <v>1</v>
      </c>
      <c r="C1596" t="s">
        <v>635</v>
      </c>
      <c r="D1596" t="s">
        <v>711</v>
      </c>
      <c r="E1596" t="s">
        <v>712</v>
      </c>
      <c r="F1596" t="s">
        <v>1184</v>
      </c>
      <c r="G1596" t="s">
        <v>1185</v>
      </c>
      <c r="H1596" t="s">
        <v>7</v>
      </c>
      <c r="I1596" t="s">
        <v>8</v>
      </c>
      <c r="J1596" t="s">
        <v>9</v>
      </c>
      <c r="K1596" t="s">
        <v>13</v>
      </c>
      <c r="L1596" t="s">
        <v>11</v>
      </c>
      <c r="M1596" s="40">
        <v>0</v>
      </c>
      <c r="N1596" s="40">
        <v>14780.8</v>
      </c>
      <c r="O1596" s="40">
        <v>0</v>
      </c>
      <c r="P1596" s="40">
        <v>14780.8</v>
      </c>
      <c r="Q1596" s="40">
        <v>0</v>
      </c>
      <c r="R1596" s="40">
        <v>9275.32</v>
      </c>
      <c r="S1596" s="40">
        <v>9275.32</v>
      </c>
      <c r="T1596" s="40">
        <v>5505.48</v>
      </c>
      <c r="U1596" s="40">
        <v>5505.48</v>
      </c>
      <c r="V1596" s="40">
        <v>5505.48</v>
      </c>
      <c r="W1596" s="34" t="s">
        <v>1187</v>
      </c>
    </row>
    <row r="1597" spans="1:23" hidden="1" x14ac:dyDescent="0.2">
      <c r="A1597" t="s">
        <v>0</v>
      </c>
      <c r="B1597" t="s">
        <v>1</v>
      </c>
      <c r="C1597" t="s">
        <v>635</v>
      </c>
      <c r="D1597" t="s">
        <v>711</v>
      </c>
      <c r="E1597" t="s">
        <v>712</v>
      </c>
      <c r="F1597" t="s">
        <v>1184</v>
      </c>
      <c r="G1597" t="s">
        <v>1185</v>
      </c>
      <c r="H1597" t="s">
        <v>7</v>
      </c>
      <c r="I1597" t="s">
        <v>8</v>
      </c>
      <c r="J1597" t="s">
        <v>9</v>
      </c>
      <c r="K1597" t="s">
        <v>15</v>
      </c>
      <c r="L1597" t="s">
        <v>11</v>
      </c>
      <c r="M1597" s="40">
        <v>70645</v>
      </c>
      <c r="N1597" s="40">
        <v>42600.4</v>
      </c>
      <c r="O1597" s="40">
        <v>31302.87</v>
      </c>
      <c r="P1597" s="40">
        <v>144548.26999999999</v>
      </c>
      <c r="Q1597" s="40">
        <v>11501.28</v>
      </c>
      <c r="R1597" s="40">
        <v>36473.800000000003</v>
      </c>
      <c r="S1597" s="40">
        <v>34305.870000000003</v>
      </c>
      <c r="T1597" s="40">
        <v>108074.47</v>
      </c>
      <c r="U1597" s="40">
        <v>110242.4</v>
      </c>
      <c r="V1597" s="40">
        <v>96573.19</v>
      </c>
      <c r="W1597" s="34" t="s">
        <v>1188</v>
      </c>
    </row>
    <row r="1598" spans="1:23" hidden="1" x14ac:dyDescent="0.2">
      <c r="A1598" t="s">
        <v>0</v>
      </c>
      <c r="B1598" t="s">
        <v>1</v>
      </c>
      <c r="C1598" t="s">
        <v>635</v>
      </c>
      <c r="D1598" t="s">
        <v>711</v>
      </c>
      <c r="E1598" t="s">
        <v>712</v>
      </c>
      <c r="F1598" t="s">
        <v>1184</v>
      </c>
      <c r="G1598" t="s">
        <v>1185</v>
      </c>
      <c r="H1598" t="s">
        <v>7</v>
      </c>
      <c r="I1598" t="s">
        <v>8</v>
      </c>
      <c r="J1598" t="s">
        <v>9</v>
      </c>
      <c r="K1598" t="s">
        <v>17</v>
      </c>
      <c r="L1598" t="s">
        <v>11</v>
      </c>
      <c r="M1598" s="40">
        <v>19776</v>
      </c>
      <c r="N1598" s="40">
        <v>30666.67</v>
      </c>
      <c r="O1598" s="40">
        <v>10588.07</v>
      </c>
      <c r="P1598" s="40">
        <v>61030.74</v>
      </c>
      <c r="Q1598" s="40">
        <v>1909.05</v>
      </c>
      <c r="R1598" s="40">
        <v>42986.12</v>
      </c>
      <c r="S1598" s="40">
        <v>41956.12</v>
      </c>
      <c r="T1598" s="40">
        <v>18044.62</v>
      </c>
      <c r="U1598" s="40">
        <v>19074.62</v>
      </c>
      <c r="V1598" s="40">
        <v>16135.57</v>
      </c>
      <c r="W1598" s="34" t="s">
        <v>1189</v>
      </c>
    </row>
    <row r="1599" spans="1:23" hidden="1" x14ac:dyDescent="0.2">
      <c r="A1599" t="s">
        <v>0</v>
      </c>
      <c r="B1599" t="s">
        <v>1</v>
      </c>
      <c r="C1599" t="s">
        <v>635</v>
      </c>
      <c r="D1599" t="s">
        <v>711</v>
      </c>
      <c r="E1599" t="s">
        <v>712</v>
      </c>
      <c r="F1599" t="s">
        <v>1184</v>
      </c>
      <c r="G1599" t="s">
        <v>1185</v>
      </c>
      <c r="H1599" t="s">
        <v>7</v>
      </c>
      <c r="I1599" t="s">
        <v>8</v>
      </c>
      <c r="J1599" t="s">
        <v>9</v>
      </c>
      <c r="K1599" t="s">
        <v>19</v>
      </c>
      <c r="L1599" t="s">
        <v>11</v>
      </c>
      <c r="M1599" s="40">
        <v>0</v>
      </c>
      <c r="N1599" s="40">
        <v>264</v>
      </c>
      <c r="O1599" s="40">
        <v>0</v>
      </c>
      <c r="P1599" s="40">
        <v>264</v>
      </c>
      <c r="Q1599" s="40">
        <v>0</v>
      </c>
      <c r="R1599" s="40">
        <v>159</v>
      </c>
      <c r="S1599" s="40">
        <v>159</v>
      </c>
      <c r="T1599" s="40">
        <v>105</v>
      </c>
      <c r="U1599" s="40">
        <v>105</v>
      </c>
      <c r="V1599" s="40">
        <v>105</v>
      </c>
      <c r="W1599" s="34" t="s">
        <v>1190</v>
      </c>
    </row>
    <row r="1600" spans="1:23" hidden="1" x14ac:dyDescent="0.2">
      <c r="A1600" t="s">
        <v>0</v>
      </c>
      <c r="B1600" t="s">
        <v>1</v>
      </c>
      <c r="C1600" t="s">
        <v>635</v>
      </c>
      <c r="D1600" t="s">
        <v>711</v>
      </c>
      <c r="E1600" t="s">
        <v>712</v>
      </c>
      <c r="F1600" t="s">
        <v>1184</v>
      </c>
      <c r="G1600" t="s">
        <v>1185</v>
      </c>
      <c r="H1600" t="s">
        <v>7</v>
      </c>
      <c r="I1600" t="s">
        <v>8</v>
      </c>
      <c r="J1600" t="s">
        <v>9</v>
      </c>
      <c r="K1600" t="s">
        <v>21</v>
      </c>
      <c r="L1600" t="s">
        <v>11</v>
      </c>
      <c r="M1600" s="40">
        <v>0</v>
      </c>
      <c r="N1600" s="40">
        <v>2112</v>
      </c>
      <c r="O1600" s="40">
        <v>0</v>
      </c>
      <c r="P1600" s="40">
        <v>2112</v>
      </c>
      <c r="Q1600" s="40">
        <v>0</v>
      </c>
      <c r="R1600" s="40">
        <v>1272</v>
      </c>
      <c r="S1600" s="40">
        <v>1272</v>
      </c>
      <c r="T1600" s="40">
        <v>840</v>
      </c>
      <c r="U1600" s="40">
        <v>840</v>
      </c>
      <c r="V1600" s="40">
        <v>840</v>
      </c>
      <c r="W1600" s="34" t="s">
        <v>1191</v>
      </c>
    </row>
    <row r="1601" spans="1:23" hidden="1" x14ac:dyDescent="0.2">
      <c r="A1601" t="s">
        <v>0</v>
      </c>
      <c r="B1601" t="s">
        <v>1</v>
      </c>
      <c r="C1601" t="s">
        <v>635</v>
      </c>
      <c r="D1601" t="s">
        <v>711</v>
      </c>
      <c r="E1601" t="s">
        <v>712</v>
      </c>
      <c r="F1601" t="s">
        <v>1184</v>
      </c>
      <c r="G1601" t="s">
        <v>1185</v>
      </c>
      <c r="H1601" t="s">
        <v>7</v>
      </c>
      <c r="I1601" t="s">
        <v>8</v>
      </c>
      <c r="J1601" t="s">
        <v>9</v>
      </c>
      <c r="K1601" t="s">
        <v>23</v>
      </c>
      <c r="L1601" t="s">
        <v>11</v>
      </c>
      <c r="M1601" s="40">
        <v>0</v>
      </c>
      <c r="N1601" s="40">
        <v>0</v>
      </c>
      <c r="O1601" s="40">
        <v>129.33000000000001</v>
      </c>
      <c r="P1601" s="40">
        <v>129.33000000000001</v>
      </c>
      <c r="Q1601" s="40">
        <v>0</v>
      </c>
      <c r="R1601" s="40">
        <v>0</v>
      </c>
      <c r="S1601" s="40">
        <v>0</v>
      </c>
      <c r="T1601" s="40">
        <v>129.33000000000001</v>
      </c>
      <c r="U1601" s="40">
        <v>129.33000000000001</v>
      </c>
      <c r="V1601" s="40">
        <v>129.33000000000001</v>
      </c>
      <c r="W1601" s="34" t="s">
        <v>1192</v>
      </c>
    </row>
    <row r="1602" spans="1:23" hidden="1" x14ac:dyDescent="0.2">
      <c r="A1602" t="s">
        <v>0</v>
      </c>
      <c r="B1602" t="s">
        <v>1</v>
      </c>
      <c r="C1602" t="s">
        <v>635</v>
      </c>
      <c r="D1602" t="s">
        <v>711</v>
      </c>
      <c r="E1602" t="s">
        <v>712</v>
      </c>
      <c r="F1602" t="s">
        <v>1184</v>
      </c>
      <c r="G1602" t="s">
        <v>1185</v>
      </c>
      <c r="H1602" t="s">
        <v>7</v>
      </c>
      <c r="I1602" t="s">
        <v>8</v>
      </c>
      <c r="J1602" t="s">
        <v>9</v>
      </c>
      <c r="K1602" t="s">
        <v>25</v>
      </c>
      <c r="L1602" t="s">
        <v>11</v>
      </c>
      <c r="M1602" s="40">
        <v>0</v>
      </c>
      <c r="N1602" s="40">
        <v>616.08000000000004</v>
      </c>
      <c r="O1602" s="40">
        <v>107.59</v>
      </c>
      <c r="P1602" s="40">
        <v>723.67</v>
      </c>
      <c r="Q1602" s="40">
        <v>0</v>
      </c>
      <c r="R1602" s="40">
        <v>391.13</v>
      </c>
      <c r="S1602" s="40">
        <v>391.13</v>
      </c>
      <c r="T1602" s="40">
        <v>332.54</v>
      </c>
      <c r="U1602" s="40">
        <v>332.54</v>
      </c>
      <c r="V1602" s="40">
        <v>332.54</v>
      </c>
      <c r="W1602" s="34" t="s">
        <v>1193</v>
      </c>
    </row>
    <row r="1603" spans="1:23" hidden="1" x14ac:dyDescent="0.2">
      <c r="A1603" t="s">
        <v>0</v>
      </c>
      <c r="B1603" t="s">
        <v>1</v>
      </c>
      <c r="C1603" t="s">
        <v>635</v>
      </c>
      <c r="D1603" t="s">
        <v>711</v>
      </c>
      <c r="E1603" t="s">
        <v>712</v>
      </c>
      <c r="F1603" t="s">
        <v>1184</v>
      </c>
      <c r="G1603" t="s">
        <v>1185</v>
      </c>
      <c r="H1603" t="s">
        <v>7</v>
      </c>
      <c r="I1603" t="s">
        <v>8</v>
      </c>
      <c r="J1603" t="s">
        <v>9</v>
      </c>
      <c r="K1603" t="s">
        <v>27</v>
      </c>
      <c r="L1603" t="s">
        <v>11</v>
      </c>
      <c r="M1603" s="40">
        <v>3825.77</v>
      </c>
      <c r="N1603" s="40">
        <v>-2000</v>
      </c>
      <c r="O1603" s="40">
        <v>0</v>
      </c>
      <c r="P1603" s="40">
        <v>1825.77</v>
      </c>
      <c r="Q1603" s="40">
        <v>0</v>
      </c>
      <c r="R1603" s="40">
        <v>0</v>
      </c>
      <c r="S1603" s="40">
        <v>0</v>
      </c>
      <c r="T1603" s="40">
        <v>1825.77</v>
      </c>
      <c r="U1603" s="40">
        <v>1825.77</v>
      </c>
      <c r="V1603" s="40">
        <v>1825.77</v>
      </c>
      <c r="W1603" s="34" t="s">
        <v>1194</v>
      </c>
    </row>
    <row r="1604" spans="1:23" hidden="1" x14ac:dyDescent="0.2">
      <c r="A1604" t="s">
        <v>0</v>
      </c>
      <c r="B1604" t="s">
        <v>1</v>
      </c>
      <c r="C1604" t="s">
        <v>635</v>
      </c>
      <c r="D1604" t="s">
        <v>711</v>
      </c>
      <c r="E1604" t="s">
        <v>712</v>
      </c>
      <c r="F1604" t="s">
        <v>1184</v>
      </c>
      <c r="G1604" t="s">
        <v>1185</v>
      </c>
      <c r="H1604" t="s">
        <v>7</v>
      </c>
      <c r="I1604" t="s">
        <v>8</v>
      </c>
      <c r="J1604" t="s">
        <v>9</v>
      </c>
      <c r="K1604" t="s">
        <v>29</v>
      </c>
      <c r="L1604" t="s">
        <v>11</v>
      </c>
      <c r="M1604" s="40">
        <v>9165.7900000000009</v>
      </c>
      <c r="N1604" s="40">
        <v>-2000</v>
      </c>
      <c r="O1604" s="40">
        <v>0</v>
      </c>
      <c r="P1604" s="40">
        <v>7165.79</v>
      </c>
      <c r="Q1604" s="40">
        <v>0</v>
      </c>
      <c r="R1604" s="40">
        <v>91.98</v>
      </c>
      <c r="S1604" s="40">
        <v>91.98</v>
      </c>
      <c r="T1604" s="40">
        <v>7073.81</v>
      </c>
      <c r="U1604" s="40">
        <v>7073.81</v>
      </c>
      <c r="V1604" s="40">
        <v>7073.81</v>
      </c>
      <c r="W1604" s="34" t="s">
        <v>1195</v>
      </c>
    </row>
    <row r="1605" spans="1:23" hidden="1" x14ac:dyDescent="0.2">
      <c r="A1605" t="s">
        <v>0</v>
      </c>
      <c r="B1605" t="s">
        <v>1</v>
      </c>
      <c r="C1605" t="s">
        <v>635</v>
      </c>
      <c r="D1605" t="s">
        <v>711</v>
      </c>
      <c r="E1605" t="s">
        <v>712</v>
      </c>
      <c r="F1605" t="s">
        <v>1184</v>
      </c>
      <c r="G1605" t="s">
        <v>1185</v>
      </c>
      <c r="H1605" t="s">
        <v>7</v>
      </c>
      <c r="I1605" t="s">
        <v>8</v>
      </c>
      <c r="J1605" t="s">
        <v>9</v>
      </c>
      <c r="K1605" t="s">
        <v>31</v>
      </c>
      <c r="L1605" t="s">
        <v>11</v>
      </c>
      <c r="M1605" s="40">
        <v>202752</v>
      </c>
      <c r="N1605" s="40">
        <v>66042</v>
      </c>
      <c r="O1605" s="40">
        <v>63536.4</v>
      </c>
      <c r="P1605" s="40">
        <v>332330.40000000002</v>
      </c>
      <c r="Q1605" s="40">
        <v>49152.28</v>
      </c>
      <c r="R1605" s="40">
        <v>219641.72</v>
      </c>
      <c r="S1605" s="40">
        <v>215437.92</v>
      </c>
      <c r="T1605" s="40">
        <v>112688.68</v>
      </c>
      <c r="U1605" s="40">
        <v>116892.48</v>
      </c>
      <c r="V1605" s="40">
        <v>63536.4</v>
      </c>
      <c r="W1605" s="34" t="s">
        <v>1196</v>
      </c>
    </row>
    <row r="1606" spans="1:23" hidden="1" x14ac:dyDescent="0.2">
      <c r="A1606" t="s">
        <v>0</v>
      </c>
      <c r="B1606" t="s">
        <v>1</v>
      </c>
      <c r="C1606" t="s">
        <v>635</v>
      </c>
      <c r="D1606" t="s">
        <v>711</v>
      </c>
      <c r="E1606" t="s">
        <v>712</v>
      </c>
      <c r="F1606" t="s">
        <v>1184</v>
      </c>
      <c r="G1606" t="s">
        <v>1185</v>
      </c>
      <c r="H1606" t="s">
        <v>7</v>
      </c>
      <c r="I1606" t="s">
        <v>8</v>
      </c>
      <c r="J1606" t="s">
        <v>9</v>
      </c>
      <c r="K1606" t="s">
        <v>33</v>
      </c>
      <c r="L1606" t="s">
        <v>11</v>
      </c>
      <c r="M1606" s="40">
        <v>5025.43</v>
      </c>
      <c r="N1606" s="40">
        <v>0</v>
      </c>
      <c r="O1606" s="40">
        <v>0</v>
      </c>
      <c r="P1606" s="40">
        <v>5025.43</v>
      </c>
      <c r="Q1606" s="40">
        <v>0</v>
      </c>
      <c r="R1606" s="40">
        <v>1361.7</v>
      </c>
      <c r="S1606" s="40">
        <v>1361.7</v>
      </c>
      <c r="T1606" s="40">
        <v>3663.73</v>
      </c>
      <c r="U1606" s="40">
        <v>3663.73</v>
      </c>
      <c r="V1606" s="40">
        <v>3663.73</v>
      </c>
      <c r="W1606" s="34" t="s">
        <v>1197</v>
      </c>
    </row>
    <row r="1607" spans="1:23" hidden="1" x14ac:dyDescent="0.2">
      <c r="A1607" t="s">
        <v>0</v>
      </c>
      <c r="B1607" t="s">
        <v>1</v>
      </c>
      <c r="C1607" t="s">
        <v>635</v>
      </c>
      <c r="D1607" t="s">
        <v>711</v>
      </c>
      <c r="E1607" t="s">
        <v>712</v>
      </c>
      <c r="F1607" t="s">
        <v>1184</v>
      </c>
      <c r="G1607" t="s">
        <v>1185</v>
      </c>
      <c r="H1607" t="s">
        <v>7</v>
      </c>
      <c r="I1607" t="s">
        <v>8</v>
      </c>
      <c r="J1607" t="s">
        <v>9</v>
      </c>
      <c r="K1607" t="s">
        <v>35</v>
      </c>
      <c r="L1607" t="s">
        <v>11</v>
      </c>
      <c r="M1607" s="40">
        <v>1729.74</v>
      </c>
      <c r="N1607" s="40">
        <v>4000</v>
      </c>
      <c r="O1607" s="40">
        <v>0</v>
      </c>
      <c r="P1607" s="40">
        <v>5729.74</v>
      </c>
      <c r="Q1607" s="40">
        <v>0</v>
      </c>
      <c r="R1607" s="40">
        <v>2388.54</v>
      </c>
      <c r="S1607" s="40">
        <v>2388.54</v>
      </c>
      <c r="T1607" s="40">
        <v>3341.2</v>
      </c>
      <c r="U1607" s="40">
        <v>3341.2</v>
      </c>
      <c r="V1607" s="40">
        <v>3341.2</v>
      </c>
      <c r="W1607" s="34" t="s">
        <v>1198</v>
      </c>
    </row>
    <row r="1608" spans="1:23" hidden="1" x14ac:dyDescent="0.2">
      <c r="A1608" t="s">
        <v>0</v>
      </c>
      <c r="B1608" t="s">
        <v>1</v>
      </c>
      <c r="C1608" t="s">
        <v>635</v>
      </c>
      <c r="D1608" t="s">
        <v>711</v>
      </c>
      <c r="E1608" t="s">
        <v>712</v>
      </c>
      <c r="F1608" t="s">
        <v>1184</v>
      </c>
      <c r="G1608" t="s">
        <v>1185</v>
      </c>
      <c r="H1608" t="s">
        <v>7</v>
      </c>
      <c r="I1608" t="s">
        <v>8</v>
      </c>
      <c r="J1608" t="s">
        <v>9</v>
      </c>
      <c r="K1608" t="s">
        <v>37</v>
      </c>
      <c r="L1608" t="s">
        <v>11</v>
      </c>
      <c r="M1608" s="40">
        <v>107239.11</v>
      </c>
      <c r="N1608" s="40">
        <v>82143.19</v>
      </c>
      <c r="O1608" s="40">
        <v>127400.68</v>
      </c>
      <c r="P1608" s="40">
        <v>316782.98</v>
      </c>
      <c r="Q1608" s="40">
        <v>6169.65</v>
      </c>
      <c r="R1608" s="40">
        <v>180770.81</v>
      </c>
      <c r="S1608" s="40">
        <v>180014.28</v>
      </c>
      <c r="T1608" s="40">
        <v>136012.17000000001</v>
      </c>
      <c r="U1608" s="40">
        <v>136768.70000000001</v>
      </c>
      <c r="V1608" s="40">
        <v>129842.52</v>
      </c>
      <c r="W1608" s="34" t="s">
        <v>1199</v>
      </c>
    </row>
    <row r="1609" spans="1:23" hidden="1" x14ac:dyDescent="0.2">
      <c r="A1609" t="s">
        <v>0</v>
      </c>
      <c r="B1609" t="s">
        <v>1</v>
      </c>
      <c r="C1609" t="s">
        <v>635</v>
      </c>
      <c r="D1609" t="s">
        <v>711</v>
      </c>
      <c r="E1609" t="s">
        <v>712</v>
      </c>
      <c r="F1609" t="s">
        <v>1184</v>
      </c>
      <c r="G1609" t="s">
        <v>1185</v>
      </c>
      <c r="H1609" t="s">
        <v>7</v>
      </c>
      <c r="I1609" t="s">
        <v>8</v>
      </c>
      <c r="J1609" t="s">
        <v>9</v>
      </c>
      <c r="K1609" t="s">
        <v>39</v>
      </c>
      <c r="L1609" t="s">
        <v>11</v>
      </c>
      <c r="M1609" s="40">
        <v>70645</v>
      </c>
      <c r="N1609" s="40">
        <v>66590.179999999993</v>
      </c>
      <c r="O1609" s="40">
        <v>80517.820000000007</v>
      </c>
      <c r="P1609" s="40">
        <v>217753</v>
      </c>
      <c r="Q1609" s="40">
        <v>10262.530000000001</v>
      </c>
      <c r="R1609" s="40">
        <v>107895.35</v>
      </c>
      <c r="S1609" s="40">
        <v>107419.94</v>
      </c>
      <c r="T1609" s="40">
        <v>109857.65</v>
      </c>
      <c r="U1609" s="40">
        <v>110333.06</v>
      </c>
      <c r="V1609" s="40">
        <v>99595.12</v>
      </c>
      <c r="W1609" s="34" t="s">
        <v>1200</v>
      </c>
    </row>
    <row r="1610" spans="1:23" hidden="1" x14ac:dyDescent="0.2">
      <c r="A1610" t="s">
        <v>0</v>
      </c>
      <c r="B1610" t="s">
        <v>1</v>
      </c>
      <c r="C1610" t="s">
        <v>635</v>
      </c>
      <c r="D1610" t="s">
        <v>711</v>
      </c>
      <c r="E1610" t="s">
        <v>712</v>
      </c>
      <c r="F1610" t="s">
        <v>1184</v>
      </c>
      <c r="G1610" t="s">
        <v>1185</v>
      </c>
      <c r="H1610" t="s">
        <v>7</v>
      </c>
      <c r="I1610" t="s">
        <v>8</v>
      </c>
      <c r="J1610" t="s">
        <v>9</v>
      </c>
      <c r="K1610" t="s">
        <v>41</v>
      </c>
      <c r="L1610" t="s">
        <v>11</v>
      </c>
      <c r="M1610" s="40">
        <v>6665.3</v>
      </c>
      <c r="N1610" s="40">
        <v>0</v>
      </c>
      <c r="O1610" s="40">
        <v>0</v>
      </c>
      <c r="P1610" s="40">
        <v>6665.3</v>
      </c>
      <c r="Q1610" s="40">
        <v>0</v>
      </c>
      <c r="R1610" s="40">
        <v>6496.54</v>
      </c>
      <c r="S1610" s="40">
        <v>4805.7</v>
      </c>
      <c r="T1610" s="40">
        <v>168.76</v>
      </c>
      <c r="U1610" s="40">
        <v>1859.6</v>
      </c>
      <c r="V1610" s="40">
        <v>168.76</v>
      </c>
      <c r="W1610" s="34" t="s">
        <v>1201</v>
      </c>
    </row>
    <row r="1611" spans="1:23" hidden="1" x14ac:dyDescent="0.2">
      <c r="A1611" t="s">
        <v>0</v>
      </c>
      <c r="B1611" t="s">
        <v>1</v>
      </c>
      <c r="C1611" t="s">
        <v>635</v>
      </c>
      <c r="D1611" t="s">
        <v>711</v>
      </c>
      <c r="E1611" t="s">
        <v>712</v>
      </c>
      <c r="F1611" t="s">
        <v>1184</v>
      </c>
      <c r="G1611" t="s">
        <v>1185</v>
      </c>
      <c r="H1611" t="s">
        <v>7</v>
      </c>
      <c r="I1611" t="s">
        <v>8</v>
      </c>
      <c r="J1611" t="s">
        <v>9</v>
      </c>
      <c r="K1611" t="s">
        <v>41</v>
      </c>
      <c r="L1611" t="s">
        <v>96</v>
      </c>
      <c r="M1611" s="40">
        <v>0</v>
      </c>
      <c r="N1611" s="40">
        <v>49950.33</v>
      </c>
      <c r="O1611" s="40">
        <v>0</v>
      </c>
      <c r="P1611" s="40">
        <v>49950.33</v>
      </c>
      <c r="Q1611" s="40">
        <v>0</v>
      </c>
      <c r="R1611" s="40">
        <v>22121.15</v>
      </c>
      <c r="S1611" s="40">
        <v>16917</v>
      </c>
      <c r="T1611" s="40">
        <v>27829.18</v>
      </c>
      <c r="U1611" s="40">
        <v>33033.33</v>
      </c>
      <c r="V1611" s="40">
        <v>27829.18</v>
      </c>
      <c r="W1611" s="34" t="s">
        <v>1201</v>
      </c>
    </row>
    <row r="1612" spans="1:23" hidden="1" x14ac:dyDescent="0.2">
      <c r="A1612" t="s">
        <v>106</v>
      </c>
      <c r="B1612" t="s">
        <v>107</v>
      </c>
      <c r="C1612" t="s">
        <v>635</v>
      </c>
      <c r="D1612" t="s">
        <v>711</v>
      </c>
      <c r="E1612" t="s">
        <v>712</v>
      </c>
      <c r="F1612" t="s">
        <v>1184</v>
      </c>
      <c r="G1612" t="s">
        <v>1185</v>
      </c>
      <c r="H1612" t="s">
        <v>161</v>
      </c>
      <c r="I1612" t="s">
        <v>1202</v>
      </c>
      <c r="J1612" t="s">
        <v>94</v>
      </c>
      <c r="K1612" t="s">
        <v>274</v>
      </c>
      <c r="L1612" t="s">
        <v>96</v>
      </c>
      <c r="M1612" s="40">
        <v>124729.88</v>
      </c>
      <c r="N1612" s="40">
        <v>-124729.88</v>
      </c>
      <c r="O1612" s="40">
        <v>0</v>
      </c>
      <c r="P1612" s="40">
        <v>0</v>
      </c>
      <c r="Q1612" s="40">
        <v>0</v>
      </c>
      <c r="R1612" s="40">
        <v>0</v>
      </c>
      <c r="S1612" s="40">
        <v>0</v>
      </c>
      <c r="T1612" s="40">
        <v>0</v>
      </c>
      <c r="U1612" s="40">
        <v>0</v>
      </c>
      <c r="V1612" s="40">
        <v>0</v>
      </c>
      <c r="W1612" s="34" t="s">
        <v>1203</v>
      </c>
    </row>
    <row r="1613" spans="1:23" hidden="1" x14ac:dyDescent="0.2">
      <c r="A1613" t="s">
        <v>106</v>
      </c>
      <c r="B1613" t="s">
        <v>107</v>
      </c>
      <c r="C1613" t="s">
        <v>635</v>
      </c>
      <c r="D1613" t="s">
        <v>711</v>
      </c>
      <c r="E1613" t="s">
        <v>712</v>
      </c>
      <c r="F1613" t="s">
        <v>1184</v>
      </c>
      <c r="G1613" t="s">
        <v>1185</v>
      </c>
      <c r="H1613" t="s">
        <v>161</v>
      </c>
      <c r="I1613" t="s">
        <v>1204</v>
      </c>
      <c r="J1613" t="s">
        <v>94</v>
      </c>
      <c r="K1613" t="s">
        <v>274</v>
      </c>
      <c r="L1613" t="s">
        <v>96</v>
      </c>
      <c r="M1613" s="40">
        <v>45000</v>
      </c>
      <c r="N1613" s="40">
        <v>-45000</v>
      </c>
      <c r="O1613" s="40">
        <v>0</v>
      </c>
      <c r="P1613" s="40">
        <v>0</v>
      </c>
      <c r="Q1613" s="40">
        <v>0</v>
      </c>
      <c r="R1613" s="40">
        <v>0</v>
      </c>
      <c r="S1613" s="40">
        <v>0</v>
      </c>
      <c r="T1613" s="40">
        <v>0</v>
      </c>
      <c r="U1613" s="40">
        <v>0</v>
      </c>
      <c r="V1613" s="40">
        <v>0</v>
      </c>
      <c r="W1613" s="34" t="s">
        <v>1203</v>
      </c>
    </row>
    <row r="1614" spans="1:23" hidden="1" x14ac:dyDescent="0.2">
      <c r="A1614" t="s">
        <v>106</v>
      </c>
      <c r="B1614" t="s">
        <v>107</v>
      </c>
      <c r="C1614" t="s">
        <v>635</v>
      </c>
      <c r="D1614" t="s">
        <v>711</v>
      </c>
      <c r="E1614" t="s">
        <v>712</v>
      </c>
      <c r="F1614" t="s">
        <v>1184</v>
      </c>
      <c r="G1614" t="s">
        <v>1185</v>
      </c>
      <c r="H1614" t="s">
        <v>161</v>
      </c>
      <c r="I1614" t="s">
        <v>1204</v>
      </c>
      <c r="J1614" t="s">
        <v>94</v>
      </c>
      <c r="K1614" t="s">
        <v>1205</v>
      </c>
      <c r="L1614" t="s">
        <v>96</v>
      </c>
      <c r="M1614" s="40">
        <v>5200</v>
      </c>
      <c r="N1614" s="40">
        <v>-5200</v>
      </c>
      <c r="O1614" s="40">
        <v>0</v>
      </c>
      <c r="P1614" s="40">
        <v>0</v>
      </c>
      <c r="Q1614" s="40">
        <v>0</v>
      </c>
      <c r="R1614" s="40">
        <v>0</v>
      </c>
      <c r="S1614" s="40">
        <v>0</v>
      </c>
      <c r="T1614" s="40">
        <v>0</v>
      </c>
      <c r="U1614" s="40">
        <v>0</v>
      </c>
      <c r="V1614" s="40">
        <v>0</v>
      </c>
      <c r="W1614" s="34" t="s">
        <v>1206</v>
      </c>
    </row>
    <row r="1615" spans="1:23" hidden="1" x14ac:dyDescent="0.2">
      <c r="A1615" t="s">
        <v>106</v>
      </c>
      <c r="B1615" t="s">
        <v>107</v>
      </c>
      <c r="C1615" t="s">
        <v>635</v>
      </c>
      <c r="D1615" t="s">
        <v>711</v>
      </c>
      <c r="E1615" t="s">
        <v>712</v>
      </c>
      <c r="F1615" t="s">
        <v>1184</v>
      </c>
      <c r="G1615" t="s">
        <v>1185</v>
      </c>
      <c r="H1615" t="s">
        <v>161</v>
      </c>
      <c r="I1615" t="s">
        <v>1204</v>
      </c>
      <c r="J1615" t="s">
        <v>94</v>
      </c>
      <c r="K1615" t="s">
        <v>133</v>
      </c>
      <c r="L1615" t="s">
        <v>96</v>
      </c>
      <c r="M1615" s="40">
        <v>20000</v>
      </c>
      <c r="N1615" s="40">
        <v>-20000</v>
      </c>
      <c r="O1615" s="40">
        <v>0</v>
      </c>
      <c r="P1615" s="40">
        <v>0</v>
      </c>
      <c r="Q1615" s="40">
        <v>0</v>
      </c>
      <c r="R1615" s="40">
        <v>0</v>
      </c>
      <c r="S1615" s="40">
        <v>0</v>
      </c>
      <c r="T1615" s="40">
        <v>0</v>
      </c>
      <c r="U1615" s="40">
        <v>0</v>
      </c>
      <c r="V1615" s="40">
        <v>0</v>
      </c>
      <c r="W1615" s="34" t="s">
        <v>1207</v>
      </c>
    </row>
    <row r="1616" spans="1:23" hidden="1" x14ac:dyDescent="0.2">
      <c r="A1616" t="s">
        <v>106</v>
      </c>
      <c r="B1616" t="s">
        <v>107</v>
      </c>
      <c r="C1616" t="s">
        <v>635</v>
      </c>
      <c r="D1616" t="s">
        <v>711</v>
      </c>
      <c r="E1616" t="s">
        <v>712</v>
      </c>
      <c r="F1616" t="s">
        <v>1184</v>
      </c>
      <c r="G1616" t="s">
        <v>1185</v>
      </c>
      <c r="H1616" t="s">
        <v>161</v>
      </c>
      <c r="I1616" t="s">
        <v>1204</v>
      </c>
      <c r="J1616" t="s">
        <v>94</v>
      </c>
      <c r="K1616" t="s">
        <v>521</v>
      </c>
      <c r="L1616" t="s">
        <v>96</v>
      </c>
      <c r="M1616" s="40">
        <v>190000</v>
      </c>
      <c r="N1616" s="40">
        <v>-190000</v>
      </c>
      <c r="O1616" s="40">
        <v>0</v>
      </c>
      <c r="P1616" s="40">
        <v>0</v>
      </c>
      <c r="Q1616" s="40">
        <v>0</v>
      </c>
      <c r="R1616" s="40">
        <v>0</v>
      </c>
      <c r="S1616" s="40">
        <v>0</v>
      </c>
      <c r="T1616" s="40">
        <v>0</v>
      </c>
      <c r="U1616" s="40">
        <v>0</v>
      </c>
      <c r="V1616" s="40">
        <v>0</v>
      </c>
      <c r="W1616" s="34" t="s">
        <v>1208</v>
      </c>
    </row>
    <row r="1617" spans="1:23" hidden="1" x14ac:dyDescent="0.2">
      <c r="A1617" t="s">
        <v>106</v>
      </c>
      <c r="B1617" t="s">
        <v>107</v>
      </c>
      <c r="C1617" t="s">
        <v>635</v>
      </c>
      <c r="D1617" t="s">
        <v>711</v>
      </c>
      <c r="E1617" t="s">
        <v>712</v>
      </c>
      <c r="F1617" t="s">
        <v>1184</v>
      </c>
      <c r="G1617" t="s">
        <v>1185</v>
      </c>
      <c r="H1617" t="s">
        <v>161</v>
      </c>
      <c r="I1617" t="s">
        <v>1204</v>
      </c>
      <c r="J1617" t="s">
        <v>94</v>
      </c>
      <c r="K1617" t="s">
        <v>269</v>
      </c>
      <c r="L1617" t="s">
        <v>96</v>
      </c>
      <c r="M1617" s="40">
        <v>5000</v>
      </c>
      <c r="N1617" s="40">
        <v>-5000</v>
      </c>
      <c r="O1617" s="40">
        <v>0</v>
      </c>
      <c r="P1617" s="40">
        <v>0</v>
      </c>
      <c r="Q1617" s="40">
        <v>0</v>
      </c>
      <c r="R1617" s="40">
        <v>0</v>
      </c>
      <c r="S1617" s="40">
        <v>0</v>
      </c>
      <c r="T1617" s="40">
        <v>0</v>
      </c>
      <c r="U1617" s="40">
        <v>0</v>
      </c>
      <c r="V1617" s="40">
        <v>0</v>
      </c>
      <c r="W1617" s="34" t="s">
        <v>1209</v>
      </c>
    </row>
    <row r="1618" spans="1:23" hidden="1" x14ac:dyDescent="0.2">
      <c r="A1618" t="s">
        <v>106</v>
      </c>
      <c r="B1618" t="s">
        <v>107</v>
      </c>
      <c r="C1618" t="s">
        <v>635</v>
      </c>
      <c r="D1618" t="s">
        <v>711</v>
      </c>
      <c r="E1618" t="s">
        <v>712</v>
      </c>
      <c r="F1618" t="s">
        <v>1184</v>
      </c>
      <c r="G1618" t="s">
        <v>1185</v>
      </c>
      <c r="H1618" t="s">
        <v>161</v>
      </c>
      <c r="I1618" t="s">
        <v>162</v>
      </c>
      <c r="J1618" t="s">
        <v>94</v>
      </c>
      <c r="K1618" t="s">
        <v>266</v>
      </c>
      <c r="L1618" t="s">
        <v>96</v>
      </c>
      <c r="M1618" s="40">
        <v>12500</v>
      </c>
      <c r="N1618" s="40">
        <v>5000</v>
      </c>
      <c r="O1618" s="40">
        <v>0</v>
      </c>
      <c r="P1618" s="40">
        <v>17500</v>
      </c>
      <c r="Q1618" s="40">
        <v>0</v>
      </c>
      <c r="R1618" s="40">
        <v>7168</v>
      </c>
      <c r="S1618" s="40">
        <v>7168</v>
      </c>
      <c r="T1618" s="40">
        <v>10332</v>
      </c>
      <c r="U1618" s="40">
        <v>10332</v>
      </c>
      <c r="V1618" s="40">
        <v>10332</v>
      </c>
      <c r="W1618" s="34" t="s">
        <v>1210</v>
      </c>
    </row>
    <row r="1619" spans="1:23" hidden="1" x14ac:dyDescent="0.2">
      <c r="A1619" t="s">
        <v>106</v>
      </c>
      <c r="B1619" t="s">
        <v>107</v>
      </c>
      <c r="C1619" t="s">
        <v>635</v>
      </c>
      <c r="D1619" t="s">
        <v>711</v>
      </c>
      <c r="E1619" t="s">
        <v>712</v>
      </c>
      <c r="F1619" t="s">
        <v>1184</v>
      </c>
      <c r="G1619" t="s">
        <v>1185</v>
      </c>
      <c r="H1619" t="s">
        <v>161</v>
      </c>
      <c r="I1619" t="s">
        <v>162</v>
      </c>
      <c r="J1619" t="s">
        <v>94</v>
      </c>
      <c r="K1619" t="s">
        <v>274</v>
      </c>
      <c r="L1619" t="s">
        <v>96</v>
      </c>
      <c r="M1619" s="40">
        <v>233090.28</v>
      </c>
      <c r="N1619" s="40">
        <v>0</v>
      </c>
      <c r="O1619" s="40">
        <v>0</v>
      </c>
      <c r="P1619" s="40">
        <v>233090.28</v>
      </c>
      <c r="Q1619" s="40">
        <v>97370.84</v>
      </c>
      <c r="R1619" s="40">
        <v>115000</v>
      </c>
      <c r="S1619" s="40">
        <v>0</v>
      </c>
      <c r="T1619" s="40">
        <v>118090.28</v>
      </c>
      <c r="U1619" s="40">
        <v>233090.28</v>
      </c>
      <c r="V1619" s="40">
        <v>20719.439999999999</v>
      </c>
      <c r="W1619" s="34" t="s">
        <v>1203</v>
      </c>
    </row>
    <row r="1620" spans="1:23" hidden="1" x14ac:dyDescent="0.2">
      <c r="A1620" t="s">
        <v>106</v>
      </c>
      <c r="B1620" t="s">
        <v>107</v>
      </c>
      <c r="C1620" t="s">
        <v>635</v>
      </c>
      <c r="D1620" t="s">
        <v>711</v>
      </c>
      <c r="E1620" t="s">
        <v>712</v>
      </c>
      <c r="F1620" t="s">
        <v>1184</v>
      </c>
      <c r="G1620" t="s">
        <v>1185</v>
      </c>
      <c r="H1620" t="s">
        <v>161</v>
      </c>
      <c r="I1620" t="s">
        <v>162</v>
      </c>
      <c r="J1620" t="s">
        <v>94</v>
      </c>
      <c r="K1620" t="s">
        <v>143</v>
      </c>
      <c r="L1620" t="s">
        <v>96</v>
      </c>
      <c r="M1620" s="40">
        <v>10000</v>
      </c>
      <c r="N1620" s="40">
        <v>0</v>
      </c>
      <c r="O1620" s="40">
        <v>0</v>
      </c>
      <c r="P1620" s="40">
        <v>10000</v>
      </c>
      <c r="Q1620" s="40">
        <v>5632.2</v>
      </c>
      <c r="R1620" s="40">
        <v>0</v>
      </c>
      <c r="S1620" s="40">
        <v>0</v>
      </c>
      <c r="T1620" s="40">
        <v>10000</v>
      </c>
      <c r="U1620" s="40">
        <v>10000</v>
      </c>
      <c r="V1620" s="40">
        <v>4367.8</v>
      </c>
      <c r="W1620" s="34" t="s">
        <v>1211</v>
      </c>
    </row>
    <row r="1621" spans="1:23" hidden="1" x14ac:dyDescent="0.2">
      <c r="A1621" t="s">
        <v>106</v>
      </c>
      <c r="B1621" t="s">
        <v>107</v>
      </c>
      <c r="C1621" t="s">
        <v>635</v>
      </c>
      <c r="D1621" t="s">
        <v>711</v>
      </c>
      <c r="E1621" t="s">
        <v>712</v>
      </c>
      <c r="F1621" t="s">
        <v>1184</v>
      </c>
      <c r="G1621" t="s">
        <v>1185</v>
      </c>
      <c r="H1621" t="s">
        <v>161</v>
      </c>
      <c r="I1621" t="s">
        <v>162</v>
      </c>
      <c r="J1621" t="s">
        <v>94</v>
      </c>
      <c r="K1621" t="s">
        <v>150</v>
      </c>
      <c r="L1621" t="s">
        <v>96</v>
      </c>
      <c r="M1621" s="40">
        <v>20000</v>
      </c>
      <c r="N1621" s="40">
        <v>0</v>
      </c>
      <c r="O1621" s="40">
        <v>0</v>
      </c>
      <c r="P1621" s="40">
        <v>20000</v>
      </c>
      <c r="Q1621" s="40">
        <v>0</v>
      </c>
      <c r="R1621" s="40">
        <v>0</v>
      </c>
      <c r="S1621" s="40">
        <v>0</v>
      </c>
      <c r="T1621" s="40">
        <v>20000</v>
      </c>
      <c r="U1621" s="40">
        <v>20000</v>
      </c>
      <c r="V1621" s="40">
        <v>20000</v>
      </c>
      <c r="W1621" s="34" t="s">
        <v>1212</v>
      </c>
    </row>
    <row r="1622" spans="1:23" hidden="1" x14ac:dyDescent="0.2">
      <c r="A1622" t="s">
        <v>106</v>
      </c>
      <c r="B1622" t="s">
        <v>107</v>
      </c>
      <c r="C1622" t="s">
        <v>635</v>
      </c>
      <c r="D1622" t="s">
        <v>711</v>
      </c>
      <c r="E1622" t="s">
        <v>712</v>
      </c>
      <c r="F1622" t="s">
        <v>1184</v>
      </c>
      <c r="G1622" t="s">
        <v>1185</v>
      </c>
      <c r="H1622" t="s">
        <v>161</v>
      </c>
      <c r="I1622" t="s">
        <v>1213</v>
      </c>
      <c r="J1622" t="s">
        <v>94</v>
      </c>
      <c r="K1622" t="s">
        <v>150</v>
      </c>
      <c r="L1622" t="s">
        <v>96</v>
      </c>
      <c r="M1622" s="40">
        <v>1379.84</v>
      </c>
      <c r="N1622" s="40">
        <v>-1065.02</v>
      </c>
      <c r="O1622" s="40">
        <v>0</v>
      </c>
      <c r="P1622" s="40">
        <v>314.82</v>
      </c>
      <c r="Q1622" s="40">
        <v>0</v>
      </c>
      <c r="R1622" s="40">
        <v>0</v>
      </c>
      <c r="S1622" s="40">
        <v>0</v>
      </c>
      <c r="T1622" s="40">
        <v>314.82</v>
      </c>
      <c r="U1622" s="40">
        <v>314.82</v>
      </c>
      <c r="V1622" s="40">
        <v>314.82</v>
      </c>
      <c r="W1622" s="34" t="s">
        <v>1212</v>
      </c>
    </row>
    <row r="1623" spans="1:23" hidden="1" x14ac:dyDescent="0.2">
      <c r="A1623" t="s">
        <v>106</v>
      </c>
      <c r="B1623" t="s">
        <v>107</v>
      </c>
      <c r="C1623" t="s">
        <v>635</v>
      </c>
      <c r="D1623" t="s">
        <v>711</v>
      </c>
      <c r="E1623" t="s">
        <v>712</v>
      </c>
      <c r="F1623" t="s">
        <v>1184</v>
      </c>
      <c r="G1623" t="s">
        <v>1185</v>
      </c>
      <c r="H1623" t="s">
        <v>161</v>
      </c>
      <c r="I1623" t="s">
        <v>1213</v>
      </c>
      <c r="J1623" t="s">
        <v>94</v>
      </c>
      <c r="K1623" t="s">
        <v>534</v>
      </c>
      <c r="L1623" t="s">
        <v>96</v>
      </c>
      <c r="M1623" s="40">
        <v>0</v>
      </c>
      <c r="N1623" s="40">
        <v>360.01</v>
      </c>
      <c r="O1623" s="40">
        <v>0</v>
      </c>
      <c r="P1623" s="40">
        <v>360.01</v>
      </c>
      <c r="Q1623" s="40">
        <v>40</v>
      </c>
      <c r="R1623" s="40">
        <v>320</v>
      </c>
      <c r="S1623" s="40">
        <v>0</v>
      </c>
      <c r="T1623" s="40">
        <v>40.01</v>
      </c>
      <c r="U1623" s="40">
        <v>360.01</v>
      </c>
      <c r="V1623" s="40">
        <v>0.01</v>
      </c>
      <c r="W1623" s="34" t="s">
        <v>1214</v>
      </c>
    </row>
    <row r="1624" spans="1:23" hidden="1" x14ac:dyDescent="0.2">
      <c r="A1624" t="s">
        <v>106</v>
      </c>
      <c r="B1624" t="s">
        <v>107</v>
      </c>
      <c r="C1624" t="s">
        <v>635</v>
      </c>
      <c r="D1624" t="s">
        <v>711</v>
      </c>
      <c r="E1624" t="s">
        <v>712</v>
      </c>
      <c r="F1624" t="s">
        <v>1184</v>
      </c>
      <c r="G1624" t="s">
        <v>1185</v>
      </c>
      <c r="H1624" t="s">
        <v>161</v>
      </c>
      <c r="I1624" t="s">
        <v>1213</v>
      </c>
      <c r="J1624" t="s">
        <v>94</v>
      </c>
      <c r="K1624" t="s">
        <v>102</v>
      </c>
      <c r="L1624" t="s">
        <v>96</v>
      </c>
      <c r="M1624" s="40">
        <v>0</v>
      </c>
      <c r="N1624" s="40">
        <v>185.01</v>
      </c>
      <c r="O1624" s="40">
        <v>0</v>
      </c>
      <c r="P1624" s="40">
        <v>185.01</v>
      </c>
      <c r="Q1624" s="40">
        <v>23.41</v>
      </c>
      <c r="R1624" s="40">
        <v>161.59</v>
      </c>
      <c r="S1624" s="40">
        <v>0</v>
      </c>
      <c r="T1624" s="40">
        <v>23.42</v>
      </c>
      <c r="U1624" s="40">
        <v>185.01</v>
      </c>
      <c r="V1624" s="40">
        <v>0.01</v>
      </c>
      <c r="W1624" s="34" t="s">
        <v>1215</v>
      </c>
    </row>
    <row r="1625" spans="1:23" hidden="1" x14ac:dyDescent="0.2">
      <c r="A1625" t="s">
        <v>106</v>
      </c>
      <c r="B1625" t="s">
        <v>107</v>
      </c>
      <c r="C1625" t="s">
        <v>635</v>
      </c>
      <c r="D1625" t="s">
        <v>711</v>
      </c>
      <c r="E1625" t="s">
        <v>712</v>
      </c>
      <c r="F1625" t="s">
        <v>1184</v>
      </c>
      <c r="G1625" t="s">
        <v>1185</v>
      </c>
      <c r="H1625" t="s">
        <v>161</v>
      </c>
      <c r="I1625" t="s">
        <v>1213</v>
      </c>
      <c r="J1625" t="s">
        <v>94</v>
      </c>
      <c r="K1625" t="s">
        <v>104</v>
      </c>
      <c r="L1625" t="s">
        <v>96</v>
      </c>
      <c r="M1625" s="40">
        <v>0</v>
      </c>
      <c r="N1625" s="40">
        <v>120</v>
      </c>
      <c r="O1625" s="40">
        <v>0</v>
      </c>
      <c r="P1625" s="40">
        <v>120</v>
      </c>
      <c r="Q1625" s="40">
        <v>20</v>
      </c>
      <c r="R1625" s="40">
        <v>100</v>
      </c>
      <c r="S1625" s="40">
        <v>0</v>
      </c>
      <c r="T1625" s="40">
        <v>20</v>
      </c>
      <c r="U1625" s="40">
        <v>120</v>
      </c>
      <c r="V1625" s="40">
        <v>0</v>
      </c>
      <c r="W1625" s="34" t="s">
        <v>1216</v>
      </c>
    </row>
    <row r="1626" spans="1:23" hidden="1" x14ac:dyDescent="0.2">
      <c r="A1626" t="s">
        <v>106</v>
      </c>
      <c r="B1626" t="s">
        <v>107</v>
      </c>
      <c r="C1626" t="s">
        <v>635</v>
      </c>
      <c r="D1626" t="s">
        <v>711</v>
      </c>
      <c r="E1626" t="s">
        <v>712</v>
      </c>
      <c r="F1626" t="s">
        <v>1184</v>
      </c>
      <c r="G1626" t="s">
        <v>1185</v>
      </c>
      <c r="H1626" t="s">
        <v>1217</v>
      </c>
      <c r="I1626" t="s">
        <v>1218</v>
      </c>
      <c r="J1626" t="s">
        <v>94</v>
      </c>
      <c r="K1626" t="s">
        <v>266</v>
      </c>
      <c r="L1626" t="s">
        <v>96</v>
      </c>
      <c r="M1626" s="40">
        <v>0</v>
      </c>
      <c r="N1626" s="40">
        <v>66500</v>
      </c>
      <c r="O1626" s="40">
        <v>0</v>
      </c>
      <c r="P1626" s="40">
        <v>66500</v>
      </c>
      <c r="Q1626" s="40">
        <v>0</v>
      </c>
      <c r="R1626" s="40">
        <v>0</v>
      </c>
      <c r="S1626" s="40">
        <v>0</v>
      </c>
      <c r="T1626" s="40">
        <v>66500</v>
      </c>
      <c r="U1626" s="40">
        <v>66500</v>
      </c>
      <c r="V1626" s="40">
        <v>66500</v>
      </c>
      <c r="W1626" s="34" t="s">
        <v>1219</v>
      </c>
    </row>
    <row r="1627" spans="1:23" hidden="1" x14ac:dyDescent="0.2">
      <c r="A1627" t="s">
        <v>106</v>
      </c>
      <c r="B1627" t="s">
        <v>107</v>
      </c>
      <c r="C1627" t="s">
        <v>635</v>
      </c>
      <c r="D1627" t="s">
        <v>711</v>
      </c>
      <c r="E1627" t="s">
        <v>712</v>
      </c>
      <c r="F1627" t="s">
        <v>1184</v>
      </c>
      <c r="G1627" t="s">
        <v>1185</v>
      </c>
      <c r="H1627" t="s">
        <v>1217</v>
      </c>
      <c r="I1627" t="s">
        <v>1218</v>
      </c>
      <c r="J1627" t="s">
        <v>94</v>
      </c>
      <c r="K1627" t="s">
        <v>274</v>
      </c>
      <c r="L1627" t="s">
        <v>96</v>
      </c>
      <c r="M1627" s="40">
        <v>0</v>
      </c>
      <c r="N1627" s="40">
        <v>28410</v>
      </c>
      <c r="O1627" s="40">
        <v>0</v>
      </c>
      <c r="P1627" s="40">
        <v>28410</v>
      </c>
      <c r="Q1627" s="40">
        <v>22012.560000000001</v>
      </c>
      <c r="R1627" s="40">
        <v>6397.44</v>
      </c>
      <c r="S1627" s="40">
        <v>6397.44</v>
      </c>
      <c r="T1627" s="40">
        <v>22012.560000000001</v>
      </c>
      <c r="U1627" s="40">
        <v>22012.560000000001</v>
      </c>
      <c r="V1627" s="40">
        <v>0</v>
      </c>
      <c r="W1627" s="34" t="s">
        <v>1220</v>
      </c>
    </row>
    <row r="1628" spans="1:23" hidden="1" x14ac:dyDescent="0.2">
      <c r="A1628" t="s">
        <v>106</v>
      </c>
      <c r="B1628" t="s">
        <v>107</v>
      </c>
      <c r="C1628" t="s">
        <v>635</v>
      </c>
      <c r="D1628" t="s">
        <v>711</v>
      </c>
      <c r="E1628" t="s">
        <v>712</v>
      </c>
      <c r="F1628" t="s">
        <v>1184</v>
      </c>
      <c r="G1628" t="s">
        <v>1185</v>
      </c>
      <c r="H1628" t="s">
        <v>1217</v>
      </c>
      <c r="I1628" t="s">
        <v>1218</v>
      </c>
      <c r="J1628" t="s">
        <v>94</v>
      </c>
      <c r="K1628" t="s">
        <v>1205</v>
      </c>
      <c r="L1628" t="s">
        <v>96</v>
      </c>
      <c r="M1628" s="40">
        <v>0</v>
      </c>
      <c r="N1628" s="40">
        <v>5200</v>
      </c>
      <c r="O1628" s="40">
        <v>0</v>
      </c>
      <c r="P1628" s="40">
        <v>5200</v>
      </c>
      <c r="Q1628" s="40">
        <v>1517.8</v>
      </c>
      <c r="R1628" s="40">
        <v>478.8</v>
      </c>
      <c r="S1628" s="40">
        <v>239.4</v>
      </c>
      <c r="T1628" s="40">
        <v>4721.2</v>
      </c>
      <c r="U1628" s="40">
        <v>4960.6000000000004</v>
      </c>
      <c r="V1628" s="40">
        <v>3203.4</v>
      </c>
      <c r="W1628" s="34" t="s">
        <v>1221</v>
      </c>
    </row>
    <row r="1629" spans="1:23" hidden="1" x14ac:dyDescent="0.2">
      <c r="A1629" t="s">
        <v>106</v>
      </c>
      <c r="B1629" t="s">
        <v>107</v>
      </c>
      <c r="C1629" t="s">
        <v>635</v>
      </c>
      <c r="D1629" t="s">
        <v>711</v>
      </c>
      <c r="E1629" t="s">
        <v>712</v>
      </c>
      <c r="F1629" t="s">
        <v>1184</v>
      </c>
      <c r="G1629" t="s">
        <v>1185</v>
      </c>
      <c r="H1629" t="s">
        <v>1217</v>
      </c>
      <c r="I1629" t="s">
        <v>1218</v>
      </c>
      <c r="J1629" t="s">
        <v>94</v>
      </c>
      <c r="K1629" t="s">
        <v>133</v>
      </c>
      <c r="L1629" t="s">
        <v>96</v>
      </c>
      <c r="M1629" s="40">
        <v>0</v>
      </c>
      <c r="N1629" s="40">
        <v>27000</v>
      </c>
      <c r="O1629" s="40">
        <v>0</v>
      </c>
      <c r="P1629" s="40">
        <v>27000</v>
      </c>
      <c r="Q1629" s="40">
        <v>0</v>
      </c>
      <c r="R1629" s="40">
        <v>4804.9799999999996</v>
      </c>
      <c r="S1629" s="40">
        <v>4804.9799999999996</v>
      </c>
      <c r="T1629" s="40">
        <v>22195.02</v>
      </c>
      <c r="U1629" s="40">
        <v>22195.02</v>
      </c>
      <c r="V1629" s="40">
        <v>22195.02</v>
      </c>
      <c r="W1629" s="34" t="s">
        <v>1222</v>
      </c>
    </row>
    <row r="1630" spans="1:23" hidden="1" x14ac:dyDescent="0.2">
      <c r="A1630" t="s">
        <v>106</v>
      </c>
      <c r="B1630" t="s">
        <v>107</v>
      </c>
      <c r="C1630" t="s">
        <v>635</v>
      </c>
      <c r="D1630" t="s">
        <v>711</v>
      </c>
      <c r="E1630" t="s">
        <v>712</v>
      </c>
      <c r="F1630" t="s">
        <v>1184</v>
      </c>
      <c r="G1630" t="s">
        <v>1185</v>
      </c>
      <c r="H1630" t="s">
        <v>1217</v>
      </c>
      <c r="I1630" t="s">
        <v>1218</v>
      </c>
      <c r="J1630" t="s">
        <v>94</v>
      </c>
      <c r="K1630" t="s">
        <v>521</v>
      </c>
      <c r="L1630" t="s">
        <v>96</v>
      </c>
      <c r="M1630" s="40">
        <v>0</v>
      </c>
      <c r="N1630" s="40">
        <v>190000</v>
      </c>
      <c r="O1630" s="40">
        <v>0</v>
      </c>
      <c r="P1630" s="40">
        <v>190000</v>
      </c>
      <c r="Q1630" s="40">
        <v>29386</v>
      </c>
      <c r="R1630" s="40">
        <v>91572.2</v>
      </c>
      <c r="S1630" s="40">
        <v>82220.350000000006</v>
      </c>
      <c r="T1630" s="40">
        <v>98427.8</v>
      </c>
      <c r="U1630" s="40">
        <v>107779.65</v>
      </c>
      <c r="V1630" s="40">
        <v>69041.8</v>
      </c>
      <c r="W1630" s="34" t="s">
        <v>1223</v>
      </c>
    </row>
    <row r="1631" spans="1:23" hidden="1" x14ac:dyDescent="0.2">
      <c r="A1631" t="s">
        <v>106</v>
      </c>
      <c r="B1631" t="s">
        <v>107</v>
      </c>
      <c r="C1631" t="s">
        <v>635</v>
      </c>
      <c r="D1631" t="s">
        <v>711</v>
      </c>
      <c r="E1631" t="s">
        <v>712</v>
      </c>
      <c r="F1631" t="s">
        <v>1184</v>
      </c>
      <c r="G1631" t="s">
        <v>1185</v>
      </c>
      <c r="H1631" t="s">
        <v>1217</v>
      </c>
      <c r="I1631" t="s">
        <v>1218</v>
      </c>
      <c r="J1631" t="s">
        <v>94</v>
      </c>
      <c r="K1631" t="s">
        <v>269</v>
      </c>
      <c r="L1631" t="s">
        <v>96</v>
      </c>
      <c r="M1631" s="40">
        <v>0</v>
      </c>
      <c r="N1631" s="40">
        <v>5000</v>
      </c>
      <c r="O1631" s="40">
        <v>0</v>
      </c>
      <c r="P1631" s="40">
        <v>5000</v>
      </c>
      <c r="Q1631" s="40">
        <v>0</v>
      </c>
      <c r="R1631" s="40">
        <v>0</v>
      </c>
      <c r="S1631" s="40">
        <v>0</v>
      </c>
      <c r="T1631" s="40">
        <v>5000</v>
      </c>
      <c r="U1631" s="40">
        <v>5000</v>
      </c>
      <c r="V1631" s="40">
        <v>5000</v>
      </c>
      <c r="W1631" s="34" t="s">
        <v>1224</v>
      </c>
    </row>
    <row r="1632" spans="1:23" hidden="1" x14ac:dyDescent="0.2">
      <c r="A1632" t="s">
        <v>106</v>
      </c>
      <c r="B1632" t="s">
        <v>107</v>
      </c>
      <c r="C1632" t="s">
        <v>635</v>
      </c>
      <c r="D1632" t="s">
        <v>711</v>
      </c>
      <c r="E1632" t="s">
        <v>712</v>
      </c>
      <c r="F1632" t="s">
        <v>1184</v>
      </c>
      <c r="G1632" t="s">
        <v>1185</v>
      </c>
      <c r="H1632" t="s">
        <v>1217</v>
      </c>
      <c r="I1632" t="s">
        <v>1218</v>
      </c>
      <c r="J1632" t="s">
        <v>94</v>
      </c>
      <c r="K1632" t="s">
        <v>95</v>
      </c>
      <c r="L1632" t="s">
        <v>96</v>
      </c>
      <c r="M1632" s="40">
        <v>0</v>
      </c>
      <c r="N1632" s="40">
        <v>275</v>
      </c>
      <c r="O1632" s="40">
        <v>0</v>
      </c>
      <c r="P1632" s="40">
        <v>275</v>
      </c>
      <c r="Q1632" s="40">
        <v>0</v>
      </c>
      <c r="R1632" s="40">
        <v>274.39999999999998</v>
      </c>
      <c r="S1632" s="40">
        <v>274.39999999999998</v>
      </c>
      <c r="T1632" s="40">
        <v>0.6</v>
      </c>
      <c r="U1632" s="40">
        <v>0.6</v>
      </c>
      <c r="V1632" s="40">
        <v>0.6</v>
      </c>
      <c r="W1632" s="34" t="s">
        <v>1225</v>
      </c>
    </row>
    <row r="1633" spans="1:23" hidden="1" x14ac:dyDescent="0.2">
      <c r="A1633" t="s">
        <v>106</v>
      </c>
      <c r="B1633" t="s">
        <v>107</v>
      </c>
      <c r="C1633" t="s">
        <v>635</v>
      </c>
      <c r="D1633" t="s">
        <v>711</v>
      </c>
      <c r="E1633" t="s">
        <v>712</v>
      </c>
      <c r="F1633" t="s">
        <v>1184</v>
      </c>
      <c r="G1633" t="s">
        <v>1185</v>
      </c>
      <c r="H1633" t="s">
        <v>1217</v>
      </c>
      <c r="I1633" t="s">
        <v>1218</v>
      </c>
      <c r="J1633" t="s">
        <v>94</v>
      </c>
      <c r="K1633" t="s">
        <v>137</v>
      </c>
      <c r="L1633" t="s">
        <v>96</v>
      </c>
      <c r="M1633" s="40">
        <v>0</v>
      </c>
      <c r="N1633" s="40">
        <v>12729.88</v>
      </c>
      <c r="O1633" s="40">
        <v>0</v>
      </c>
      <c r="P1633" s="40">
        <v>12729.88</v>
      </c>
      <c r="Q1633" s="40">
        <v>0</v>
      </c>
      <c r="R1633" s="40">
        <v>0</v>
      </c>
      <c r="S1633" s="40">
        <v>0</v>
      </c>
      <c r="T1633" s="40">
        <v>12729.88</v>
      </c>
      <c r="U1633" s="40">
        <v>12729.88</v>
      </c>
      <c r="V1633" s="40">
        <v>12729.88</v>
      </c>
      <c r="W1633" s="34" t="s">
        <v>1226</v>
      </c>
    </row>
    <row r="1634" spans="1:23" hidden="1" x14ac:dyDescent="0.2">
      <c r="A1634" t="s">
        <v>106</v>
      </c>
      <c r="B1634" t="s">
        <v>107</v>
      </c>
      <c r="C1634" t="s">
        <v>635</v>
      </c>
      <c r="D1634" t="s">
        <v>711</v>
      </c>
      <c r="E1634" t="s">
        <v>712</v>
      </c>
      <c r="F1634" t="s">
        <v>1184</v>
      </c>
      <c r="G1634" t="s">
        <v>1185</v>
      </c>
      <c r="H1634" t="s">
        <v>1217</v>
      </c>
      <c r="I1634" t="s">
        <v>1218</v>
      </c>
      <c r="J1634" t="s">
        <v>94</v>
      </c>
      <c r="K1634" t="s">
        <v>98</v>
      </c>
      <c r="L1634" t="s">
        <v>96</v>
      </c>
      <c r="M1634" s="40">
        <v>0</v>
      </c>
      <c r="N1634" s="40">
        <v>3500</v>
      </c>
      <c r="O1634" s="40">
        <v>0</v>
      </c>
      <c r="P1634" s="40">
        <v>3500</v>
      </c>
      <c r="Q1634" s="40">
        <v>1898.27</v>
      </c>
      <c r="R1634" s="40">
        <v>1593.93</v>
      </c>
      <c r="S1634" s="40">
        <v>1593.93</v>
      </c>
      <c r="T1634" s="40">
        <v>1906.07</v>
      </c>
      <c r="U1634" s="40">
        <v>1906.07</v>
      </c>
      <c r="V1634" s="40">
        <v>7.8</v>
      </c>
      <c r="W1634" s="34" t="s">
        <v>1227</v>
      </c>
    </row>
    <row r="1635" spans="1:23" hidden="1" x14ac:dyDescent="0.2">
      <c r="A1635" t="s">
        <v>106</v>
      </c>
      <c r="B1635" t="s">
        <v>107</v>
      </c>
      <c r="C1635" t="s">
        <v>635</v>
      </c>
      <c r="D1635" t="s">
        <v>711</v>
      </c>
      <c r="E1635" t="s">
        <v>712</v>
      </c>
      <c r="F1635" t="s">
        <v>1184</v>
      </c>
      <c r="G1635" t="s">
        <v>1185</v>
      </c>
      <c r="H1635" t="s">
        <v>1217</v>
      </c>
      <c r="I1635" t="s">
        <v>1218</v>
      </c>
      <c r="J1635" t="s">
        <v>94</v>
      </c>
      <c r="K1635" t="s">
        <v>125</v>
      </c>
      <c r="L1635" t="s">
        <v>96</v>
      </c>
      <c r="M1635" s="40">
        <v>0</v>
      </c>
      <c r="N1635" s="40">
        <v>6996</v>
      </c>
      <c r="O1635" s="40">
        <v>0</v>
      </c>
      <c r="P1635" s="40">
        <v>6996</v>
      </c>
      <c r="Q1635" s="40">
        <v>0.3</v>
      </c>
      <c r="R1635" s="40">
        <v>6995.7</v>
      </c>
      <c r="S1635" s="40">
        <v>6995.7</v>
      </c>
      <c r="T1635" s="40">
        <v>0.3</v>
      </c>
      <c r="U1635" s="40">
        <v>0.3</v>
      </c>
      <c r="V1635" s="40">
        <v>0</v>
      </c>
      <c r="W1635" s="34" t="s">
        <v>1228</v>
      </c>
    </row>
    <row r="1636" spans="1:23" hidden="1" x14ac:dyDescent="0.2">
      <c r="A1636" t="s">
        <v>106</v>
      </c>
      <c r="B1636" t="s">
        <v>107</v>
      </c>
      <c r="C1636" t="s">
        <v>635</v>
      </c>
      <c r="D1636" t="s">
        <v>711</v>
      </c>
      <c r="E1636" t="s">
        <v>712</v>
      </c>
      <c r="F1636" t="s">
        <v>1184</v>
      </c>
      <c r="G1636" t="s">
        <v>1185</v>
      </c>
      <c r="H1636" t="s">
        <v>1217</v>
      </c>
      <c r="I1636" t="s">
        <v>1218</v>
      </c>
      <c r="J1636" t="s">
        <v>94</v>
      </c>
      <c r="K1636" t="s">
        <v>1229</v>
      </c>
      <c r="L1636" t="s">
        <v>96</v>
      </c>
      <c r="M1636" s="40">
        <v>0</v>
      </c>
      <c r="N1636" s="40">
        <v>1980</v>
      </c>
      <c r="O1636" s="40">
        <v>0</v>
      </c>
      <c r="P1636" s="40">
        <v>1980</v>
      </c>
      <c r="Q1636" s="40">
        <v>274.8</v>
      </c>
      <c r="R1636" s="40">
        <v>1705.2</v>
      </c>
      <c r="S1636" s="40">
        <v>1705.2</v>
      </c>
      <c r="T1636" s="40">
        <v>274.8</v>
      </c>
      <c r="U1636" s="40">
        <v>274.8</v>
      </c>
      <c r="V1636" s="40">
        <v>0</v>
      </c>
      <c r="W1636" s="34" t="s">
        <v>1230</v>
      </c>
    </row>
    <row r="1637" spans="1:23" hidden="1" x14ac:dyDescent="0.2">
      <c r="A1637" t="s">
        <v>106</v>
      </c>
      <c r="B1637" t="s">
        <v>107</v>
      </c>
      <c r="C1637" t="s">
        <v>635</v>
      </c>
      <c r="D1637" t="s">
        <v>711</v>
      </c>
      <c r="E1637" t="s">
        <v>712</v>
      </c>
      <c r="F1637" t="s">
        <v>1184</v>
      </c>
      <c r="G1637" t="s">
        <v>1185</v>
      </c>
      <c r="H1637" t="s">
        <v>1217</v>
      </c>
      <c r="I1637" t="s">
        <v>1218</v>
      </c>
      <c r="J1637" t="s">
        <v>94</v>
      </c>
      <c r="K1637" t="s">
        <v>277</v>
      </c>
      <c r="L1637" t="s">
        <v>96</v>
      </c>
      <c r="M1637" s="40">
        <v>0</v>
      </c>
      <c r="N1637" s="40">
        <v>337</v>
      </c>
      <c r="O1637" s="40">
        <v>0</v>
      </c>
      <c r="P1637" s="40">
        <v>337</v>
      </c>
      <c r="Q1637" s="40">
        <v>0</v>
      </c>
      <c r="R1637" s="40">
        <v>336</v>
      </c>
      <c r="S1637" s="40">
        <v>336</v>
      </c>
      <c r="T1637" s="40">
        <v>1</v>
      </c>
      <c r="U1637" s="40">
        <v>1</v>
      </c>
      <c r="V1637" s="40">
        <v>1</v>
      </c>
      <c r="W1637" s="34" t="s">
        <v>1231</v>
      </c>
    </row>
    <row r="1638" spans="1:23" hidden="1" x14ac:dyDescent="0.2">
      <c r="A1638" t="s">
        <v>106</v>
      </c>
      <c r="B1638" t="s">
        <v>107</v>
      </c>
      <c r="C1638" t="s">
        <v>635</v>
      </c>
      <c r="D1638" t="s">
        <v>711</v>
      </c>
      <c r="E1638" t="s">
        <v>712</v>
      </c>
      <c r="F1638" t="s">
        <v>1184</v>
      </c>
      <c r="G1638" t="s">
        <v>1185</v>
      </c>
      <c r="H1638" t="s">
        <v>1217</v>
      </c>
      <c r="I1638" t="s">
        <v>1218</v>
      </c>
      <c r="J1638" t="s">
        <v>94</v>
      </c>
      <c r="K1638" t="s">
        <v>783</v>
      </c>
      <c r="L1638" t="s">
        <v>96</v>
      </c>
      <c r="M1638" s="40">
        <v>0</v>
      </c>
      <c r="N1638" s="40">
        <v>1602</v>
      </c>
      <c r="O1638" s="40">
        <v>0</v>
      </c>
      <c r="P1638" s="40">
        <v>1602</v>
      </c>
      <c r="Q1638" s="40">
        <v>0.4</v>
      </c>
      <c r="R1638" s="40">
        <v>1601.6</v>
      </c>
      <c r="S1638" s="40">
        <v>1601.6</v>
      </c>
      <c r="T1638" s="40">
        <v>0.4</v>
      </c>
      <c r="U1638" s="40">
        <v>0.4</v>
      </c>
      <c r="V1638" s="40">
        <v>0</v>
      </c>
      <c r="W1638" s="34" t="s">
        <v>1232</v>
      </c>
    </row>
    <row r="1639" spans="1:23" hidden="1" x14ac:dyDescent="0.2">
      <c r="A1639" t="s">
        <v>106</v>
      </c>
      <c r="B1639" t="s">
        <v>107</v>
      </c>
      <c r="C1639" t="s">
        <v>635</v>
      </c>
      <c r="D1639" t="s">
        <v>711</v>
      </c>
      <c r="E1639" t="s">
        <v>712</v>
      </c>
      <c r="F1639" t="s">
        <v>1184</v>
      </c>
      <c r="G1639" t="s">
        <v>1185</v>
      </c>
      <c r="H1639" t="s">
        <v>1233</v>
      </c>
      <c r="I1639" t="s">
        <v>1234</v>
      </c>
      <c r="J1639" t="s">
        <v>542</v>
      </c>
      <c r="K1639" t="s">
        <v>1235</v>
      </c>
      <c r="L1639" t="s">
        <v>96</v>
      </c>
      <c r="M1639" s="40">
        <v>231000</v>
      </c>
      <c r="N1639" s="40">
        <v>0</v>
      </c>
      <c r="O1639" s="40">
        <v>0</v>
      </c>
      <c r="P1639" s="40">
        <v>231000</v>
      </c>
      <c r="Q1639" s="40">
        <v>0</v>
      </c>
      <c r="R1639" s="40">
        <v>156000</v>
      </c>
      <c r="S1639" s="40">
        <v>156000</v>
      </c>
      <c r="T1639" s="40">
        <v>75000</v>
      </c>
      <c r="U1639" s="40">
        <v>75000</v>
      </c>
      <c r="V1639" s="40">
        <v>75000</v>
      </c>
      <c r="W1639" s="34" t="s">
        <v>1236</v>
      </c>
    </row>
    <row r="1640" spans="1:23" hidden="1" x14ac:dyDescent="0.2">
      <c r="A1640" t="s">
        <v>106</v>
      </c>
      <c r="B1640" t="s">
        <v>107</v>
      </c>
      <c r="C1640" t="s">
        <v>635</v>
      </c>
      <c r="D1640" t="s">
        <v>711</v>
      </c>
      <c r="E1640" t="s">
        <v>712</v>
      </c>
      <c r="F1640" t="s">
        <v>1184</v>
      </c>
      <c r="G1640" t="s">
        <v>1185</v>
      </c>
      <c r="H1640" t="s">
        <v>161</v>
      </c>
      <c r="I1640" t="s">
        <v>162</v>
      </c>
      <c r="J1640" t="s">
        <v>542</v>
      </c>
      <c r="K1640" t="s">
        <v>543</v>
      </c>
      <c r="L1640" t="s">
        <v>96</v>
      </c>
      <c r="M1640" s="40">
        <v>2100</v>
      </c>
      <c r="N1640" s="40">
        <v>10000</v>
      </c>
      <c r="O1640" s="40">
        <v>0</v>
      </c>
      <c r="P1640" s="40">
        <v>12100</v>
      </c>
      <c r="Q1640" s="40">
        <v>2000</v>
      </c>
      <c r="R1640" s="40">
        <v>0</v>
      </c>
      <c r="S1640" s="40">
        <v>0</v>
      </c>
      <c r="T1640" s="40">
        <v>12100</v>
      </c>
      <c r="U1640" s="40">
        <v>12100</v>
      </c>
      <c r="V1640" s="40">
        <v>10100</v>
      </c>
      <c r="W1640" s="34" t="s">
        <v>1237</v>
      </c>
    </row>
    <row r="1641" spans="1:23" hidden="1" x14ac:dyDescent="0.2">
      <c r="A1641" t="s">
        <v>106</v>
      </c>
      <c r="B1641" t="s">
        <v>107</v>
      </c>
      <c r="C1641" t="s">
        <v>635</v>
      </c>
      <c r="D1641" t="s">
        <v>711</v>
      </c>
      <c r="E1641" t="s">
        <v>712</v>
      </c>
      <c r="F1641" t="s">
        <v>1184</v>
      </c>
      <c r="G1641" t="s">
        <v>1185</v>
      </c>
      <c r="H1641" t="s">
        <v>1217</v>
      </c>
      <c r="I1641" t="s">
        <v>1238</v>
      </c>
      <c r="J1641" t="s">
        <v>542</v>
      </c>
      <c r="K1641" t="s">
        <v>543</v>
      </c>
      <c r="L1641" t="s">
        <v>96</v>
      </c>
      <c r="M1641" s="40">
        <v>0</v>
      </c>
      <c r="N1641" s="40">
        <v>20000</v>
      </c>
      <c r="O1641" s="40">
        <v>0</v>
      </c>
      <c r="P1641" s="40">
        <v>20000</v>
      </c>
      <c r="Q1641" s="40">
        <v>0</v>
      </c>
      <c r="R1641" s="40">
        <v>0</v>
      </c>
      <c r="S1641" s="40">
        <v>0</v>
      </c>
      <c r="T1641" s="40">
        <v>20000</v>
      </c>
      <c r="U1641" s="40">
        <v>20000</v>
      </c>
      <c r="V1641" s="40">
        <v>20000</v>
      </c>
      <c r="W1641" s="34" t="s">
        <v>1239</v>
      </c>
    </row>
    <row r="1642" spans="1:23" hidden="1" x14ac:dyDescent="0.2">
      <c r="A1642" t="s">
        <v>106</v>
      </c>
      <c r="B1642" t="s">
        <v>107</v>
      </c>
      <c r="C1642" t="s">
        <v>635</v>
      </c>
      <c r="D1642" t="s">
        <v>711</v>
      </c>
      <c r="E1642" t="s">
        <v>712</v>
      </c>
      <c r="F1642" t="s">
        <v>1184</v>
      </c>
      <c r="G1642" t="s">
        <v>1185</v>
      </c>
      <c r="H1642" t="s">
        <v>161</v>
      </c>
      <c r="I1642" t="s">
        <v>1204</v>
      </c>
      <c r="J1642" t="s">
        <v>202</v>
      </c>
      <c r="K1642" t="s">
        <v>209</v>
      </c>
      <c r="L1642" t="s">
        <v>96</v>
      </c>
      <c r="M1642" s="40">
        <v>100000</v>
      </c>
      <c r="N1642" s="40">
        <v>-100000</v>
      </c>
      <c r="O1642" s="40">
        <v>0</v>
      </c>
      <c r="P1642" s="40">
        <v>0</v>
      </c>
      <c r="Q1642" s="40">
        <v>0</v>
      </c>
      <c r="R1642" s="40">
        <v>0</v>
      </c>
      <c r="S1642" s="40">
        <v>0</v>
      </c>
      <c r="T1642" s="40">
        <v>0</v>
      </c>
      <c r="U1642" s="40">
        <v>0</v>
      </c>
      <c r="V1642" s="40">
        <v>0</v>
      </c>
      <c r="W1642" s="34" t="s">
        <v>1240</v>
      </c>
    </row>
    <row r="1643" spans="1:23" hidden="1" x14ac:dyDescent="0.2">
      <c r="A1643" t="s">
        <v>106</v>
      </c>
      <c r="B1643" t="s">
        <v>107</v>
      </c>
      <c r="C1643" t="s">
        <v>635</v>
      </c>
      <c r="D1643" t="s">
        <v>711</v>
      </c>
      <c r="E1643" t="s">
        <v>712</v>
      </c>
      <c r="F1643" t="s">
        <v>1184</v>
      </c>
      <c r="G1643" t="s">
        <v>1185</v>
      </c>
      <c r="H1643" t="s">
        <v>161</v>
      </c>
      <c r="I1643" t="s">
        <v>1213</v>
      </c>
      <c r="J1643" t="s">
        <v>202</v>
      </c>
      <c r="K1643" t="s">
        <v>203</v>
      </c>
      <c r="L1643" t="s">
        <v>96</v>
      </c>
      <c r="M1643" s="40">
        <v>0</v>
      </c>
      <c r="N1643" s="40">
        <v>400</v>
      </c>
      <c r="O1643" s="40">
        <v>0</v>
      </c>
      <c r="P1643" s="40">
        <v>400</v>
      </c>
      <c r="Q1643" s="40">
        <v>50</v>
      </c>
      <c r="R1643" s="40">
        <v>350</v>
      </c>
      <c r="S1643" s="40">
        <v>0</v>
      </c>
      <c r="T1643" s="40">
        <v>50</v>
      </c>
      <c r="U1643" s="40">
        <v>400</v>
      </c>
      <c r="V1643" s="40">
        <v>0</v>
      </c>
      <c r="W1643" s="34" t="s">
        <v>1241</v>
      </c>
    </row>
    <row r="1644" spans="1:23" hidden="1" x14ac:dyDescent="0.2">
      <c r="A1644" t="s">
        <v>106</v>
      </c>
      <c r="B1644" t="s">
        <v>107</v>
      </c>
      <c r="C1644" t="s">
        <v>635</v>
      </c>
      <c r="D1644" t="s">
        <v>711</v>
      </c>
      <c r="E1644" t="s">
        <v>712</v>
      </c>
      <c r="F1644" t="s">
        <v>1184</v>
      </c>
      <c r="G1644" t="s">
        <v>1185</v>
      </c>
      <c r="H1644" t="s">
        <v>1217</v>
      </c>
      <c r="I1644" t="s">
        <v>1218</v>
      </c>
      <c r="J1644" t="s">
        <v>202</v>
      </c>
      <c r="K1644" t="s">
        <v>284</v>
      </c>
      <c r="L1644" t="s">
        <v>96</v>
      </c>
      <c r="M1644" s="40">
        <v>0</v>
      </c>
      <c r="N1644" s="40">
        <v>5400</v>
      </c>
      <c r="O1644" s="40">
        <v>0</v>
      </c>
      <c r="P1644" s="40">
        <v>5400</v>
      </c>
      <c r="Q1644" s="40">
        <v>1.65</v>
      </c>
      <c r="R1644" s="40">
        <v>5398.35</v>
      </c>
      <c r="S1644" s="40">
        <v>5398.35</v>
      </c>
      <c r="T1644" s="40">
        <v>1.65</v>
      </c>
      <c r="U1644" s="40">
        <v>1.65</v>
      </c>
      <c r="V1644" s="40">
        <v>0</v>
      </c>
      <c r="W1644" s="34" t="s">
        <v>1242</v>
      </c>
    </row>
    <row r="1645" spans="1:23" hidden="1" x14ac:dyDescent="0.2">
      <c r="A1645" t="s">
        <v>106</v>
      </c>
      <c r="B1645" t="s">
        <v>107</v>
      </c>
      <c r="C1645" t="s">
        <v>635</v>
      </c>
      <c r="D1645" t="s">
        <v>711</v>
      </c>
      <c r="E1645" t="s">
        <v>712</v>
      </c>
      <c r="F1645" t="s">
        <v>1184</v>
      </c>
      <c r="G1645" t="s">
        <v>1185</v>
      </c>
      <c r="H1645" t="s">
        <v>1217</v>
      </c>
      <c r="I1645" t="s">
        <v>1218</v>
      </c>
      <c r="J1645" t="s">
        <v>202</v>
      </c>
      <c r="K1645" t="s">
        <v>209</v>
      </c>
      <c r="L1645" t="s">
        <v>96</v>
      </c>
      <c r="M1645" s="40">
        <v>0</v>
      </c>
      <c r="N1645" s="40">
        <v>100000</v>
      </c>
      <c r="O1645" s="40">
        <v>0</v>
      </c>
      <c r="P1645" s="40">
        <v>100000</v>
      </c>
      <c r="Q1645" s="40">
        <v>0</v>
      </c>
      <c r="R1645" s="40">
        <v>1344</v>
      </c>
      <c r="S1645" s="40">
        <v>1344</v>
      </c>
      <c r="T1645" s="40">
        <v>98656</v>
      </c>
      <c r="U1645" s="40">
        <v>98656</v>
      </c>
      <c r="V1645" s="40">
        <v>98656</v>
      </c>
      <c r="W1645" s="34" t="s">
        <v>1243</v>
      </c>
    </row>
    <row r="1646" spans="1:23" hidden="1" x14ac:dyDescent="0.2">
      <c r="A1646" t="s">
        <v>0</v>
      </c>
      <c r="B1646" t="s">
        <v>1</v>
      </c>
      <c r="C1646" t="s">
        <v>2</v>
      </c>
      <c r="D1646" t="s">
        <v>447</v>
      </c>
      <c r="E1646" t="s">
        <v>448</v>
      </c>
      <c r="F1646" t="s">
        <v>1244</v>
      </c>
      <c r="G1646" t="s">
        <v>1245</v>
      </c>
      <c r="H1646" t="s">
        <v>7</v>
      </c>
      <c r="I1646" t="s">
        <v>8</v>
      </c>
      <c r="J1646" t="s">
        <v>9</v>
      </c>
      <c r="K1646" t="s">
        <v>10</v>
      </c>
      <c r="L1646" t="s">
        <v>11</v>
      </c>
      <c r="M1646" s="40">
        <v>1167301.44</v>
      </c>
      <c r="N1646" s="40">
        <v>12291</v>
      </c>
      <c r="O1646" s="40">
        <v>-12000</v>
      </c>
      <c r="P1646" s="40">
        <v>1167592.44</v>
      </c>
      <c r="Q1646" s="40">
        <v>0</v>
      </c>
      <c r="R1646" s="40">
        <v>843435.67</v>
      </c>
      <c r="S1646" s="40">
        <v>843435.67</v>
      </c>
      <c r="T1646" s="40">
        <v>324156.77</v>
      </c>
      <c r="U1646" s="40">
        <v>324156.77</v>
      </c>
      <c r="V1646" s="40">
        <v>324156.77</v>
      </c>
      <c r="W1646" s="34" t="s">
        <v>451</v>
      </c>
    </row>
    <row r="1647" spans="1:23" hidden="1" x14ac:dyDescent="0.2">
      <c r="A1647" t="s">
        <v>0</v>
      </c>
      <c r="B1647" t="s">
        <v>1</v>
      </c>
      <c r="C1647" t="s">
        <v>2</v>
      </c>
      <c r="D1647" t="s">
        <v>447</v>
      </c>
      <c r="E1647" t="s">
        <v>448</v>
      </c>
      <c r="F1647" t="s">
        <v>1244</v>
      </c>
      <c r="G1647" t="s">
        <v>1245</v>
      </c>
      <c r="H1647" t="s">
        <v>7</v>
      </c>
      <c r="I1647" t="s">
        <v>8</v>
      </c>
      <c r="J1647" t="s">
        <v>9</v>
      </c>
      <c r="K1647" t="s">
        <v>13</v>
      </c>
      <c r="L1647" t="s">
        <v>11</v>
      </c>
      <c r="M1647" s="40">
        <v>36604.32</v>
      </c>
      <c r="N1647" s="40">
        <v>0</v>
      </c>
      <c r="O1647" s="40">
        <v>0</v>
      </c>
      <c r="P1647" s="40">
        <v>36604.32</v>
      </c>
      <c r="Q1647" s="40">
        <v>0</v>
      </c>
      <c r="R1647" s="40">
        <v>27453.24</v>
      </c>
      <c r="S1647" s="40">
        <v>27453.24</v>
      </c>
      <c r="T1647" s="40">
        <v>9151.08</v>
      </c>
      <c r="U1647" s="40">
        <v>9151.08</v>
      </c>
      <c r="V1647" s="40">
        <v>9151.08</v>
      </c>
      <c r="W1647" s="34" t="s">
        <v>452</v>
      </c>
    </row>
    <row r="1648" spans="1:23" hidden="1" x14ac:dyDescent="0.2">
      <c r="A1648" t="s">
        <v>0</v>
      </c>
      <c r="B1648" t="s">
        <v>1</v>
      </c>
      <c r="C1648" t="s">
        <v>2</v>
      </c>
      <c r="D1648" t="s">
        <v>447</v>
      </c>
      <c r="E1648" t="s">
        <v>448</v>
      </c>
      <c r="F1648" t="s">
        <v>1244</v>
      </c>
      <c r="G1648" t="s">
        <v>1245</v>
      </c>
      <c r="H1648" t="s">
        <v>7</v>
      </c>
      <c r="I1648" t="s">
        <v>8</v>
      </c>
      <c r="J1648" t="s">
        <v>9</v>
      </c>
      <c r="K1648" t="s">
        <v>15</v>
      </c>
      <c r="L1648" t="s">
        <v>11</v>
      </c>
      <c r="M1648" s="40">
        <v>111525.48</v>
      </c>
      <c r="N1648" s="40">
        <v>6156.5</v>
      </c>
      <c r="O1648" s="40">
        <v>0</v>
      </c>
      <c r="P1648" s="40">
        <v>117681.98</v>
      </c>
      <c r="Q1648" s="40">
        <v>10636.4</v>
      </c>
      <c r="R1648" s="40">
        <v>31446.38</v>
      </c>
      <c r="S1648" s="40">
        <v>31446.38</v>
      </c>
      <c r="T1648" s="40">
        <v>86235.6</v>
      </c>
      <c r="U1648" s="40">
        <v>86235.6</v>
      </c>
      <c r="V1648" s="40">
        <v>75599.199999999997</v>
      </c>
      <c r="W1648" s="34" t="s">
        <v>453</v>
      </c>
    </row>
    <row r="1649" spans="1:23" hidden="1" x14ac:dyDescent="0.2">
      <c r="A1649" t="s">
        <v>0</v>
      </c>
      <c r="B1649" t="s">
        <v>1</v>
      </c>
      <c r="C1649" t="s">
        <v>2</v>
      </c>
      <c r="D1649" t="s">
        <v>447</v>
      </c>
      <c r="E1649" t="s">
        <v>448</v>
      </c>
      <c r="F1649" t="s">
        <v>1244</v>
      </c>
      <c r="G1649" t="s">
        <v>1245</v>
      </c>
      <c r="H1649" t="s">
        <v>7</v>
      </c>
      <c r="I1649" t="s">
        <v>8</v>
      </c>
      <c r="J1649" t="s">
        <v>9</v>
      </c>
      <c r="K1649" t="s">
        <v>17</v>
      </c>
      <c r="L1649" t="s">
        <v>11</v>
      </c>
      <c r="M1649" s="40">
        <v>34608</v>
      </c>
      <c r="N1649" s="40">
        <v>1700</v>
      </c>
      <c r="O1649" s="40">
        <v>0</v>
      </c>
      <c r="P1649" s="40">
        <v>36308</v>
      </c>
      <c r="Q1649" s="40">
        <v>2213.41</v>
      </c>
      <c r="R1649" s="40">
        <v>29323.86</v>
      </c>
      <c r="S1649" s="40">
        <v>29323.86</v>
      </c>
      <c r="T1649" s="40">
        <v>6984.14</v>
      </c>
      <c r="U1649" s="40">
        <v>6984.14</v>
      </c>
      <c r="V1649" s="40">
        <v>4770.7299999999996</v>
      </c>
      <c r="W1649" s="34" t="s">
        <v>454</v>
      </c>
    </row>
    <row r="1650" spans="1:23" hidden="1" x14ac:dyDescent="0.2">
      <c r="A1650" t="s">
        <v>0</v>
      </c>
      <c r="B1650" t="s">
        <v>1</v>
      </c>
      <c r="C1650" t="s">
        <v>2</v>
      </c>
      <c r="D1650" t="s">
        <v>447</v>
      </c>
      <c r="E1650" t="s">
        <v>448</v>
      </c>
      <c r="F1650" t="s">
        <v>1244</v>
      </c>
      <c r="G1650" t="s">
        <v>1245</v>
      </c>
      <c r="H1650" t="s">
        <v>7</v>
      </c>
      <c r="I1650" t="s">
        <v>8</v>
      </c>
      <c r="J1650" t="s">
        <v>9</v>
      </c>
      <c r="K1650" t="s">
        <v>19</v>
      </c>
      <c r="L1650" t="s">
        <v>11</v>
      </c>
      <c r="M1650" s="40">
        <v>660</v>
      </c>
      <c r="N1650" s="40">
        <v>0</v>
      </c>
      <c r="O1650" s="40">
        <v>0</v>
      </c>
      <c r="P1650" s="40">
        <v>660</v>
      </c>
      <c r="Q1650" s="40">
        <v>0</v>
      </c>
      <c r="R1650" s="40">
        <v>220.5</v>
      </c>
      <c r="S1650" s="40">
        <v>220.5</v>
      </c>
      <c r="T1650" s="40">
        <v>439.5</v>
      </c>
      <c r="U1650" s="40">
        <v>439.5</v>
      </c>
      <c r="V1650" s="40">
        <v>439.5</v>
      </c>
      <c r="W1650" s="34" t="s">
        <v>455</v>
      </c>
    </row>
    <row r="1651" spans="1:23" hidden="1" x14ac:dyDescent="0.2">
      <c r="A1651" t="s">
        <v>0</v>
      </c>
      <c r="B1651" t="s">
        <v>1</v>
      </c>
      <c r="C1651" t="s">
        <v>2</v>
      </c>
      <c r="D1651" t="s">
        <v>447</v>
      </c>
      <c r="E1651" t="s">
        <v>448</v>
      </c>
      <c r="F1651" t="s">
        <v>1244</v>
      </c>
      <c r="G1651" t="s">
        <v>1245</v>
      </c>
      <c r="H1651" t="s">
        <v>7</v>
      </c>
      <c r="I1651" t="s">
        <v>8</v>
      </c>
      <c r="J1651" t="s">
        <v>9</v>
      </c>
      <c r="K1651" t="s">
        <v>21</v>
      </c>
      <c r="L1651" t="s">
        <v>11</v>
      </c>
      <c r="M1651" s="40">
        <v>5280</v>
      </c>
      <c r="N1651" s="40">
        <v>0</v>
      </c>
      <c r="O1651" s="40">
        <v>0</v>
      </c>
      <c r="P1651" s="40">
        <v>5280</v>
      </c>
      <c r="Q1651" s="40">
        <v>0</v>
      </c>
      <c r="R1651" s="40">
        <v>3976</v>
      </c>
      <c r="S1651" s="40">
        <v>3976</v>
      </c>
      <c r="T1651" s="40">
        <v>1304</v>
      </c>
      <c r="U1651" s="40">
        <v>1304</v>
      </c>
      <c r="V1651" s="40">
        <v>1304</v>
      </c>
      <c r="W1651" s="34" t="s">
        <v>456</v>
      </c>
    </row>
    <row r="1652" spans="1:23" hidden="1" x14ac:dyDescent="0.2">
      <c r="A1652" t="s">
        <v>0</v>
      </c>
      <c r="B1652" t="s">
        <v>1</v>
      </c>
      <c r="C1652" t="s">
        <v>2</v>
      </c>
      <c r="D1652" t="s">
        <v>447</v>
      </c>
      <c r="E1652" t="s">
        <v>448</v>
      </c>
      <c r="F1652" t="s">
        <v>1244</v>
      </c>
      <c r="G1652" t="s">
        <v>1245</v>
      </c>
      <c r="H1652" t="s">
        <v>7</v>
      </c>
      <c r="I1652" t="s">
        <v>8</v>
      </c>
      <c r="J1652" t="s">
        <v>9</v>
      </c>
      <c r="K1652" t="s">
        <v>23</v>
      </c>
      <c r="L1652" t="s">
        <v>11</v>
      </c>
      <c r="M1652" s="40">
        <v>183.02</v>
      </c>
      <c r="N1652" s="40">
        <v>0</v>
      </c>
      <c r="O1652" s="40">
        <v>70.510000000000005</v>
      </c>
      <c r="P1652" s="40">
        <v>253.53</v>
      </c>
      <c r="Q1652" s="40">
        <v>0</v>
      </c>
      <c r="R1652" s="40">
        <v>120</v>
      </c>
      <c r="S1652" s="40">
        <v>120</v>
      </c>
      <c r="T1652" s="40">
        <v>133.53</v>
      </c>
      <c r="U1652" s="40">
        <v>133.53</v>
      </c>
      <c r="V1652" s="40">
        <v>133.53</v>
      </c>
      <c r="W1652" s="34" t="s">
        <v>457</v>
      </c>
    </row>
    <row r="1653" spans="1:23" hidden="1" x14ac:dyDescent="0.2">
      <c r="A1653" t="s">
        <v>0</v>
      </c>
      <c r="B1653" t="s">
        <v>1</v>
      </c>
      <c r="C1653" t="s">
        <v>2</v>
      </c>
      <c r="D1653" t="s">
        <v>447</v>
      </c>
      <c r="E1653" t="s">
        <v>448</v>
      </c>
      <c r="F1653" t="s">
        <v>1244</v>
      </c>
      <c r="G1653" t="s">
        <v>1245</v>
      </c>
      <c r="H1653" t="s">
        <v>7</v>
      </c>
      <c r="I1653" t="s">
        <v>8</v>
      </c>
      <c r="J1653" t="s">
        <v>9</v>
      </c>
      <c r="K1653" t="s">
        <v>25</v>
      </c>
      <c r="L1653" t="s">
        <v>11</v>
      </c>
      <c r="M1653" s="40">
        <v>1830.22</v>
      </c>
      <c r="N1653" s="40">
        <v>0</v>
      </c>
      <c r="O1653" s="40">
        <v>0</v>
      </c>
      <c r="P1653" s="40">
        <v>1830.22</v>
      </c>
      <c r="Q1653" s="40">
        <v>0</v>
      </c>
      <c r="R1653" s="40">
        <v>856.09</v>
      </c>
      <c r="S1653" s="40">
        <v>856.09</v>
      </c>
      <c r="T1653" s="40">
        <v>974.13</v>
      </c>
      <c r="U1653" s="40">
        <v>974.13</v>
      </c>
      <c r="V1653" s="40">
        <v>974.13</v>
      </c>
      <c r="W1653" s="34" t="s">
        <v>458</v>
      </c>
    </row>
    <row r="1654" spans="1:23" hidden="1" x14ac:dyDescent="0.2">
      <c r="A1654" t="s">
        <v>0</v>
      </c>
      <c r="B1654" t="s">
        <v>1</v>
      </c>
      <c r="C1654" t="s">
        <v>2</v>
      </c>
      <c r="D1654" t="s">
        <v>447</v>
      </c>
      <c r="E1654" t="s">
        <v>448</v>
      </c>
      <c r="F1654" t="s">
        <v>1244</v>
      </c>
      <c r="G1654" t="s">
        <v>1245</v>
      </c>
      <c r="H1654" t="s">
        <v>7</v>
      </c>
      <c r="I1654" t="s">
        <v>8</v>
      </c>
      <c r="J1654" t="s">
        <v>9</v>
      </c>
      <c r="K1654" t="s">
        <v>27</v>
      </c>
      <c r="L1654" t="s">
        <v>11</v>
      </c>
      <c r="M1654" s="40">
        <v>6094.01</v>
      </c>
      <c r="N1654" s="40">
        <v>0</v>
      </c>
      <c r="O1654" s="40">
        <v>0</v>
      </c>
      <c r="P1654" s="40">
        <v>6094.01</v>
      </c>
      <c r="Q1654" s="40">
        <v>0</v>
      </c>
      <c r="R1654" s="40">
        <v>0</v>
      </c>
      <c r="S1654" s="40">
        <v>0</v>
      </c>
      <c r="T1654" s="40">
        <v>6094.01</v>
      </c>
      <c r="U1654" s="40">
        <v>6094.01</v>
      </c>
      <c r="V1654" s="40">
        <v>6094.01</v>
      </c>
      <c r="W1654" s="34" t="s">
        <v>459</v>
      </c>
    </row>
    <row r="1655" spans="1:23" hidden="1" x14ac:dyDescent="0.2">
      <c r="A1655" t="s">
        <v>0</v>
      </c>
      <c r="B1655" t="s">
        <v>1</v>
      </c>
      <c r="C1655" t="s">
        <v>2</v>
      </c>
      <c r="D1655" t="s">
        <v>447</v>
      </c>
      <c r="E1655" t="s">
        <v>448</v>
      </c>
      <c r="F1655" t="s">
        <v>1244</v>
      </c>
      <c r="G1655" t="s">
        <v>1245</v>
      </c>
      <c r="H1655" t="s">
        <v>7</v>
      </c>
      <c r="I1655" t="s">
        <v>8</v>
      </c>
      <c r="J1655" t="s">
        <v>9</v>
      </c>
      <c r="K1655" t="s">
        <v>29</v>
      </c>
      <c r="L1655" t="s">
        <v>11</v>
      </c>
      <c r="M1655" s="40">
        <v>86531.43</v>
      </c>
      <c r="N1655" s="40">
        <v>-83000</v>
      </c>
      <c r="O1655" s="40">
        <v>0</v>
      </c>
      <c r="P1655" s="40">
        <v>3531.43</v>
      </c>
      <c r="Q1655" s="40">
        <v>0</v>
      </c>
      <c r="R1655" s="40">
        <v>0</v>
      </c>
      <c r="S1655" s="40">
        <v>0</v>
      </c>
      <c r="T1655" s="40">
        <v>3531.43</v>
      </c>
      <c r="U1655" s="40">
        <v>3531.43</v>
      </c>
      <c r="V1655" s="40">
        <v>3531.43</v>
      </c>
      <c r="W1655" s="34" t="s">
        <v>460</v>
      </c>
    </row>
    <row r="1656" spans="1:23" hidden="1" x14ac:dyDescent="0.2">
      <c r="A1656" t="s">
        <v>0</v>
      </c>
      <c r="B1656" t="s">
        <v>1</v>
      </c>
      <c r="C1656" t="s">
        <v>2</v>
      </c>
      <c r="D1656" t="s">
        <v>447</v>
      </c>
      <c r="E1656" t="s">
        <v>448</v>
      </c>
      <c r="F1656" t="s">
        <v>1244</v>
      </c>
      <c r="G1656" t="s">
        <v>1245</v>
      </c>
      <c r="H1656" t="s">
        <v>7</v>
      </c>
      <c r="I1656" t="s">
        <v>8</v>
      </c>
      <c r="J1656" t="s">
        <v>9</v>
      </c>
      <c r="K1656" t="s">
        <v>31</v>
      </c>
      <c r="L1656" t="s">
        <v>11</v>
      </c>
      <c r="M1656" s="40">
        <v>134400</v>
      </c>
      <c r="N1656" s="40">
        <v>61587</v>
      </c>
      <c r="O1656" s="40">
        <v>0</v>
      </c>
      <c r="P1656" s="40">
        <v>195987</v>
      </c>
      <c r="Q1656" s="40">
        <v>71637.55</v>
      </c>
      <c r="R1656" s="40">
        <v>124349.45</v>
      </c>
      <c r="S1656" s="40">
        <v>124349.45</v>
      </c>
      <c r="T1656" s="40">
        <v>71637.55</v>
      </c>
      <c r="U1656" s="40">
        <v>71637.55</v>
      </c>
      <c r="V1656" s="40">
        <v>0</v>
      </c>
      <c r="W1656" s="34" t="s">
        <v>461</v>
      </c>
    </row>
    <row r="1657" spans="1:23" hidden="1" x14ac:dyDescent="0.2">
      <c r="A1657" t="s">
        <v>0</v>
      </c>
      <c r="B1657" t="s">
        <v>1</v>
      </c>
      <c r="C1657" t="s">
        <v>2</v>
      </c>
      <c r="D1657" t="s">
        <v>447</v>
      </c>
      <c r="E1657" t="s">
        <v>448</v>
      </c>
      <c r="F1657" t="s">
        <v>1244</v>
      </c>
      <c r="G1657" t="s">
        <v>1245</v>
      </c>
      <c r="H1657" t="s">
        <v>7</v>
      </c>
      <c r="I1657" t="s">
        <v>8</v>
      </c>
      <c r="J1657" t="s">
        <v>9</v>
      </c>
      <c r="K1657" t="s">
        <v>33</v>
      </c>
      <c r="L1657" t="s">
        <v>11</v>
      </c>
      <c r="M1657" s="40">
        <v>4385.5600000000004</v>
      </c>
      <c r="N1657" s="40">
        <v>0</v>
      </c>
      <c r="O1657" s="40">
        <v>0</v>
      </c>
      <c r="P1657" s="40">
        <v>4385.5600000000004</v>
      </c>
      <c r="Q1657" s="40">
        <v>0</v>
      </c>
      <c r="R1657" s="40">
        <v>2301.5</v>
      </c>
      <c r="S1657" s="40">
        <v>2301.5</v>
      </c>
      <c r="T1657" s="40">
        <v>2084.06</v>
      </c>
      <c r="U1657" s="40">
        <v>2084.06</v>
      </c>
      <c r="V1657" s="40">
        <v>2084.06</v>
      </c>
      <c r="W1657" s="34" t="s">
        <v>462</v>
      </c>
    </row>
    <row r="1658" spans="1:23" hidden="1" x14ac:dyDescent="0.2">
      <c r="A1658" t="s">
        <v>0</v>
      </c>
      <c r="B1658" t="s">
        <v>1</v>
      </c>
      <c r="C1658" t="s">
        <v>2</v>
      </c>
      <c r="D1658" t="s">
        <v>447</v>
      </c>
      <c r="E1658" t="s">
        <v>448</v>
      </c>
      <c r="F1658" t="s">
        <v>1244</v>
      </c>
      <c r="G1658" t="s">
        <v>1245</v>
      </c>
      <c r="H1658" t="s">
        <v>7</v>
      </c>
      <c r="I1658" t="s">
        <v>8</v>
      </c>
      <c r="J1658" t="s">
        <v>9</v>
      </c>
      <c r="K1658" t="s">
        <v>35</v>
      </c>
      <c r="L1658" t="s">
        <v>11</v>
      </c>
      <c r="M1658" s="40">
        <v>4771.13</v>
      </c>
      <c r="N1658" s="40">
        <v>3000</v>
      </c>
      <c r="O1658" s="40">
        <v>0</v>
      </c>
      <c r="P1658" s="40">
        <v>7771.13</v>
      </c>
      <c r="Q1658" s="40">
        <v>0</v>
      </c>
      <c r="R1658" s="40">
        <v>4598.46</v>
      </c>
      <c r="S1658" s="40">
        <v>4598.46</v>
      </c>
      <c r="T1658" s="40">
        <v>3172.67</v>
      </c>
      <c r="U1658" s="40">
        <v>3172.67</v>
      </c>
      <c r="V1658" s="40">
        <v>3172.67</v>
      </c>
      <c r="W1658" s="34" t="s">
        <v>463</v>
      </c>
    </row>
    <row r="1659" spans="1:23" hidden="1" x14ac:dyDescent="0.2">
      <c r="A1659" t="s">
        <v>0</v>
      </c>
      <c r="B1659" t="s">
        <v>1</v>
      </c>
      <c r="C1659" t="s">
        <v>2</v>
      </c>
      <c r="D1659" t="s">
        <v>447</v>
      </c>
      <c r="E1659" t="s">
        <v>448</v>
      </c>
      <c r="F1659" t="s">
        <v>1244</v>
      </c>
      <c r="G1659" t="s">
        <v>1245</v>
      </c>
      <c r="H1659" t="s">
        <v>7</v>
      </c>
      <c r="I1659" t="s">
        <v>8</v>
      </c>
      <c r="J1659" t="s">
        <v>9</v>
      </c>
      <c r="K1659" t="s">
        <v>37</v>
      </c>
      <c r="L1659" t="s">
        <v>11</v>
      </c>
      <c r="M1659" s="40">
        <v>169295.68</v>
      </c>
      <c r="N1659" s="40">
        <v>9345.56</v>
      </c>
      <c r="O1659" s="40">
        <v>0</v>
      </c>
      <c r="P1659" s="40">
        <v>178641.24</v>
      </c>
      <c r="Q1659" s="40">
        <v>8840.5</v>
      </c>
      <c r="R1659" s="40">
        <v>126509.16</v>
      </c>
      <c r="S1659" s="40">
        <v>126509.16</v>
      </c>
      <c r="T1659" s="40">
        <v>52132.08</v>
      </c>
      <c r="U1659" s="40">
        <v>52132.08</v>
      </c>
      <c r="V1659" s="40">
        <v>43291.58</v>
      </c>
      <c r="W1659" s="34" t="s">
        <v>464</v>
      </c>
    </row>
    <row r="1660" spans="1:23" hidden="1" x14ac:dyDescent="0.2">
      <c r="A1660" t="s">
        <v>0</v>
      </c>
      <c r="B1660" t="s">
        <v>1</v>
      </c>
      <c r="C1660" t="s">
        <v>2</v>
      </c>
      <c r="D1660" t="s">
        <v>447</v>
      </c>
      <c r="E1660" t="s">
        <v>448</v>
      </c>
      <c r="F1660" t="s">
        <v>1244</v>
      </c>
      <c r="G1660" t="s">
        <v>1245</v>
      </c>
      <c r="H1660" t="s">
        <v>7</v>
      </c>
      <c r="I1660" t="s">
        <v>8</v>
      </c>
      <c r="J1660" t="s">
        <v>9</v>
      </c>
      <c r="K1660" t="s">
        <v>39</v>
      </c>
      <c r="L1660" t="s">
        <v>11</v>
      </c>
      <c r="M1660" s="40">
        <v>111525.48</v>
      </c>
      <c r="N1660" s="40">
        <v>6156.5</v>
      </c>
      <c r="O1660" s="40">
        <v>0</v>
      </c>
      <c r="P1660" s="40">
        <v>117681.98</v>
      </c>
      <c r="Q1660" s="40">
        <v>10608.08</v>
      </c>
      <c r="R1660" s="40">
        <v>74743.63</v>
      </c>
      <c r="S1660" s="40">
        <v>74743.63</v>
      </c>
      <c r="T1660" s="40">
        <v>42938.35</v>
      </c>
      <c r="U1660" s="40">
        <v>42938.35</v>
      </c>
      <c r="V1660" s="40">
        <v>32330.27</v>
      </c>
      <c r="W1660" s="34" t="s">
        <v>465</v>
      </c>
    </row>
    <row r="1661" spans="1:23" hidden="1" x14ac:dyDescent="0.2">
      <c r="A1661" t="s">
        <v>0</v>
      </c>
      <c r="B1661" t="s">
        <v>1</v>
      </c>
      <c r="C1661" t="s">
        <v>2</v>
      </c>
      <c r="D1661" t="s">
        <v>447</v>
      </c>
      <c r="E1661" t="s">
        <v>448</v>
      </c>
      <c r="F1661" t="s">
        <v>1244</v>
      </c>
      <c r="G1661" t="s">
        <v>1245</v>
      </c>
      <c r="H1661" t="s">
        <v>7</v>
      </c>
      <c r="I1661" t="s">
        <v>8</v>
      </c>
      <c r="J1661" t="s">
        <v>9</v>
      </c>
      <c r="K1661" t="s">
        <v>41</v>
      </c>
      <c r="L1661" t="s">
        <v>11</v>
      </c>
      <c r="M1661" s="40">
        <v>15506.16</v>
      </c>
      <c r="N1661" s="40">
        <v>80000</v>
      </c>
      <c r="O1661" s="40">
        <v>0</v>
      </c>
      <c r="P1661" s="40">
        <v>95506.16</v>
      </c>
      <c r="Q1661" s="40">
        <v>0</v>
      </c>
      <c r="R1661" s="40">
        <v>33571.620000000003</v>
      </c>
      <c r="S1661" s="40">
        <v>33571.620000000003</v>
      </c>
      <c r="T1661" s="40">
        <v>61934.54</v>
      </c>
      <c r="U1661" s="40">
        <v>61934.54</v>
      </c>
      <c r="V1661" s="40">
        <v>61934.54</v>
      </c>
      <c r="W1661" s="34" t="s">
        <v>466</v>
      </c>
    </row>
    <row r="1662" spans="1:23" hidden="1" x14ac:dyDescent="0.2">
      <c r="A1662" t="s">
        <v>0</v>
      </c>
      <c r="B1662" t="s">
        <v>1</v>
      </c>
      <c r="C1662" t="s">
        <v>2</v>
      </c>
      <c r="D1662" t="s">
        <v>447</v>
      </c>
      <c r="E1662" t="s">
        <v>448</v>
      </c>
      <c r="F1662" t="s">
        <v>1244</v>
      </c>
      <c r="G1662" t="s">
        <v>1245</v>
      </c>
      <c r="H1662" t="s">
        <v>7</v>
      </c>
      <c r="I1662" t="s">
        <v>43</v>
      </c>
      <c r="J1662" t="s">
        <v>44</v>
      </c>
      <c r="K1662" t="s">
        <v>71</v>
      </c>
      <c r="L1662" t="s">
        <v>11</v>
      </c>
      <c r="M1662" s="40">
        <v>36200</v>
      </c>
      <c r="N1662" s="40">
        <v>0</v>
      </c>
      <c r="O1662" s="40">
        <v>0</v>
      </c>
      <c r="P1662" s="40">
        <v>36200</v>
      </c>
      <c r="Q1662" s="40">
        <v>0</v>
      </c>
      <c r="R1662" s="40">
        <v>0</v>
      </c>
      <c r="S1662" s="40">
        <v>0</v>
      </c>
      <c r="T1662" s="40">
        <v>36200</v>
      </c>
      <c r="U1662" s="40">
        <v>36200</v>
      </c>
      <c r="V1662" s="40">
        <v>36200</v>
      </c>
      <c r="W1662" s="34" t="s">
        <v>486</v>
      </c>
    </row>
    <row r="1663" spans="1:23" hidden="1" x14ac:dyDescent="0.2">
      <c r="A1663" t="s">
        <v>0</v>
      </c>
      <c r="B1663" t="s">
        <v>1</v>
      </c>
      <c r="C1663" t="s">
        <v>2</v>
      </c>
      <c r="D1663" t="s">
        <v>447</v>
      </c>
      <c r="E1663" t="s">
        <v>448</v>
      </c>
      <c r="F1663" t="s">
        <v>1244</v>
      </c>
      <c r="G1663" t="s">
        <v>1245</v>
      </c>
      <c r="H1663" t="s">
        <v>511</v>
      </c>
      <c r="I1663" t="s">
        <v>1246</v>
      </c>
      <c r="J1663" t="s">
        <v>94</v>
      </c>
      <c r="K1663" t="s">
        <v>266</v>
      </c>
      <c r="L1663" t="s">
        <v>96</v>
      </c>
      <c r="M1663" s="40">
        <v>196486.83</v>
      </c>
      <c r="N1663" s="40">
        <v>-4396</v>
      </c>
      <c r="O1663" s="40">
        <v>0</v>
      </c>
      <c r="P1663" s="40">
        <v>192090.83</v>
      </c>
      <c r="Q1663" s="40">
        <v>0</v>
      </c>
      <c r="R1663" s="40">
        <v>0</v>
      </c>
      <c r="S1663" s="40">
        <v>0</v>
      </c>
      <c r="T1663" s="40">
        <v>192090.83</v>
      </c>
      <c r="U1663" s="40">
        <v>192090.83</v>
      </c>
      <c r="V1663" s="40">
        <v>192090.83</v>
      </c>
      <c r="W1663" s="34" t="s">
        <v>514</v>
      </c>
    </row>
    <row r="1664" spans="1:23" hidden="1" x14ac:dyDescent="0.2">
      <c r="A1664" t="s">
        <v>170</v>
      </c>
      <c r="B1664" t="s">
        <v>171</v>
      </c>
      <c r="C1664" t="s">
        <v>2</v>
      </c>
      <c r="D1664" t="s">
        <v>447</v>
      </c>
      <c r="E1664" t="s">
        <v>448</v>
      </c>
      <c r="F1664" t="s">
        <v>1244</v>
      </c>
      <c r="G1664" t="s">
        <v>1245</v>
      </c>
      <c r="H1664" t="s">
        <v>1247</v>
      </c>
      <c r="I1664" t="s">
        <v>1248</v>
      </c>
      <c r="J1664" t="s">
        <v>94</v>
      </c>
      <c r="K1664" t="s">
        <v>319</v>
      </c>
      <c r="L1664" t="s">
        <v>96</v>
      </c>
      <c r="M1664" s="40">
        <v>3513.17</v>
      </c>
      <c r="N1664" s="40">
        <v>0</v>
      </c>
      <c r="O1664" s="40">
        <v>0</v>
      </c>
      <c r="P1664" s="40">
        <v>3513.17</v>
      </c>
      <c r="Q1664" s="40">
        <v>0.01</v>
      </c>
      <c r="R1664" s="40">
        <v>3513.16</v>
      </c>
      <c r="S1664" s="40">
        <v>0</v>
      </c>
      <c r="T1664" s="40">
        <v>0.01</v>
      </c>
      <c r="U1664" s="40">
        <v>3513.17</v>
      </c>
      <c r="V1664" s="40">
        <v>0</v>
      </c>
      <c r="W1664" s="34" t="s">
        <v>1249</v>
      </c>
    </row>
    <row r="1665" spans="1:23" hidden="1" x14ac:dyDescent="0.2">
      <c r="A1665" t="s">
        <v>170</v>
      </c>
      <c r="B1665" t="s">
        <v>171</v>
      </c>
      <c r="C1665" t="s">
        <v>2</v>
      </c>
      <c r="D1665" t="s">
        <v>447</v>
      </c>
      <c r="E1665" t="s">
        <v>448</v>
      </c>
      <c r="F1665" t="s">
        <v>1244</v>
      </c>
      <c r="G1665" t="s">
        <v>1245</v>
      </c>
      <c r="H1665" t="s">
        <v>1254</v>
      </c>
      <c r="I1665" t="s">
        <v>1255</v>
      </c>
      <c r="J1665" t="s">
        <v>202</v>
      </c>
      <c r="K1665" t="s">
        <v>203</v>
      </c>
      <c r="L1665" t="s">
        <v>96</v>
      </c>
      <c r="M1665" s="40">
        <v>0</v>
      </c>
      <c r="N1665" s="40">
        <v>4396</v>
      </c>
      <c r="O1665" s="40">
        <v>0</v>
      </c>
      <c r="P1665" s="40">
        <v>4396</v>
      </c>
      <c r="Q1665" s="40">
        <v>471</v>
      </c>
      <c r="R1665" s="40">
        <v>3925</v>
      </c>
      <c r="S1665" s="40">
        <v>3925</v>
      </c>
      <c r="T1665" s="40">
        <v>471</v>
      </c>
      <c r="U1665" s="40">
        <v>471</v>
      </c>
      <c r="V1665" s="40">
        <v>0</v>
      </c>
      <c r="W1665" s="34" t="s">
        <v>1256</v>
      </c>
    </row>
    <row r="1666" spans="1:23" hidden="1" x14ac:dyDescent="0.2">
      <c r="A1666" t="s">
        <v>0</v>
      </c>
      <c r="B1666" t="s">
        <v>1</v>
      </c>
      <c r="C1666" t="s">
        <v>635</v>
      </c>
      <c r="D1666" t="s">
        <v>1259</v>
      </c>
      <c r="E1666" t="s">
        <v>1260</v>
      </c>
      <c r="F1666" t="s">
        <v>1261</v>
      </c>
      <c r="G1666" t="s">
        <v>1262</v>
      </c>
      <c r="H1666" t="s">
        <v>7</v>
      </c>
      <c r="I1666" t="s">
        <v>8</v>
      </c>
      <c r="J1666" t="s">
        <v>9</v>
      </c>
      <c r="K1666" t="s">
        <v>10</v>
      </c>
      <c r="L1666" t="s">
        <v>11</v>
      </c>
      <c r="M1666" s="40">
        <v>710523.36</v>
      </c>
      <c r="N1666" s="40">
        <v>38934</v>
      </c>
      <c r="O1666" s="40">
        <v>137576.17000000001</v>
      </c>
      <c r="P1666" s="40">
        <v>887033.53</v>
      </c>
      <c r="Q1666" s="40">
        <v>0</v>
      </c>
      <c r="R1666" s="40">
        <v>526778.35</v>
      </c>
      <c r="S1666" s="40">
        <v>526778.35</v>
      </c>
      <c r="T1666" s="40">
        <v>360255.18</v>
      </c>
      <c r="U1666" s="40">
        <v>360255.18</v>
      </c>
      <c r="V1666" s="40">
        <v>360255.18</v>
      </c>
      <c r="W1666" s="34" t="s">
        <v>1263</v>
      </c>
    </row>
    <row r="1667" spans="1:23" hidden="1" x14ac:dyDescent="0.2">
      <c r="A1667" t="s">
        <v>0</v>
      </c>
      <c r="B1667" t="s">
        <v>1</v>
      </c>
      <c r="C1667" t="s">
        <v>635</v>
      </c>
      <c r="D1667" t="s">
        <v>1259</v>
      </c>
      <c r="E1667" t="s">
        <v>1260</v>
      </c>
      <c r="F1667" t="s">
        <v>1261</v>
      </c>
      <c r="G1667" t="s">
        <v>1262</v>
      </c>
      <c r="H1667" t="s">
        <v>7</v>
      </c>
      <c r="I1667" t="s">
        <v>8</v>
      </c>
      <c r="J1667" t="s">
        <v>9</v>
      </c>
      <c r="K1667" t="s">
        <v>13</v>
      </c>
      <c r="L1667" t="s">
        <v>11</v>
      </c>
      <c r="M1667" s="40">
        <v>44890.2</v>
      </c>
      <c r="N1667" s="40">
        <v>0</v>
      </c>
      <c r="O1667" s="40">
        <v>10394.219999999999</v>
      </c>
      <c r="P1667" s="40">
        <v>55284.42</v>
      </c>
      <c r="Q1667" s="40">
        <v>0</v>
      </c>
      <c r="R1667" s="40">
        <v>39685.019999999997</v>
      </c>
      <c r="S1667" s="40">
        <v>39685.019999999997</v>
      </c>
      <c r="T1667" s="40">
        <v>15599.4</v>
      </c>
      <c r="U1667" s="40">
        <v>15599.4</v>
      </c>
      <c r="V1667" s="40">
        <v>15599.4</v>
      </c>
      <c r="W1667" s="34" t="s">
        <v>1264</v>
      </c>
    </row>
    <row r="1668" spans="1:23" hidden="1" x14ac:dyDescent="0.2">
      <c r="A1668" t="s">
        <v>0</v>
      </c>
      <c r="B1668" t="s">
        <v>1</v>
      </c>
      <c r="C1668" t="s">
        <v>635</v>
      </c>
      <c r="D1668" t="s">
        <v>1259</v>
      </c>
      <c r="E1668" t="s">
        <v>1260</v>
      </c>
      <c r="F1668" t="s">
        <v>1261</v>
      </c>
      <c r="G1668" t="s">
        <v>1262</v>
      </c>
      <c r="H1668" t="s">
        <v>7</v>
      </c>
      <c r="I1668" t="s">
        <v>8</v>
      </c>
      <c r="J1668" t="s">
        <v>9</v>
      </c>
      <c r="K1668" t="s">
        <v>15</v>
      </c>
      <c r="L1668" t="s">
        <v>11</v>
      </c>
      <c r="M1668" s="40">
        <v>159168.13</v>
      </c>
      <c r="N1668" s="40">
        <v>15289.5</v>
      </c>
      <c r="O1668" s="40">
        <v>0</v>
      </c>
      <c r="P1668" s="40">
        <v>174457.63</v>
      </c>
      <c r="Q1668" s="40">
        <v>85860.9</v>
      </c>
      <c r="R1668" s="40">
        <v>31605.89</v>
      </c>
      <c r="S1668" s="40">
        <v>31605.89</v>
      </c>
      <c r="T1668" s="40">
        <v>142851.74</v>
      </c>
      <c r="U1668" s="40">
        <v>142851.74</v>
      </c>
      <c r="V1668" s="40">
        <v>56990.84</v>
      </c>
      <c r="W1668" s="34" t="s">
        <v>1265</v>
      </c>
    </row>
    <row r="1669" spans="1:23" hidden="1" x14ac:dyDescent="0.2">
      <c r="A1669" t="s">
        <v>0</v>
      </c>
      <c r="B1669" t="s">
        <v>1</v>
      </c>
      <c r="C1669" t="s">
        <v>635</v>
      </c>
      <c r="D1669" t="s">
        <v>1259</v>
      </c>
      <c r="E1669" t="s">
        <v>1260</v>
      </c>
      <c r="F1669" t="s">
        <v>1261</v>
      </c>
      <c r="G1669" t="s">
        <v>1262</v>
      </c>
      <c r="H1669" t="s">
        <v>7</v>
      </c>
      <c r="I1669" t="s">
        <v>8</v>
      </c>
      <c r="J1669" t="s">
        <v>9</v>
      </c>
      <c r="K1669" t="s">
        <v>17</v>
      </c>
      <c r="L1669" t="s">
        <v>11</v>
      </c>
      <c r="M1669" s="40">
        <v>44908</v>
      </c>
      <c r="N1669" s="40">
        <v>3933.33</v>
      </c>
      <c r="O1669" s="40">
        <v>0</v>
      </c>
      <c r="P1669" s="40">
        <v>48841.33</v>
      </c>
      <c r="Q1669" s="40">
        <v>10460.379999999999</v>
      </c>
      <c r="R1669" s="40">
        <v>34379.410000000003</v>
      </c>
      <c r="S1669" s="40">
        <v>34379.410000000003</v>
      </c>
      <c r="T1669" s="40">
        <v>14461.92</v>
      </c>
      <c r="U1669" s="40">
        <v>14461.92</v>
      </c>
      <c r="V1669" s="40">
        <v>4001.54</v>
      </c>
      <c r="W1669" s="34" t="s">
        <v>1266</v>
      </c>
    </row>
    <row r="1670" spans="1:23" hidden="1" x14ac:dyDescent="0.2">
      <c r="A1670" t="s">
        <v>0</v>
      </c>
      <c r="B1670" t="s">
        <v>1</v>
      </c>
      <c r="C1670" t="s">
        <v>635</v>
      </c>
      <c r="D1670" t="s">
        <v>1259</v>
      </c>
      <c r="E1670" t="s">
        <v>1260</v>
      </c>
      <c r="F1670" t="s">
        <v>1261</v>
      </c>
      <c r="G1670" t="s">
        <v>1262</v>
      </c>
      <c r="H1670" t="s">
        <v>7</v>
      </c>
      <c r="I1670" t="s">
        <v>8</v>
      </c>
      <c r="J1670" t="s">
        <v>9</v>
      </c>
      <c r="K1670" t="s">
        <v>19</v>
      </c>
      <c r="L1670" t="s">
        <v>11</v>
      </c>
      <c r="M1670" s="40">
        <v>792</v>
      </c>
      <c r="N1670" s="40">
        <v>0</v>
      </c>
      <c r="O1670" s="40">
        <v>51.5</v>
      </c>
      <c r="P1670" s="40">
        <v>843.5</v>
      </c>
      <c r="Q1670" s="40">
        <v>0</v>
      </c>
      <c r="R1670" s="40">
        <v>533</v>
      </c>
      <c r="S1670" s="40">
        <v>533</v>
      </c>
      <c r="T1670" s="40">
        <v>310.5</v>
      </c>
      <c r="U1670" s="40">
        <v>310.5</v>
      </c>
      <c r="V1670" s="40">
        <v>310.5</v>
      </c>
      <c r="W1670" s="34" t="s">
        <v>1267</v>
      </c>
    </row>
    <row r="1671" spans="1:23" hidden="1" x14ac:dyDescent="0.2">
      <c r="A1671" t="s">
        <v>0</v>
      </c>
      <c r="B1671" t="s">
        <v>1</v>
      </c>
      <c r="C1671" t="s">
        <v>635</v>
      </c>
      <c r="D1671" t="s">
        <v>1259</v>
      </c>
      <c r="E1671" t="s">
        <v>1260</v>
      </c>
      <c r="F1671" t="s">
        <v>1261</v>
      </c>
      <c r="G1671" t="s">
        <v>1262</v>
      </c>
      <c r="H1671" t="s">
        <v>7</v>
      </c>
      <c r="I1671" t="s">
        <v>8</v>
      </c>
      <c r="J1671" t="s">
        <v>9</v>
      </c>
      <c r="K1671" t="s">
        <v>21</v>
      </c>
      <c r="L1671" t="s">
        <v>11</v>
      </c>
      <c r="M1671" s="40">
        <v>6336</v>
      </c>
      <c r="N1671" s="40">
        <v>0</v>
      </c>
      <c r="O1671" s="40">
        <v>820</v>
      </c>
      <c r="P1671" s="40">
        <v>7156</v>
      </c>
      <c r="Q1671" s="40">
        <v>0</v>
      </c>
      <c r="R1671" s="40">
        <v>5020</v>
      </c>
      <c r="S1671" s="40">
        <v>5020</v>
      </c>
      <c r="T1671" s="40">
        <v>2136</v>
      </c>
      <c r="U1671" s="40">
        <v>2136</v>
      </c>
      <c r="V1671" s="40">
        <v>2136</v>
      </c>
      <c r="W1671" s="34" t="s">
        <v>1268</v>
      </c>
    </row>
    <row r="1672" spans="1:23" hidden="1" x14ac:dyDescent="0.2">
      <c r="A1672" t="s">
        <v>0</v>
      </c>
      <c r="B1672" t="s">
        <v>1</v>
      </c>
      <c r="C1672" t="s">
        <v>635</v>
      </c>
      <c r="D1672" t="s">
        <v>1259</v>
      </c>
      <c r="E1672" t="s">
        <v>1260</v>
      </c>
      <c r="F1672" t="s">
        <v>1261</v>
      </c>
      <c r="G1672" t="s">
        <v>1262</v>
      </c>
      <c r="H1672" t="s">
        <v>7</v>
      </c>
      <c r="I1672" t="s">
        <v>8</v>
      </c>
      <c r="J1672" t="s">
        <v>9</v>
      </c>
      <c r="K1672" t="s">
        <v>23</v>
      </c>
      <c r="L1672" t="s">
        <v>11</v>
      </c>
      <c r="M1672" s="40">
        <v>224.45</v>
      </c>
      <c r="N1672" s="40">
        <v>0</v>
      </c>
      <c r="O1672" s="40">
        <v>95.38</v>
      </c>
      <c r="P1672" s="40">
        <v>319.83</v>
      </c>
      <c r="Q1672" s="40">
        <v>0</v>
      </c>
      <c r="R1672" s="40">
        <v>0</v>
      </c>
      <c r="S1672" s="40">
        <v>0</v>
      </c>
      <c r="T1672" s="40">
        <v>319.83</v>
      </c>
      <c r="U1672" s="40">
        <v>319.83</v>
      </c>
      <c r="V1672" s="40">
        <v>319.83</v>
      </c>
      <c r="W1672" s="34" t="s">
        <v>1269</v>
      </c>
    </row>
    <row r="1673" spans="1:23" hidden="1" x14ac:dyDescent="0.2">
      <c r="A1673" t="s">
        <v>0</v>
      </c>
      <c r="B1673" t="s">
        <v>1</v>
      </c>
      <c r="C1673" t="s">
        <v>635</v>
      </c>
      <c r="D1673" t="s">
        <v>1259</v>
      </c>
      <c r="E1673" t="s">
        <v>1260</v>
      </c>
      <c r="F1673" t="s">
        <v>1261</v>
      </c>
      <c r="G1673" t="s">
        <v>1262</v>
      </c>
      <c r="H1673" t="s">
        <v>7</v>
      </c>
      <c r="I1673" t="s">
        <v>8</v>
      </c>
      <c r="J1673" t="s">
        <v>9</v>
      </c>
      <c r="K1673" t="s">
        <v>25</v>
      </c>
      <c r="L1673" t="s">
        <v>11</v>
      </c>
      <c r="M1673" s="40">
        <v>2244.5100000000002</v>
      </c>
      <c r="N1673" s="40">
        <v>0</v>
      </c>
      <c r="O1673" s="40">
        <v>146.80000000000001</v>
      </c>
      <c r="P1673" s="40">
        <v>2391.31</v>
      </c>
      <c r="Q1673" s="40">
        <v>0</v>
      </c>
      <c r="R1673" s="40">
        <v>1351.4</v>
      </c>
      <c r="S1673" s="40">
        <v>1351.4</v>
      </c>
      <c r="T1673" s="40">
        <v>1039.9100000000001</v>
      </c>
      <c r="U1673" s="40">
        <v>1039.9100000000001</v>
      </c>
      <c r="V1673" s="40">
        <v>1039.9100000000001</v>
      </c>
      <c r="W1673" s="34" t="s">
        <v>1270</v>
      </c>
    </row>
    <row r="1674" spans="1:23" hidden="1" x14ac:dyDescent="0.2">
      <c r="A1674" t="s">
        <v>0</v>
      </c>
      <c r="B1674" t="s">
        <v>1</v>
      </c>
      <c r="C1674" t="s">
        <v>635</v>
      </c>
      <c r="D1674" t="s">
        <v>1259</v>
      </c>
      <c r="E1674" t="s">
        <v>1260</v>
      </c>
      <c r="F1674" t="s">
        <v>1261</v>
      </c>
      <c r="G1674" t="s">
        <v>1262</v>
      </c>
      <c r="H1674" t="s">
        <v>7</v>
      </c>
      <c r="I1674" t="s">
        <v>8</v>
      </c>
      <c r="J1674" t="s">
        <v>9</v>
      </c>
      <c r="K1674" t="s">
        <v>27</v>
      </c>
      <c r="L1674" t="s">
        <v>11</v>
      </c>
      <c r="M1674" s="40">
        <v>4835.6899999999996</v>
      </c>
      <c r="N1674" s="40">
        <v>-4835.6899999999996</v>
      </c>
      <c r="O1674" s="40">
        <v>0</v>
      </c>
      <c r="P1674" s="40">
        <v>0</v>
      </c>
      <c r="Q1674" s="40">
        <v>0</v>
      </c>
      <c r="R1674" s="40">
        <v>0</v>
      </c>
      <c r="S1674" s="40">
        <v>0</v>
      </c>
      <c r="T1674" s="40">
        <v>0</v>
      </c>
      <c r="U1674" s="40">
        <v>0</v>
      </c>
      <c r="V1674" s="40">
        <v>0</v>
      </c>
      <c r="W1674" s="34" t="s">
        <v>1271</v>
      </c>
    </row>
    <row r="1675" spans="1:23" hidden="1" x14ac:dyDescent="0.2">
      <c r="A1675" t="s">
        <v>0</v>
      </c>
      <c r="B1675" t="s">
        <v>1</v>
      </c>
      <c r="C1675" t="s">
        <v>635</v>
      </c>
      <c r="D1675" t="s">
        <v>1259</v>
      </c>
      <c r="E1675" t="s">
        <v>1260</v>
      </c>
      <c r="F1675" t="s">
        <v>1261</v>
      </c>
      <c r="G1675" t="s">
        <v>1262</v>
      </c>
      <c r="H1675" t="s">
        <v>7</v>
      </c>
      <c r="I1675" t="s">
        <v>8</v>
      </c>
      <c r="J1675" t="s">
        <v>9</v>
      </c>
      <c r="K1675" t="s">
        <v>29</v>
      </c>
      <c r="L1675" t="s">
        <v>11</v>
      </c>
      <c r="M1675" s="40">
        <v>1997.44</v>
      </c>
      <c r="N1675" s="40">
        <v>1269.8499999999999</v>
      </c>
      <c r="O1675" s="40">
        <v>1087.08</v>
      </c>
      <c r="P1675" s="40">
        <v>4354.37</v>
      </c>
      <c r="Q1675" s="40">
        <v>0</v>
      </c>
      <c r="R1675" s="40">
        <v>2446.84</v>
      </c>
      <c r="S1675" s="40">
        <v>2446.84</v>
      </c>
      <c r="T1675" s="40">
        <v>1907.53</v>
      </c>
      <c r="U1675" s="40">
        <v>1907.53</v>
      </c>
      <c r="V1675" s="40">
        <v>1907.53</v>
      </c>
      <c r="W1675" s="34" t="s">
        <v>1272</v>
      </c>
    </row>
    <row r="1676" spans="1:23" hidden="1" x14ac:dyDescent="0.2">
      <c r="A1676" t="s">
        <v>0</v>
      </c>
      <c r="B1676" t="s">
        <v>1</v>
      </c>
      <c r="C1676" t="s">
        <v>635</v>
      </c>
      <c r="D1676" t="s">
        <v>1259</v>
      </c>
      <c r="E1676" t="s">
        <v>1260</v>
      </c>
      <c r="F1676" t="s">
        <v>1261</v>
      </c>
      <c r="G1676" t="s">
        <v>1262</v>
      </c>
      <c r="H1676" t="s">
        <v>7</v>
      </c>
      <c r="I1676" t="s">
        <v>8</v>
      </c>
      <c r="J1676" t="s">
        <v>9</v>
      </c>
      <c r="K1676" t="s">
        <v>31</v>
      </c>
      <c r="L1676" t="s">
        <v>11</v>
      </c>
      <c r="M1676" s="40">
        <v>1154604</v>
      </c>
      <c r="N1676" s="40">
        <v>144540</v>
      </c>
      <c r="O1676" s="40">
        <v>4099.76</v>
      </c>
      <c r="P1676" s="40">
        <v>1303243.76</v>
      </c>
      <c r="Q1676" s="40">
        <v>439513.84</v>
      </c>
      <c r="R1676" s="40">
        <v>857810.16</v>
      </c>
      <c r="S1676" s="40">
        <v>857810.16</v>
      </c>
      <c r="T1676" s="40">
        <v>445433.59999999998</v>
      </c>
      <c r="U1676" s="40">
        <v>445433.59999999998</v>
      </c>
      <c r="V1676" s="40">
        <v>5919.76</v>
      </c>
      <c r="W1676" s="34" t="s">
        <v>1273</v>
      </c>
    </row>
    <row r="1677" spans="1:23" hidden="1" x14ac:dyDescent="0.2">
      <c r="A1677" t="s">
        <v>0</v>
      </c>
      <c r="B1677" t="s">
        <v>1</v>
      </c>
      <c r="C1677" t="s">
        <v>635</v>
      </c>
      <c r="D1677" t="s">
        <v>1259</v>
      </c>
      <c r="E1677" t="s">
        <v>1260</v>
      </c>
      <c r="F1677" t="s">
        <v>1261</v>
      </c>
      <c r="G1677" t="s">
        <v>1262</v>
      </c>
      <c r="H1677" t="s">
        <v>7</v>
      </c>
      <c r="I1677" t="s">
        <v>8</v>
      </c>
      <c r="J1677" t="s">
        <v>9</v>
      </c>
      <c r="K1677" t="s">
        <v>33</v>
      </c>
      <c r="L1677" t="s">
        <v>11</v>
      </c>
      <c r="M1677" s="40">
        <v>9353.16</v>
      </c>
      <c r="N1677" s="40">
        <v>-3000</v>
      </c>
      <c r="O1677" s="40">
        <v>0</v>
      </c>
      <c r="P1677" s="40">
        <v>6353.16</v>
      </c>
      <c r="Q1677" s="40">
        <v>0</v>
      </c>
      <c r="R1677" s="40">
        <v>3588.27</v>
      </c>
      <c r="S1677" s="40">
        <v>3588.27</v>
      </c>
      <c r="T1677" s="40">
        <v>2764.89</v>
      </c>
      <c r="U1677" s="40">
        <v>2764.89</v>
      </c>
      <c r="V1677" s="40">
        <v>2764.89</v>
      </c>
      <c r="W1677" s="34" t="s">
        <v>1274</v>
      </c>
    </row>
    <row r="1678" spans="1:23" hidden="1" x14ac:dyDescent="0.2">
      <c r="A1678" t="s">
        <v>0</v>
      </c>
      <c r="B1678" t="s">
        <v>1</v>
      </c>
      <c r="C1678" t="s">
        <v>635</v>
      </c>
      <c r="D1678" t="s">
        <v>1259</v>
      </c>
      <c r="E1678" t="s">
        <v>1260</v>
      </c>
      <c r="F1678" t="s">
        <v>1261</v>
      </c>
      <c r="G1678" t="s">
        <v>1262</v>
      </c>
      <c r="H1678" t="s">
        <v>7</v>
      </c>
      <c r="I1678" t="s">
        <v>8</v>
      </c>
      <c r="J1678" t="s">
        <v>9</v>
      </c>
      <c r="K1678" t="s">
        <v>35</v>
      </c>
      <c r="L1678" t="s">
        <v>11</v>
      </c>
      <c r="M1678" s="40">
        <v>2706.32</v>
      </c>
      <c r="N1678" s="40">
        <v>0</v>
      </c>
      <c r="O1678" s="40">
        <v>2658.68</v>
      </c>
      <c r="P1678" s="40">
        <v>5365</v>
      </c>
      <c r="Q1678" s="40">
        <v>0</v>
      </c>
      <c r="R1678" s="40">
        <v>2492.33</v>
      </c>
      <c r="S1678" s="40">
        <v>2492.33</v>
      </c>
      <c r="T1678" s="40">
        <v>2872.67</v>
      </c>
      <c r="U1678" s="40">
        <v>2872.67</v>
      </c>
      <c r="V1678" s="40">
        <v>2872.67</v>
      </c>
      <c r="W1678" s="34" t="s">
        <v>1275</v>
      </c>
    </row>
    <row r="1679" spans="1:23" hidden="1" x14ac:dyDescent="0.2">
      <c r="A1679" t="s">
        <v>0</v>
      </c>
      <c r="B1679" t="s">
        <v>1</v>
      </c>
      <c r="C1679" t="s">
        <v>635</v>
      </c>
      <c r="D1679" t="s">
        <v>1259</v>
      </c>
      <c r="E1679" t="s">
        <v>1260</v>
      </c>
      <c r="F1679" t="s">
        <v>1261</v>
      </c>
      <c r="G1679" t="s">
        <v>1262</v>
      </c>
      <c r="H1679" t="s">
        <v>7</v>
      </c>
      <c r="I1679" t="s">
        <v>8</v>
      </c>
      <c r="J1679" t="s">
        <v>9</v>
      </c>
      <c r="K1679" t="s">
        <v>37</v>
      </c>
      <c r="L1679" t="s">
        <v>11</v>
      </c>
      <c r="M1679" s="40">
        <v>241617.22</v>
      </c>
      <c r="N1679" s="40">
        <v>23210.36</v>
      </c>
      <c r="O1679" s="40">
        <v>19562.23</v>
      </c>
      <c r="P1679" s="40">
        <v>284389.81</v>
      </c>
      <c r="Q1679" s="40">
        <v>55495</v>
      </c>
      <c r="R1679" s="40">
        <v>181244.21</v>
      </c>
      <c r="S1679" s="40">
        <v>181244.21</v>
      </c>
      <c r="T1679" s="40">
        <v>103145.60000000001</v>
      </c>
      <c r="U1679" s="40">
        <v>103145.60000000001</v>
      </c>
      <c r="V1679" s="40">
        <v>47650.6</v>
      </c>
      <c r="W1679" s="34" t="s">
        <v>1276</v>
      </c>
    </row>
    <row r="1680" spans="1:23" hidden="1" x14ac:dyDescent="0.2">
      <c r="A1680" t="s">
        <v>0</v>
      </c>
      <c r="B1680" t="s">
        <v>1</v>
      </c>
      <c r="C1680" t="s">
        <v>635</v>
      </c>
      <c r="D1680" t="s">
        <v>1259</v>
      </c>
      <c r="E1680" t="s">
        <v>1260</v>
      </c>
      <c r="F1680" t="s">
        <v>1261</v>
      </c>
      <c r="G1680" t="s">
        <v>1262</v>
      </c>
      <c r="H1680" t="s">
        <v>7</v>
      </c>
      <c r="I1680" t="s">
        <v>8</v>
      </c>
      <c r="J1680" t="s">
        <v>9</v>
      </c>
      <c r="K1680" t="s">
        <v>39</v>
      </c>
      <c r="L1680" t="s">
        <v>11</v>
      </c>
      <c r="M1680" s="40">
        <v>159168.13</v>
      </c>
      <c r="N1680" s="40">
        <v>10290</v>
      </c>
      <c r="O1680" s="40">
        <v>0</v>
      </c>
      <c r="P1680" s="40">
        <v>169458.13</v>
      </c>
      <c r="Q1680" s="40">
        <v>70456.62</v>
      </c>
      <c r="R1680" s="40">
        <v>76082.7</v>
      </c>
      <c r="S1680" s="40">
        <v>76082.7</v>
      </c>
      <c r="T1680" s="40">
        <v>93375.43</v>
      </c>
      <c r="U1680" s="40">
        <v>93375.43</v>
      </c>
      <c r="V1680" s="40">
        <v>22918.81</v>
      </c>
      <c r="W1680" s="34" t="s">
        <v>1277</v>
      </c>
    </row>
    <row r="1681" spans="1:23" hidden="1" x14ac:dyDescent="0.2">
      <c r="A1681" t="s">
        <v>0</v>
      </c>
      <c r="B1681" t="s">
        <v>1</v>
      </c>
      <c r="C1681" t="s">
        <v>635</v>
      </c>
      <c r="D1681" t="s">
        <v>1259</v>
      </c>
      <c r="E1681" t="s">
        <v>1260</v>
      </c>
      <c r="F1681" t="s">
        <v>1261</v>
      </c>
      <c r="G1681" t="s">
        <v>1262</v>
      </c>
      <c r="H1681" t="s">
        <v>7</v>
      </c>
      <c r="I1681" t="s">
        <v>8</v>
      </c>
      <c r="J1681" t="s">
        <v>9</v>
      </c>
      <c r="K1681" t="s">
        <v>41</v>
      </c>
      <c r="L1681" t="s">
        <v>11</v>
      </c>
      <c r="M1681" s="40">
        <v>8795.5400000000009</v>
      </c>
      <c r="N1681" s="40">
        <v>43423.99</v>
      </c>
      <c r="O1681" s="40">
        <v>4011.96</v>
      </c>
      <c r="P1681" s="40">
        <v>56231.49</v>
      </c>
      <c r="Q1681" s="40">
        <v>0</v>
      </c>
      <c r="R1681" s="40">
        <v>18386.650000000001</v>
      </c>
      <c r="S1681" s="40">
        <v>18386.650000000001</v>
      </c>
      <c r="T1681" s="40">
        <v>37844.839999999997</v>
      </c>
      <c r="U1681" s="40">
        <v>37844.839999999997</v>
      </c>
      <c r="V1681" s="40">
        <v>37844.839999999997</v>
      </c>
      <c r="W1681" s="34" t="s">
        <v>1278</v>
      </c>
    </row>
    <row r="1682" spans="1:23" hidden="1" x14ac:dyDescent="0.2">
      <c r="A1682" t="s">
        <v>0</v>
      </c>
      <c r="B1682" t="s">
        <v>1</v>
      </c>
      <c r="C1682" t="s">
        <v>635</v>
      </c>
      <c r="D1682" t="s">
        <v>1259</v>
      </c>
      <c r="E1682" t="s">
        <v>1260</v>
      </c>
      <c r="F1682" t="s">
        <v>1261</v>
      </c>
      <c r="G1682" t="s">
        <v>1262</v>
      </c>
      <c r="H1682" t="s">
        <v>7</v>
      </c>
      <c r="I1682" t="s">
        <v>43</v>
      </c>
      <c r="J1682" t="s">
        <v>44</v>
      </c>
      <c r="K1682" t="s">
        <v>61</v>
      </c>
      <c r="L1682" t="s">
        <v>11</v>
      </c>
      <c r="M1682" s="40">
        <v>100000</v>
      </c>
      <c r="N1682" s="40">
        <v>-22968.65</v>
      </c>
      <c r="O1682" s="40">
        <v>0</v>
      </c>
      <c r="P1682" s="40">
        <v>77031.350000000006</v>
      </c>
      <c r="Q1682" s="40">
        <v>0</v>
      </c>
      <c r="R1682" s="40">
        <v>0</v>
      </c>
      <c r="S1682" s="40">
        <v>0</v>
      </c>
      <c r="T1682" s="40">
        <v>77031.350000000006</v>
      </c>
      <c r="U1682" s="40">
        <v>77031.350000000006</v>
      </c>
      <c r="V1682" s="40">
        <v>77031.350000000006</v>
      </c>
      <c r="W1682" s="34" t="s">
        <v>1279</v>
      </c>
    </row>
    <row r="1683" spans="1:23" hidden="1" x14ac:dyDescent="0.2">
      <c r="A1683" t="s">
        <v>106</v>
      </c>
      <c r="B1683" t="s">
        <v>107</v>
      </c>
      <c r="C1683" t="s">
        <v>635</v>
      </c>
      <c r="D1683" t="s">
        <v>1259</v>
      </c>
      <c r="E1683" t="s">
        <v>1260</v>
      </c>
      <c r="F1683" t="s">
        <v>1261</v>
      </c>
      <c r="G1683" t="s">
        <v>1262</v>
      </c>
      <c r="H1683" t="s">
        <v>164</v>
      </c>
      <c r="I1683" t="s">
        <v>165</v>
      </c>
      <c r="J1683" t="s">
        <v>94</v>
      </c>
      <c r="K1683" t="s">
        <v>366</v>
      </c>
      <c r="L1683" t="s">
        <v>96</v>
      </c>
      <c r="M1683" s="40">
        <v>10000</v>
      </c>
      <c r="N1683" s="40">
        <v>-2814</v>
      </c>
      <c r="O1683" s="40">
        <v>0</v>
      </c>
      <c r="P1683" s="40">
        <v>7186</v>
      </c>
      <c r="Q1683" s="40">
        <v>0</v>
      </c>
      <c r="R1683" s="40">
        <v>0</v>
      </c>
      <c r="S1683" s="40">
        <v>0</v>
      </c>
      <c r="T1683" s="40">
        <v>7186</v>
      </c>
      <c r="U1683" s="40">
        <v>7186</v>
      </c>
      <c r="V1683" s="40">
        <v>7186</v>
      </c>
      <c r="W1683" s="34" t="s">
        <v>1280</v>
      </c>
    </row>
    <row r="1684" spans="1:23" hidden="1" x14ac:dyDescent="0.2">
      <c r="A1684" t="s">
        <v>106</v>
      </c>
      <c r="B1684" t="s">
        <v>107</v>
      </c>
      <c r="C1684" t="s">
        <v>635</v>
      </c>
      <c r="D1684" t="s">
        <v>1259</v>
      </c>
      <c r="E1684" t="s">
        <v>1260</v>
      </c>
      <c r="F1684" t="s">
        <v>1261</v>
      </c>
      <c r="G1684" t="s">
        <v>1262</v>
      </c>
      <c r="H1684" t="s">
        <v>164</v>
      </c>
      <c r="I1684" t="s">
        <v>165</v>
      </c>
      <c r="J1684" t="s">
        <v>94</v>
      </c>
      <c r="K1684" t="s">
        <v>166</v>
      </c>
      <c r="L1684" t="s">
        <v>96</v>
      </c>
      <c r="M1684" s="40">
        <v>22200</v>
      </c>
      <c r="N1684" s="40">
        <v>-17174.560000000001</v>
      </c>
      <c r="O1684" s="40">
        <v>0</v>
      </c>
      <c r="P1684" s="40">
        <v>5025.4399999999996</v>
      </c>
      <c r="Q1684" s="40">
        <v>0</v>
      </c>
      <c r="R1684" s="40">
        <v>0</v>
      </c>
      <c r="S1684" s="40">
        <v>0</v>
      </c>
      <c r="T1684" s="40">
        <v>5025.4399999999996</v>
      </c>
      <c r="U1684" s="40">
        <v>5025.4399999999996</v>
      </c>
      <c r="V1684" s="40">
        <v>5025.4399999999996</v>
      </c>
      <c r="W1684" s="34" t="s">
        <v>1281</v>
      </c>
    </row>
    <row r="1685" spans="1:23" hidden="1" x14ac:dyDescent="0.2">
      <c r="A1685" t="s">
        <v>106</v>
      </c>
      <c r="B1685" t="s">
        <v>107</v>
      </c>
      <c r="C1685" t="s">
        <v>635</v>
      </c>
      <c r="D1685" t="s">
        <v>1259</v>
      </c>
      <c r="E1685" t="s">
        <v>1260</v>
      </c>
      <c r="F1685" t="s">
        <v>1261</v>
      </c>
      <c r="G1685" t="s">
        <v>1262</v>
      </c>
      <c r="H1685" t="s">
        <v>164</v>
      </c>
      <c r="I1685" t="s">
        <v>165</v>
      </c>
      <c r="J1685" t="s">
        <v>94</v>
      </c>
      <c r="K1685" t="s">
        <v>95</v>
      </c>
      <c r="L1685" t="s">
        <v>96</v>
      </c>
      <c r="M1685" s="40">
        <v>4000</v>
      </c>
      <c r="N1685" s="40">
        <v>-416</v>
      </c>
      <c r="O1685" s="40">
        <v>0</v>
      </c>
      <c r="P1685" s="40">
        <v>3584</v>
      </c>
      <c r="Q1685" s="40">
        <v>0</v>
      </c>
      <c r="R1685" s="40">
        <v>0</v>
      </c>
      <c r="S1685" s="40">
        <v>0</v>
      </c>
      <c r="T1685" s="40">
        <v>3584</v>
      </c>
      <c r="U1685" s="40">
        <v>3584</v>
      </c>
      <c r="V1685" s="40">
        <v>3584</v>
      </c>
      <c r="W1685" s="34" t="s">
        <v>1282</v>
      </c>
    </row>
    <row r="1686" spans="1:23" hidden="1" x14ac:dyDescent="0.2">
      <c r="A1686" t="s">
        <v>106</v>
      </c>
      <c r="B1686" t="s">
        <v>107</v>
      </c>
      <c r="C1686" t="s">
        <v>635</v>
      </c>
      <c r="D1686" t="s">
        <v>1259</v>
      </c>
      <c r="E1686" t="s">
        <v>1260</v>
      </c>
      <c r="F1686" t="s">
        <v>1261</v>
      </c>
      <c r="G1686" t="s">
        <v>1262</v>
      </c>
      <c r="H1686" t="s">
        <v>164</v>
      </c>
      <c r="I1686" t="s">
        <v>165</v>
      </c>
      <c r="J1686" t="s">
        <v>94</v>
      </c>
      <c r="K1686" t="s">
        <v>1283</v>
      </c>
      <c r="L1686" t="s">
        <v>96</v>
      </c>
      <c r="M1686" s="40">
        <v>60319.24</v>
      </c>
      <c r="N1686" s="40">
        <v>-8642.44</v>
      </c>
      <c r="O1686" s="40">
        <v>0</v>
      </c>
      <c r="P1686" s="40">
        <v>51676.800000000003</v>
      </c>
      <c r="Q1686" s="40">
        <v>12536.43</v>
      </c>
      <c r="R1686" s="40">
        <v>0</v>
      </c>
      <c r="S1686" s="40">
        <v>0</v>
      </c>
      <c r="T1686" s="40">
        <v>51676.800000000003</v>
      </c>
      <c r="U1686" s="40">
        <v>51676.800000000003</v>
      </c>
      <c r="V1686" s="40">
        <v>39140.370000000003</v>
      </c>
      <c r="W1686" s="34" t="s">
        <v>1284</v>
      </c>
    </row>
    <row r="1687" spans="1:23" hidden="1" x14ac:dyDescent="0.2">
      <c r="A1687" t="s">
        <v>106</v>
      </c>
      <c r="B1687" t="s">
        <v>107</v>
      </c>
      <c r="C1687" t="s">
        <v>635</v>
      </c>
      <c r="D1687" t="s">
        <v>1259</v>
      </c>
      <c r="E1687" t="s">
        <v>1260</v>
      </c>
      <c r="F1687" t="s">
        <v>1261</v>
      </c>
      <c r="G1687" t="s">
        <v>1262</v>
      </c>
      <c r="H1687" t="s">
        <v>164</v>
      </c>
      <c r="I1687" t="s">
        <v>1285</v>
      </c>
      <c r="J1687" t="s">
        <v>94</v>
      </c>
      <c r="K1687" t="s">
        <v>1286</v>
      </c>
      <c r="L1687" t="s">
        <v>96</v>
      </c>
      <c r="M1687" s="40">
        <v>2000000</v>
      </c>
      <c r="N1687" s="40">
        <v>-1200000</v>
      </c>
      <c r="O1687" s="40">
        <v>0</v>
      </c>
      <c r="P1687" s="40">
        <v>800000</v>
      </c>
      <c r="Q1687" s="40">
        <v>800000</v>
      </c>
      <c r="R1687" s="40">
        <v>0</v>
      </c>
      <c r="S1687" s="40">
        <v>0</v>
      </c>
      <c r="T1687" s="40">
        <v>800000</v>
      </c>
      <c r="U1687" s="40">
        <v>800000</v>
      </c>
      <c r="V1687" s="40">
        <v>0</v>
      </c>
      <c r="W1687" s="34" t="s">
        <v>1287</v>
      </c>
    </row>
    <row r="1688" spans="1:23" hidden="1" x14ac:dyDescent="0.2">
      <c r="A1688" t="s">
        <v>106</v>
      </c>
      <c r="B1688" t="s">
        <v>107</v>
      </c>
      <c r="C1688" t="s">
        <v>635</v>
      </c>
      <c r="D1688" t="s">
        <v>1259</v>
      </c>
      <c r="E1688" t="s">
        <v>1260</v>
      </c>
      <c r="F1688" t="s">
        <v>1261</v>
      </c>
      <c r="G1688" t="s">
        <v>1262</v>
      </c>
      <c r="H1688" t="s">
        <v>164</v>
      </c>
      <c r="I1688" t="s">
        <v>1285</v>
      </c>
      <c r="J1688" t="s">
        <v>94</v>
      </c>
      <c r="K1688" t="s">
        <v>1283</v>
      </c>
      <c r="L1688" t="s">
        <v>96</v>
      </c>
      <c r="M1688" s="40">
        <v>2641800</v>
      </c>
      <c r="N1688" s="40">
        <v>1200000</v>
      </c>
      <c r="O1688" s="40">
        <v>0</v>
      </c>
      <c r="P1688" s="40">
        <v>3841800</v>
      </c>
      <c r="Q1688" s="40">
        <v>0</v>
      </c>
      <c r="R1688" s="40">
        <v>0</v>
      </c>
      <c r="S1688" s="40">
        <v>0</v>
      </c>
      <c r="T1688" s="40">
        <v>3841800</v>
      </c>
      <c r="U1688" s="40">
        <v>3841800</v>
      </c>
      <c r="V1688" s="40">
        <v>3841800</v>
      </c>
      <c r="W1688" s="34" t="s">
        <v>1284</v>
      </c>
    </row>
    <row r="1689" spans="1:23" hidden="1" x14ac:dyDescent="0.2">
      <c r="A1689" t="s">
        <v>170</v>
      </c>
      <c r="B1689" t="s">
        <v>171</v>
      </c>
      <c r="C1689" t="s">
        <v>635</v>
      </c>
      <c r="D1689" t="s">
        <v>1259</v>
      </c>
      <c r="E1689" t="s">
        <v>1260</v>
      </c>
      <c r="F1689" t="s">
        <v>1261</v>
      </c>
      <c r="G1689" t="s">
        <v>1262</v>
      </c>
      <c r="H1689" t="s">
        <v>172</v>
      </c>
      <c r="I1689" t="s">
        <v>173</v>
      </c>
      <c r="J1689" t="s">
        <v>94</v>
      </c>
      <c r="K1689" t="s">
        <v>266</v>
      </c>
      <c r="L1689" t="s">
        <v>96</v>
      </c>
      <c r="M1689" s="40">
        <v>8000</v>
      </c>
      <c r="N1689" s="40">
        <v>0</v>
      </c>
      <c r="O1689" s="40">
        <v>0</v>
      </c>
      <c r="P1689" s="40">
        <v>8000</v>
      </c>
      <c r="Q1689" s="40">
        <v>0</v>
      </c>
      <c r="R1689" s="40">
        <v>876.96</v>
      </c>
      <c r="S1689" s="40">
        <v>876.96</v>
      </c>
      <c r="T1689" s="40">
        <v>7123.04</v>
      </c>
      <c r="U1689" s="40">
        <v>7123.04</v>
      </c>
      <c r="V1689" s="40">
        <v>7123.04</v>
      </c>
      <c r="W1689" s="34" t="s">
        <v>1288</v>
      </c>
    </row>
    <row r="1690" spans="1:23" hidden="1" x14ac:dyDescent="0.2">
      <c r="A1690" t="s">
        <v>170</v>
      </c>
      <c r="B1690" t="s">
        <v>171</v>
      </c>
      <c r="C1690" t="s">
        <v>635</v>
      </c>
      <c r="D1690" t="s">
        <v>1259</v>
      </c>
      <c r="E1690" t="s">
        <v>1260</v>
      </c>
      <c r="F1690" t="s">
        <v>1261</v>
      </c>
      <c r="G1690" t="s">
        <v>1262</v>
      </c>
      <c r="H1690" t="s">
        <v>172</v>
      </c>
      <c r="I1690" t="s">
        <v>173</v>
      </c>
      <c r="J1690" t="s">
        <v>94</v>
      </c>
      <c r="K1690" t="s">
        <v>183</v>
      </c>
      <c r="L1690" t="s">
        <v>96</v>
      </c>
      <c r="M1690" s="40">
        <v>8960</v>
      </c>
      <c r="N1690" s="40">
        <v>0</v>
      </c>
      <c r="O1690" s="40">
        <v>0</v>
      </c>
      <c r="P1690" s="40">
        <v>8960</v>
      </c>
      <c r="Q1690" s="40">
        <v>0</v>
      </c>
      <c r="R1690" s="40">
        <v>0</v>
      </c>
      <c r="S1690" s="40">
        <v>0</v>
      </c>
      <c r="T1690" s="40">
        <v>8960</v>
      </c>
      <c r="U1690" s="40">
        <v>8960</v>
      </c>
      <c r="V1690" s="40">
        <v>8960</v>
      </c>
      <c r="W1690" s="34" t="s">
        <v>1289</v>
      </c>
    </row>
    <row r="1691" spans="1:23" hidden="1" x14ac:dyDescent="0.2">
      <c r="A1691" t="s">
        <v>170</v>
      </c>
      <c r="B1691" t="s">
        <v>171</v>
      </c>
      <c r="C1691" t="s">
        <v>635</v>
      </c>
      <c r="D1691" t="s">
        <v>1259</v>
      </c>
      <c r="E1691" t="s">
        <v>1260</v>
      </c>
      <c r="F1691" t="s">
        <v>1261</v>
      </c>
      <c r="G1691" t="s">
        <v>1262</v>
      </c>
      <c r="H1691" t="s">
        <v>172</v>
      </c>
      <c r="I1691" t="s">
        <v>173</v>
      </c>
      <c r="J1691" t="s">
        <v>94</v>
      </c>
      <c r="K1691" t="s">
        <v>1290</v>
      </c>
      <c r="L1691" t="s">
        <v>96</v>
      </c>
      <c r="M1691" s="40">
        <v>336</v>
      </c>
      <c r="N1691" s="40">
        <v>0</v>
      </c>
      <c r="O1691" s="40">
        <v>0</v>
      </c>
      <c r="P1691" s="40">
        <v>336</v>
      </c>
      <c r="Q1691" s="40">
        <v>0</v>
      </c>
      <c r="R1691" s="40">
        <v>0</v>
      </c>
      <c r="S1691" s="40">
        <v>0</v>
      </c>
      <c r="T1691" s="40">
        <v>336</v>
      </c>
      <c r="U1691" s="40">
        <v>336</v>
      </c>
      <c r="V1691" s="40">
        <v>336</v>
      </c>
      <c r="W1691" s="34" t="s">
        <v>1291</v>
      </c>
    </row>
    <row r="1692" spans="1:23" hidden="1" x14ac:dyDescent="0.2">
      <c r="A1692" t="s">
        <v>170</v>
      </c>
      <c r="B1692" t="s">
        <v>171</v>
      </c>
      <c r="C1692" t="s">
        <v>635</v>
      </c>
      <c r="D1692" t="s">
        <v>1259</v>
      </c>
      <c r="E1692" t="s">
        <v>1260</v>
      </c>
      <c r="F1692" t="s">
        <v>1261</v>
      </c>
      <c r="G1692" t="s">
        <v>1262</v>
      </c>
      <c r="H1692" t="s">
        <v>172</v>
      </c>
      <c r="I1692" t="s">
        <v>173</v>
      </c>
      <c r="J1692" t="s">
        <v>94</v>
      </c>
      <c r="K1692" t="s">
        <v>133</v>
      </c>
      <c r="L1692" t="s">
        <v>96</v>
      </c>
      <c r="M1692" s="40">
        <v>255000</v>
      </c>
      <c r="N1692" s="40">
        <v>0</v>
      </c>
      <c r="O1692" s="40">
        <v>0</v>
      </c>
      <c r="P1692" s="40">
        <v>255000</v>
      </c>
      <c r="Q1692" s="40">
        <v>0</v>
      </c>
      <c r="R1692" s="40">
        <v>164706.76999999999</v>
      </c>
      <c r="S1692" s="40">
        <v>158958.22</v>
      </c>
      <c r="T1692" s="40">
        <v>90293.23</v>
      </c>
      <c r="U1692" s="40">
        <v>96041.78</v>
      </c>
      <c r="V1692" s="40">
        <v>90293.23</v>
      </c>
      <c r="W1692" s="34" t="s">
        <v>1292</v>
      </c>
    </row>
    <row r="1693" spans="1:23" hidden="1" x14ac:dyDescent="0.2">
      <c r="A1693" t="s">
        <v>170</v>
      </c>
      <c r="B1693" t="s">
        <v>171</v>
      </c>
      <c r="C1693" t="s">
        <v>635</v>
      </c>
      <c r="D1693" t="s">
        <v>1259</v>
      </c>
      <c r="E1693" t="s">
        <v>1260</v>
      </c>
      <c r="F1693" t="s">
        <v>1261</v>
      </c>
      <c r="G1693" t="s">
        <v>1262</v>
      </c>
      <c r="H1693" t="s">
        <v>172</v>
      </c>
      <c r="I1693" t="s">
        <v>173</v>
      </c>
      <c r="J1693" t="s">
        <v>94</v>
      </c>
      <c r="K1693" t="s">
        <v>766</v>
      </c>
      <c r="L1693" t="s">
        <v>96</v>
      </c>
      <c r="M1693" s="40">
        <v>3000</v>
      </c>
      <c r="N1693" s="40">
        <v>0</v>
      </c>
      <c r="O1693" s="40">
        <v>0</v>
      </c>
      <c r="P1693" s="40">
        <v>3000</v>
      </c>
      <c r="Q1693" s="40">
        <v>0</v>
      </c>
      <c r="R1693" s="40">
        <v>0</v>
      </c>
      <c r="S1693" s="40">
        <v>0</v>
      </c>
      <c r="T1693" s="40">
        <v>3000</v>
      </c>
      <c r="U1693" s="40">
        <v>3000</v>
      </c>
      <c r="V1693" s="40">
        <v>3000</v>
      </c>
      <c r="W1693" s="34" t="s">
        <v>1293</v>
      </c>
    </row>
    <row r="1694" spans="1:23" hidden="1" x14ac:dyDescent="0.2">
      <c r="A1694" t="s">
        <v>170</v>
      </c>
      <c r="B1694" t="s">
        <v>171</v>
      </c>
      <c r="C1694" t="s">
        <v>635</v>
      </c>
      <c r="D1694" t="s">
        <v>1259</v>
      </c>
      <c r="E1694" t="s">
        <v>1260</v>
      </c>
      <c r="F1694" t="s">
        <v>1261</v>
      </c>
      <c r="G1694" t="s">
        <v>1262</v>
      </c>
      <c r="H1694" t="s">
        <v>172</v>
      </c>
      <c r="I1694" t="s">
        <v>173</v>
      </c>
      <c r="J1694" t="s">
        <v>94</v>
      </c>
      <c r="K1694" t="s">
        <v>366</v>
      </c>
      <c r="L1694" t="s">
        <v>96</v>
      </c>
      <c r="M1694" s="40">
        <v>2500</v>
      </c>
      <c r="N1694" s="40">
        <v>0</v>
      </c>
      <c r="O1694" s="40">
        <v>0</v>
      </c>
      <c r="P1694" s="40">
        <v>2500</v>
      </c>
      <c r="Q1694" s="40">
        <v>0</v>
      </c>
      <c r="R1694" s="40">
        <v>0</v>
      </c>
      <c r="S1694" s="40">
        <v>0</v>
      </c>
      <c r="T1694" s="40">
        <v>2500</v>
      </c>
      <c r="U1694" s="40">
        <v>2500</v>
      </c>
      <c r="V1694" s="40">
        <v>2500</v>
      </c>
      <c r="W1694" s="34" t="s">
        <v>1294</v>
      </c>
    </row>
    <row r="1695" spans="1:23" hidden="1" x14ac:dyDescent="0.2">
      <c r="A1695" t="s">
        <v>170</v>
      </c>
      <c r="B1695" t="s">
        <v>171</v>
      </c>
      <c r="C1695" t="s">
        <v>635</v>
      </c>
      <c r="D1695" t="s">
        <v>1259</v>
      </c>
      <c r="E1695" t="s">
        <v>1260</v>
      </c>
      <c r="F1695" t="s">
        <v>1261</v>
      </c>
      <c r="G1695" t="s">
        <v>1262</v>
      </c>
      <c r="H1695" t="s">
        <v>172</v>
      </c>
      <c r="I1695" t="s">
        <v>173</v>
      </c>
      <c r="J1695" t="s">
        <v>94</v>
      </c>
      <c r="K1695" t="s">
        <v>114</v>
      </c>
      <c r="L1695" t="s">
        <v>96</v>
      </c>
      <c r="M1695" s="40">
        <v>0</v>
      </c>
      <c r="N1695" s="40">
        <v>100000</v>
      </c>
      <c r="O1695" s="40">
        <v>-32461.73</v>
      </c>
      <c r="P1695" s="40">
        <v>67538.27</v>
      </c>
      <c r="Q1695" s="40">
        <v>0</v>
      </c>
      <c r="R1695" s="40">
        <v>0</v>
      </c>
      <c r="S1695" s="40">
        <v>0</v>
      </c>
      <c r="T1695" s="40">
        <v>67538.27</v>
      </c>
      <c r="U1695" s="40">
        <v>67538.27</v>
      </c>
      <c r="V1695" s="40">
        <v>67538.27</v>
      </c>
      <c r="W1695" s="34" t="s">
        <v>1295</v>
      </c>
    </row>
    <row r="1696" spans="1:23" hidden="1" x14ac:dyDescent="0.2">
      <c r="A1696" t="s">
        <v>170</v>
      </c>
      <c r="B1696" t="s">
        <v>171</v>
      </c>
      <c r="C1696" t="s">
        <v>635</v>
      </c>
      <c r="D1696" t="s">
        <v>1259</v>
      </c>
      <c r="E1696" t="s">
        <v>1260</v>
      </c>
      <c r="F1696" t="s">
        <v>1261</v>
      </c>
      <c r="G1696" t="s">
        <v>1262</v>
      </c>
      <c r="H1696" t="s">
        <v>172</v>
      </c>
      <c r="I1696" t="s">
        <v>173</v>
      </c>
      <c r="J1696" t="s">
        <v>94</v>
      </c>
      <c r="K1696" t="s">
        <v>280</v>
      </c>
      <c r="L1696" t="s">
        <v>96</v>
      </c>
      <c r="M1696" s="40">
        <v>0</v>
      </c>
      <c r="N1696" s="40">
        <v>15000</v>
      </c>
      <c r="O1696" s="40">
        <v>0</v>
      </c>
      <c r="P1696" s="40">
        <v>15000</v>
      </c>
      <c r="Q1696" s="40">
        <v>0</v>
      </c>
      <c r="R1696" s="40">
        <v>0</v>
      </c>
      <c r="S1696" s="40">
        <v>0</v>
      </c>
      <c r="T1696" s="40">
        <v>15000</v>
      </c>
      <c r="U1696" s="40">
        <v>15000</v>
      </c>
      <c r="V1696" s="40">
        <v>15000</v>
      </c>
      <c r="W1696" s="34" t="s">
        <v>1296</v>
      </c>
    </row>
    <row r="1697" spans="1:23" hidden="1" x14ac:dyDescent="0.2">
      <c r="A1697" t="s">
        <v>170</v>
      </c>
      <c r="B1697" t="s">
        <v>171</v>
      </c>
      <c r="C1697" t="s">
        <v>635</v>
      </c>
      <c r="D1697" t="s">
        <v>1259</v>
      </c>
      <c r="E1697" t="s">
        <v>1260</v>
      </c>
      <c r="F1697" t="s">
        <v>1261</v>
      </c>
      <c r="G1697" t="s">
        <v>1262</v>
      </c>
      <c r="H1697" t="s">
        <v>172</v>
      </c>
      <c r="I1697" t="s">
        <v>173</v>
      </c>
      <c r="J1697" t="s">
        <v>94</v>
      </c>
      <c r="K1697" t="s">
        <v>95</v>
      </c>
      <c r="L1697" t="s">
        <v>96</v>
      </c>
      <c r="M1697" s="40">
        <v>10000</v>
      </c>
      <c r="N1697" s="40">
        <v>0</v>
      </c>
      <c r="O1697" s="40">
        <v>0</v>
      </c>
      <c r="P1697" s="40">
        <v>10000</v>
      </c>
      <c r="Q1697" s="40">
        <v>0</v>
      </c>
      <c r="R1697" s="40">
        <v>612.5</v>
      </c>
      <c r="S1697" s="40">
        <v>612.5</v>
      </c>
      <c r="T1697" s="40">
        <v>9387.5</v>
      </c>
      <c r="U1697" s="40">
        <v>9387.5</v>
      </c>
      <c r="V1697" s="40">
        <v>9387.5</v>
      </c>
      <c r="W1697" s="34" t="s">
        <v>1297</v>
      </c>
    </row>
    <row r="1698" spans="1:23" hidden="1" x14ac:dyDescent="0.2">
      <c r="A1698" t="s">
        <v>170</v>
      </c>
      <c r="B1698" t="s">
        <v>171</v>
      </c>
      <c r="C1698" t="s">
        <v>635</v>
      </c>
      <c r="D1698" t="s">
        <v>1259</v>
      </c>
      <c r="E1698" t="s">
        <v>1260</v>
      </c>
      <c r="F1698" t="s">
        <v>1261</v>
      </c>
      <c r="G1698" t="s">
        <v>1262</v>
      </c>
      <c r="H1698" t="s">
        <v>172</v>
      </c>
      <c r="I1698" t="s">
        <v>173</v>
      </c>
      <c r="J1698" t="s">
        <v>94</v>
      </c>
      <c r="K1698" t="s">
        <v>1298</v>
      </c>
      <c r="L1698" t="s">
        <v>96</v>
      </c>
      <c r="M1698" s="40">
        <v>15975.93</v>
      </c>
      <c r="N1698" s="40">
        <v>0</v>
      </c>
      <c r="O1698" s="40">
        <v>0</v>
      </c>
      <c r="P1698" s="40">
        <v>15975.93</v>
      </c>
      <c r="Q1698" s="40">
        <v>0</v>
      </c>
      <c r="R1698" s="40">
        <v>2903.56</v>
      </c>
      <c r="S1698" s="40">
        <v>2903.56</v>
      </c>
      <c r="T1698" s="40">
        <v>13072.37</v>
      </c>
      <c r="U1698" s="40">
        <v>13072.37</v>
      </c>
      <c r="V1698" s="40">
        <v>13072.37</v>
      </c>
      <c r="W1698" s="34" t="s">
        <v>1299</v>
      </c>
    </row>
    <row r="1699" spans="1:23" hidden="1" x14ac:dyDescent="0.2">
      <c r="A1699" t="s">
        <v>170</v>
      </c>
      <c r="B1699" t="s">
        <v>171</v>
      </c>
      <c r="C1699" t="s">
        <v>635</v>
      </c>
      <c r="D1699" t="s">
        <v>1259</v>
      </c>
      <c r="E1699" t="s">
        <v>1260</v>
      </c>
      <c r="F1699" t="s">
        <v>1261</v>
      </c>
      <c r="G1699" t="s">
        <v>1262</v>
      </c>
      <c r="H1699" t="s">
        <v>172</v>
      </c>
      <c r="I1699" t="s">
        <v>173</v>
      </c>
      <c r="J1699" t="s">
        <v>94</v>
      </c>
      <c r="K1699" t="s">
        <v>1283</v>
      </c>
      <c r="L1699" t="s">
        <v>96</v>
      </c>
      <c r="M1699" s="40">
        <v>1000</v>
      </c>
      <c r="N1699" s="40">
        <v>0</v>
      </c>
      <c r="O1699" s="40">
        <v>0</v>
      </c>
      <c r="P1699" s="40">
        <v>1000</v>
      </c>
      <c r="Q1699" s="40">
        <v>0</v>
      </c>
      <c r="R1699" s="40">
        <v>0</v>
      </c>
      <c r="S1699" s="40">
        <v>0</v>
      </c>
      <c r="T1699" s="40">
        <v>1000</v>
      </c>
      <c r="U1699" s="40">
        <v>1000</v>
      </c>
      <c r="V1699" s="40">
        <v>1000</v>
      </c>
      <c r="W1699" s="34" t="s">
        <v>1300</v>
      </c>
    </row>
    <row r="1700" spans="1:23" hidden="1" x14ac:dyDescent="0.2">
      <c r="A1700" t="s">
        <v>170</v>
      </c>
      <c r="B1700" t="s">
        <v>171</v>
      </c>
      <c r="C1700" t="s">
        <v>635</v>
      </c>
      <c r="D1700" t="s">
        <v>1259</v>
      </c>
      <c r="E1700" t="s">
        <v>1260</v>
      </c>
      <c r="F1700" t="s">
        <v>1261</v>
      </c>
      <c r="G1700" t="s">
        <v>1262</v>
      </c>
      <c r="H1700" t="s">
        <v>172</v>
      </c>
      <c r="I1700" t="s">
        <v>173</v>
      </c>
      <c r="J1700" t="s">
        <v>94</v>
      </c>
      <c r="K1700" t="s">
        <v>534</v>
      </c>
      <c r="L1700" t="s">
        <v>96</v>
      </c>
      <c r="M1700" s="40">
        <v>5800</v>
      </c>
      <c r="N1700" s="40">
        <v>0</v>
      </c>
      <c r="O1700" s="40">
        <v>0</v>
      </c>
      <c r="P1700" s="40">
        <v>5800</v>
      </c>
      <c r="Q1700" s="40">
        <v>0</v>
      </c>
      <c r="R1700" s="40">
        <v>3421.19</v>
      </c>
      <c r="S1700" s="40">
        <v>529.04999999999995</v>
      </c>
      <c r="T1700" s="40">
        <v>2378.81</v>
      </c>
      <c r="U1700" s="40">
        <v>5270.95</v>
      </c>
      <c r="V1700" s="40">
        <v>2378.81</v>
      </c>
      <c r="W1700" s="34" t="s">
        <v>1301</v>
      </c>
    </row>
    <row r="1701" spans="1:23" hidden="1" x14ac:dyDescent="0.2">
      <c r="A1701" t="s">
        <v>170</v>
      </c>
      <c r="B1701" t="s">
        <v>171</v>
      </c>
      <c r="C1701" t="s">
        <v>635</v>
      </c>
      <c r="D1701" t="s">
        <v>1259</v>
      </c>
      <c r="E1701" t="s">
        <v>1260</v>
      </c>
      <c r="F1701" t="s">
        <v>1261</v>
      </c>
      <c r="G1701" t="s">
        <v>1262</v>
      </c>
      <c r="H1701" t="s">
        <v>172</v>
      </c>
      <c r="I1701" t="s">
        <v>173</v>
      </c>
      <c r="J1701" t="s">
        <v>94</v>
      </c>
      <c r="K1701" t="s">
        <v>1229</v>
      </c>
      <c r="L1701" t="s">
        <v>96</v>
      </c>
      <c r="M1701" s="40">
        <v>7902.72</v>
      </c>
      <c r="N1701" s="40">
        <v>0</v>
      </c>
      <c r="O1701" s="40">
        <v>-2902.72</v>
      </c>
      <c r="P1701" s="40">
        <v>5000</v>
      </c>
      <c r="Q1701" s="40">
        <v>0</v>
      </c>
      <c r="R1701" s="40">
        <v>0</v>
      </c>
      <c r="S1701" s="40">
        <v>0</v>
      </c>
      <c r="T1701" s="40">
        <v>5000</v>
      </c>
      <c r="U1701" s="40">
        <v>5000</v>
      </c>
      <c r="V1701" s="40">
        <v>5000</v>
      </c>
      <c r="W1701" s="34" t="s">
        <v>1302</v>
      </c>
    </row>
    <row r="1702" spans="1:23" hidden="1" x14ac:dyDescent="0.2">
      <c r="A1702" t="s">
        <v>170</v>
      </c>
      <c r="B1702" t="s">
        <v>171</v>
      </c>
      <c r="C1702" t="s">
        <v>635</v>
      </c>
      <c r="D1702" t="s">
        <v>1259</v>
      </c>
      <c r="E1702" t="s">
        <v>1260</v>
      </c>
      <c r="F1702" t="s">
        <v>1261</v>
      </c>
      <c r="G1702" t="s">
        <v>1262</v>
      </c>
      <c r="H1702" t="s">
        <v>172</v>
      </c>
      <c r="I1702" t="s">
        <v>173</v>
      </c>
      <c r="J1702" t="s">
        <v>94</v>
      </c>
      <c r="K1702" t="s">
        <v>277</v>
      </c>
      <c r="L1702" t="s">
        <v>96</v>
      </c>
      <c r="M1702" s="40">
        <v>2000</v>
      </c>
      <c r="N1702" s="40">
        <v>3775</v>
      </c>
      <c r="O1702" s="40">
        <v>0</v>
      </c>
      <c r="P1702" s="40">
        <v>5775</v>
      </c>
      <c r="Q1702" s="40">
        <v>0</v>
      </c>
      <c r="R1702" s="40">
        <v>0</v>
      </c>
      <c r="S1702" s="40">
        <v>0</v>
      </c>
      <c r="T1702" s="40">
        <v>5775</v>
      </c>
      <c r="U1702" s="40">
        <v>5775</v>
      </c>
      <c r="V1702" s="40">
        <v>5775</v>
      </c>
      <c r="W1702" s="34" t="s">
        <v>1303</v>
      </c>
    </row>
    <row r="1703" spans="1:23" hidden="1" x14ac:dyDescent="0.2">
      <c r="A1703" t="s">
        <v>170</v>
      </c>
      <c r="B1703" t="s">
        <v>171</v>
      </c>
      <c r="C1703" t="s">
        <v>635</v>
      </c>
      <c r="D1703" t="s">
        <v>1259</v>
      </c>
      <c r="E1703" t="s">
        <v>1260</v>
      </c>
      <c r="F1703" t="s">
        <v>1261</v>
      </c>
      <c r="G1703" t="s">
        <v>1262</v>
      </c>
      <c r="H1703" t="s">
        <v>172</v>
      </c>
      <c r="I1703" t="s">
        <v>173</v>
      </c>
      <c r="J1703" t="s">
        <v>94</v>
      </c>
      <c r="K1703" t="s">
        <v>385</v>
      </c>
      <c r="L1703" t="s">
        <v>96</v>
      </c>
      <c r="M1703" s="40">
        <v>498439.45</v>
      </c>
      <c r="N1703" s="40">
        <v>-183406.96</v>
      </c>
      <c r="O1703" s="40">
        <v>0</v>
      </c>
      <c r="P1703" s="40">
        <v>315032.49</v>
      </c>
      <c r="Q1703" s="40">
        <v>15418.68</v>
      </c>
      <c r="R1703" s="40">
        <v>85474.84</v>
      </c>
      <c r="S1703" s="40">
        <v>85474.84</v>
      </c>
      <c r="T1703" s="40">
        <v>229557.65</v>
      </c>
      <c r="U1703" s="40">
        <v>229557.65</v>
      </c>
      <c r="V1703" s="40">
        <v>214138.97</v>
      </c>
      <c r="W1703" s="34" t="s">
        <v>1304</v>
      </c>
    </row>
    <row r="1704" spans="1:23" hidden="1" x14ac:dyDescent="0.2">
      <c r="A1704" t="s">
        <v>170</v>
      </c>
      <c r="B1704" t="s">
        <v>171</v>
      </c>
      <c r="C1704" t="s">
        <v>635</v>
      </c>
      <c r="D1704" t="s">
        <v>1259</v>
      </c>
      <c r="E1704" t="s">
        <v>1260</v>
      </c>
      <c r="F1704" t="s">
        <v>1261</v>
      </c>
      <c r="G1704" t="s">
        <v>1262</v>
      </c>
      <c r="H1704" t="s">
        <v>172</v>
      </c>
      <c r="I1704" t="s">
        <v>173</v>
      </c>
      <c r="J1704" t="s">
        <v>94</v>
      </c>
      <c r="K1704" t="s">
        <v>783</v>
      </c>
      <c r="L1704" t="s">
        <v>96</v>
      </c>
      <c r="M1704" s="40">
        <v>177875</v>
      </c>
      <c r="N1704" s="40">
        <v>-92071.97</v>
      </c>
      <c r="O1704" s="40">
        <v>0</v>
      </c>
      <c r="P1704" s="40">
        <v>85803.03</v>
      </c>
      <c r="Q1704" s="40">
        <v>27661.07</v>
      </c>
      <c r="R1704" s="40">
        <v>5590.44</v>
      </c>
      <c r="S1704" s="40">
        <v>5590.44</v>
      </c>
      <c r="T1704" s="40">
        <v>80212.59</v>
      </c>
      <c r="U1704" s="40">
        <v>80212.59</v>
      </c>
      <c r="V1704" s="40">
        <v>52551.519999999997</v>
      </c>
      <c r="W1704" s="34" t="s">
        <v>1305</v>
      </c>
    </row>
    <row r="1705" spans="1:23" hidden="1" x14ac:dyDescent="0.2">
      <c r="A1705" t="s">
        <v>106</v>
      </c>
      <c r="B1705" t="s">
        <v>107</v>
      </c>
      <c r="C1705" t="s">
        <v>635</v>
      </c>
      <c r="D1705" t="s">
        <v>1259</v>
      </c>
      <c r="E1705" t="s">
        <v>1260</v>
      </c>
      <c r="F1705" t="s">
        <v>1261</v>
      </c>
      <c r="G1705" t="s">
        <v>1262</v>
      </c>
      <c r="H1705" t="s">
        <v>164</v>
      </c>
      <c r="I1705" t="s">
        <v>1285</v>
      </c>
      <c r="J1705" t="s">
        <v>202</v>
      </c>
      <c r="K1705" t="s">
        <v>209</v>
      </c>
      <c r="L1705" t="s">
        <v>96</v>
      </c>
      <c r="M1705" s="40">
        <v>1500000</v>
      </c>
      <c r="N1705" s="40">
        <v>-1000000</v>
      </c>
      <c r="O1705" s="40">
        <v>0</v>
      </c>
      <c r="P1705" s="40">
        <v>500000</v>
      </c>
      <c r="Q1705" s="40">
        <v>0</v>
      </c>
      <c r="R1705" s="40">
        <v>0</v>
      </c>
      <c r="S1705" s="40">
        <v>0</v>
      </c>
      <c r="T1705" s="40">
        <v>500000</v>
      </c>
      <c r="U1705" s="40">
        <v>500000</v>
      </c>
      <c r="V1705" s="40">
        <v>500000</v>
      </c>
      <c r="W1705" s="34" t="s">
        <v>1306</v>
      </c>
    </row>
    <row r="1706" spans="1:23" hidden="1" x14ac:dyDescent="0.2">
      <c r="A1706" t="s">
        <v>170</v>
      </c>
      <c r="B1706" t="s">
        <v>171</v>
      </c>
      <c r="C1706" t="s">
        <v>635</v>
      </c>
      <c r="D1706" t="s">
        <v>1259</v>
      </c>
      <c r="E1706" t="s">
        <v>1260</v>
      </c>
      <c r="F1706" t="s">
        <v>1261</v>
      </c>
      <c r="G1706" t="s">
        <v>1262</v>
      </c>
      <c r="H1706" t="s">
        <v>172</v>
      </c>
      <c r="I1706" t="s">
        <v>173</v>
      </c>
      <c r="J1706" t="s">
        <v>202</v>
      </c>
      <c r="K1706" t="s">
        <v>284</v>
      </c>
      <c r="L1706" t="s">
        <v>96</v>
      </c>
      <c r="M1706" s="40">
        <v>35000</v>
      </c>
      <c r="N1706" s="40">
        <v>-6320</v>
      </c>
      <c r="O1706" s="40">
        <v>0</v>
      </c>
      <c r="P1706" s="40">
        <v>28680</v>
      </c>
      <c r="Q1706" s="40">
        <v>20125.439999999999</v>
      </c>
      <c r="R1706" s="40">
        <v>5086.49</v>
      </c>
      <c r="S1706" s="40">
        <v>1087.01</v>
      </c>
      <c r="T1706" s="40">
        <v>23593.51</v>
      </c>
      <c r="U1706" s="40">
        <v>27592.99</v>
      </c>
      <c r="V1706" s="40">
        <v>3468.07</v>
      </c>
      <c r="W1706" s="34" t="s">
        <v>1307</v>
      </c>
    </row>
    <row r="1707" spans="1:23" hidden="1" x14ac:dyDescent="0.2">
      <c r="A1707" t="s">
        <v>170</v>
      </c>
      <c r="B1707" t="s">
        <v>171</v>
      </c>
      <c r="C1707" t="s">
        <v>635</v>
      </c>
      <c r="D1707" t="s">
        <v>1259</v>
      </c>
      <c r="E1707" t="s">
        <v>1260</v>
      </c>
      <c r="F1707" t="s">
        <v>1261</v>
      </c>
      <c r="G1707" t="s">
        <v>1262</v>
      </c>
      <c r="H1707" t="s">
        <v>172</v>
      </c>
      <c r="I1707" t="s">
        <v>173</v>
      </c>
      <c r="J1707" t="s">
        <v>202</v>
      </c>
      <c r="K1707" t="s">
        <v>203</v>
      </c>
      <c r="L1707" t="s">
        <v>96</v>
      </c>
      <c r="M1707" s="40">
        <v>1875</v>
      </c>
      <c r="N1707" s="40">
        <v>37118.83</v>
      </c>
      <c r="O1707" s="40">
        <v>0</v>
      </c>
      <c r="P1707" s="40">
        <v>38993.83</v>
      </c>
      <c r="Q1707" s="40">
        <v>171.18</v>
      </c>
      <c r="R1707" s="40">
        <v>988.02</v>
      </c>
      <c r="S1707" s="40">
        <v>988.02</v>
      </c>
      <c r="T1707" s="40">
        <v>38005.81</v>
      </c>
      <c r="U1707" s="40">
        <v>38005.81</v>
      </c>
      <c r="V1707" s="40">
        <v>37834.629999999997</v>
      </c>
      <c r="W1707" s="34" t="s">
        <v>1308</v>
      </c>
    </row>
    <row r="1708" spans="1:23" hidden="1" x14ac:dyDescent="0.2">
      <c r="A1708" t="s">
        <v>170</v>
      </c>
      <c r="B1708" t="s">
        <v>171</v>
      </c>
      <c r="C1708" t="s">
        <v>635</v>
      </c>
      <c r="D1708" t="s">
        <v>1259</v>
      </c>
      <c r="E1708" t="s">
        <v>1260</v>
      </c>
      <c r="F1708" t="s">
        <v>1261</v>
      </c>
      <c r="G1708" t="s">
        <v>1262</v>
      </c>
      <c r="H1708" t="s">
        <v>172</v>
      </c>
      <c r="I1708" t="s">
        <v>173</v>
      </c>
      <c r="J1708" t="s">
        <v>202</v>
      </c>
      <c r="K1708" t="s">
        <v>443</v>
      </c>
      <c r="L1708" t="s">
        <v>96</v>
      </c>
      <c r="M1708" s="40">
        <v>0</v>
      </c>
      <c r="N1708" s="40">
        <v>111405.1</v>
      </c>
      <c r="O1708" s="40">
        <v>0</v>
      </c>
      <c r="P1708" s="40">
        <v>111405.1</v>
      </c>
      <c r="Q1708" s="40">
        <v>0</v>
      </c>
      <c r="R1708" s="40">
        <v>0</v>
      </c>
      <c r="S1708" s="40">
        <v>0</v>
      </c>
      <c r="T1708" s="40">
        <v>111405.1</v>
      </c>
      <c r="U1708" s="40">
        <v>111405.1</v>
      </c>
      <c r="V1708" s="40">
        <v>111405.1</v>
      </c>
      <c r="W1708" s="34" t="s">
        <v>1309</v>
      </c>
    </row>
    <row r="1709" spans="1:23" hidden="1" x14ac:dyDescent="0.2">
      <c r="A1709" t="s">
        <v>170</v>
      </c>
      <c r="B1709" t="s">
        <v>171</v>
      </c>
      <c r="C1709" t="s">
        <v>635</v>
      </c>
      <c r="D1709" t="s">
        <v>1259</v>
      </c>
      <c r="E1709" t="s">
        <v>1260</v>
      </c>
      <c r="F1709" t="s">
        <v>1261</v>
      </c>
      <c r="G1709" t="s">
        <v>1262</v>
      </c>
      <c r="H1709" t="s">
        <v>172</v>
      </c>
      <c r="I1709" t="s">
        <v>173</v>
      </c>
      <c r="J1709" t="s">
        <v>202</v>
      </c>
      <c r="K1709" t="s">
        <v>209</v>
      </c>
      <c r="L1709" t="s">
        <v>96</v>
      </c>
      <c r="M1709" s="40">
        <v>15000</v>
      </c>
      <c r="N1709" s="40">
        <v>13000</v>
      </c>
      <c r="O1709" s="40">
        <v>0</v>
      </c>
      <c r="P1709" s="40">
        <v>28000</v>
      </c>
      <c r="Q1709" s="40">
        <v>0</v>
      </c>
      <c r="R1709" s="40">
        <v>7840</v>
      </c>
      <c r="S1709" s="40">
        <v>7840</v>
      </c>
      <c r="T1709" s="40">
        <v>20160</v>
      </c>
      <c r="U1709" s="40">
        <v>20160</v>
      </c>
      <c r="V1709" s="40">
        <v>20160</v>
      </c>
      <c r="W1709" s="34" t="s">
        <v>1310</v>
      </c>
    </row>
    <row r="1710" spans="1:23" hidden="1" x14ac:dyDescent="0.2">
      <c r="A1710" t="s">
        <v>170</v>
      </c>
      <c r="B1710" t="s">
        <v>171</v>
      </c>
      <c r="C1710" t="s">
        <v>635</v>
      </c>
      <c r="D1710" t="s">
        <v>1259</v>
      </c>
      <c r="E1710" t="s">
        <v>1260</v>
      </c>
      <c r="F1710" t="s">
        <v>1261</v>
      </c>
      <c r="G1710" t="s">
        <v>1262</v>
      </c>
      <c r="H1710" t="s">
        <v>172</v>
      </c>
      <c r="I1710" t="s">
        <v>173</v>
      </c>
      <c r="J1710" t="s">
        <v>202</v>
      </c>
      <c r="K1710" t="s">
        <v>1311</v>
      </c>
      <c r="L1710" t="s">
        <v>96</v>
      </c>
      <c r="M1710" s="40">
        <v>0</v>
      </c>
      <c r="N1710" s="40">
        <v>1500</v>
      </c>
      <c r="O1710" s="40">
        <v>0</v>
      </c>
      <c r="P1710" s="40">
        <v>1500</v>
      </c>
      <c r="Q1710" s="40">
        <v>0</v>
      </c>
      <c r="R1710" s="40">
        <v>0</v>
      </c>
      <c r="S1710" s="40">
        <v>0</v>
      </c>
      <c r="T1710" s="40">
        <v>1500</v>
      </c>
      <c r="U1710" s="40">
        <v>1500</v>
      </c>
      <c r="V1710" s="40">
        <v>1500</v>
      </c>
      <c r="W1710" s="34" t="s">
        <v>1312</v>
      </c>
    </row>
    <row r="1711" spans="1:23" hidden="1" x14ac:dyDescent="0.2">
      <c r="A1711" t="s">
        <v>170</v>
      </c>
      <c r="B1711" t="s">
        <v>171</v>
      </c>
      <c r="C1711" t="s">
        <v>635</v>
      </c>
      <c r="D1711" t="s">
        <v>1259</v>
      </c>
      <c r="E1711" t="s">
        <v>1260</v>
      </c>
      <c r="F1711" t="s">
        <v>1261</v>
      </c>
      <c r="G1711" t="s">
        <v>1262</v>
      </c>
      <c r="H1711" t="s">
        <v>172</v>
      </c>
      <c r="I1711" t="s">
        <v>173</v>
      </c>
      <c r="J1711" t="s">
        <v>202</v>
      </c>
      <c r="K1711" t="s">
        <v>205</v>
      </c>
      <c r="L1711" t="s">
        <v>96</v>
      </c>
      <c r="M1711" s="40">
        <v>35000</v>
      </c>
      <c r="N1711" s="40">
        <v>0</v>
      </c>
      <c r="O1711" s="40">
        <v>0</v>
      </c>
      <c r="P1711" s="40">
        <v>35000</v>
      </c>
      <c r="Q1711" s="40">
        <v>0</v>
      </c>
      <c r="R1711" s="40">
        <v>0</v>
      </c>
      <c r="S1711" s="40">
        <v>0</v>
      </c>
      <c r="T1711" s="40">
        <v>35000</v>
      </c>
      <c r="U1711" s="40">
        <v>35000</v>
      </c>
      <c r="V1711" s="40">
        <v>35000</v>
      </c>
      <c r="W1711" s="34" t="s">
        <v>1313</v>
      </c>
    </row>
    <row r="1712" spans="1:23" x14ac:dyDescent="0.2">
      <c r="A1712" t="s">
        <v>0</v>
      </c>
      <c r="B1712" t="s">
        <v>1</v>
      </c>
      <c r="C1712" t="s">
        <v>392</v>
      </c>
      <c r="D1712" t="s">
        <v>704</v>
      </c>
      <c r="E1712" t="s">
        <v>705</v>
      </c>
      <c r="F1712" s="41" t="s">
        <v>1717</v>
      </c>
      <c r="G1712" s="41" t="s">
        <v>1718</v>
      </c>
      <c r="H1712" t="s">
        <v>708</v>
      </c>
      <c r="I1712" t="s">
        <v>1719</v>
      </c>
      <c r="J1712" t="s">
        <v>542</v>
      </c>
      <c r="K1712" t="s">
        <v>926</v>
      </c>
      <c r="L1712" t="s">
        <v>96</v>
      </c>
      <c r="M1712" s="40">
        <v>0</v>
      </c>
      <c r="N1712" s="40">
        <v>0</v>
      </c>
      <c r="O1712" s="40">
        <v>0</v>
      </c>
      <c r="P1712" s="40">
        <v>0</v>
      </c>
      <c r="Q1712" s="40">
        <v>0</v>
      </c>
      <c r="R1712" s="40">
        <v>0</v>
      </c>
      <c r="S1712" s="40">
        <v>0</v>
      </c>
      <c r="T1712" s="40">
        <v>0</v>
      </c>
      <c r="U1712" s="40">
        <v>0</v>
      </c>
      <c r="V1712" s="40">
        <v>0</v>
      </c>
      <c r="W1712" t="s">
        <v>931</v>
      </c>
    </row>
    <row r="1713" spans="1:23" x14ac:dyDescent="0.2">
      <c r="A1713" t="s">
        <v>0</v>
      </c>
      <c r="B1713" t="s">
        <v>1</v>
      </c>
      <c r="C1713" t="s">
        <v>392</v>
      </c>
      <c r="D1713" t="s">
        <v>704</v>
      </c>
      <c r="E1713" t="s">
        <v>705</v>
      </c>
      <c r="F1713" t="s">
        <v>1314</v>
      </c>
      <c r="G1713" t="s">
        <v>1315</v>
      </c>
      <c r="H1713" t="s">
        <v>7</v>
      </c>
      <c r="I1713" t="s">
        <v>8</v>
      </c>
      <c r="J1713" t="s">
        <v>9</v>
      </c>
      <c r="K1713" t="s">
        <v>10</v>
      </c>
      <c r="L1713" t="s">
        <v>11</v>
      </c>
      <c r="M1713" s="40">
        <v>292236</v>
      </c>
      <c r="N1713" s="40">
        <v>121200</v>
      </c>
      <c r="O1713" s="40">
        <v>0</v>
      </c>
      <c r="P1713" s="40">
        <v>413436</v>
      </c>
      <c r="Q1713" s="40">
        <v>0</v>
      </c>
      <c r="R1713" s="40">
        <v>273479.96000000002</v>
      </c>
      <c r="S1713" s="40">
        <v>273479.96000000002</v>
      </c>
      <c r="T1713" s="40">
        <v>139956.04</v>
      </c>
      <c r="U1713" s="40">
        <v>139956.04</v>
      </c>
      <c r="V1713" s="40">
        <v>139956.04</v>
      </c>
      <c r="W1713" s="34" t="s">
        <v>1316</v>
      </c>
    </row>
    <row r="1714" spans="1:23" x14ac:dyDescent="0.2">
      <c r="A1714" t="s">
        <v>0</v>
      </c>
      <c r="B1714" t="s">
        <v>1</v>
      </c>
      <c r="C1714" t="s">
        <v>392</v>
      </c>
      <c r="D1714" t="s">
        <v>704</v>
      </c>
      <c r="E1714" t="s">
        <v>705</v>
      </c>
      <c r="F1714" t="s">
        <v>1314</v>
      </c>
      <c r="G1714" t="s">
        <v>1315</v>
      </c>
      <c r="H1714" t="s">
        <v>7</v>
      </c>
      <c r="I1714" t="s">
        <v>8</v>
      </c>
      <c r="J1714" t="s">
        <v>9</v>
      </c>
      <c r="K1714" t="s">
        <v>15</v>
      </c>
      <c r="L1714" t="s">
        <v>11</v>
      </c>
      <c r="M1714" s="40">
        <v>27353</v>
      </c>
      <c r="N1714" s="40">
        <v>11150</v>
      </c>
      <c r="O1714" s="40">
        <v>0</v>
      </c>
      <c r="P1714" s="40">
        <v>38503</v>
      </c>
      <c r="Q1714" s="40">
        <v>2854.19</v>
      </c>
      <c r="R1714" s="40">
        <v>15466.34</v>
      </c>
      <c r="S1714" s="40">
        <v>15466.34</v>
      </c>
      <c r="T1714" s="40">
        <v>23036.66</v>
      </c>
      <c r="U1714" s="40">
        <v>23036.66</v>
      </c>
      <c r="V1714" s="40">
        <v>20182.47</v>
      </c>
      <c r="W1714" s="34" t="s">
        <v>1317</v>
      </c>
    </row>
    <row r="1715" spans="1:23" x14ac:dyDescent="0.2">
      <c r="A1715" t="s">
        <v>0</v>
      </c>
      <c r="B1715" t="s">
        <v>1</v>
      </c>
      <c r="C1715" t="s">
        <v>392</v>
      </c>
      <c r="D1715" t="s">
        <v>704</v>
      </c>
      <c r="E1715" t="s">
        <v>705</v>
      </c>
      <c r="F1715" t="s">
        <v>1314</v>
      </c>
      <c r="G1715" t="s">
        <v>1315</v>
      </c>
      <c r="H1715" t="s">
        <v>7</v>
      </c>
      <c r="I1715" t="s">
        <v>8</v>
      </c>
      <c r="J1715" t="s">
        <v>9</v>
      </c>
      <c r="K1715" t="s">
        <v>17</v>
      </c>
      <c r="L1715" t="s">
        <v>11</v>
      </c>
      <c r="M1715" s="40">
        <v>4944</v>
      </c>
      <c r="N1715" s="40">
        <v>1866.67</v>
      </c>
      <c r="O1715" s="40">
        <v>0</v>
      </c>
      <c r="P1715" s="40">
        <v>6810.67</v>
      </c>
      <c r="Q1715" s="40">
        <v>433.36</v>
      </c>
      <c r="R1715" s="40">
        <v>4120.9399999999996</v>
      </c>
      <c r="S1715" s="40">
        <v>4120.9399999999996</v>
      </c>
      <c r="T1715" s="40">
        <v>2689.73</v>
      </c>
      <c r="U1715" s="40">
        <v>2689.73</v>
      </c>
      <c r="V1715" s="40">
        <v>2256.37</v>
      </c>
      <c r="W1715" s="34" t="s">
        <v>1318</v>
      </c>
    </row>
    <row r="1716" spans="1:23" x14ac:dyDescent="0.2">
      <c r="A1716" t="s">
        <v>0</v>
      </c>
      <c r="B1716" t="s">
        <v>1</v>
      </c>
      <c r="C1716" t="s">
        <v>392</v>
      </c>
      <c r="D1716" t="s">
        <v>704</v>
      </c>
      <c r="E1716" t="s">
        <v>705</v>
      </c>
      <c r="F1716" t="s">
        <v>1314</v>
      </c>
      <c r="G1716" t="s">
        <v>1315</v>
      </c>
      <c r="H1716" t="s">
        <v>7</v>
      </c>
      <c r="I1716" t="s">
        <v>8</v>
      </c>
      <c r="J1716" t="s">
        <v>9</v>
      </c>
      <c r="K1716" t="s">
        <v>27</v>
      </c>
      <c r="L1716" t="s">
        <v>11</v>
      </c>
      <c r="M1716" s="40">
        <v>8804.9500000000007</v>
      </c>
      <c r="N1716" s="40">
        <v>0</v>
      </c>
      <c r="O1716" s="40">
        <v>0</v>
      </c>
      <c r="P1716" s="40">
        <v>8804.9500000000007</v>
      </c>
      <c r="Q1716" s="40">
        <v>0</v>
      </c>
      <c r="R1716" s="40">
        <v>0</v>
      </c>
      <c r="S1716" s="40">
        <v>0</v>
      </c>
      <c r="T1716" s="40">
        <v>8804.9500000000007</v>
      </c>
      <c r="U1716" s="40">
        <v>8804.9500000000007</v>
      </c>
      <c r="V1716" s="40">
        <v>8804.9500000000007</v>
      </c>
      <c r="W1716" s="34" t="s">
        <v>1319</v>
      </c>
    </row>
    <row r="1717" spans="1:23" x14ac:dyDescent="0.2">
      <c r="A1717" t="s">
        <v>0</v>
      </c>
      <c r="B1717" t="s">
        <v>1</v>
      </c>
      <c r="C1717" t="s">
        <v>392</v>
      </c>
      <c r="D1717" t="s">
        <v>704</v>
      </c>
      <c r="E1717" t="s">
        <v>705</v>
      </c>
      <c r="F1717" t="s">
        <v>1314</v>
      </c>
      <c r="G1717" t="s">
        <v>1315</v>
      </c>
      <c r="H1717" t="s">
        <v>7</v>
      </c>
      <c r="I1717" t="s">
        <v>8</v>
      </c>
      <c r="J1717" t="s">
        <v>9</v>
      </c>
      <c r="K1717" t="s">
        <v>29</v>
      </c>
      <c r="L1717" t="s">
        <v>11</v>
      </c>
      <c r="M1717" s="40">
        <v>1369.54</v>
      </c>
      <c r="N1717" s="40">
        <v>0</v>
      </c>
      <c r="O1717" s="40">
        <v>0</v>
      </c>
      <c r="P1717" s="40">
        <v>1369.54</v>
      </c>
      <c r="Q1717" s="40">
        <v>0</v>
      </c>
      <c r="R1717" s="40">
        <v>0</v>
      </c>
      <c r="S1717" s="40">
        <v>0</v>
      </c>
      <c r="T1717" s="40">
        <v>1369.54</v>
      </c>
      <c r="U1717" s="40">
        <v>1369.54</v>
      </c>
      <c r="V1717" s="40">
        <v>1369.54</v>
      </c>
      <c r="W1717" s="34" t="s">
        <v>1320</v>
      </c>
    </row>
    <row r="1718" spans="1:23" x14ac:dyDescent="0.2">
      <c r="A1718" t="s">
        <v>0</v>
      </c>
      <c r="B1718" t="s">
        <v>1</v>
      </c>
      <c r="C1718" t="s">
        <v>392</v>
      </c>
      <c r="D1718" t="s">
        <v>704</v>
      </c>
      <c r="E1718" t="s">
        <v>705</v>
      </c>
      <c r="F1718" t="s">
        <v>1314</v>
      </c>
      <c r="G1718" t="s">
        <v>1315</v>
      </c>
      <c r="H1718" t="s">
        <v>7</v>
      </c>
      <c r="I1718" t="s">
        <v>8</v>
      </c>
      <c r="J1718" t="s">
        <v>9</v>
      </c>
      <c r="K1718" t="s">
        <v>31</v>
      </c>
      <c r="L1718" t="s">
        <v>11</v>
      </c>
      <c r="M1718" s="40">
        <v>36000</v>
      </c>
      <c r="N1718" s="40">
        <v>12600</v>
      </c>
      <c r="O1718" s="40">
        <v>0</v>
      </c>
      <c r="P1718" s="40">
        <v>48600</v>
      </c>
      <c r="Q1718" s="40">
        <v>23950</v>
      </c>
      <c r="R1718" s="40">
        <v>24650</v>
      </c>
      <c r="S1718" s="40">
        <v>24650</v>
      </c>
      <c r="T1718" s="40">
        <v>23950</v>
      </c>
      <c r="U1718" s="40">
        <v>23950</v>
      </c>
      <c r="V1718" s="40">
        <v>0</v>
      </c>
      <c r="W1718" s="34" t="s">
        <v>1321</v>
      </c>
    </row>
    <row r="1719" spans="1:23" x14ac:dyDescent="0.2">
      <c r="A1719" t="s">
        <v>0</v>
      </c>
      <c r="B1719" t="s">
        <v>1</v>
      </c>
      <c r="C1719" t="s">
        <v>392</v>
      </c>
      <c r="D1719" t="s">
        <v>704</v>
      </c>
      <c r="E1719" t="s">
        <v>705</v>
      </c>
      <c r="F1719" t="s">
        <v>1314</v>
      </c>
      <c r="G1719" t="s">
        <v>1315</v>
      </c>
      <c r="H1719" t="s">
        <v>7</v>
      </c>
      <c r="I1719" t="s">
        <v>8</v>
      </c>
      <c r="J1719" t="s">
        <v>9</v>
      </c>
      <c r="K1719" t="s">
        <v>33</v>
      </c>
      <c r="L1719" t="s">
        <v>11</v>
      </c>
      <c r="M1719" s="40">
        <v>2076.64</v>
      </c>
      <c r="N1719" s="40">
        <v>0</v>
      </c>
      <c r="O1719" s="40">
        <v>0</v>
      </c>
      <c r="P1719" s="40">
        <v>2076.64</v>
      </c>
      <c r="Q1719" s="40">
        <v>0</v>
      </c>
      <c r="R1719" s="40">
        <v>0</v>
      </c>
      <c r="S1719" s="40">
        <v>0</v>
      </c>
      <c r="T1719" s="40">
        <v>2076.64</v>
      </c>
      <c r="U1719" s="40">
        <v>2076.64</v>
      </c>
      <c r="V1719" s="40">
        <v>2076.64</v>
      </c>
      <c r="W1719" s="34" t="s">
        <v>1322</v>
      </c>
    </row>
    <row r="1720" spans="1:23" x14ac:dyDescent="0.2">
      <c r="A1720" t="s">
        <v>0</v>
      </c>
      <c r="B1720" t="s">
        <v>1</v>
      </c>
      <c r="C1720" t="s">
        <v>392</v>
      </c>
      <c r="D1720" t="s">
        <v>704</v>
      </c>
      <c r="E1720" t="s">
        <v>705</v>
      </c>
      <c r="F1720" t="s">
        <v>1314</v>
      </c>
      <c r="G1720" t="s">
        <v>1315</v>
      </c>
      <c r="H1720" t="s">
        <v>7</v>
      </c>
      <c r="I1720" t="s">
        <v>8</v>
      </c>
      <c r="J1720" t="s">
        <v>9</v>
      </c>
      <c r="K1720" t="s">
        <v>35</v>
      </c>
      <c r="L1720" t="s">
        <v>11</v>
      </c>
      <c r="M1720" s="40">
        <v>1653.28</v>
      </c>
      <c r="N1720" s="40">
        <v>0</v>
      </c>
      <c r="O1720" s="40">
        <v>0</v>
      </c>
      <c r="P1720" s="40">
        <v>1653.28</v>
      </c>
      <c r="Q1720" s="40">
        <v>0</v>
      </c>
      <c r="R1720" s="40">
        <v>1266.67</v>
      </c>
      <c r="S1720" s="40">
        <v>1266.67</v>
      </c>
      <c r="T1720" s="40">
        <v>386.61</v>
      </c>
      <c r="U1720" s="40">
        <v>386.61</v>
      </c>
      <c r="V1720" s="40">
        <v>386.61</v>
      </c>
      <c r="W1720" s="34" t="s">
        <v>1323</v>
      </c>
    </row>
    <row r="1721" spans="1:23" x14ac:dyDescent="0.2">
      <c r="A1721" t="s">
        <v>0</v>
      </c>
      <c r="B1721" t="s">
        <v>1</v>
      </c>
      <c r="C1721" t="s">
        <v>392</v>
      </c>
      <c r="D1721" t="s">
        <v>704</v>
      </c>
      <c r="E1721" t="s">
        <v>705</v>
      </c>
      <c r="F1721" t="s">
        <v>1314</v>
      </c>
      <c r="G1721" t="s">
        <v>1315</v>
      </c>
      <c r="H1721" t="s">
        <v>7</v>
      </c>
      <c r="I1721" t="s">
        <v>8</v>
      </c>
      <c r="J1721" t="s">
        <v>9</v>
      </c>
      <c r="K1721" t="s">
        <v>37</v>
      </c>
      <c r="L1721" t="s">
        <v>11</v>
      </c>
      <c r="M1721" s="40">
        <v>41521.85</v>
      </c>
      <c r="N1721" s="40">
        <v>16925.7</v>
      </c>
      <c r="O1721" s="40">
        <v>0</v>
      </c>
      <c r="P1721" s="40">
        <v>58447.55</v>
      </c>
      <c r="Q1721" s="40">
        <v>3029.64</v>
      </c>
      <c r="R1721" s="40">
        <v>37860.31</v>
      </c>
      <c r="S1721" s="40">
        <v>37860.31</v>
      </c>
      <c r="T1721" s="40">
        <v>20587.240000000002</v>
      </c>
      <c r="U1721" s="40">
        <v>20587.240000000002</v>
      </c>
      <c r="V1721" s="40">
        <v>17557.599999999999</v>
      </c>
      <c r="W1721" s="34" t="s">
        <v>1324</v>
      </c>
    </row>
    <row r="1722" spans="1:23" x14ac:dyDescent="0.2">
      <c r="A1722" t="s">
        <v>0</v>
      </c>
      <c r="B1722" t="s">
        <v>1</v>
      </c>
      <c r="C1722" t="s">
        <v>392</v>
      </c>
      <c r="D1722" t="s">
        <v>704</v>
      </c>
      <c r="E1722" t="s">
        <v>705</v>
      </c>
      <c r="F1722" t="s">
        <v>1314</v>
      </c>
      <c r="G1722" t="s">
        <v>1315</v>
      </c>
      <c r="H1722" t="s">
        <v>7</v>
      </c>
      <c r="I1722" t="s">
        <v>8</v>
      </c>
      <c r="J1722" t="s">
        <v>9</v>
      </c>
      <c r="K1722" t="s">
        <v>39</v>
      </c>
      <c r="L1722" t="s">
        <v>11</v>
      </c>
      <c r="M1722" s="40">
        <v>27353</v>
      </c>
      <c r="N1722" s="40">
        <v>11150</v>
      </c>
      <c r="O1722" s="40">
        <v>0</v>
      </c>
      <c r="P1722" s="40">
        <v>38503</v>
      </c>
      <c r="Q1722" s="40">
        <v>4050</v>
      </c>
      <c r="R1722" s="40">
        <v>12397.91</v>
      </c>
      <c r="S1722" s="40">
        <v>12397.91</v>
      </c>
      <c r="T1722" s="40">
        <v>26105.09</v>
      </c>
      <c r="U1722" s="40">
        <v>26105.09</v>
      </c>
      <c r="V1722" s="40">
        <v>22055.09</v>
      </c>
      <c r="W1722" s="34" t="s">
        <v>1325</v>
      </c>
    </row>
    <row r="1723" spans="1:23" x14ac:dyDescent="0.2">
      <c r="A1723" t="s">
        <v>0</v>
      </c>
      <c r="B1723" t="s">
        <v>1</v>
      </c>
      <c r="C1723" t="s">
        <v>392</v>
      </c>
      <c r="D1723" t="s">
        <v>704</v>
      </c>
      <c r="E1723" t="s">
        <v>705</v>
      </c>
      <c r="F1723" t="s">
        <v>1314</v>
      </c>
      <c r="G1723" t="s">
        <v>1315</v>
      </c>
      <c r="H1723" t="s">
        <v>7</v>
      </c>
      <c r="I1723" t="s">
        <v>8</v>
      </c>
      <c r="J1723" t="s">
        <v>9</v>
      </c>
      <c r="K1723" t="s">
        <v>41</v>
      </c>
      <c r="L1723" t="s">
        <v>11</v>
      </c>
      <c r="M1723" s="40">
        <v>5748.16</v>
      </c>
      <c r="N1723" s="40">
        <v>0</v>
      </c>
      <c r="O1723" s="40">
        <v>0</v>
      </c>
      <c r="P1723" s="40">
        <v>5748.16</v>
      </c>
      <c r="Q1723" s="40">
        <v>0</v>
      </c>
      <c r="R1723" s="40">
        <v>2317</v>
      </c>
      <c r="S1723" s="40">
        <v>2317</v>
      </c>
      <c r="T1723" s="40">
        <v>3431.16</v>
      </c>
      <c r="U1723" s="40">
        <v>3431.16</v>
      </c>
      <c r="V1723" s="40">
        <v>3431.16</v>
      </c>
      <c r="W1723" s="34" t="s">
        <v>1326</v>
      </c>
    </row>
    <row r="1724" spans="1:23" x14ac:dyDescent="0.2">
      <c r="A1724" t="s">
        <v>170</v>
      </c>
      <c r="B1724" t="s">
        <v>171</v>
      </c>
      <c r="C1724" t="s">
        <v>392</v>
      </c>
      <c r="D1724" t="s">
        <v>704</v>
      </c>
      <c r="E1724" t="s">
        <v>705</v>
      </c>
      <c r="F1724" t="s">
        <v>1314</v>
      </c>
      <c r="G1724" t="s">
        <v>1315</v>
      </c>
      <c r="H1724" t="s">
        <v>1327</v>
      </c>
      <c r="I1724" t="s">
        <v>1328</v>
      </c>
      <c r="J1724" t="s">
        <v>94</v>
      </c>
      <c r="K1724" t="s">
        <v>121</v>
      </c>
      <c r="L1724" t="s">
        <v>96</v>
      </c>
      <c r="M1724" s="40">
        <v>6000</v>
      </c>
      <c r="N1724" s="40">
        <v>-2000</v>
      </c>
      <c r="O1724" s="40">
        <v>0</v>
      </c>
      <c r="P1724" s="40">
        <v>4000</v>
      </c>
      <c r="Q1724" s="40">
        <v>0</v>
      </c>
      <c r="R1724" s="40">
        <v>0</v>
      </c>
      <c r="S1724" s="40">
        <v>0</v>
      </c>
      <c r="T1724" s="40">
        <v>4000</v>
      </c>
      <c r="U1724" s="40">
        <v>4000</v>
      </c>
      <c r="V1724" s="40">
        <v>4000</v>
      </c>
      <c r="W1724" s="34" t="s">
        <v>1329</v>
      </c>
    </row>
    <row r="1725" spans="1:23" x14ac:dyDescent="0.2">
      <c r="A1725" t="s">
        <v>170</v>
      </c>
      <c r="B1725" t="s">
        <v>171</v>
      </c>
      <c r="C1725" t="s">
        <v>392</v>
      </c>
      <c r="D1725" t="s">
        <v>704</v>
      </c>
      <c r="E1725" t="s">
        <v>705</v>
      </c>
      <c r="F1725" t="s">
        <v>1314</v>
      </c>
      <c r="G1725" t="s">
        <v>1315</v>
      </c>
      <c r="H1725" t="s">
        <v>1327</v>
      </c>
      <c r="I1725" t="s">
        <v>1328</v>
      </c>
      <c r="J1725" t="s">
        <v>94</v>
      </c>
      <c r="K1725" t="s">
        <v>319</v>
      </c>
      <c r="L1725" t="s">
        <v>96</v>
      </c>
      <c r="M1725" s="40">
        <v>24000</v>
      </c>
      <c r="N1725" s="40">
        <v>-24000</v>
      </c>
      <c r="O1725" s="40">
        <v>0</v>
      </c>
      <c r="P1725" s="40">
        <v>0</v>
      </c>
      <c r="Q1725" s="40">
        <v>0</v>
      </c>
      <c r="R1725" s="40">
        <v>0</v>
      </c>
      <c r="S1725" s="40">
        <v>0</v>
      </c>
      <c r="T1725" s="40">
        <v>0</v>
      </c>
      <c r="U1725" s="40">
        <v>0</v>
      </c>
      <c r="V1725" s="40">
        <v>0</v>
      </c>
      <c r="W1725" s="34" t="s">
        <v>1330</v>
      </c>
    </row>
    <row r="1726" spans="1:23" x14ac:dyDescent="0.2">
      <c r="A1726" t="s">
        <v>170</v>
      </c>
      <c r="B1726" t="s">
        <v>171</v>
      </c>
      <c r="C1726" t="s">
        <v>392</v>
      </c>
      <c r="D1726" t="s">
        <v>704</v>
      </c>
      <c r="E1726" t="s">
        <v>705</v>
      </c>
      <c r="F1726" t="s">
        <v>1314</v>
      </c>
      <c r="G1726" t="s">
        <v>1315</v>
      </c>
      <c r="H1726" t="s">
        <v>187</v>
      </c>
      <c r="I1726" t="s">
        <v>1331</v>
      </c>
      <c r="J1726" t="s">
        <v>94</v>
      </c>
      <c r="K1726" t="s">
        <v>1332</v>
      </c>
      <c r="L1726" t="s">
        <v>96</v>
      </c>
      <c r="M1726" s="40">
        <v>20000</v>
      </c>
      <c r="N1726" s="40">
        <v>-20000</v>
      </c>
      <c r="O1726" s="40">
        <v>0</v>
      </c>
      <c r="P1726" s="40">
        <v>0</v>
      </c>
      <c r="Q1726" s="40">
        <v>0</v>
      </c>
      <c r="R1726" s="40">
        <v>0</v>
      </c>
      <c r="S1726" s="40">
        <v>0</v>
      </c>
      <c r="T1726" s="40">
        <v>0</v>
      </c>
      <c r="U1726" s="40">
        <v>0</v>
      </c>
      <c r="V1726" s="40">
        <v>0</v>
      </c>
      <c r="W1726" s="34" t="s">
        <v>1333</v>
      </c>
    </row>
    <row r="1727" spans="1:23" x14ac:dyDescent="0.2">
      <c r="A1727" t="s">
        <v>170</v>
      </c>
      <c r="B1727" t="s">
        <v>171</v>
      </c>
      <c r="C1727" t="s">
        <v>392</v>
      </c>
      <c r="D1727" t="s">
        <v>704</v>
      </c>
      <c r="E1727" t="s">
        <v>705</v>
      </c>
      <c r="F1727" t="s">
        <v>1314</v>
      </c>
      <c r="G1727" t="s">
        <v>1315</v>
      </c>
      <c r="H1727" t="s">
        <v>1327</v>
      </c>
      <c r="I1727" t="s">
        <v>1328</v>
      </c>
      <c r="J1727" t="s">
        <v>542</v>
      </c>
      <c r="K1727" t="s">
        <v>543</v>
      </c>
      <c r="L1727" t="s">
        <v>96</v>
      </c>
      <c r="M1727" s="40">
        <v>60000</v>
      </c>
      <c r="N1727" s="40">
        <v>26000</v>
      </c>
      <c r="O1727" s="40">
        <v>314000</v>
      </c>
      <c r="P1727" s="40">
        <v>400000</v>
      </c>
      <c r="Q1727" s="40">
        <v>0</v>
      </c>
      <c r="R1727" s="40">
        <v>86000</v>
      </c>
      <c r="S1727" s="40">
        <v>65000</v>
      </c>
      <c r="T1727" s="40">
        <v>314000</v>
      </c>
      <c r="U1727" s="40">
        <v>335000</v>
      </c>
      <c r="V1727" s="40">
        <v>314000</v>
      </c>
      <c r="W1727" s="34" t="s">
        <v>1334</v>
      </c>
    </row>
    <row r="1728" spans="1:23" x14ac:dyDescent="0.2">
      <c r="A1728" t="s">
        <v>170</v>
      </c>
      <c r="B1728" t="s">
        <v>171</v>
      </c>
      <c r="C1728" t="s">
        <v>392</v>
      </c>
      <c r="D1728" t="s">
        <v>704</v>
      </c>
      <c r="E1728" t="s">
        <v>705</v>
      </c>
      <c r="F1728" t="s">
        <v>1314</v>
      </c>
      <c r="G1728" t="s">
        <v>1315</v>
      </c>
      <c r="H1728" t="s">
        <v>187</v>
      </c>
      <c r="I1728" t="s">
        <v>1331</v>
      </c>
      <c r="J1728" t="s">
        <v>542</v>
      </c>
      <c r="K1728" t="s">
        <v>926</v>
      </c>
      <c r="L1728" t="s">
        <v>96</v>
      </c>
      <c r="M1728" s="40">
        <v>0</v>
      </c>
      <c r="N1728" s="40">
        <v>104500</v>
      </c>
      <c r="O1728" s="40">
        <v>0</v>
      </c>
      <c r="P1728" s="40">
        <v>104500</v>
      </c>
      <c r="Q1728" s="40">
        <v>0</v>
      </c>
      <c r="R1728" s="40">
        <v>104500</v>
      </c>
      <c r="S1728" s="40">
        <v>64500</v>
      </c>
      <c r="T1728" s="40">
        <v>0</v>
      </c>
      <c r="U1728" s="40">
        <v>40000</v>
      </c>
      <c r="V1728" s="40">
        <v>0</v>
      </c>
      <c r="W1728" s="34" t="s">
        <v>1335</v>
      </c>
    </row>
    <row r="1729" spans="1:23" x14ac:dyDescent="0.2">
      <c r="A1729" t="s">
        <v>170</v>
      </c>
      <c r="B1729" t="s">
        <v>171</v>
      </c>
      <c r="C1729" t="s">
        <v>392</v>
      </c>
      <c r="D1729" t="s">
        <v>704</v>
      </c>
      <c r="E1729" t="s">
        <v>705</v>
      </c>
      <c r="F1729" t="s">
        <v>1314</v>
      </c>
      <c r="G1729" t="s">
        <v>1315</v>
      </c>
      <c r="H1729" t="s">
        <v>187</v>
      </c>
      <c r="I1729" t="s">
        <v>1331</v>
      </c>
      <c r="J1729" t="s">
        <v>542</v>
      </c>
      <c r="K1729" t="s">
        <v>543</v>
      </c>
      <c r="L1729" t="s">
        <v>96</v>
      </c>
      <c r="M1729" s="40">
        <v>340000</v>
      </c>
      <c r="N1729" s="40">
        <v>-84500</v>
      </c>
      <c r="O1729" s="40">
        <v>0</v>
      </c>
      <c r="P1729" s="40">
        <v>255500</v>
      </c>
      <c r="Q1729" s="40">
        <v>0</v>
      </c>
      <c r="R1729" s="40">
        <v>71000</v>
      </c>
      <c r="S1729" s="40">
        <v>56000</v>
      </c>
      <c r="T1729" s="40">
        <v>184500</v>
      </c>
      <c r="U1729" s="40">
        <v>199500</v>
      </c>
      <c r="V1729" s="40">
        <v>184500</v>
      </c>
      <c r="W1729" s="34" t="s">
        <v>1336</v>
      </c>
    </row>
    <row r="1730" spans="1:23" hidden="1" x14ac:dyDescent="0.2">
      <c r="A1730" t="s">
        <v>0</v>
      </c>
      <c r="B1730" t="s">
        <v>1</v>
      </c>
      <c r="C1730" t="s">
        <v>635</v>
      </c>
      <c r="D1730" t="s">
        <v>636</v>
      </c>
      <c r="E1730" t="s">
        <v>637</v>
      </c>
      <c r="F1730" t="s">
        <v>1337</v>
      </c>
      <c r="G1730" t="s">
        <v>1338</v>
      </c>
      <c r="H1730" t="s">
        <v>7</v>
      </c>
      <c r="I1730" t="s">
        <v>8</v>
      </c>
      <c r="J1730" t="s">
        <v>9</v>
      </c>
      <c r="K1730" t="s">
        <v>10</v>
      </c>
      <c r="L1730" t="s">
        <v>11</v>
      </c>
      <c r="M1730" s="40">
        <v>2417682.12</v>
      </c>
      <c r="N1730" s="40">
        <v>127080.04</v>
      </c>
      <c r="O1730" s="40">
        <v>-314719.76</v>
      </c>
      <c r="P1730" s="40">
        <v>2230042.4</v>
      </c>
      <c r="Q1730" s="40">
        <v>0</v>
      </c>
      <c r="R1730" s="40">
        <v>1376102.74</v>
      </c>
      <c r="S1730" s="40">
        <v>1376102.74</v>
      </c>
      <c r="T1730" s="40">
        <v>853939.66</v>
      </c>
      <c r="U1730" s="40">
        <v>853939.66</v>
      </c>
      <c r="V1730" s="40">
        <v>853939.66</v>
      </c>
      <c r="W1730" s="34" t="s">
        <v>640</v>
      </c>
    </row>
    <row r="1731" spans="1:23" hidden="1" x14ac:dyDescent="0.2">
      <c r="A1731" t="s">
        <v>0</v>
      </c>
      <c r="B1731" t="s">
        <v>1</v>
      </c>
      <c r="C1731" t="s">
        <v>635</v>
      </c>
      <c r="D1731" t="s">
        <v>636</v>
      </c>
      <c r="E1731" t="s">
        <v>637</v>
      </c>
      <c r="F1731" t="s">
        <v>1337</v>
      </c>
      <c r="G1731" t="s">
        <v>1338</v>
      </c>
      <c r="H1731" t="s">
        <v>7</v>
      </c>
      <c r="I1731" t="s">
        <v>8</v>
      </c>
      <c r="J1731" t="s">
        <v>9</v>
      </c>
      <c r="K1731" t="s">
        <v>13</v>
      </c>
      <c r="L1731" t="s">
        <v>11</v>
      </c>
      <c r="M1731" s="40">
        <v>194166.12</v>
      </c>
      <c r="N1731" s="40">
        <v>29814.12</v>
      </c>
      <c r="O1731" s="40">
        <v>0</v>
      </c>
      <c r="P1731" s="40">
        <v>223980.24</v>
      </c>
      <c r="Q1731" s="40">
        <v>0</v>
      </c>
      <c r="R1731" s="40">
        <v>162508.67000000001</v>
      </c>
      <c r="S1731" s="40">
        <v>162508.67000000001</v>
      </c>
      <c r="T1731" s="40">
        <v>61471.57</v>
      </c>
      <c r="U1731" s="40">
        <v>61471.57</v>
      </c>
      <c r="V1731" s="40">
        <v>61471.57</v>
      </c>
      <c r="W1731" s="34" t="s">
        <v>641</v>
      </c>
    </row>
    <row r="1732" spans="1:23" hidden="1" x14ac:dyDescent="0.2">
      <c r="A1732" t="s">
        <v>0</v>
      </c>
      <c r="B1732" t="s">
        <v>1</v>
      </c>
      <c r="C1732" t="s">
        <v>635</v>
      </c>
      <c r="D1732" t="s">
        <v>636</v>
      </c>
      <c r="E1732" t="s">
        <v>637</v>
      </c>
      <c r="F1732" t="s">
        <v>1337</v>
      </c>
      <c r="G1732" t="s">
        <v>1338</v>
      </c>
      <c r="H1732" t="s">
        <v>7</v>
      </c>
      <c r="I1732" t="s">
        <v>8</v>
      </c>
      <c r="J1732" t="s">
        <v>9</v>
      </c>
      <c r="K1732" t="s">
        <v>642</v>
      </c>
      <c r="L1732" t="s">
        <v>11</v>
      </c>
      <c r="M1732" s="40">
        <v>2427144</v>
      </c>
      <c r="N1732" s="40">
        <v>457520</v>
      </c>
      <c r="O1732" s="40">
        <v>187649.61</v>
      </c>
      <c r="P1732" s="40">
        <v>3072313.61</v>
      </c>
      <c r="Q1732" s="40">
        <v>0</v>
      </c>
      <c r="R1732" s="40">
        <v>2086588.31</v>
      </c>
      <c r="S1732" s="40">
        <v>2086588.31</v>
      </c>
      <c r="T1732" s="40">
        <v>985725.3</v>
      </c>
      <c r="U1732" s="40">
        <v>985725.3</v>
      </c>
      <c r="V1732" s="40">
        <v>985725.3</v>
      </c>
      <c r="W1732" s="34" t="s">
        <v>643</v>
      </c>
    </row>
    <row r="1733" spans="1:23" hidden="1" x14ac:dyDescent="0.2">
      <c r="A1733" t="s">
        <v>0</v>
      </c>
      <c r="B1733" t="s">
        <v>1</v>
      </c>
      <c r="C1733" t="s">
        <v>635</v>
      </c>
      <c r="D1733" t="s">
        <v>636</v>
      </c>
      <c r="E1733" t="s">
        <v>637</v>
      </c>
      <c r="F1733" t="s">
        <v>1337</v>
      </c>
      <c r="G1733" t="s">
        <v>1338</v>
      </c>
      <c r="H1733" t="s">
        <v>7</v>
      </c>
      <c r="I1733" t="s">
        <v>8</v>
      </c>
      <c r="J1733" t="s">
        <v>9</v>
      </c>
      <c r="K1733" t="s">
        <v>15</v>
      </c>
      <c r="L1733" t="s">
        <v>11</v>
      </c>
      <c r="M1733" s="40">
        <v>559800.15</v>
      </c>
      <c r="N1733" s="40">
        <v>75911</v>
      </c>
      <c r="O1733" s="40">
        <v>0</v>
      </c>
      <c r="P1733" s="40">
        <v>635711.15</v>
      </c>
      <c r="Q1733" s="40">
        <v>144333.67000000001</v>
      </c>
      <c r="R1733" s="40">
        <v>49095.42</v>
      </c>
      <c r="S1733" s="40">
        <v>48323.92</v>
      </c>
      <c r="T1733" s="40">
        <v>586615.73</v>
      </c>
      <c r="U1733" s="40">
        <v>587387.23</v>
      </c>
      <c r="V1733" s="40">
        <v>442282.06</v>
      </c>
      <c r="W1733" s="34" t="s">
        <v>644</v>
      </c>
    </row>
    <row r="1734" spans="1:23" hidden="1" x14ac:dyDescent="0.2">
      <c r="A1734" t="s">
        <v>0</v>
      </c>
      <c r="B1734" t="s">
        <v>1</v>
      </c>
      <c r="C1734" t="s">
        <v>635</v>
      </c>
      <c r="D1734" t="s">
        <v>636</v>
      </c>
      <c r="E1734" t="s">
        <v>637</v>
      </c>
      <c r="F1734" t="s">
        <v>1337</v>
      </c>
      <c r="G1734" t="s">
        <v>1338</v>
      </c>
      <c r="H1734" t="s">
        <v>7</v>
      </c>
      <c r="I1734" t="s">
        <v>8</v>
      </c>
      <c r="J1734" t="s">
        <v>9</v>
      </c>
      <c r="K1734" t="s">
        <v>17</v>
      </c>
      <c r="L1734" t="s">
        <v>11</v>
      </c>
      <c r="M1734" s="40">
        <v>232363.32</v>
      </c>
      <c r="N1734" s="40">
        <v>26556</v>
      </c>
      <c r="O1734" s="40">
        <v>0</v>
      </c>
      <c r="P1734" s="40">
        <v>258919.32</v>
      </c>
      <c r="Q1734" s="40">
        <v>37243.410000000003</v>
      </c>
      <c r="R1734" s="40">
        <v>208270.9</v>
      </c>
      <c r="S1734" s="40">
        <v>208070.9</v>
      </c>
      <c r="T1734" s="40">
        <v>50648.42</v>
      </c>
      <c r="U1734" s="40">
        <v>50848.42</v>
      </c>
      <c r="V1734" s="40">
        <v>13405.01</v>
      </c>
      <c r="W1734" s="34" t="s">
        <v>645</v>
      </c>
    </row>
    <row r="1735" spans="1:23" hidden="1" x14ac:dyDescent="0.2">
      <c r="A1735" t="s">
        <v>0</v>
      </c>
      <c r="B1735" t="s">
        <v>1</v>
      </c>
      <c r="C1735" t="s">
        <v>635</v>
      </c>
      <c r="D1735" t="s">
        <v>636</v>
      </c>
      <c r="E1735" t="s">
        <v>637</v>
      </c>
      <c r="F1735" t="s">
        <v>1337</v>
      </c>
      <c r="G1735" t="s">
        <v>1338</v>
      </c>
      <c r="H1735" t="s">
        <v>7</v>
      </c>
      <c r="I1735" t="s">
        <v>8</v>
      </c>
      <c r="J1735" t="s">
        <v>9</v>
      </c>
      <c r="K1735" t="s">
        <v>19</v>
      </c>
      <c r="L1735" t="s">
        <v>11</v>
      </c>
      <c r="M1735" s="40">
        <v>3696</v>
      </c>
      <c r="N1735" s="40">
        <v>396</v>
      </c>
      <c r="O1735" s="40">
        <v>0</v>
      </c>
      <c r="P1735" s="40">
        <v>4092</v>
      </c>
      <c r="Q1735" s="40">
        <v>0</v>
      </c>
      <c r="R1735" s="40">
        <v>2064</v>
      </c>
      <c r="S1735" s="40">
        <v>2064</v>
      </c>
      <c r="T1735" s="40">
        <v>2028</v>
      </c>
      <c r="U1735" s="40">
        <v>2028</v>
      </c>
      <c r="V1735" s="40">
        <v>2028</v>
      </c>
      <c r="W1735" s="34" t="s">
        <v>646</v>
      </c>
    </row>
    <row r="1736" spans="1:23" hidden="1" x14ac:dyDescent="0.2">
      <c r="A1736" t="s">
        <v>0</v>
      </c>
      <c r="B1736" t="s">
        <v>1</v>
      </c>
      <c r="C1736" t="s">
        <v>635</v>
      </c>
      <c r="D1736" t="s">
        <v>636</v>
      </c>
      <c r="E1736" t="s">
        <v>637</v>
      </c>
      <c r="F1736" t="s">
        <v>1337</v>
      </c>
      <c r="G1736" t="s">
        <v>1338</v>
      </c>
      <c r="H1736" t="s">
        <v>7</v>
      </c>
      <c r="I1736" t="s">
        <v>8</v>
      </c>
      <c r="J1736" t="s">
        <v>9</v>
      </c>
      <c r="K1736" t="s">
        <v>21</v>
      </c>
      <c r="L1736" t="s">
        <v>11</v>
      </c>
      <c r="M1736" s="40">
        <v>29568</v>
      </c>
      <c r="N1736" s="40">
        <v>3168</v>
      </c>
      <c r="O1736" s="40">
        <v>0</v>
      </c>
      <c r="P1736" s="40">
        <v>32736</v>
      </c>
      <c r="Q1736" s="40">
        <v>0</v>
      </c>
      <c r="R1736" s="40">
        <v>20272</v>
      </c>
      <c r="S1736" s="40">
        <v>20272</v>
      </c>
      <c r="T1736" s="40">
        <v>12464</v>
      </c>
      <c r="U1736" s="40">
        <v>12464</v>
      </c>
      <c r="V1736" s="40">
        <v>12464</v>
      </c>
      <c r="W1736" s="34" t="s">
        <v>647</v>
      </c>
    </row>
    <row r="1737" spans="1:23" hidden="1" x14ac:dyDescent="0.2">
      <c r="A1737" t="s">
        <v>0</v>
      </c>
      <c r="B1737" t="s">
        <v>1</v>
      </c>
      <c r="C1737" t="s">
        <v>635</v>
      </c>
      <c r="D1737" t="s">
        <v>636</v>
      </c>
      <c r="E1737" t="s">
        <v>637</v>
      </c>
      <c r="F1737" t="s">
        <v>1337</v>
      </c>
      <c r="G1737" t="s">
        <v>1338</v>
      </c>
      <c r="H1737" t="s">
        <v>7</v>
      </c>
      <c r="I1737" t="s">
        <v>8</v>
      </c>
      <c r="J1737" t="s">
        <v>9</v>
      </c>
      <c r="K1737" t="s">
        <v>23</v>
      </c>
      <c r="L1737" t="s">
        <v>11</v>
      </c>
      <c r="M1737" s="40">
        <v>1013.31</v>
      </c>
      <c r="N1737" s="40">
        <v>298.08</v>
      </c>
      <c r="O1737" s="40">
        <v>11.04</v>
      </c>
      <c r="P1737" s="40">
        <v>1322.43</v>
      </c>
      <c r="Q1737" s="40">
        <v>0</v>
      </c>
      <c r="R1737" s="40">
        <v>108</v>
      </c>
      <c r="S1737" s="40">
        <v>108</v>
      </c>
      <c r="T1737" s="40">
        <v>1214.43</v>
      </c>
      <c r="U1737" s="40">
        <v>1214.43</v>
      </c>
      <c r="V1737" s="40">
        <v>1214.43</v>
      </c>
      <c r="W1737" s="34" t="s">
        <v>648</v>
      </c>
    </row>
    <row r="1738" spans="1:23" hidden="1" x14ac:dyDescent="0.2">
      <c r="A1738" t="s">
        <v>0</v>
      </c>
      <c r="B1738" t="s">
        <v>1</v>
      </c>
      <c r="C1738" t="s">
        <v>635</v>
      </c>
      <c r="D1738" t="s">
        <v>636</v>
      </c>
      <c r="E1738" t="s">
        <v>637</v>
      </c>
      <c r="F1738" t="s">
        <v>1337</v>
      </c>
      <c r="G1738" t="s">
        <v>1338</v>
      </c>
      <c r="H1738" t="s">
        <v>7</v>
      </c>
      <c r="I1738" t="s">
        <v>8</v>
      </c>
      <c r="J1738" t="s">
        <v>9</v>
      </c>
      <c r="K1738" t="s">
        <v>25</v>
      </c>
      <c r="L1738" t="s">
        <v>11</v>
      </c>
      <c r="M1738" s="40">
        <v>11199.07</v>
      </c>
      <c r="N1738" s="40">
        <v>1490.76</v>
      </c>
      <c r="O1738" s="40">
        <v>0</v>
      </c>
      <c r="P1738" s="40">
        <v>12689.83</v>
      </c>
      <c r="Q1738" s="40">
        <v>0</v>
      </c>
      <c r="R1738" s="40">
        <v>6488.67</v>
      </c>
      <c r="S1738" s="40">
        <v>6488.67</v>
      </c>
      <c r="T1738" s="40">
        <v>6201.16</v>
      </c>
      <c r="U1738" s="40">
        <v>6201.16</v>
      </c>
      <c r="V1738" s="40">
        <v>6201.16</v>
      </c>
      <c r="W1738" s="34" t="s">
        <v>649</v>
      </c>
    </row>
    <row r="1739" spans="1:23" hidden="1" x14ac:dyDescent="0.2">
      <c r="A1739" t="s">
        <v>0</v>
      </c>
      <c r="B1739" t="s">
        <v>1</v>
      </c>
      <c r="C1739" t="s">
        <v>635</v>
      </c>
      <c r="D1739" t="s">
        <v>636</v>
      </c>
      <c r="E1739" t="s">
        <v>637</v>
      </c>
      <c r="F1739" t="s">
        <v>1337</v>
      </c>
      <c r="G1739" t="s">
        <v>1338</v>
      </c>
      <c r="H1739" t="s">
        <v>7</v>
      </c>
      <c r="I1739" t="s">
        <v>8</v>
      </c>
      <c r="J1739" t="s">
        <v>9</v>
      </c>
      <c r="K1739" t="s">
        <v>27</v>
      </c>
      <c r="L1739" t="s">
        <v>11</v>
      </c>
      <c r="M1739" s="40">
        <v>17426.21</v>
      </c>
      <c r="N1739" s="40">
        <v>-2019.9</v>
      </c>
      <c r="O1739" s="40">
        <v>-15303.01</v>
      </c>
      <c r="P1739" s="40">
        <v>103.3</v>
      </c>
      <c r="Q1739" s="40">
        <v>0</v>
      </c>
      <c r="R1739" s="40">
        <v>0</v>
      </c>
      <c r="S1739" s="40">
        <v>0</v>
      </c>
      <c r="T1739" s="40">
        <v>103.3</v>
      </c>
      <c r="U1739" s="40">
        <v>103.3</v>
      </c>
      <c r="V1739" s="40">
        <v>103.3</v>
      </c>
      <c r="W1739" s="34" t="s">
        <v>650</v>
      </c>
    </row>
    <row r="1740" spans="1:23" hidden="1" x14ac:dyDescent="0.2">
      <c r="A1740" t="s">
        <v>0</v>
      </c>
      <c r="B1740" t="s">
        <v>1</v>
      </c>
      <c r="C1740" t="s">
        <v>635</v>
      </c>
      <c r="D1740" t="s">
        <v>636</v>
      </c>
      <c r="E1740" t="s">
        <v>637</v>
      </c>
      <c r="F1740" t="s">
        <v>1337</v>
      </c>
      <c r="G1740" t="s">
        <v>1338</v>
      </c>
      <c r="H1740" t="s">
        <v>7</v>
      </c>
      <c r="I1740" t="s">
        <v>8</v>
      </c>
      <c r="J1740" t="s">
        <v>9</v>
      </c>
      <c r="K1740" t="s">
        <v>29</v>
      </c>
      <c r="L1740" t="s">
        <v>11</v>
      </c>
      <c r="M1740" s="40">
        <v>16304.03</v>
      </c>
      <c r="N1740" s="40">
        <v>-10807.4</v>
      </c>
      <c r="O1740" s="40">
        <v>0</v>
      </c>
      <c r="P1740" s="40">
        <v>5496.63</v>
      </c>
      <c r="Q1740" s="40">
        <v>0</v>
      </c>
      <c r="R1740" s="40">
        <v>5435.22</v>
      </c>
      <c r="S1740" s="40">
        <v>5435.22</v>
      </c>
      <c r="T1740" s="40">
        <v>61.41</v>
      </c>
      <c r="U1740" s="40">
        <v>61.41</v>
      </c>
      <c r="V1740" s="40">
        <v>61.41</v>
      </c>
      <c r="W1740" s="34" t="s">
        <v>693</v>
      </c>
    </row>
    <row r="1741" spans="1:23" hidden="1" x14ac:dyDescent="0.2">
      <c r="A1741" t="s">
        <v>0</v>
      </c>
      <c r="B1741" t="s">
        <v>1</v>
      </c>
      <c r="C1741" t="s">
        <v>635</v>
      </c>
      <c r="D1741" t="s">
        <v>636</v>
      </c>
      <c r="E1741" t="s">
        <v>637</v>
      </c>
      <c r="F1741" t="s">
        <v>1337</v>
      </c>
      <c r="G1741" t="s">
        <v>1338</v>
      </c>
      <c r="H1741" t="s">
        <v>7</v>
      </c>
      <c r="I1741" t="s">
        <v>8</v>
      </c>
      <c r="J1741" t="s">
        <v>9</v>
      </c>
      <c r="K1741" t="s">
        <v>31</v>
      </c>
      <c r="L1741" t="s">
        <v>11</v>
      </c>
      <c r="M1741" s="40">
        <v>1678632</v>
      </c>
      <c r="N1741" s="40">
        <v>285446</v>
      </c>
      <c r="O1741" s="40">
        <v>0</v>
      </c>
      <c r="P1741" s="40">
        <v>1964078</v>
      </c>
      <c r="Q1741" s="40">
        <v>552347.72</v>
      </c>
      <c r="R1741" s="40">
        <v>1411730.28</v>
      </c>
      <c r="S1741" s="40">
        <v>1411730.28</v>
      </c>
      <c r="T1741" s="40">
        <v>552347.72</v>
      </c>
      <c r="U1741" s="40">
        <v>552347.72</v>
      </c>
      <c r="V1741" s="40">
        <v>0</v>
      </c>
      <c r="W1741" s="34" t="s">
        <v>651</v>
      </c>
    </row>
    <row r="1742" spans="1:23" hidden="1" x14ac:dyDescent="0.2">
      <c r="A1742" t="s">
        <v>0</v>
      </c>
      <c r="B1742" t="s">
        <v>1</v>
      </c>
      <c r="C1742" t="s">
        <v>635</v>
      </c>
      <c r="D1742" t="s">
        <v>636</v>
      </c>
      <c r="E1742" t="s">
        <v>637</v>
      </c>
      <c r="F1742" t="s">
        <v>1337</v>
      </c>
      <c r="G1742" t="s">
        <v>1338</v>
      </c>
      <c r="H1742" t="s">
        <v>7</v>
      </c>
      <c r="I1742" t="s">
        <v>8</v>
      </c>
      <c r="J1742" t="s">
        <v>9</v>
      </c>
      <c r="K1742" t="s">
        <v>33</v>
      </c>
      <c r="L1742" t="s">
        <v>11</v>
      </c>
      <c r="M1742" s="40">
        <v>7202.16</v>
      </c>
      <c r="N1742" s="40">
        <v>-3600</v>
      </c>
      <c r="O1742" s="40">
        <v>0</v>
      </c>
      <c r="P1742" s="40">
        <v>3602.16</v>
      </c>
      <c r="Q1742" s="40">
        <v>0</v>
      </c>
      <c r="R1742" s="40">
        <v>194.27</v>
      </c>
      <c r="S1742" s="40">
        <v>194.27</v>
      </c>
      <c r="T1742" s="40">
        <v>3407.89</v>
      </c>
      <c r="U1742" s="40">
        <v>3407.89</v>
      </c>
      <c r="V1742" s="40">
        <v>3407.89</v>
      </c>
      <c r="W1742" s="34" t="s">
        <v>652</v>
      </c>
    </row>
    <row r="1743" spans="1:23" hidden="1" x14ac:dyDescent="0.2">
      <c r="A1743" t="s">
        <v>0</v>
      </c>
      <c r="B1743" t="s">
        <v>1</v>
      </c>
      <c r="C1743" t="s">
        <v>635</v>
      </c>
      <c r="D1743" t="s">
        <v>636</v>
      </c>
      <c r="E1743" t="s">
        <v>637</v>
      </c>
      <c r="F1743" t="s">
        <v>1337</v>
      </c>
      <c r="G1743" t="s">
        <v>1338</v>
      </c>
      <c r="H1743" t="s">
        <v>7</v>
      </c>
      <c r="I1743" t="s">
        <v>8</v>
      </c>
      <c r="J1743" t="s">
        <v>9</v>
      </c>
      <c r="K1743" t="s">
        <v>35</v>
      </c>
      <c r="L1743" t="s">
        <v>11</v>
      </c>
      <c r="M1743" s="40">
        <v>30404.33</v>
      </c>
      <c r="N1743" s="40">
        <v>-17784.43</v>
      </c>
      <c r="O1743" s="40">
        <v>0</v>
      </c>
      <c r="P1743" s="40">
        <v>12619.9</v>
      </c>
      <c r="Q1743" s="40">
        <v>0</v>
      </c>
      <c r="R1743" s="40">
        <v>3900.37</v>
      </c>
      <c r="S1743" s="40">
        <v>3900.37</v>
      </c>
      <c r="T1743" s="40">
        <v>8719.5300000000007</v>
      </c>
      <c r="U1743" s="40">
        <v>8719.5300000000007</v>
      </c>
      <c r="V1743" s="40">
        <v>8719.5300000000007</v>
      </c>
      <c r="W1743" s="34" t="s">
        <v>653</v>
      </c>
    </row>
    <row r="1744" spans="1:23" hidden="1" x14ac:dyDescent="0.2">
      <c r="A1744" t="s">
        <v>0</v>
      </c>
      <c r="B1744" t="s">
        <v>1</v>
      </c>
      <c r="C1744" t="s">
        <v>635</v>
      </c>
      <c r="D1744" t="s">
        <v>636</v>
      </c>
      <c r="E1744" t="s">
        <v>637</v>
      </c>
      <c r="F1744" t="s">
        <v>1337</v>
      </c>
      <c r="G1744" t="s">
        <v>1338</v>
      </c>
      <c r="H1744" t="s">
        <v>7</v>
      </c>
      <c r="I1744" t="s">
        <v>8</v>
      </c>
      <c r="J1744" t="s">
        <v>9</v>
      </c>
      <c r="K1744" t="s">
        <v>37</v>
      </c>
      <c r="L1744" t="s">
        <v>11</v>
      </c>
      <c r="M1744" s="40">
        <v>849632.09</v>
      </c>
      <c r="N1744" s="40">
        <v>108709.51</v>
      </c>
      <c r="O1744" s="40">
        <v>0</v>
      </c>
      <c r="P1744" s="40">
        <v>958341.6</v>
      </c>
      <c r="Q1744" s="40">
        <v>83355.86</v>
      </c>
      <c r="R1744" s="40">
        <v>588568.81999999995</v>
      </c>
      <c r="S1744" s="40">
        <v>588568.81999999995</v>
      </c>
      <c r="T1744" s="40">
        <v>369772.78</v>
      </c>
      <c r="U1744" s="40">
        <v>369772.78</v>
      </c>
      <c r="V1744" s="40">
        <v>286416.92</v>
      </c>
      <c r="W1744" s="34" t="s">
        <v>654</v>
      </c>
    </row>
    <row r="1745" spans="1:23" hidden="1" x14ac:dyDescent="0.2">
      <c r="A1745" t="s">
        <v>0</v>
      </c>
      <c r="B1745" t="s">
        <v>1</v>
      </c>
      <c r="C1745" t="s">
        <v>635</v>
      </c>
      <c r="D1745" t="s">
        <v>636</v>
      </c>
      <c r="E1745" t="s">
        <v>637</v>
      </c>
      <c r="F1745" t="s">
        <v>1337</v>
      </c>
      <c r="G1745" t="s">
        <v>1338</v>
      </c>
      <c r="H1745" t="s">
        <v>7</v>
      </c>
      <c r="I1745" t="s">
        <v>8</v>
      </c>
      <c r="J1745" t="s">
        <v>9</v>
      </c>
      <c r="K1745" t="s">
        <v>39</v>
      </c>
      <c r="L1745" t="s">
        <v>11</v>
      </c>
      <c r="M1745" s="40">
        <v>559755.27</v>
      </c>
      <c r="N1745" s="40">
        <v>75911</v>
      </c>
      <c r="O1745" s="40">
        <v>0</v>
      </c>
      <c r="P1745" s="40">
        <v>635666.27</v>
      </c>
      <c r="Q1745" s="40">
        <v>76375</v>
      </c>
      <c r="R1745" s="40">
        <v>376551.58</v>
      </c>
      <c r="S1745" s="40">
        <v>376551.58</v>
      </c>
      <c r="T1745" s="40">
        <v>259114.69</v>
      </c>
      <c r="U1745" s="40">
        <v>259114.69</v>
      </c>
      <c r="V1745" s="40">
        <v>182739.69</v>
      </c>
      <c r="W1745" s="34" t="s">
        <v>655</v>
      </c>
    </row>
    <row r="1746" spans="1:23" hidden="1" x14ac:dyDescent="0.2">
      <c r="A1746" t="s">
        <v>0</v>
      </c>
      <c r="B1746" t="s">
        <v>1</v>
      </c>
      <c r="C1746" t="s">
        <v>635</v>
      </c>
      <c r="D1746" t="s">
        <v>636</v>
      </c>
      <c r="E1746" t="s">
        <v>637</v>
      </c>
      <c r="F1746" t="s">
        <v>1337</v>
      </c>
      <c r="G1746" t="s">
        <v>1338</v>
      </c>
      <c r="H1746" t="s">
        <v>7</v>
      </c>
      <c r="I1746" t="s">
        <v>8</v>
      </c>
      <c r="J1746" t="s">
        <v>9</v>
      </c>
      <c r="K1746" t="s">
        <v>41</v>
      </c>
      <c r="L1746" t="s">
        <v>11</v>
      </c>
      <c r="M1746" s="40">
        <v>46814.06</v>
      </c>
      <c r="N1746" s="40">
        <v>0</v>
      </c>
      <c r="O1746" s="40">
        <v>0</v>
      </c>
      <c r="P1746" s="40">
        <v>46814.06</v>
      </c>
      <c r="Q1746" s="40">
        <v>0</v>
      </c>
      <c r="R1746" s="40">
        <v>17008.46</v>
      </c>
      <c r="S1746" s="40">
        <v>15465.46</v>
      </c>
      <c r="T1746" s="40">
        <v>29805.599999999999</v>
      </c>
      <c r="U1746" s="40">
        <v>31348.6</v>
      </c>
      <c r="V1746" s="40">
        <v>29805.599999999999</v>
      </c>
      <c r="W1746" s="34" t="s">
        <v>656</v>
      </c>
    </row>
    <row r="1747" spans="1:23" hidden="1" x14ac:dyDescent="0.2">
      <c r="A1747" t="s">
        <v>0</v>
      </c>
      <c r="B1747" t="s">
        <v>1</v>
      </c>
      <c r="C1747" t="s">
        <v>635</v>
      </c>
      <c r="D1747" t="s">
        <v>636</v>
      </c>
      <c r="E1747" t="s">
        <v>637</v>
      </c>
      <c r="F1747" t="s">
        <v>1337</v>
      </c>
      <c r="G1747" t="s">
        <v>1338</v>
      </c>
      <c r="H1747" t="s">
        <v>7</v>
      </c>
      <c r="I1747" t="s">
        <v>43</v>
      </c>
      <c r="J1747" t="s">
        <v>44</v>
      </c>
      <c r="K1747" t="s">
        <v>258</v>
      </c>
      <c r="L1747" t="s">
        <v>11</v>
      </c>
      <c r="M1747" s="40">
        <v>2000</v>
      </c>
      <c r="N1747" s="40">
        <v>0</v>
      </c>
      <c r="O1747" s="40">
        <v>0</v>
      </c>
      <c r="P1747" s="40">
        <v>2000</v>
      </c>
      <c r="Q1747" s="40">
        <v>0</v>
      </c>
      <c r="R1747" s="40">
        <v>0</v>
      </c>
      <c r="S1747" s="40">
        <v>0</v>
      </c>
      <c r="T1747" s="40">
        <v>2000</v>
      </c>
      <c r="U1747" s="40">
        <v>2000</v>
      </c>
      <c r="V1747" s="40">
        <v>2000</v>
      </c>
      <c r="W1747" s="34" t="s">
        <v>1339</v>
      </c>
    </row>
    <row r="1748" spans="1:23" hidden="1" x14ac:dyDescent="0.2">
      <c r="A1748" t="s">
        <v>0</v>
      </c>
      <c r="B1748" t="s">
        <v>1</v>
      </c>
      <c r="C1748" t="s">
        <v>635</v>
      </c>
      <c r="D1748" t="s">
        <v>636</v>
      </c>
      <c r="E1748" t="s">
        <v>637</v>
      </c>
      <c r="F1748" t="s">
        <v>1337</v>
      </c>
      <c r="G1748" t="s">
        <v>1338</v>
      </c>
      <c r="H1748" t="s">
        <v>7</v>
      </c>
      <c r="I1748" t="s">
        <v>43</v>
      </c>
      <c r="J1748" t="s">
        <v>44</v>
      </c>
      <c r="K1748" t="s">
        <v>61</v>
      </c>
      <c r="L1748" t="s">
        <v>11</v>
      </c>
      <c r="M1748" s="40">
        <v>156000</v>
      </c>
      <c r="N1748" s="40">
        <v>0</v>
      </c>
      <c r="O1748" s="40">
        <v>0</v>
      </c>
      <c r="P1748" s="40">
        <v>156000</v>
      </c>
      <c r="Q1748" s="40">
        <v>0</v>
      </c>
      <c r="R1748" s="40">
        <v>0</v>
      </c>
      <c r="S1748" s="40">
        <v>0</v>
      </c>
      <c r="T1748" s="40">
        <v>156000</v>
      </c>
      <c r="U1748" s="40">
        <v>156000</v>
      </c>
      <c r="V1748" s="40">
        <v>156000</v>
      </c>
      <c r="W1748" s="34" t="s">
        <v>664</v>
      </c>
    </row>
    <row r="1749" spans="1:23" hidden="1" x14ac:dyDescent="0.2">
      <c r="A1749" t="s">
        <v>0</v>
      </c>
      <c r="B1749" t="s">
        <v>1</v>
      </c>
      <c r="C1749" t="s">
        <v>635</v>
      </c>
      <c r="D1749" t="s">
        <v>636</v>
      </c>
      <c r="E1749" t="s">
        <v>637</v>
      </c>
      <c r="F1749" t="s">
        <v>1337</v>
      </c>
      <c r="G1749" t="s">
        <v>1338</v>
      </c>
      <c r="H1749" t="s">
        <v>7</v>
      </c>
      <c r="I1749" t="s">
        <v>43</v>
      </c>
      <c r="J1749" t="s">
        <v>44</v>
      </c>
      <c r="K1749" t="s">
        <v>63</v>
      </c>
      <c r="L1749" t="s">
        <v>11</v>
      </c>
      <c r="M1749" s="40">
        <v>9000</v>
      </c>
      <c r="N1749" s="40">
        <v>0</v>
      </c>
      <c r="O1749" s="40">
        <v>0</v>
      </c>
      <c r="P1749" s="40">
        <v>9000</v>
      </c>
      <c r="Q1749" s="40">
        <v>0</v>
      </c>
      <c r="R1749" s="40">
        <v>0</v>
      </c>
      <c r="S1749" s="40">
        <v>0</v>
      </c>
      <c r="T1749" s="40">
        <v>9000</v>
      </c>
      <c r="U1749" s="40">
        <v>9000</v>
      </c>
      <c r="V1749" s="40">
        <v>9000</v>
      </c>
      <c r="W1749" s="34" t="s">
        <v>665</v>
      </c>
    </row>
    <row r="1750" spans="1:23" hidden="1" x14ac:dyDescent="0.2">
      <c r="A1750" t="s">
        <v>0</v>
      </c>
      <c r="B1750" t="s">
        <v>1</v>
      </c>
      <c r="C1750" t="s">
        <v>635</v>
      </c>
      <c r="D1750" t="s">
        <v>636</v>
      </c>
      <c r="E1750" t="s">
        <v>637</v>
      </c>
      <c r="F1750" t="s">
        <v>1337</v>
      </c>
      <c r="G1750" t="s">
        <v>1338</v>
      </c>
      <c r="H1750" t="s">
        <v>7</v>
      </c>
      <c r="I1750" t="s">
        <v>43</v>
      </c>
      <c r="J1750" t="s">
        <v>44</v>
      </c>
      <c r="K1750" t="s">
        <v>498</v>
      </c>
      <c r="L1750" t="s">
        <v>11</v>
      </c>
      <c r="M1750" s="40">
        <v>98450.79</v>
      </c>
      <c r="N1750" s="40">
        <v>0</v>
      </c>
      <c r="O1750" s="40">
        <v>0</v>
      </c>
      <c r="P1750" s="40">
        <v>98450.79</v>
      </c>
      <c r="Q1750" s="40">
        <v>5267.7</v>
      </c>
      <c r="R1750" s="40">
        <v>0</v>
      </c>
      <c r="S1750" s="40">
        <v>0</v>
      </c>
      <c r="T1750" s="40">
        <v>98450.79</v>
      </c>
      <c r="U1750" s="40">
        <v>98450.79</v>
      </c>
      <c r="V1750" s="40">
        <v>93183.09</v>
      </c>
      <c r="W1750" s="34" t="s">
        <v>1340</v>
      </c>
    </row>
    <row r="1751" spans="1:23" hidden="1" x14ac:dyDescent="0.2">
      <c r="A1751" t="s">
        <v>106</v>
      </c>
      <c r="B1751" t="s">
        <v>107</v>
      </c>
      <c r="C1751" t="s">
        <v>635</v>
      </c>
      <c r="D1751" t="s">
        <v>636</v>
      </c>
      <c r="E1751" t="s">
        <v>637</v>
      </c>
      <c r="F1751" t="s">
        <v>1337</v>
      </c>
      <c r="G1751" t="s">
        <v>1338</v>
      </c>
      <c r="H1751" t="s">
        <v>1341</v>
      </c>
      <c r="I1751" t="s">
        <v>1342</v>
      </c>
      <c r="J1751" t="s">
        <v>94</v>
      </c>
      <c r="K1751" t="s">
        <v>274</v>
      </c>
      <c r="L1751" t="s">
        <v>96</v>
      </c>
      <c r="M1751" s="40">
        <v>50000</v>
      </c>
      <c r="N1751" s="40">
        <v>0</v>
      </c>
      <c r="O1751" s="40">
        <v>0</v>
      </c>
      <c r="P1751" s="40">
        <v>50000</v>
      </c>
      <c r="Q1751" s="40">
        <v>0</v>
      </c>
      <c r="R1751" s="40">
        <v>0</v>
      </c>
      <c r="S1751" s="40">
        <v>0</v>
      </c>
      <c r="T1751" s="40">
        <v>50000</v>
      </c>
      <c r="U1751" s="40">
        <v>50000</v>
      </c>
      <c r="V1751" s="40">
        <v>50000</v>
      </c>
      <c r="W1751" s="34" t="s">
        <v>1343</v>
      </c>
    </row>
    <row r="1752" spans="1:23" hidden="1" x14ac:dyDescent="0.2">
      <c r="A1752" t="s">
        <v>106</v>
      </c>
      <c r="B1752" t="s">
        <v>107</v>
      </c>
      <c r="C1752" t="s">
        <v>635</v>
      </c>
      <c r="D1752" t="s">
        <v>636</v>
      </c>
      <c r="E1752" t="s">
        <v>637</v>
      </c>
      <c r="F1752" t="s">
        <v>1337</v>
      </c>
      <c r="G1752" t="s">
        <v>1338</v>
      </c>
      <c r="H1752" t="s">
        <v>1341</v>
      </c>
      <c r="I1752" t="s">
        <v>1344</v>
      </c>
      <c r="J1752" t="s">
        <v>94</v>
      </c>
      <c r="K1752" t="s">
        <v>274</v>
      </c>
      <c r="L1752" t="s">
        <v>96</v>
      </c>
      <c r="M1752" s="40">
        <v>30000</v>
      </c>
      <c r="N1752" s="40">
        <v>0</v>
      </c>
      <c r="O1752" s="40">
        <v>0</v>
      </c>
      <c r="P1752" s="40">
        <v>30000</v>
      </c>
      <c r="Q1752" s="40">
        <v>0</v>
      </c>
      <c r="R1752" s="40">
        <v>0</v>
      </c>
      <c r="S1752" s="40">
        <v>0</v>
      </c>
      <c r="T1752" s="40">
        <v>30000</v>
      </c>
      <c r="U1752" s="40">
        <v>30000</v>
      </c>
      <c r="V1752" s="40">
        <v>30000</v>
      </c>
      <c r="W1752" s="34" t="s">
        <v>1343</v>
      </c>
    </row>
    <row r="1753" spans="1:23" hidden="1" x14ac:dyDescent="0.2">
      <c r="A1753" t="s">
        <v>106</v>
      </c>
      <c r="B1753" t="s">
        <v>107</v>
      </c>
      <c r="C1753" t="s">
        <v>635</v>
      </c>
      <c r="D1753" t="s">
        <v>636</v>
      </c>
      <c r="E1753" t="s">
        <v>637</v>
      </c>
      <c r="F1753" t="s">
        <v>1337</v>
      </c>
      <c r="G1753" t="s">
        <v>1338</v>
      </c>
      <c r="H1753" t="s">
        <v>1341</v>
      </c>
      <c r="I1753" t="s">
        <v>1344</v>
      </c>
      <c r="J1753" t="s">
        <v>94</v>
      </c>
      <c r="K1753" t="s">
        <v>1345</v>
      </c>
      <c r="L1753" t="s">
        <v>96</v>
      </c>
      <c r="M1753" s="40">
        <v>140992.16</v>
      </c>
      <c r="N1753" s="40">
        <v>-101046.08</v>
      </c>
      <c r="O1753" s="40">
        <v>0</v>
      </c>
      <c r="P1753" s="40">
        <v>39946.080000000002</v>
      </c>
      <c r="Q1753" s="40">
        <v>0</v>
      </c>
      <c r="R1753" s="40">
        <v>0</v>
      </c>
      <c r="S1753" s="40">
        <v>0</v>
      </c>
      <c r="T1753" s="40">
        <v>39946.080000000002</v>
      </c>
      <c r="U1753" s="40">
        <v>39946.080000000002</v>
      </c>
      <c r="V1753" s="40">
        <v>39946.080000000002</v>
      </c>
      <c r="W1753" s="34" t="s">
        <v>1346</v>
      </c>
    </row>
    <row r="1754" spans="1:23" hidden="1" x14ac:dyDescent="0.2">
      <c r="A1754" t="s">
        <v>106</v>
      </c>
      <c r="B1754" t="s">
        <v>107</v>
      </c>
      <c r="C1754" t="s">
        <v>635</v>
      </c>
      <c r="D1754" t="s">
        <v>636</v>
      </c>
      <c r="E1754" t="s">
        <v>637</v>
      </c>
      <c r="F1754" t="s">
        <v>1337</v>
      </c>
      <c r="G1754" t="s">
        <v>1338</v>
      </c>
      <c r="H1754" t="s">
        <v>1341</v>
      </c>
      <c r="I1754" t="s">
        <v>1344</v>
      </c>
      <c r="J1754" t="s">
        <v>94</v>
      </c>
      <c r="K1754" t="s">
        <v>114</v>
      </c>
      <c r="L1754" t="s">
        <v>96</v>
      </c>
      <c r="M1754" s="40">
        <v>150000</v>
      </c>
      <c r="N1754" s="40">
        <v>-135000</v>
      </c>
      <c r="O1754" s="40">
        <v>0</v>
      </c>
      <c r="P1754" s="40">
        <v>15000</v>
      </c>
      <c r="Q1754" s="40">
        <v>0</v>
      </c>
      <c r="R1754" s="40">
        <v>0</v>
      </c>
      <c r="S1754" s="40">
        <v>0</v>
      </c>
      <c r="T1754" s="40">
        <v>15000</v>
      </c>
      <c r="U1754" s="40">
        <v>15000</v>
      </c>
      <c r="V1754" s="40">
        <v>15000</v>
      </c>
      <c r="W1754" s="34" t="s">
        <v>1347</v>
      </c>
    </row>
    <row r="1755" spans="1:23" hidden="1" x14ac:dyDescent="0.2">
      <c r="A1755" t="s">
        <v>106</v>
      </c>
      <c r="B1755" t="s">
        <v>107</v>
      </c>
      <c r="C1755" t="s">
        <v>635</v>
      </c>
      <c r="D1755" t="s">
        <v>636</v>
      </c>
      <c r="E1755" t="s">
        <v>637</v>
      </c>
      <c r="F1755" t="s">
        <v>1337</v>
      </c>
      <c r="G1755" t="s">
        <v>1338</v>
      </c>
      <c r="H1755" t="s">
        <v>1341</v>
      </c>
      <c r="I1755" t="s">
        <v>1344</v>
      </c>
      <c r="J1755" t="s">
        <v>94</v>
      </c>
      <c r="K1755" t="s">
        <v>166</v>
      </c>
      <c r="L1755" t="s">
        <v>96</v>
      </c>
      <c r="M1755" s="40">
        <v>154694.39999999999</v>
      </c>
      <c r="N1755" s="40">
        <v>135000</v>
      </c>
      <c r="O1755" s="40">
        <v>0</v>
      </c>
      <c r="P1755" s="40">
        <v>289694.40000000002</v>
      </c>
      <c r="Q1755" s="40">
        <v>61739.839999999997</v>
      </c>
      <c r="R1755" s="40">
        <v>120918.89</v>
      </c>
      <c r="S1755" s="40">
        <v>61001.89</v>
      </c>
      <c r="T1755" s="40">
        <v>168775.51</v>
      </c>
      <c r="U1755" s="40">
        <v>228692.51</v>
      </c>
      <c r="V1755" s="40">
        <v>107035.67</v>
      </c>
      <c r="W1755" s="34" t="s">
        <v>1348</v>
      </c>
    </row>
    <row r="1756" spans="1:23" hidden="1" x14ac:dyDescent="0.2">
      <c r="A1756" t="s">
        <v>106</v>
      </c>
      <c r="B1756" t="s">
        <v>107</v>
      </c>
      <c r="C1756" t="s">
        <v>635</v>
      </c>
      <c r="D1756" t="s">
        <v>636</v>
      </c>
      <c r="E1756" t="s">
        <v>637</v>
      </c>
      <c r="F1756" t="s">
        <v>1337</v>
      </c>
      <c r="G1756" t="s">
        <v>1338</v>
      </c>
      <c r="H1756" t="s">
        <v>1341</v>
      </c>
      <c r="I1756" t="s">
        <v>1344</v>
      </c>
      <c r="J1756" t="s">
        <v>94</v>
      </c>
      <c r="K1756" t="s">
        <v>377</v>
      </c>
      <c r="L1756" t="s">
        <v>96</v>
      </c>
      <c r="M1756" s="40">
        <v>15000</v>
      </c>
      <c r="N1756" s="40">
        <v>0</v>
      </c>
      <c r="O1756" s="40">
        <v>0</v>
      </c>
      <c r="P1756" s="40">
        <v>15000</v>
      </c>
      <c r="Q1756" s="40">
        <v>0</v>
      </c>
      <c r="R1756" s="40">
        <v>0</v>
      </c>
      <c r="S1756" s="40">
        <v>0</v>
      </c>
      <c r="T1756" s="40">
        <v>15000</v>
      </c>
      <c r="U1756" s="40">
        <v>15000</v>
      </c>
      <c r="V1756" s="40">
        <v>15000</v>
      </c>
      <c r="W1756" s="34" t="s">
        <v>1349</v>
      </c>
    </row>
    <row r="1757" spans="1:23" hidden="1" x14ac:dyDescent="0.2">
      <c r="A1757" t="s">
        <v>106</v>
      </c>
      <c r="B1757" t="s">
        <v>107</v>
      </c>
      <c r="C1757" t="s">
        <v>635</v>
      </c>
      <c r="D1757" t="s">
        <v>636</v>
      </c>
      <c r="E1757" t="s">
        <v>637</v>
      </c>
      <c r="F1757" t="s">
        <v>1337</v>
      </c>
      <c r="G1757" t="s">
        <v>1338</v>
      </c>
      <c r="H1757" t="s">
        <v>1341</v>
      </c>
      <c r="I1757" t="s">
        <v>1344</v>
      </c>
      <c r="J1757" t="s">
        <v>94</v>
      </c>
      <c r="K1757" t="s">
        <v>269</v>
      </c>
      <c r="L1757" t="s">
        <v>96</v>
      </c>
      <c r="M1757" s="40">
        <v>500</v>
      </c>
      <c r="N1757" s="40">
        <v>0</v>
      </c>
      <c r="O1757" s="40">
        <v>0</v>
      </c>
      <c r="P1757" s="40">
        <v>500</v>
      </c>
      <c r="Q1757" s="40">
        <v>0</v>
      </c>
      <c r="R1757" s="40">
        <v>0</v>
      </c>
      <c r="S1757" s="40">
        <v>0</v>
      </c>
      <c r="T1757" s="40">
        <v>500</v>
      </c>
      <c r="U1757" s="40">
        <v>500</v>
      </c>
      <c r="V1757" s="40">
        <v>500</v>
      </c>
      <c r="W1757" s="34" t="s">
        <v>1350</v>
      </c>
    </row>
    <row r="1758" spans="1:23" hidden="1" x14ac:dyDescent="0.2">
      <c r="A1758" t="s">
        <v>170</v>
      </c>
      <c r="B1758" t="s">
        <v>171</v>
      </c>
      <c r="C1758" t="s">
        <v>635</v>
      </c>
      <c r="D1758" t="s">
        <v>636</v>
      </c>
      <c r="E1758" t="s">
        <v>637</v>
      </c>
      <c r="F1758" t="s">
        <v>1337</v>
      </c>
      <c r="G1758" t="s">
        <v>1338</v>
      </c>
      <c r="H1758" t="s">
        <v>678</v>
      </c>
      <c r="I1758" t="s">
        <v>1351</v>
      </c>
      <c r="J1758" t="s">
        <v>94</v>
      </c>
      <c r="K1758" t="s">
        <v>125</v>
      </c>
      <c r="L1758" t="s">
        <v>96</v>
      </c>
      <c r="M1758" s="40">
        <v>10000</v>
      </c>
      <c r="N1758" s="40">
        <v>0</v>
      </c>
      <c r="O1758" s="40">
        <v>0</v>
      </c>
      <c r="P1758" s="40">
        <v>10000</v>
      </c>
      <c r="Q1758" s="40">
        <v>0</v>
      </c>
      <c r="R1758" s="40">
        <v>0</v>
      </c>
      <c r="S1758" s="40">
        <v>0</v>
      </c>
      <c r="T1758" s="40">
        <v>10000</v>
      </c>
      <c r="U1758" s="40">
        <v>10000</v>
      </c>
      <c r="V1758" s="40">
        <v>10000</v>
      </c>
      <c r="W1758" s="34" t="s">
        <v>1352</v>
      </c>
    </row>
    <row r="1759" spans="1:23" hidden="1" x14ac:dyDescent="0.2">
      <c r="A1759" t="s">
        <v>170</v>
      </c>
      <c r="B1759" t="s">
        <v>171</v>
      </c>
      <c r="C1759" t="s">
        <v>635</v>
      </c>
      <c r="D1759" t="s">
        <v>636</v>
      </c>
      <c r="E1759" t="s">
        <v>637</v>
      </c>
      <c r="F1759" t="s">
        <v>1337</v>
      </c>
      <c r="G1759" t="s">
        <v>1338</v>
      </c>
      <c r="H1759" t="s">
        <v>678</v>
      </c>
      <c r="I1759" t="s">
        <v>1353</v>
      </c>
      <c r="J1759" t="s">
        <v>94</v>
      </c>
      <c r="K1759" t="s">
        <v>274</v>
      </c>
      <c r="L1759" t="s">
        <v>96</v>
      </c>
      <c r="M1759" s="40">
        <v>25000</v>
      </c>
      <c r="N1759" s="40">
        <v>-25000</v>
      </c>
      <c r="O1759" s="40">
        <v>0</v>
      </c>
      <c r="P1759" s="40">
        <v>0</v>
      </c>
      <c r="Q1759" s="40">
        <v>0</v>
      </c>
      <c r="R1759" s="40">
        <v>0</v>
      </c>
      <c r="S1759" s="40">
        <v>0</v>
      </c>
      <c r="T1759" s="40">
        <v>0</v>
      </c>
      <c r="U1759" s="40">
        <v>0</v>
      </c>
      <c r="V1759" s="40">
        <v>0</v>
      </c>
      <c r="W1759" s="34" t="s">
        <v>1354</v>
      </c>
    </row>
    <row r="1760" spans="1:23" hidden="1" x14ac:dyDescent="0.2">
      <c r="A1760" t="s">
        <v>170</v>
      </c>
      <c r="B1760" t="s">
        <v>171</v>
      </c>
      <c r="C1760" t="s">
        <v>635</v>
      </c>
      <c r="D1760" t="s">
        <v>636</v>
      </c>
      <c r="E1760" t="s">
        <v>637</v>
      </c>
      <c r="F1760" t="s">
        <v>1337</v>
      </c>
      <c r="G1760" t="s">
        <v>1338</v>
      </c>
      <c r="H1760" t="s">
        <v>678</v>
      </c>
      <c r="I1760" t="s">
        <v>1353</v>
      </c>
      <c r="J1760" t="s">
        <v>94</v>
      </c>
      <c r="K1760" t="s">
        <v>269</v>
      </c>
      <c r="L1760" t="s">
        <v>96</v>
      </c>
      <c r="M1760" s="40">
        <v>0</v>
      </c>
      <c r="N1760" s="40">
        <v>2000</v>
      </c>
      <c r="O1760" s="40">
        <v>0</v>
      </c>
      <c r="P1760" s="40">
        <v>2000</v>
      </c>
      <c r="Q1760" s="40">
        <v>0</v>
      </c>
      <c r="R1760" s="40">
        <v>0</v>
      </c>
      <c r="S1760" s="40">
        <v>0</v>
      </c>
      <c r="T1760" s="40">
        <v>2000</v>
      </c>
      <c r="U1760" s="40">
        <v>2000</v>
      </c>
      <c r="V1760" s="40">
        <v>2000</v>
      </c>
      <c r="W1760" s="34" t="s">
        <v>1355</v>
      </c>
    </row>
    <row r="1761" spans="1:23" hidden="1" x14ac:dyDescent="0.2">
      <c r="A1761" t="s">
        <v>170</v>
      </c>
      <c r="B1761" t="s">
        <v>171</v>
      </c>
      <c r="C1761" t="s">
        <v>635</v>
      </c>
      <c r="D1761" t="s">
        <v>636</v>
      </c>
      <c r="E1761" t="s">
        <v>637</v>
      </c>
      <c r="F1761" t="s">
        <v>1337</v>
      </c>
      <c r="G1761" t="s">
        <v>1338</v>
      </c>
      <c r="H1761" t="s">
        <v>678</v>
      </c>
      <c r="I1761" t="s">
        <v>1353</v>
      </c>
      <c r="J1761" t="s">
        <v>94</v>
      </c>
      <c r="K1761" t="s">
        <v>135</v>
      </c>
      <c r="L1761" t="s">
        <v>96</v>
      </c>
      <c r="M1761" s="40">
        <v>24000</v>
      </c>
      <c r="N1761" s="40">
        <v>0</v>
      </c>
      <c r="O1761" s="40">
        <v>0</v>
      </c>
      <c r="P1761" s="40">
        <v>24000</v>
      </c>
      <c r="Q1761" s="40">
        <v>12019.56</v>
      </c>
      <c r="R1761" s="40">
        <v>0</v>
      </c>
      <c r="S1761" s="40">
        <v>0</v>
      </c>
      <c r="T1761" s="40">
        <v>24000</v>
      </c>
      <c r="U1761" s="40">
        <v>24000</v>
      </c>
      <c r="V1761" s="40">
        <v>11980.44</v>
      </c>
      <c r="W1761" s="34" t="s">
        <v>1356</v>
      </c>
    </row>
    <row r="1762" spans="1:23" hidden="1" x14ac:dyDescent="0.2">
      <c r="A1762" t="s">
        <v>170</v>
      </c>
      <c r="B1762" t="s">
        <v>171</v>
      </c>
      <c r="C1762" t="s">
        <v>635</v>
      </c>
      <c r="D1762" t="s">
        <v>636</v>
      </c>
      <c r="E1762" t="s">
        <v>637</v>
      </c>
      <c r="F1762" t="s">
        <v>1337</v>
      </c>
      <c r="G1762" t="s">
        <v>1338</v>
      </c>
      <c r="H1762" t="s">
        <v>678</v>
      </c>
      <c r="I1762" t="s">
        <v>1357</v>
      </c>
      <c r="J1762" t="s">
        <v>94</v>
      </c>
      <c r="K1762" t="s">
        <v>133</v>
      </c>
      <c r="L1762" t="s">
        <v>96</v>
      </c>
      <c r="M1762" s="40">
        <v>0</v>
      </c>
      <c r="N1762" s="40">
        <v>735000</v>
      </c>
      <c r="O1762" s="40">
        <v>0</v>
      </c>
      <c r="P1762" s="40">
        <v>735000</v>
      </c>
      <c r="Q1762" s="40">
        <v>0</v>
      </c>
      <c r="R1762" s="40">
        <v>0</v>
      </c>
      <c r="S1762" s="40">
        <v>0</v>
      </c>
      <c r="T1762" s="40">
        <v>735000</v>
      </c>
      <c r="U1762" s="40">
        <v>735000</v>
      </c>
      <c r="V1762" s="40">
        <v>735000</v>
      </c>
      <c r="W1762" s="34" t="s">
        <v>700</v>
      </c>
    </row>
    <row r="1763" spans="1:23" hidden="1" x14ac:dyDescent="0.2">
      <c r="A1763" t="s">
        <v>170</v>
      </c>
      <c r="B1763" t="s">
        <v>171</v>
      </c>
      <c r="C1763" t="s">
        <v>635</v>
      </c>
      <c r="D1763" t="s">
        <v>636</v>
      </c>
      <c r="E1763" t="s">
        <v>637</v>
      </c>
      <c r="F1763" t="s">
        <v>1337</v>
      </c>
      <c r="G1763" t="s">
        <v>1338</v>
      </c>
      <c r="H1763" t="s">
        <v>678</v>
      </c>
      <c r="I1763" t="s">
        <v>1357</v>
      </c>
      <c r="J1763" t="s">
        <v>94</v>
      </c>
      <c r="K1763" t="s">
        <v>114</v>
      </c>
      <c r="L1763" t="s">
        <v>96</v>
      </c>
      <c r="M1763" s="40">
        <v>0</v>
      </c>
      <c r="N1763" s="40">
        <v>149860</v>
      </c>
      <c r="O1763" s="40">
        <v>0</v>
      </c>
      <c r="P1763" s="40">
        <v>149860</v>
      </c>
      <c r="Q1763" s="40">
        <v>0</v>
      </c>
      <c r="R1763" s="40">
        <v>0</v>
      </c>
      <c r="S1763" s="40">
        <v>0</v>
      </c>
      <c r="T1763" s="40">
        <v>149860</v>
      </c>
      <c r="U1763" s="40">
        <v>149860</v>
      </c>
      <c r="V1763" s="40">
        <v>149860</v>
      </c>
      <c r="W1763" s="34" t="s">
        <v>1358</v>
      </c>
    </row>
    <row r="1764" spans="1:23" hidden="1" x14ac:dyDescent="0.2">
      <c r="A1764" t="s">
        <v>170</v>
      </c>
      <c r="B1764" t="s">
        <v>171</v>
      </c>
      <c r="C1764" t="s">
        <v>635</v>
      </c>
      <c r="D1764" t="s">
        <v>636</v>
      </c>
      <c r="E1764" t="s">
        <v>637</v>
      </c>
      <c r="F1764" t="s">
        <v>1337</v>
      </c>
      <c r="G1764" t="s">
        <v>1338</v>
      </c>
      <c r="H1764" t="s">
        <v>678</v>
      </c>
      <c r="I1764" t="s">
        <v>1357</v>
      </c>
      <c r="J1764" t="s">
        <v>94</v>
      </c>
      <c r="K1764" t="s">
        <v>377</v>
      </c>
      <c r="L1764" t="s">
        <v>96</v>
      </c>
      <c r="M1764" s="40">
        <v>10000</v>
      </c>
      <c r="N1764" s="40">
        <v>0</v>
      </c>
      <c r="O1764" s="40">
        <v>0</v>
      </c>
      <c r="P1764" s="40">
        <v>10000</v>
      </c>
      <c r="Q1764" s="40">
        <v>0</v>
      </c>
      <c r="R1764" s="40">
        <v>0</v>
      </c>
      <c r="S1764" s="40">
        <v>0</v>
      </c>
      <c r="T1764" s="40">
        <v>10000</v>
      </c>
      <c r="U1764" s="40">
        <v>10000</v>
      </c>
      <c r="V1764" s="40">
        <v>10000</v>
      </c>
      <c r="W1764" s="34" t="s">
        <v>686</v>
      </c>
    </row>
    <row r="1765" spans="1:23" hidden="1" x14ac:dyDescent="0.2">
      <c r="A1765" t="s">
        <v>170</v>
      </c>
      <c r="B1765" t="s">
        <v>171</v>
      </c>
      <c r="C1765" t="s">
        <v>635</v>
      </c>
      <c r="D1765" t="s">
        <v>636</v>
      </c>
      <c r="E1765" t="s">
        <v>637</v>
      </c>
      <c r="F1765" t="s">
        <v>1337</v>
      </c>
      <c r="G1765" t="s">
        <v>1338</v>
      </c>
      <c r="H1765" t="s">
        <v>678</v>
      </c>
      <c r="I1765" t="s">
        <v>1357</v>
      </c>
      <c r="J1765" t="s">
        <v>94</v>
      </c>
      <c r="K1765" t="s">
        <v>140</v>
      </c>
      <c r="L1765" t="s">
        <v>96</v>
      </c>
      <c r="M1765" s="40">
        <v>200000</v>
      </c>
      <c r="N1765" s="40">
        <v>-100000</v>
      </c>
      <c r="O1765" s="40">
        <v>0</v>
      </c>
      <c r="P1765" s="40">
        <v>100000</v>
      </c>
      <c r="Q1765" s="40">
        <v>0</v>
      </c>
      <c r="R1765" s="40">
        <v>0</v>
      </c>
      <c r="S1765" s="40">
        <v>0</v>
      </c>
      <c r="T1765" s="40">
        <v>100000</v>
      </c>
      <c r="U1765" s="40">
        <v>100000</v>
      </c>
      <c r="V1765" s="40">
        <v>100000</v>
      </c>
      <c r="W1765" s="34" t="s">
        <v>1359</v>
      </c>
    </row>
    <row r="1766" spans="1:23" hidden="1" x14ac:dyDescent="0.2">
      <c r="A1766" t="s">
        <v>170</v>
      </c>
      <c r="B1766" t="s">
        <v>171</v>
      </c>
      <c r="C1766" t="s">
        <v>635</v>
      </c>
      <c r="D1766" t="s">
        <v>636</v>
      </c>
      <c r="E1766" t="s">
        <v>637</v>
      </c>
      <c r="F1766" t="s">
        <v>1337</v>
      </c>
      <c r="G1766" t="s">
        <v>1338</v>
      </c>
      <c r="H1766" t="s">
        <v>678</v>
      </c>
      <c r="I1766" t="s">
        <v>1360</v>
      </c>
      <c r="J1766" t="s">
        <v>94</v>
      </c>
      <c r="K1766" t="s">
        <v>266</v>
      </c>
      <c r="L1766" t="s">
        <v>96</v>
      </c>
      <c r="M1766" s="40">
        <v>15000</v>
      </c>
      <c r="N1766" s="40">
        <v>-3176.07</v>
      </c>
      <c r="O1766" s="40">
        <v>0</v>
      </c>
      <c r="P1766" s="40">
        <v>11823.93</v>
      </c>
      <c r="Q1766" s="40">
        <v>0</v>
      </c>
      <c r="R1766" s="40">
        <v>0</v>
      </c>
      <c r="S1766" s="40">
        <v>0</v>
      </c>
      <c r="T1766" s="40">
        <v>11823.93</v>
      </c>
      <c r="U1766" s="40">
        <v>11823.93</v>
      </c>
      <c r="V1766" s="40">
        <v>11823.93</v>
      </c>
      <c r="W1766" s="34" t="s">
        <v>1361</v>
      </c>
    </row>
    <row r="1767" spans="1:23" hidden="1" x14ac:dyDescent="0.2">
      <c r="A1767" t="s">
        <v>170</v>
      </c>
      <c r="B1767" t="s">
        <v>171</v>
      </c>
      <c r="C1767" t="s">
        <v>635</v>
      </c>
      <c r="D1767" t="s">
        <v>636</v>
      </c>
      <c r="E1767" t="s">
        <v>637</v>
      </c>
      <c r="F1767" t="s">
        <v>1337</v>
      </c>
      <c r="G1767" t="s">
        <v>1338</v>
      </c>
      <c r="H1767" t="s">
        <v>678</v>
      </c>
      <c r="I1767" t="s">
        <v>1360</v>
      </c>
      <c r="J1767" t="s">
        <v>94</v>
      </c>
      <c r="K1767" t="s">
        <v>274</v>
      </c>
      <c r="L1767" t="s">
        <v>96</v>
      </c>
      <c r="M1767" s="40">
        <v>27000</v>
      </c>
      <c r="N1767" s="40">
        <v>0</v>
      </c>
      <c r="O1767" s="40">
        <v>0</v>
      </c>
      <c r="P1767" s="40">
        <v>27000</v>
      </c>
      <c r="Q1767" s="40">
        <v>0</v>
      </c>
      <c r="R1767" s="40">
        <v>6798.4</v>
      </c>
      <c r="S1767" s="40">
        <v>6798.4</v>
      </c>
      <c r="T1767" s="40">
        <v>20201.599999999999</v>
      </c>
      <c r="U1767" s="40">
        <v>20201.599999999999</v>
      </c>
      <c r="V1767" s="40">
        <v>20201.599999999999</v>
      </c>
      <c r="W1767" s="34" t="s">
        <v>1354</v>
      </c>
    </row>
    <row r="1768" spans="1:23" hidden="1" x14ac:dyDescent="0.2">
      <c r="A1768" t="s">
        <v>170</v>
      </c>
      <c r="B1768" t="s">
        <v>171</v>
      </c>
      <c r="C1768" t="s">
        <v>635</v>
      </c>
      <c r="D1768" t="s">
        <v>636</v>
      </c>
      <c r="E1768" t="s">
        <v>637</v>
      </c>
      <c r="F1768" t="s">
        <v>1337</v>
      </c>
      <c r="G1768" t="s">
        <v>1338</v>
      </c>
      <c r="H1768" t="s">
        <v>678</v>
      </c>
      <c r="I1768" t="s">
        <v>1360</v>
      </c>
      <c r="J1768" t="s">
        <v>94</v>
      </c>
      <c r="K1768" t="s">
        <v>319</v>
      </c>
      <c r="L1768" t="s">
        <v>96</v>
      </c>
      <c r="M1768" s="40">
        <v>15000</v>
      </c>
      <c r="N1768" s="40">
        <v>0</v>
      </c>
      <c r="O1768" s="40">
        <v>0</v>
      </c>
      <c r="P1768" s="40">
        <v>15000</v>
      </c>
      <c r="Q1768" s="40">
        <v>1301.05</v>
      </c>
      <c r="R1768" s="40">
        <v>10842.05</v>
      </c>
      <c r="S1768" s="40">
        <v>0</v>
      </c>
      <c r="T1768" s="40">
        <v>4157.95</v>
      </c>
      <c r="U1768" s="40">
        <v>15000</v>
      </c>
      <c r="V1768" s="40">
        <v>2856.9</v>
      </c>
      <c r="W1768" s="34" t="s">
        <v>1362</v>
      </c>
    </row>
    <row r="1769" spans="1:23" hidden="1" x14ac:dyDescent="0.2">
      <c r="A1769" t="s">
        <v>170</v>
      </c>
      <c r="B1769" t="s">
        <v>171</v>
      </c>
      <c r="C1769" t="s">
        <v>635</v>
      </c>
      <c r="D1769" t="s">
        <v>636</v>
      </c>
      <c r="E1769" t="s">
        <v>637</v>
      </c>
      <c r="F1769" t="s">
        <v>1337</v>
      </c>
      <c r="G1769" t="s">
        <v>1338</v>
      </c>
      <c r="H1769" t="s">
        <v>678</v>
      </c>
      <c r="I1769" t="s">
        <v>1360</v>
      </c>
      <c r="J1769" t="s">
        <v>94</v>
      </c>
      <c r="K1769" t="s">
        <v>269</v>
      </c>
      <c r="L1769" t="s">
        <v>96</v>
      </c>
      <c r="M1769" s="40">
        <v>25000</v>
      </c>
      <c r="N1769" s="40">
        <v>0</v>
      </c>
      <c r="O1769" s="40">
        <v>0</v>
      </c>
      <c r="P1769" s="40">
        <v>25000</v>
      </c>
      <c r="Q1769" s="40">
        <v>0</v>
      </c>
      <c r="R1769" s="40">
        <v>0</v>
      </c>
      <c r="S1769" s="40">
        <v>0</v>
      </c>
      <c r="T1769" s="40">
        <v>25000</v>
      </c>
      <c r="U1769" s="40">
        <v>25000</v>
      </c>
      <c r="V1769" s="40">
        <v>25000</v>
      </c>
      <c r="W1769" s="34" t="s">
        <v>1355</v>
      </c>
    </row>
    <row r="1770" spans="1:23" hidden="1" x14ac:dyDescent="0.2">
      <c r="A1770" t="s">
        <v>170</v>
      </c>
      <c r="B1770" t="s">
        <v>171</v>
      </c>
      <c r="C1770" t="s">
        <v>635</v>
      </c>
      <c r="D1770" t="s">
        <v>636</v>
      </c>
      <c r="E1770" t="s">
        <v>637</v>
      </c>
      <c r="F1770" t="s">
        <v>1337</v>
      </c>
      <c r="G1770" t="s">
        <v>1338</v>
      </c>
      <c r="H1770" t="s">
        <v>678</v>
      </c>
      <c r="I1770" t="s">
        <v>1360</v>
      </c>
      <c r="J1770" t="s">
        <v>94</v>
      </c>
      <c r="K1770" t="s">
        <v>104</v>
      </c>
      <c r="L1770" t="s">
        <v>96</v>
      </c>
      <c r="M1770" s="40">
        <v>2000</v>
      </c>
      <c r="N1770" s="40">
        <v>0</v>
      </c>
      <c r="O1770" s="40">
        <v>0</v>
      </c>
      <c r="P1770" s="40">
        <v>2000</v>
      </c>
      <c r="Q1770" s="40">
        <v>0</v>
      </c>
      <c r="R1770" s="40">
        <v>0</v>
      </c>
      <c r="S1770" s="40">
        <v>0</v>
      </c>
      <c r="T1770" s="40">
        <v>2000</v>
      </c>
      <c r="U1770" s="40">
        <v>2000</v>
      </c>
      <c r="V1770" s="40">
        <v>2000</v>
      </c>
      <c r="W1770" s="34" t="s">
        <v>1363</v>
      </c>
    </row>
    <row r="1771" spans="1:23" hidden="1" x14ac:dyDescent="0.2">
      <c r="A1771" t="s">
        <v>170</v>
      </c>
      <c r="B1771" t="s">
        <v>171</v>
      </c>
      <c r="C1771" t="s">
        <v>635</v>
      </c>
      <c r="D1771" t="s">
        <v>636</v>
      </c>
      <c r="E1771" t="s">
        <v>637</v>
      </c>
      <c r="F1771" t="s">
        <v>1337</v>
      </c>
      <c r="G1771" t="s">
        <v>1338</v>
      </c>
      <c r="H1771" t="s">
        <v>678</v>
      </c>
      <c r="I1771" t="s">
        <v>1360</v>
      </c>
      <c r="J1771" t="s">
        <v>94</v>
      </c>
      <c r="K1771" t="s">
        <v>1364</v>
      </c>
      <c r="L1771" t="s">
        <v>96</v>
      </c>
      <c r="M1771" s="40">
        <v>3240</v>
      </c>
      <c r="N1771" s="40">
        <v>3176.07</v>
      </c>
      <c r="O1771" s="40">
        <v>0</v>
      </c>
      <c r="P1771" s="40">
        <v>6416.07</v>
      </c>
      <c r="Q1771" s="40">
        <v>0</v>
      </c>
      <c r="R1771" s="40">
        <v>0</v>
      </c>
      <c r="S1771" s="40">
        <v>0</v>
      </c>
      <c r="T1771" s="40">
        <v>6416.07</v>
      </c>
      <c r="U1771" s="40">
        <v>6416.07</v>
      </c>
      <c r="V1771" s="40">
        <v>6416.07</v>
      </c>
      <c r="W1771" s="34" t="s">
        <v>1365</v>
      </c>
    </row>
    <row r="1772" spans="1:23" hidden="1" x14ac:dyDescent="0.2">
      <c r="A1772" t="s">
        <v>106</v>
      </c>
      <c r="B1772" t="s">
        <v>107</v>
      </c>
      <c r="C1772" t="s">
        <v>635</v>
      </c>
      <c r="D1772" t="s">
        <v>636</v>
      </c>
      <c r="E1772" t="s">
        <v>637</v>
      </c>
      <c r="F1772" t="s">
        <v>1337</v>
      </c>
      <c r="G1772" t="s">
        <v>1338</v>
      </c>
      <c r="H1772" t="s">
        <v>1341</v>
      </c>
      <c r="I1772" t="s">
        <v>1344</v>
      </c>
      <c r="J1772" t="s">
        <v>192</v>
      </c>
      <c r="K1772" t="s">
        <v>198</v>
      </c>
      <c r="L1772" t="s">
        <v>96</v>
      </c>
      <c r="M1772" s="40">
        <v>4768354.05</v>
      </c>
      <c r="N1772" s="40">
        <v>-328921.46000000002</v>
      </c>
      <c r="O1772" s="40">
        <v>-902.46</v>
      </c>
      <c r="P1772" s="40">
        <v>4438530.13</v>
      </c>
      <c r="Q1772" s="40">
        <v>214952.47</v>
      </c>
      <c r="R1772" s="40">
        <v>2648075.09</v>
      </c>
      <c r="S1772" s="40">
        <v>1403779.07</v>
      </c>
      <c r="T1772" s="40">
        <v>1790455.04</v>
      </c>
      <c r="U1772" s="40">
        <v>3034751.06</v>
      </c>
      <c r="V1772" s="40">
        <v>1575502.57</v>
      </c>
      <c r="W1772" s="34" t="s">
        <v>1366</v>
      </c>
    </row>
    <row r="1773" spans="1:23" hidden="1" x14ac:dyDescent="0.2">
      <c r="A1773" t="s">
        <v>170</v>
      </c>
      <c r="B1773" t="s">
        <v>171</v>
      </c>
      <c r="C1773" t="s">
        <v>635</v>
      </c>
      <c r="D1773" t="s">
        <v>636</v>
      </c>
      <c r="E1773" t="s">
        <v>637</v>
      </c>
      <c r="F1773" t="s">
        <v>1337</v>
      </c>
      <c r="G1773" t="s">
        <v>1338</v>
      </c>
      <c r="H1773" t="s">
        <v>678</v>
      </c>
      <c r="I1773" t="s">
        <v>1357</v>
      </c>
      <c r="J1773" t="s">
        <v>192</v>
      </c>
      <c r="K1773" t="s">
        <v>198</v>
      </c>
      <c r="L1773" t="s">
        <v>96</v>
      </c>
      <c r="M1773" s="40">
        <v>719860</v>
      </c>
      <c r="N1773" s="40">
        <v>-329892.46000000002</v>
      </c>
      <c r="O1773" s="40">
        <v>0</v>
      </c>
      <c r="P1773" s="40">
        <v>389967.54</v>
      </c>
      <c r="Q1773" s="40">
        <v>0</v>
      </c>
      <c r="R1773" s="40">
        <v>0</v>
      </c>
      <c r="S1773" s="40">
        <v>0</v>
      </c>
      <c r="T1773" s="40">
        <v>389967.54</v>
      </c>
      <c r="U1773" s="40">
        <v>389967.54</v>
      </c>
      <c r="V1773" s="40">
        <v>389967.54</v>
      </c>
      <c r="W1773" s="34" t="s">
        <v>1367</v>
      </c>
    </row>
    <row r="1774" spans="1:23" hidden="1" x14ac:dyDescent="0.2">
      <c r="A1774" t="s">
        <v>170</v>
      </c>
      <c r="B1774" t="s">
        <v>171</v>
      </c>
      <c r="C1774" t="s">
        <v>635</v>
      </c>
      <c r="D1774" t="s">
        <v>636</v>
      </c>
      <c r="E1774" t="s">
        <v>637</v>
      </c>
      <c r="F1774" t="s">
        <v>1337</v>
      </c>
      <c r="G1774" t="s">
        <v>1338</v>
      </c>
      <c r="H1774" t="s">
        <v>678</v>
      </c>
      <c r="I1774" t="s">
        <v>1360</v>
      </c>
      <c r="J1774" t="s">
        <v>539</v>
      </c>
      <c r="K1774" t="s">
        <v>1037</v>
      </c>
      <c r="L1774" t="s">
        <v>96</v>
      </c>
      <c r="M1774" s="40">
        <v>2500</v>
      </c>
      <c r="N1774" s="40">
        <v>0</v>
      </c>
      <c r="O1774" s="40">
        <v>0</v>
      </c>
      <c r="P1774" s="40">
        <v>2500</v>
      </c>
      <c r="Q1774" s="40">
        <v>0</v>
      </c>
      <c r="R1774" s="40">
        <v>2495.36</v>
      </c>
      <c r="S1774" s="40">
        <v>2495.36</v>
      </c>
      <c r="T1774" s="40">
        <v>4.6399999999999997</v>
      </c>
      <c r="U1774" s="40">
        <v>4.6399999999999997</v>
      </c>
      <c r="V1774" s="40">
        <v>4.6399999999999997</v>
      </c>
      <c r="W1774" s="34" t="s">
        <v>1368</v>
      </c>
    </row>
    <row r="1775" spans="1:23" hidden="1" x14ac:dyDescent="0.2">
      <c r="A1775" t="s">
        <v>170</v>
      </c>
      <c r="B1775" t="s">
        <v>171</v>
      </c>
      <c r="C1775" t="s">
        <v>635</v>
      </c>
      <c r="D1775" t="s">
        <v>636</v>
      </c>
      <c r="E1775" t="s">
        <v>637</v>
      </c>
      <c r="F1775" t="s">
        <v>1337</v>
      </c>
      <c r="G1775" t="s">
        <v>1338</v>
      </c>
      <c r="H1775" t="s">
        <v>678</v>
      </c>
      <c r="I1775" t="s">
        <v>1360</v>
      </c>
      <c r="J1775" t="s">
        <v>542</v>
      </c>
      <c r="K1775" t="s">
        <v>716</v>
      </c>
      <c r="L1775" t="s">
        <v>96</v>
      </c>
      <c r="M1775" s="40">
        <v>101260</v>
      </c>
      <c r="N1775" s="40">
        <v>0</v>
      </c>
      <c r="O1775" s="40">
        <v>0</v>
      </c>
      <c r="P1775" s="40">
        <v>101260</v>
      </c>
      <c r="Q1775" s="40">
        <v>0</v>
      </c>
      <c r="R1775" s="40">
        <v>0</v>
      </c>
      <c r="S1775" s="40">
        <v>0</v>
      </c>
      <c r="T1775" s="40">
        <v>101260</v>
      </c>
      <c r="U1775" s="40">
        <v>101260</v>
      </c>
      <c r="V1775" s="40">
        <v>101260</v>
      </c>
      <c r="W1775" s="34" t="s">
        <v>1369</v>
      </c>
    </row>
    <row r="1776" spans="1:23" hidden="1" x14ac:dyDescent="0.2">
      <c r="A1776" t="s">
        <v>170</v>
      </c>
      <c r="B1776" t="s">
        <v>171</v>
      </c>
      <c r="C1776" t="s">
        <v>635</v>
      </c>
      <c r="D1776" t="s">
        <v>636</v>
      </c>
      <c r="E1776" t="s">
        <v>637</v>
      </c>
      <c r="F1776" t="s">
        <v>1337</v>
      </c>
      <c r="G1776" t="s">
        <v>1338</v>
      </c>
      <c r="H1776" t="s">
        <v>678</v>
      </c>
      <c r="I1776" t="s">
        <v>1360</v>
      </c>
      <c r="J1776" t="s">
        <v>542</v>
      </c>
      <c r="K1776" t="s">
        <v>543</v>
      </c>
      <c r="L1776" t="s">
        <v>96</v>
      </c>
      <c r="M1776" s="40">
        <v>80000</v>
      </c>
      <c r="N1776" s="40">
        <v>0</v>
      </c>
      <c r="O1776" s="40">
        <v>0</v>
      </c>
      <c r="P1776" s="40">
        <v>80000</v>
      </c>
      <c r="Q1776" s="40">
        <v>0</v>
      </c>
      <c r="R1776" s="40">
        <v>0</v>
      </c>
      <c r="S1776" s="40">
        <v>0</v>
      </c>
      <c r="T1776" s="40">
        <v>80000</v>
      </c>
      <c r="U1776" s="40">
        <v>80000</v>
      </c>
      <c r="V1776" s="40">
        <v>80000</v>
      </c>
      <c r="W1776" s="34" t="s">
        <v>1370</v>
      </c>
    </row>
    <row r="1777" spans="1:23" hidden="1" x14ac:dyDescent="0.2">
      <c r="A1777" t="s">
        <v>106</v>
      </c>
      <c r="B1777" t="s">
        <v>107</v>
      </c>
      <c r="C1777" t="s">
        <v>635</v>
      </c>
      <c r="D1777" t="s">
        <v>636</v>
      </c>
      <c r="E1777" t="s">
        <v>637</v>
      </c>
      <c r="F1777" t="s">
        <v>1337</v>
      </c>
      <c r="G1777" t="s">
        <v>1338</v>
      </c>
      <c r="H1777" t="s">
        <v>1341</v>
      </c>
      <c r="I1777" t="s">
        <v>1344</v>
      </c>
      <c r="J1777" t="s">
        <v>202</v>
      </c>
      <c r="K1777" t="s">
        <v>209</v>
      </c>
      <c r="L1777" t="s">
        <v>96</v>
      </c>
      <c r="M1777" s="40">
        <v>19500</v>
      </c>
      <c r="N1777" s="40">
        <v>0</v>
      </c>
      <c r="O1777" s="40">
        <v>0</v>
      </c>
      <c r="P1777" s="40">
        <v>19500</v>
      </c>
      <c r="Q1777" s="40">
        <v>0</v>
      </c>
      <c r="R1777" s="40">
        <v>0</v>
      </c>
      <c r="S1777" s="40">
        <v>0</v>
      </c>
      <c r="T1777" s="40">
        <v>19500</v>
      </c>
      <c r="U1777" s="40">
        <v>19500</v>
      </c>
      <c r="V1777" s="40">
        <v>19500</v>
      </c>
      <c r="W1777" s="34" t="s">
        <v>1371</v>
      </c>
    </row>
    <row r="1778" spans="1:23" hidden="1" x14ac:dyDescent="0.2">
      <c r="A1778" t="s">
        <v>170</v>
      </c>
      <c r="B1778" t="s">
        <v>171</v>
      </c>
      <c r="C1778" t="s">
        <v>635</v>
      </c>
      <c r="D1778" t="s">
        <v>636</v>
      </c>
      <c r="E1778" t="s">
        <v>637</v>
      </c>
      <c r="F1778" t="s">
        <v>1337</v>
      </c>
      <c r="G1778" t="s">
        <v>1338</v>
      </c>
      <c r="H1778" t="s">
        <v>678</v>
      </c>
      <c r="I1778" t="s">
        <v>1351</v>
      </c>
      <c r="J1778" t="s">
        <v>202</v>
      </c>
      <c r="K1778" t="s">
        <v>209</v>
      </c>
      <c r="L1778" t="s">
        <v>96</v>
      </c>
      <c r="M1778" s="40">
        <v>8000</v>
      </c>
      <c r="N1778" s="40">
        <v>0</v>
      </c>
      <c r="O1778" s="40">
        <v>0</v>
      </c>
      <c r="P1778" s="40">
        <v>8000</v>
      </c>
      <c r="Q1778" s="40">
        <v>0</v>
      </c>
      <c r="R1778" s="40">
        <v>0</v>
      </c>
      <c r="S1778" s="40">
        <v>0</v>
      </c>
      <c r="T1778" s="40">
        <v>8000</v>
      </c>
      <c r="U1778" s="40">
        <v>8000</v>
      </c>
      <c r="V1778" s="40">
        <v>8000</v>
      </c>
      <c r="W1778" s="34" t="s">
        <v>689</v>
      </c>
    </row>
    <row r="1779" spans="1:23" hidden="1" x14ac:dyDescent="0.2">
      <c r="A1779" t="s">
        <v>170</v>
      </c>
      <c r="B1779" t="s">
        <v>171</v>
      </c>
      <c r="C1779" t="s">
        <v>635</v>
      </c>
      <c r="D1779" t="s">
        <v>636</v>
      </c>
      <c r="E1779" t="s">
        <v>637</v>
      </c>
      <c r="F1779" t="s">
        <v>1337</v>
      </c>
      <c r="G1779" t="s">
        <v>1338</v>
      </c>
      <c r="H1779" t="s">
        <v>678</v>
      </c>
      <c r="I1779" t="s">
        <v>1353</v>
      </c>
      <c r="J1779" t="s">
        <v>202</v>
      </c>
      <c r="K1779" t="s">
        <v>209</v>
      </c>
      <c r="L1779" t="s">
        <v>96</v>
      </c>
      <c r="M1779" s="40">
        <v>16000</v>
      </c>
      <c r="N1779" s="40">
        <v>-2000</v>
      </c>
      <c r="O1779" s="40">
        <v>0</v>
      </c>
      <c r="P1779" s="40">
        <v>14000</v>
      </c>
      <c r="Q1779" s="40">
        <v>0</v>
      </c>
      <c r="R1779" s="40">
        <v>0</v>
      </c>
      <c r="S1779" s="40">
        <v>0</v>
      </c>
      <c r="T1779" s="40">
        <v>14000</v>
      </c>
      <c r="U1779" s="40">
        <v>14000</v>
      </c>
      <c r="V1779" s="40">
        <v>14000</v>
      </c>
      <c r="W1779" s="34" t="s">
        <v>689</v>
      </c>
    </row>
    <row r="1780" spans="1:23" hidden="1" x14ac:dyDescent="0.2">
      <c r="A1780" t="s">
        <v>170</v>
      </c>
      <c r="B1780" t="s">
        <v>171</v>
      </c>
      <c r="C1780" t="s">
        <v>635</v>
      </c>
      <c r="D1780" t="s">
        <v>636</v>
      </c>
      <c r="E1780" t="s">
        <v>637</v>
      </c>
      <c r="F1780" t="s">
        <v>1337</v>
      </c>
      <c r="G1780" t="s">
        <v>1338</v>
      </c>
      <c r="H1780" t="s">
        <v>678</v>
      </c>
      <c r="I1780" t="s">
        <v>1360</v>
      </c>
      <c r="J1780" t="s">
        <v>202</v>
      </c>
      <c r="K1780" t="s">
        <v>209</v>
      </c>
      <c r="L1780" t="s">
        <v>96</v>
      </c>
      <c r="M1780" s="40">
        <v>1446000</v>
      </c>
      <c r="N1780" s="40">
        <v>0</v>
      </c>
      <c r="O1780" s="40">
        <v>0</v>
      </c>
      <c r="P1780" s="40">
        <v>1446000</v>
      </c>
      <c r="Q1780" s="40">
        <v>0</v>
      </c>
      <c r="R1780" s="40">
        <v>0</v>
      </c>
      <c r="S1780" s="40">
        <v>0</v>
      </c>
      <c r="T1780" s="40">
        <v>1446000</v>
      </c>
      <c r="U1780" s="40">
        <v>1446000</v>
      </c>
      <c r="V1780" s="40">
        <v>1446000</v>
      </c>
      <c r="W1780" s="34" t="s">
        <v>689</v>
      </c>
    </row>
    <row r="1781" spans="1:23" hidden="1" x14ac:dyDescent="0.2">
      <c r="A1781" t="s">
        <v>0</v>
      </c>
      <c r="B1781" t="s">
        <v>1</v>
      </c>
      <c r="C1781" t="s">
        <v>2</v>
      </c>
      <c r="D1781" t="s">
        <v>3</v>
      </c>
      <c r="E1781" t="s">
        <v>4</v>
      </c>
      <c r="F1781" t="s">
        <v>1372</v>
      </c>
      <c r="G1781" t="s">
        <v>1373</v>
      </c>
      <c r="H1781" t="s">
        <v>7</v>
      </c>
      <c r="I1781" t="s">
        <v>8</v>
      </c>
      <c r="J1781" t="s">
        <v>9</v>
      </c>
      <c r="K1781" t="s">
        <v>10</v>
      </c>
      <c r="L1781" t="s">
        <v>11</v>
      </c>
      <c r="M1781" s="40">
        <v>437664</v>
      </c>
      <c r="N1781" s="40">
        <v>33156</v>
      </c>
      <c r="O1781" s="40">
        <v>7170.46</v>
      </c>
      <c r="P1781" s="40">
        <v>477990.46</v>
      </c>
      <c r="Q1781" s="40">
        <v>0</v>
      </c>
      <c r="R1781" s="40">
        <v>326896.03000000003</v>
      </c>
      <c r="S1781" s="40">
        <v>326896.03000000003</v>
      </c>
      <c r="T1781" s="40">
        <v>151094.43</v>
      </c>
      <c r="U1781" s="40">
        <v>151094.43</v>
      </c>
      <c r="V1781" s="40">
        <v>151094.43</v>
      </c>
      <c r="W1781" s="34" t="s">
        <v>12</v>
      </c>
    </row>
    <row r="1782" spans="1:23" hidden="1" x14ac:dyDescent="0.2">
      <c r="A1782" t="s">
        <v>0</v>
      </c>
      <c r="B1782" t="s">
        <v>1</v>
      </c>
      <c r="C1782" t="s">
        <v>2</v>
      </c>
      <c r="D1782" t="s">
        <v>3</v>
      </c>
      <c r="E1782" t="s">
        <v>4</v>
      </c>
      <c r="F1782" t="s">
        <v>1372</v>
      </c>
      <c r="G1782" t="s">
        <v>1373</v>
      </c>
      <c r="H1782" t="s">
        <v>7</v>
      </c>
      <c r="I1782" t="s">
        <v>8</v>
      </c>
      <c r="J1782" t="s">
        <v>9</v>
      </c>
      <c r="K1782" t="s">
        <v>15</v>
      </c>
      <c r="L1782" t="s">
        <v>11</v>
      </c>
      <c r="M1782" s="40">
        <v>49025</v>
      </c>
      <c r="N1782" s="40">
        <v>9767</v>
      </c>
      <c r="O1782" s="40">
        <v>0</v>
      </c>
      <c r="P1782" s="40">
        <v>58792</v>
      </c>
      <c r="Q1782" s="40">
        <v>16621.12</v>
      </c>
      <c r="R1782" s="40">
        <v>10193.11</v>
      </c>
      <c r="S1782" s="40">
        <v>10193.11</v>
      </c>
      <c r="T1782" s="40">
        <v>48598.89</v>
      </c>
      <c r="U1782" s="40">
        <v>48598.89</v>
      </c>
      <c r="V1782" s="40">
        <v>31977.77</v>
      </c>
      <c r="W1782" s="34" t="s">
        <v>16</v>
      </c>
    </row>
    <row r="1783" spans="1:23" hidden="1" x14ac:dyDescent="0.2">
      <c r="A1783" t="s">
        <v>0</v>
      </c>
      <c r="B1783" t="s">
        <v>1</v>
      </c>
      <c r="C1783" t="s">
        <v>2</v>
      </c>
      <c r="D1783" t="s">
        <v>3</v>
      </c>
      <c r="E1783" t="s">
        <v>4</v>
      </c>
      <c r="F1783" t="s">
        <v>1372</v>
      </c>
      <c r="G1783" t="s">
        <v>1373</v>
      </c>
      <c r="H1783" t="s">
        <v>7</v>
      </c>
      <c r="I1783" t="s">
        <v>8</v>
      </c>
      <c r="J1783" t="s">
        <v>9</v>
      </c>
      <c r="K1783" t="s">
        <v>17</v>
      </c>
      <c r="L1783" t="s">
        <v>11</v>
      </c>
      <c r="M1783" s="40">
        <v>10712</v>
      </c>
      <c r="N1783" s="40">
        <v>2400</v>
      </c>
      <c r="O1783" s="40">
        <v>0</v>
      </c>
      <c r="P1783" s="40">
        <v>13112</v>
      </c>
      <c r="Q1783" s="40">
        <v>2040.02</v>
      </c>
      <c r="R1783" s="40">
        <v>8494.32</v>
      </c>
      <c r="S1783" s="40">
        <v>8494.32</v>
      </c>
      <c r="T1783" s="40">
        <v>4617.68</v>
      </c>
      <c r="U1783" s="40">
        <v>4617.68</v>
      </c>
      <c r="V1783" s="40">
        <v>2577.66</v>
      </c>
      <c r="W1783" s="34" t="s">
        <v>18</v>
      </c>
    </row>
    <row r="1784" spans="1:23" hidden="1" x14ac:dyDescent="0.2">
      <c r="A1784" t="s">
        <v>0</v>
      </c>
      <c r="B1784" t="s">
        <v>1</v>
      </c>
      <c r="C1784" t="s">
        <v>2</v>
      </c>
      <c r="D1784" t="s">
        <v>3</v>
      </c>
      <c r="E1784" t="s">
        <v>4</v>
      </c>
      <c r="F1784" t="s">
        <v>1372</v>
      </c>
      <c r="G1784" t="s">
        <v>1373</v>
      </c>
      <c r="H1784" t="s">
        <v>7</v>
      </c>
      <c r="I1784" t="s">
        <v>8</v>
      </c>
      <c r="J1784" t="s">
        <v>9</v>
      </c>
      <c r="K1784" t="s">
        <v>27</v>
      </c>
      <c r="L1784" t="s">
        <v>11</v>
      </c>
      <c r="M1784" s="40">
        <v>3057.43</v>
      </c>
      <c r="N1784" s="40">
        <v>0</v>
      </c>
      <c r="O1784" s="40">
        <v>0</v>
      </c>
      <c r="P1784" s="40">
        <v>3057.43</v>
      </c>
      <c r="Q1784" s="40">
        <v>0</v>
      </c>
      <c r="R1784" s="40">
        <v>0</v>
      </c>
      <c r="S1784" s="40">
        <v>0</v>
      </c>
      <c r="T1784" s="40">
        <v>3057.43</v>
      </c>
      <c r="U1784" s="40">
        <v>3057.43</v>
      </c>
      <c r="V1784" s="40">
        <v>3057.43</v>
      </c>
      <c r="W1784" s="34" t="s">
        <v>28</v>
      </c>
    </row>
    <row r="1785" spans="1:23" hidden="1" x14ac:dyDescent="0.2">
      <c r="A1785" t="s">
        <v>0</v>
      </c>
      <c r="B1785" t="s">
        <v>1</v>
      </c>
      <c r="C1785" t="s">
        <v>2</v>
      </c>
      <c r="D1785" t="s">
        <v>3</v>
      </c>
      <c r="E1785" t="s">
        <v>4</v>
      </c>
      <c r="F1785" t="s">
        <v>1372</v>
      </c>
      <c r="G1785" t="s">
        <v>1373</v>
      </c>
      <c r="H1785" t="s">
        <v>7</v>
      </c>
      <c r="I1785" t="s">
        <v>8</v>
      </c>
      <c r="J1785" t="s">
        <v>9</v>
      </c>
      <c r="K1785" t="s">
        <v>29</v>
      </c>
      <c r="L1785" t="s">
        <v>11</v>
      </c>
      <c r="M1785" s="40">
        <v>4021.74</v>
      </c>
      <c r="N1785" s="40">
        <v>0</v>
      </c>
      <c r="O1785" s="40">
        <v>0</v>
      </c>
      <c r="P1785" s="40">
        <v>4021.74</v>
      </c>
      <c r="Q1785" s="40">
        <v>0</v>
      </c>
      <c r="R1785" s="40">
        <v>0</v>
      </c>
      <c r="S1785" s="40">
        <v>0</v>
      </c>
      <c r="T1785" s="40">
        <v>4021.74</v>
      </c>
      <c r="U1785" s="40">
        <v>4021.74</v>
      </c>
      <c r="V1785" s="40">
        <v>4021.74</v>
      </c>
      <c r="W1785" s="34" t="s">
        <v>30</v>
      </c>
    </row>
    <row r="1786" spans="1:23" hidden="1" x14ac:dyDescent="0.2">
      <c r="A1786" t="s">
        <v>0</v>
      </c>
      <c r="B1786" t="s">
        <v>1</v>
      </c>
      <c r="C1786" t="s">
        <v>2</v>
      </c>
      <c r="D1786" t="s">
        <v>3</v>
      </c>
      <c r="E1786" t="s">
        <v>4</v>
      </c>
      <c r="F1786" t="s">
        <v>1372</v>
      </c>
      <c r="G1786" t="s">
        <v>1373</v>
      </c>
      <c r="H1786" t="s">
        <v>7</v>
      </c>
      <c r="I1786" t="s">
        <v>8</v>
      </c>
      <c r="J1786" t="s">
        <v>9</v>
      </c>
      <c r="K1786" t="s">
        <v>31</v>
      </c>
      <c r="L1786" t="s">
        <v>11</v>
      </c>
      <c r="M1786" s="40">
        <v>150636</v>
      </c>
      <c r="N1786" s="40">
        <v>84048</v>
      </c>
      <c r="O1786" s="40">
        <v>0</v>
      </c>
      <c r="P1786" s="40">
        <v>234684</v>
      </c>
      <c r="Q1786" s="40">
        <v>85507.79</v>
      </c>
      <c r="R1786" s="40">
        <v>149176.21</v>
      </c>
      <c r="S1786" s="40">
        <v>149176.21</v>
      </c>
      <c r="T1786" s="40">
        <v>85507.79</v>
      </c>
      <c r="U1786" s="40">
        <v>85507.79</v>
      </c>
      <c r="V1786" s="40">
        <v>0</v>
      </c>
      <c r="W1786" s="34" t="s">
        <v>32</v>
      </c>
    </row>
    <row r="1787" spans="1:23" hidden="1" x14ac:dyDescent="0.2">
      <c r="A1787" t="s">
        <v>0</v>
      </c>
      <c r="B1787" t="s">
        <v>1</v>
      </c>
      <c r="C1787" t="s">
        <v>2</v>
      </c>
      <c r="D1787" t="s">
        <v>3</v>
      </c>
      <c r="E1787" t="s">
        <v>4</v>
      </c>
      <c r="F1787" t="s">
        <v>1372</v>
      </c>
      <c r="G1787" t="s">
        <v>1373</v>
      </c>
      <c r="H1787" t="s">
        <v>7</v>
      </c>
      <c r="I1787" t="s">
        <v>8</v>
      </c>
      <c r="J1787" t="s">
        <v>9</v>
      </c>
      <c r="K1787" t="s">
        <v>33</v>
      </c>
      <c r="L1787" t="s">
        <v>11</v>
      </c>
      <c r="M1787" s="40">
        <v>12953.11</v>
      </c>
      <c r="N1787" s="40">
        <v>0</v>
      </c>
      <c r="O1787" s="40">
        <v>0</v>
      </c>
      <c r="P1787" s="40">
        <v>12953.11</v>
      </c>
      <c r="Q1787" s="40">
        <v>0</v>
      </c>
      <c r="R1787" s="40">
        <v>2426.1</v>
      </c>
      <c r="S1787" s="40">
        <v>2426.1</v>
      </c>
      <c r="T1787" s="40">
        <v>10527.01</v>
      </c>
      <c r="U1787" s="40">
        <v>10527.01</v>
      </c>
      <c r="V1787" s="40">
        <v>10527.01</v>
      </c>
      <c r="W1787" s="34" t="s">
        <v>34</v>
      </c>
    </row>
    <row r="1788" spans="1:23" hidden="1" x14ac:dyDescent="0.2">
      <c r="A1788" t="s">
        <v>0</v>
      </c>
      <c r="B1788" t="s">
        <v>1</v>
      </c>
      <c r="C1788" t="s">
        <v>2</v>
      </c>
      <c r="D1788" t="s">
        <v>3</v>
      </c>
      <c r="E1788" t="s">
        <v>4</v>
      </c>
      <c r="F1788" t="s">
        <v>1372</v>
      </c>
      <c r="G1788" t="s">
        <v>1373</v>
      </c>
      <c r="H1788" t="s">
        <v>7</v>
      </c>
      <c r="I1788" t="s">
        <v>8</v>
      </c>
      <c r="J1788" t="s">
        <v>9</v>
      </c>
      <c r="K1788" t="s">
        <v>35</v>
      </c>
      <c r="L1788" t="s">
        <v>11</v>
      </c>
      <c r="M1788" s="40">
        <v>11936.24</v>
      </c>
      <c r="N1788" s="40">
        <v>0</v>
      </c>
      <c r="O1788" s="40">
        <v>0</v>
      </c>
      <c r="P1788" s="40">
        <v>11936.24</v>
      </c>
      <c r="Q1788" s="40">
        <v>0</v>
      </c>
      <c r="R1788" s="40">
        <v>3113.33</v>
      </c>
      <c r="S1788" s="40">
        <v>3113.33</v>
      </c>
      <c r="T1788" s="40">
        <v>8822.91</v>
      </c>
      <c r="U1788" s="40">
        <v>8822.91</v>
      </c>
      <c r="V1788" s="40">
        <v>8822.91</v>
      </c>
      <c r="W1788" s="34" t="s">
        <v>36</v>
      </c>
    </row>
    <row r="1789" spans="1:23" hidden="1" x14ac:dyDescent="0.2">
      <c r="A1789" t="s">
        <v>0</v>
      </c>
      <c r="B1789" t="s">
        <v>1</v>
      </c>
      <c r="C1789" t="s">
        <v>2</v>
      </c>
      <c r="D1789" t="s">
        <v>3</v>
      </c>
      <c r="E1789" t="s">
        <v>4</v>
      </c>
      <c r="F1789" t="s">
        <v>1372</v>
      </c>
      <c r="G1789" t="s">
        <v>1373</v>
      </c>
      <c r="H1789" t="s">
        <v>7</v>
      </c>
      <c r="I1789" t="s">
        <v>8</v>
      </c>
      <c r="J1789" t="s">
        <v>9</v>
      </c>
      <c r="K1789" t="s">
        <v>37</v>
      </c>
      <c r="L1789" t="s">
        <v>11</v>
      </c>
      <c r="M1789" s="40">
        <v>74419.95</v>
      </c>
      <c r="N1789" s="40">
        <v>14826.31</v>
      </c>
      <c r="O1789" s="40">
        <v>0</v>
      </c>
      <c r="P1789" s="40">
        <v>89246.26</v>
      </c>
      <c r="Q1789" s="40">
        <v>10708.53</v>
      </c>
      <c r="R1789" s="40">
        <v>60789.69</v>
      </c>
      <c r="S1789" s="40">
        <v>60789.69</v>
      </c>
      <c r="T1789" s="40">
        <v>28456.57</v>
      </c>
      <c r="U1789" s="40">
        <v>28456.57</v>
      </c>
      <c r="V1789" s="40">
        <v>17748.04</v>
      </c>
      <c r="W1789" s="34" t="s">
        <v>38</v>
      </c>
    </row>
    <row r="1790" spans="1:23" hidden="1" x14ac:dyDescent="0.2">
      <c r="A1790" t="s">
        <v>0</v>
      </c>
      <c r="B1790" t="s">
        <v>1</v>
      </c>
      <c r="C1790" t="s">
        <v>2</v>
      </c>
      <c r="D1790" t="s">
        <v>3</v>
      </c>
      <c r="E1790" t="s">
        <v>4</v>
      </c>
      <c r="F1790" t="s">
        <v>1372</v>
      </c>
      <c r="G1790" t="s">
        <v>1373</v>
      </c>
      <c r="H1790" t="s">
        <v>7</v>
      </c>
      <c r="I1790" t="s">
        <v>8</v>
      </c>
      <c r="J1790" t="s">
        <v>9</v>
      </c>
      <c r="K1790" t="s">
        <v>39</v>
      </c>
      <c r="L1790" t="s">
        <v>11</v>
      </c>
      <c r="M1790" s="40">
        <v>49025</v>
      </c>
      <c r="N1790" s="40">
        <v>9767</v>
      </c>
      <c r="O1790" s="40">
        <v>0</v>
      </c>
      <c r="P1790" s="40">
        <v>58792</v>
      </c>
      <c r="Q1790" s="40">
        <v>9890.5499999999993</v>
      </c>
      <c r="R1790" s="40">
        <v>34084.800000000003</v>
      </c>
      <c r="S1790" s="40">
        <v>34084.800000000003</v>
      </c>
      <c r="T1790" s="40">
        <v>24707.200000000001</v>
      </c>
      <c r="U1790" s="40">
        <v>24707.200000000001</v>
      </c>
      <c r="V1790" s="40">
        <v>14816.65</v>
      </c>
      <c r="W1790" s="34" t="s">
        <v>40</v>
      </c>
    </row>
    <row r="1791" spans="1:23" hidden="1" x14ac:dyDescent="0.2">
      <c r="A1791" t="s">
        <v>0</v>
      </c>
      <c r="B1791" t="s">
        <v>1</v>
      </c>
      <c r="C1791" t="s">
        <v>2</v>
      </c>
      <c r="D1791" t="s">
        <v>3</v>
      </c>
      <c r="E1791" t="s">
        <v>4</v>
      </c>
      <c r="F1791" t="s">
        <v>1372</v>
      </c>
      <c r="G1791" t="s">
        <v>1373</v>
      </c>
      <c r="H1791" t="s">
        <v>7</v>
      </c>
      <c r="I1791" t="s">
        <v>8</v>
      </c>
      <c r="J1791" t="s">
        <v>9</v>
      </c>
      <c r="K1791" t="s">
        <v>41</v>
      </c>
      <c r="L1791" t="s">
        <v>11</v>
      </c>
      <c r="M1791" s="40">
        <v>10260.27</v>
      </c>
      <c r="N1791" s="40">
        <v>0</v>
      </c>
      <c r="O1791" s="40">
        <v>0</v>
      </c>
      <c r="P1791" s="40">
        <v>10260.27</v>
      </c>
      <c r="Q1791" s="40">
        <v>0</v>
      </c>
      <c r="R1791" s="40">
        <v>10000.25</v>
      </c>
      <c r="S1791" s="40">
        <v>10000.25</v>
      </c>
      <c r="T1791" s="40">
        <v>260.02</v>
      </c>
      <c r="U1791" s="40">
        <v>260.02</v>
      </c>
      <c r="V1791" s="40">
        <v>260.02</v>
      </c>
      <c r="W1791" s="34" t="s">
        <v>42</v>
      </c>
    </row>
    <row r="1792" spans="1:23" hidden="1" x14ac:dyDescent="0.2">
      <c r="A1792" t="s">
        <v>106</v>
      </c>
      <c r="B1792" t="s">
        <v>107</v>
      </c>
      <c r="C1792" t="s">
        <v>2</v>
      </c>
      <c r="D1792" t="s">
        <v>3</v>
      </c>
      <c r="E1792" t="s">
        <v>4</v>
      </c>
      <c r="F1792" t="s">
        <v>1372</v>
      </c>
      <c r="G1792" t="s">
        <v>1373</v>
      </c>
      <c r="H1792" t="s">
        <v>127</v>
      </c>
      <c r="I1792" t="s">
        <v>128</v>
      </c>
      <c r="J1792" t="s">
        <v>94</v>
      </c>
      <c r="K1792" t="s">
        <v>266</v>
      </c>
      <c r="L1792" t="s">
        <v>96</v>
      </c>
      <c r="M1792" s="40">
        <v>15000</v>
      </c>
      <c r="N1792" s="40">
        <v>0</v>
      </c>
      <c r="O1792" s="40">
        <v>0</v>
      </c>
      <c r="P1792" s="40">
        <v>15000</v>
      </c>
      <c r="Q1792" s="40">
        <v>0</v>
      </c>
      <c r="R1792" s="40">
        <v>0</v>
      </c>
      <c r="S1792" s="40">
        <v>0</v>
      </c>
      <c r="T1792" s="40">
        <v>15000</v>
      </c>
      <c r="U1792" s="40">
        <v>15000</v>
      </c>
      <c r="V1792" s="40">
        <v>15000</v>
      </c>
      <c r="W1792" s="34" t="s">
        <v>273</v>
      </c>
    </row>
    <row r="1793" spans="1:23" hidden="1" x14ac:dyDescent="0.2">
      <c r="A1793" t="s">
        <v>106</v>
      </c>
      <c r="B1793" t="s">
        <v>107</v>
      </c>
      <c r="C1793" t="s">
        <v>2</v>
      </c>
      <c r="D1793" t="s">
        <v>3</v>
      </c>
      <c r="E1793" t="s">
        <v>4</v>
      </c>
      <c r="F1793" t="s">
        <v>1372</v>
      </c>
      <c r="G1793" t="s">
        <v>1373</v>
      </c>
      <c r="H1793" t="s">
        <v>127</v>
      </c>
      <c r="I1793" t="s">
        <v>128</v>
      </c>
      <c r="J1793" t="s">
        <v>94</v>
      </c>
      <c r="K1793" t="s">
        <v>274</v>
      </c>
      <c r="L1793" t="s">
        <v>96</v>
      </c>
      <c r="M1793" s="40">
        <v>0</v>
      </c>
      <c r="N1793" s="40">
        <v>12000</v>
      </c>
      <c r="O1793" s="40">
        <v>0</v>
      </c>
      <c r="P1793" s="40">
        <v>12000</v>
      </c>
      <c r="Q1793" s="40">
        <v>0</v>
      </c>
      <c r="R1793" s="40">
        <v>0</v>
      </c>
      <c r="S1793" s="40">
        <v>0</v>
      </c>
      <c r="T1793" s="40">
        <v>12000</v>
      </c>
      <c r="U1793" s="40">
        <v>12000</v>
      </c>
      <c r="V1793" s="40">
        <v>12000</v>
      </c>
      <c r="W1793" s="34" t="s">
        <v>362</v>
      </c>
    </row>
    <row r="1794" spans="1:23" hidden="1" x14ac:dyDescent="0.2">
      <c r="A1794" t="s">
        <v>106</v>
      </c>
      <c r="B1794" t="s">
        <v>107</v>
      </c>
      <c r="C1794" t="s">
        <v>2</v>
      </c>
      <c r="D1794" t="s">
        <v>3</v>
      </c>
      <c r="E1794" t="s">
        <v>4</v>
      </c>
      <c r="F1794" t="s">
        <v>1372</v>
      </c>
      <c r="G1794" t="s">
        <v>1373</v>
      </c>
      <c r="H1794" t="s">
        <v>127</v>
      </c>
      <c r="I1794" t="s">
        <v>128</v>
      </c>
      <c r="J1794" t="s">
        <v>94</v>
      </c>
      <c r="K1794" t="s">
        <v>121</v>
      </c>
      <c r="L1794" t="s">
        <v>96</v>
      </c>
      <c r="M1794" s="40">
        <v>5000</v>
      </c>
      <c r="N1794" s="40">
        <v>-5000</v>
      </c>
      <c r="O1794" s="40">
        <v>0</v>
      </c>
      <c r="P1794" s="40">
        <v>0</v>
      </c>
      <c r="Q1794" s="40">
        <v>0</v>
      </c>
      <c r="R1794" s="40">
        <v>0</v>
      </c>
      <c r="S1794" s="40">
        <v>0</v>
      </c>
      <c r="T1794" s="40">
        <v>0</v>
      </c>
      <c r="U1794" s="40">
        <v>0</v>
      </c>
      <c r="V1794" s="40">
        <v>0</v>
      </c>
      <c r="W1794" s="34" t="s">
        <v>145</v>
      </c>
    </row>
    <row r="1795" spans="1:23" hidden="1" x14ac:dyDescent="0.2">
      <c r="A1795" t="s">
        <v>106</v>
      </c>
      <c r="B1795" t="s">
        <v>107</v>
      </c>
      <c r="C1795" t="s">
        <v>2</v>
      </c>
      <c r="D1795" t="s">
        <v>3</v>
      </c>
      <c r="E1795" t="s">
        <v>4</v>
      </c>
      <c r="F1795" t="s">
        <v>1372</v>
      </c>
      <c r="G1795" t="s">
        <v>1373</v>
      </c>
      <c r="H1795" t="s">
        <v>127</v>
      </c>
      <c r="I1795" t="s">
        <v>128</v>
      </c>
      <c r="J1795" t="s">
        <v>94</v>
      </c>
      <c r="K1795" t="s">
        <v>148</v>
      </c>
      <c r="L1795" t="s">
        <v>96</v>
      </c>
      <c r="M1795" s="40">
        <v>5000</v>
      </c>
      <c r="N1795" s="40">
        <v>0</v>
      </c>
      <c r="O1795" s="40">
        <v>0</v>
      </c>
      <c r="P1795" s="40">
        <v>5000</v>
      </c>
      <c r="Q1795" s="40">
        <v>0</v>
      </c>
      <c r="R1795" s="40">
        <v>0</v>
      </c>
      <c r="S1795" s="40">
        <v>0</v>
      </c>
      <c r="T1795" s="40">
        <v>5000</v>
      </c>
      <c r="U1795" s="40">
        <v>5000</v>
      </c>
      <c r="V1795" s="40">
        <v>5000</v>
      </c>
      <c r="W1795" s="34" t="s">
        <v>149</v>
      </c>
    </row>
    <row r="1796" spans="1:23" hidden="1" x14ac:dyDescent="0.2">
      <c r="A1796" t="s">
        <v>106</v>
      </c>
      <c r="B1796" t="s">
        <v>107</v>
      </c>
      <c r="C1796" t="s">
        <v>2</v>
      </c>
      <c r="D1796" t="s">
        <v>3</v>
      </c>
      <c r="E1796" t="s">
        <v>4</v>
      </c>
      <c r="F1796" t="s">
        <v>1372</v>
      </c>
      <c r="G1796" t="s">
        <v>1373</v>
      </c>
      <c r="H1796" t="s">
        <v>127</v>
      </c>
      <c r="I1796" t="s">
        <v>128</v>
      </c>
      <c r="J1796" t="s">
        <v>94</v>
      </c>
      <c r="K1796" t="s">
        <v>98</v>
      </c>
      <c r="L1796" t="s">
        <v>96</v>
      </c>
      <c r="M1796" s="40">
        <v>5000</v>
      </c>
      <c r="N1796" s="40">
        <v>0</v>
      </c>
      <c r="O1796" s="40">
        <v>0</v>
      </c>
      <c r="P1796" s="40">
        <v>5000</v>
      </c>
      <c r="Q1796" s="40">
        <v>0</v>
      </c>
      <c r="R1796" s="40">
        <v>0</v>
      </c>
      <c r="S1796" s="40">
        <v>0</v>
      </c>
      <c r="T1796" s="40">
        <v>5000</v>
      </c>
      <c r="U1796" s="40">
        <v>5000</v>
      </c>
      <c r="V1796" s="40">
        <v>5000</v>
      </c>
      <c r="W1796" s="34" t="s">
        <v>152</v>
      </c>
    </row>
    <row r="1797" spans="1:23" hidden="1" x14ac:dyDescent="0.2">
      <c r="A1797" t="s">
        <v>106</v>
      </c>
      <c r="B1797" t="s">
        <v>107</v>
      </c>
      <c r="C1797" t="s">
        <v>2</v>
      </c>
      <c r="D1797" t="s">
        <v>3</v>
      </c>
      <c r="E1797" t="s">
        <v>4</v>
      </c>
      <c r="F1797" t="s">
        <v>1372</v>
      </c>
      <c r="G1797" t="s">
        <v>1373</v>
      </c>
      <c r="H1797" t="s">
        <v>127</v>
      </c>
      <c r="I1797" t="s">
        <v>142</v>
      </c>
      <c r="J1797" t="s">
        <v>94</v>
      </c>
      <c r="K1797" t="s">
        <v>266</v>
      </c>
      <c r="L1797" t="s">
        <v>96</v>
      </c>
      <c r="M1797" s="40">
        <v>2499.84</v>
      </c>
      <c r="N1797" s="40">
        <v>10000</v>
      </c>
      <c r="O1797" s="40">
        <v>0</v>
      </c>
      <c r="P1797" s="40">
        <v>12499.84</v>
      </c>
      <c r="Q1797" s="40">
        <v>0</v>
      </c>
      <c r="R1797" s="40">
        <v>0</v>
      </c>
      <c r="S1797" s="40">
        <v>0</v>
      </c>
      <c r="T1797" s="40">
        <v>12499.84</v>
      </c>
      <c r="U1797" s="40">
        <v>12499.84</v>
      </c>
      <c r="V1797" s="40">
        <v>12499.84</v>
      </c>
      <c r="W1797" s="34" t="s">
        <v>273</v>
      </c>
    </row>
    <row r="1798" spans="1:23" hidden="1" x14ac:dyDescent="0.2">
      <c r="A1798" t="s">
        <v>106</v>
      </c>
      <c r="B1798" t="s">
        <v>107</v>
      </c>
      <c r="C1798" t="s">
        <v>2</v>
      </c>
      <c r="D1798" t="s">
        <v>3</v>
      </c>
      <c r="E1798" t="s">
        <v>4</v>
      </c>
      <c r="F1798" t="s">
        <v>1372</v>
      </c>
      <c r="G1798" t="s">
        <v>1373</v>
      </c>
      <c r="H1798" t="s">
        <v>127</v>
      </c>
      <c r="I1798" t="s">
        <v>142</v>
      </c>
      <c r="J1798" t="s">
        <v>94</v>
      </c>
      <c r="K1798" t="s">
        <v>150</v>
      </c>
      <c r="L1798" t="s">
        <v>96</v>
      </c>
      <c r="M1798" s="40">
        <v>10000</v>
      </c>
      <c r="N1798" s="40">
        <v>-10000</v>
      </c>
      <c r="O1798" s="40">
        <v>0</v>
      </c>
      <c r="P1798" s="40">
        <v>0</v>
      </c>
      <c r="Q1798" s="40">
        <v>0</v>
      </c>
      <c r="R1798" s="40">
        <v>0</v>
      </c>
      <c r="S1798" s="40">
        <v>0</v>
      </c>
      <c r="T1798" s="40">
        <v>0</v>
      </c>
      <c r="U1798" s="40">
        <v>0</v>
      </c>
      <c r="V1798" s="40">
        <v>0</v>
      </c>
      <c r="W1798" s="34" t="s">
        <v>151</v>
      </c>
    </row>
    <row r="1799" spans="1:23" hidden="1" x14ac:dyDescent="0.2">
      <c r="A1799" t="s">
        <v>106</v>
      </c>
      <c r="B1799" t="s">
        <v>107</v>
      </c>
      <c r="C1799" t="s">
        <v>2</v>
      </c>
      <c r="D1799" t="s">
        <v>3</v>
      </c>
      <c r="E1799" t="s">
        <v>4</v>
      </c>
      <c r="F1799" t="s">
        <v>1372</v>
      </c>
      <c r="G1799" t="s">
        <v>1373</v>
      </c>
      <c r="H1799" t="s">
        <v>127</v>
      </c>
      <c r="I1799" t="s">
        <v>154</v>
      </c>
      <c r="J1799" t="s">
        <v>94</v>
      </c>
      <c r="K1799" t="s">
        <v>266</v>
      </c>
      <c r="L1799" t="s">
        <v>96</v>
      </c>
      <c r="M1799" s="40">
        <v>2500</v>
      </c>
      <c r="N1799" s="40">
        <v>1000</v>
      </c>
      <c r="O1799" s="40">
        <v>0</v>
      </c>
      <c r="P1799" s="40">
        <v>3500</v>
      </c>
      <c r="Q1799" s="40">
        <v>0</v>
      </c>
      <c r="R1799" s="40">
        <v>0</v>
      </c>
      <c r="S1799" s="40">
        <v>0</v>
      </c>
      <c r="T1799" s="40">
        <v>3500</v>
      </c>
      <c r="U1799" s="40">
        <v>3500</v>
      </c>
      <c r="V1799" s="40">
        <v>3500</v>
      </c>
      <c r="W1799" s="34" t="s">
        <v>273</v>
      </c>
    </row>
    <row r="1800" spans="1:23" hidden="1" x14ac:dyDescent="0.2">
      <c r="A1800" t="s">
        <v>106</v>
      </c>
      <c r="B1800" t="s">
        <v>107</v>
      </c>
      <c r="C1800" t="s">
        <v>2</v>
      </c>
      <c r="D1800" t="s">
        <v>3</v>
      </c>
      <c r="E1800" t="s">
        <v>4</v>
      </c>
      <c r="F1800" t="s">
        <v>1372</v>
      </c>
      <c r="G1800" t="s">
        <v>1373</v>
      </c>
      <c r="H1800" t="s">
        <v>127</v>
      </c>
      <c r="I1800" t="s">
        <v>154</v>
      </c>
      <c r="J1800" t="s">
        <v>94</v>
      </c>
      <c r="K1800" t="s">
        <v>274</v>
      </c>
      <c r="L1800" t="s">
        <v>96</v>
      </c>
      <c r="M1800" s="40">
        <v>0</v>
      </c>
      <c r="N1800" s="40">
        <v>5000</v>
      </c>
      <c r="O1800" s="40">
        <v>0</v>
      </c>
      <c r="P1800" s="40">
        <v>5000</v>
      </c>
      <c r="Q1800" s="40">
        <v>0</v>
      </c>
      <c r="R1800" s="40">
        <v>0</v>
      </c>
      <c r="S1800" s="40">
        <v>0</v>
      </c>
      <c r="T1800" s="40">
        <v>5000</v>
      </c>
      <c r="U1800" s="40">
        <v>5000</v>
      </c>
      <c r="V1800" s="40">
        <v>5000</v>
      </c>
      <c r="W1800" s="34" t="s">
        <v>362</v>
      </c>
    </row>
    <row r="1801" spans="1:23" hidden="1" x14ac:dyDescent="0.2">
      <c r="A1801" t="s">
        <v>106</v>
      </c>
      <c r="B1801" t="s">
        <v>107</v>
      </c>
      <c r="C1801" t="s">
        <v>2</v>
      </c>
      <c r="D1801" t="s">
        <v>3</v>
      </c>
      <c r="E1801" t="s">
        <v>4</v>
      </c>
      <c r="F1801" t="s">
        <v>1372</v>
      </c>
      <c r="G1801" t="s">
        <v>1373</v>
      </c>
      <c r="H1801" t="s">
        <v>127</v>
      </c>
      <c r="I1801" t="s">
        <v>154</v>
      </c>
      <c r="J1801" t="s">
        <v>94</v>
      </c>
      <c r="K1801" t="s">
        <v>121</v>
      </c>
      <c r="L1801" t="s">
        <v>96</v>
      </c>
      <c r="M1801" s="40">
        <v>4000</v>
      </c>
      <c r="N1801" s="40">
        <v>-4000</v>
      </c>
      <c r="O1801" s="40">
        <v>0</v>
      </c>
      <c r="P1801" s="40">
        <v>0</v>
      </c>
      <c r="Q1801" s="40">
        <v>0</v>
      </c>
      <c r="R1801" s="40">
        <v>0</v>
      </c>
      <c r="S1801" s="40">
        <v>0</v>
      </c>
      <c r="T1801" s="40">
        <v>0</v>
      </c>
      <c r="U1801" s="40">
        <v>0</v>
      </c>
      <c r="V1801" s="40">
        <v>0</v>
      </c>
      <c r="W1801" s="34" t="s">
        <v>145</v>
      </c>
    </row>
    <row r="1802" spans="1:23" hidden="1" x14ac:dyDescent="0.2">
      <c r="A1802" t="s">
        <v>106</v>
      </c>
      <c r="B1802" t="s">
        <v>107</v>
      </c>
      <c r="C1802" t="s">
        <v>2</v>
      </c>
      <c r="D1802" t="s">
        <v>3</v>
      </c>
      <c r="E1802" t="s">
        <v>4</v>
      </c>
      <c r="F1802" t="s">
        <v>1372</v>
      </c>
      <c r="G1802" t="s">
        <v>1373</v>
      </c>
      <c r="H1802" t="s">
        <v>127</v>
      </c>
      <c r="I1802" t="s">
        <v>154</v>
      </c>
      <c r="J1802" t="s">
        <v>94</v>
      </c>
      <c r="K1802" t="s">
        <v>150</v>
      </c>
      <c r="L1802" t="s">
        <v>96</v>
      </c>
      <c r="M1802" s="40">
        <v>6000</v>
      </c>
      <c r="N1802" s="40">
        <v>1500</v>
      </c>
      <c r="O1802" s="40">
        <v>0</v>
      </c>
      <c r="P1802" s="40">
        <v>7500</v>
      </c>
      <c r="Q1802" s="40">
        <v>0</v>
      </c>
      <c r="R1802" s="40">
        <v>0</v>
      </c>
      <c r="S1802" s="40">
        <v>0</v>
      </c>
      <c r="T1802" s="40">
        <v>7500</v>
      </c>
      <c r="U1802" s="40">
        <v>7500</v>
      </c>
      <c r="V1802" s="40">
        <v>7500</v>
      </c>
      <c r="W1802" s="34" t="s">
        <v>151</v>
      </c>
    </row>
    <row r="1803" spans="1:23" hidden="1" x14ac:dyDescent="0.2">
      <c r="A1803" t="s">
        <v>106</v>
      </c>
      <c r="B1803" t="s">
        <v>107</v>
      </c>
      <c r="C1803" t="s">
        <v>2</v>
      </c>
      <c r="D1803" t="s">
        <v>3</v>
      </c>
      <c r="E1803" t="s">
        <v>4</v>
      </c>
      <c r="F1803" t="s">
        <v>1372</v>
      </c>
      <c r="G1803" t="s">
        <v>1373</v>
      </c>
      <c r="H1803" t="s">
        <v>127</v>
      </c>
      <c r="I1803" t="s">
        <v>154</v>
      </c>
      <c r="J1803" t="s">
        <v>94</v>
      </c>
      <c r="K1803" t="s">
        <v>98</v>
      </c>
      <c r="L1803" t="s">
        <v>96</v>
      </c>
      <c r="M1803" s="40">
        <v>2500</v>
      </c>
      <c r="N1803" s="40">
        <v>4500</v>
      </c>
      <c r="O1803" s="40">
        <v>0</v>
      </c>
      <c r="P1803" s="40">
        <v>7000</v>
      </c>
      <c r="Q1803" s="40">
        <v>0</v>
      </c>
      <c r="R1803" s="40">
        <v>0</v>
      </c>
      <c r="S1803" s="40">
        <v>0</v>
      </c>
      <c r="T1803" s="40">
        <v>7000</v>
      </c>
      <c r="U1803" s="40">
        <v>7000</v>
      </c>
      <c r="V1803" s="40">
        <v>7000</v>
      </c>
      <c r="W1803" s="34" t="s">
        <v>152</v>
      </c>
    </row>
    <row r="1804" spans="1:23" hidden="1" x14ac:dyDescent="0.2">
      <c r="A1804" t="s">
        <v>106</v>
      </c>
      <c r="B1804" t="s">
        <v>107</v>
      </c>
      <c r="C1804" t="s">
        <v>2</v>
      </c>
      <c r="D1804" t="s">
        <v>3</v>
      </c>
      <c r="E1804" t="s">
        <v>4</v>
      </c>
      <c r="F1804" t="s">
        <v>1372</v>
      </c>
      <c r="G1804" t="s">
        <v>1373</v>
      </c>
      <c r="H1804" t="s">
        <v>127</v>
      </c>
      <c r="I1804" t="s">
        <v>156</v>
      </c>
      <c r="J1804" t="s">
        <v>94</v>
      </c>
      <c r="K1804" t="s">
        <v>266</v>
      </c>
      <c r="L1804" t="s">
        <v>96</v>
      </c>
      <c r="M1804" s="40">
        <v>4000</v>
      </c>
      <c r="N1804" s="40">
        <v>-4000</v>
      </c>
      <c r="O1804" s="40">
        <v>0</v>
      </c>
      <c r="P1804" s="40">
        <v>0</v>
      </c>
      <c r="Q1804" s="40">
        <v>0</v>
      </c>
      <c r="R1804" s="40">
        <v>0</v>
      </c>
      <c r="S1804" s="40">
        <v>0</v>
      </c>
      <c r="T1804" s="40">
        <v>0</v>
      </c>
      <c r="U1804" s="40">
        <v>0</v>
      </c>
      <c r="V1804" s="40">
        <v>0</v>
      </c>
      <c r="W1804" s="34" t="s">
        <v>273</v>
      </c>
    </row>
    <row r="1805" spans="1:23" hidden="1" x14ac:dyDescent="0.2">
      <c r="A1805" t="s">
        <v>106</v>
      </c>
      <c r="B1805" t="s">
        <v>107</v>
      </c>
      <c r="C1805" t="s">
        <v>2</v>
      </c>
      <c r="D1805" t="s">
        <v>3</v>
      </c>
      <c r="E1805" t="s">
        <v>4</v>
      </c>
      <c r="F1805" t="s">
        <v>1372</v>
      </c>
      <c r="G1805" t="s">
        <v>1373</v>
      </c>
      <c r="H1805" t="s">
        <v>127</v>
      </c>
      <c r="I1805" t="s">
        <v>156</v>
      </c>
      <c r="J1805" t="s">
        <v>94</v>
      </c>
      <c r="K1805" t="s">
        <v>121</v>
      </c>
      <c r="L1805" t="s">
        <v>96</v>
      </c>
      <c r="M1805" s="40">
        <v>2500</v>
      </c>
      <c r="N1805" s="40">
        <v>-2500</v>
      </c>
      <c r="O1805" s="40">
        <v>0</v>
      </c>
      <c r="P1805" s="40">
        <v>0</v>
      </c>
      <c r="Q1805" s="40">
        <v>0</v>
      </c>
      <c r="R1805" s="40">
        <v>0</v>
      </c>
      <c r="S1805" s="40">
        <v>0</v>
      </c>
      <c r="T1805" s="40">
        <v>0</v>
      </c>
      <c r="U1805" s="40">
        <v>0</v>
      </c>
      <c r="V1805" s="40">
        <v>0</v>
      </c>
      <c r="W1805" s="34" t="s">
        <v>145</v>
      </c>
    </row>
    <row r="1806" spans="1:23" hidden="1" x14ac:dyDescent="0.2">
      <c r="A1806" t="s">
        <v>106</v>
      </c>
      <c r="B1806" t="s">
        <v>107</v>
      </c>
      <c r="C1806" t="s">
        <v>2</v>
      </c>
      <c r="D1806" t="s">
        <v>3</v>
      </c>
      <c r="E1806" t="s">
        <v>4</v>
      </c>
      <c r="F1806" t="s">
        <v>1372</v>
      </c>
      <c r="G1806" t="s">
        <v>1373</v>
      </c>
      <c r="H1806" t="s">
        <v>127</v>
      </c>
      <c r="I1806" t="s">
        <v>156</v>
      </c>
      <c r="J1806" t="s">
        <v>94</v>
      </c>
      <c r="K1806" t="s">
        <v>148</v>
      </c>
      <c r="L1806" t="s">
        <v>96</v>
      </c>
      <c r="M1806" s="40">
        <v>2500</v>
      </c>
      <c r="N1806" s="40">
        <v>-2500</v>
      </c>
      <c r="O1806" s="40">
        <v>0</v>
      </c>
      <c r="P1806" s="40">
        <v>0</v>
      </c>
      <c r="Q1806" s="40">
        <v>0</v>
      </c>
      <c r="R1806" s="40">
        <v>0</v>
      </c>
      <c r="S1806" s="40">
        <v>0</v>
      </c>
      <c r="T1806" s="40">
        <v>0</v>
      </c>
      <c r="U1806" s="40">
        <v>0</v>
      </c>
      <c r="V1806" s="40">
        <v>0</v>
      </c>
      <c r="W1806" s="34" t="s">
        <v>149</v>
      </c>
    </row>
    <row r="1807" spans="1:23" hidden="1" x14ac:dyDescent="0.2">
      <c r="A1807" t="s">
        <v>106</v>
      </c>
      <c r="B1807" t="s">
        <v>107</v>
      </c>
      <c r="C1807" t="s">
        <v>2</v>
      </c>
      <c r="D1807" t="s">
        <v>3</v>
      </c>
      <c r="E1807" t="s">
        <v>4</v>
      </c>
      <c r="F1807" t="s">
        <v>1372</v>
      </c>
      <c r="G1807" t="s">
        <v>1373</v>
      </c>
      <c r="H1807" t="s">
        <v>127</v>
      </c>
      <c r="I1807" t="s">
        <v>156</v>
      </c>
      <c r="J1807" t="s">
        <v>94</v>
      </c>
      <c r="K1807" t="s">
        <v>150</v>
      </c>
      <c r="L1807" t="s">
        <v>96</v>
      </c>
      <c r="M1807" s="40">
        <v>6000</v>
      </c>
      <c r="N1807" s="40">
        <v>-6000</v>
      </c>
      <c r="O1807" s="40">
        <v>0</v>
      </c>
      <c r="P1807" s="40">
        <v>0</v>
      </c>
      <c r="Q1807" s="40">
        <v>0</v>
      </c>
      <c r="R1807" s="40">
        <v>0</v>
      </c>
      <c r="S1807" s="40">
        <v>0</v>
      </c>
      <c r="T1807" s="40">
        <v>0</v>
      </c>
      <c r="U1807" s="40">
        <v>0</v>
      </c>
      <c r="V1807" s="40">
        <v>0</v>
      </c>
      <c r="W1807" s="34" t="s">
        <v>151</v>
      </c>
    </row>
    <row r="1808" spans="1:23" hidden="1" x14ac:dyDescent="0.2">
      <c r="A1808" t="s">
        <v>106</v>
      </c>
      <c r="B1808" t="s">
        <v>107</v>
      </c>
      <c r="C1808" t="s">
        <v>2</v>
      </c>
      <c r="D1808" t="s">
        <v>3</v>
      </c>
      <c r="E1808" t="s">
        <v>4</v>
      </c>
      <c r="F1808" t="s">
        <v>1372</v>
      </c>
      <c r="G1808" t="s">
        <v>1373</v>
      </c>
      <c r="H1808" t="s">
        <v>127</v>
      </c>
      <c r="I1808" t="s">
        <v>1374</v>
      </c>
      <c r="J1808" t="s">
        <v>94</v>
      </c>
      <c r="K1808" t="s">
        <v>121</v>
      </c>
      <c r="L1808" t="s">
        <v>96</v>
      </c>
      <c r="M1808" s="40">
        <v>1330000</v>
      </c>
      <c r="N1808" s="40">
        <v>-1330000</v>
      </c>
      <c r="O1808" s="40">
        <v>0</v>
      </c>
      <c r="P1808" s="40">
        <v>0</v>
      </c>
      <c r="Q1808" s="40">
        <v>0</v>
      </c>
      <c r="R1808" s="40">
        <v>0</v>
      </c>
      <c r="S1808" s="40">
        <v>0</v>
      </c>
      <c r="T1808" s="40">
        <v>0</v>
      </c>
      <c r="U1808" s="40">
        <v>0</v>
      </c>
      <c r="V1808" s="40">
        <v>0</v>
      </c>
      <c r="W1808" s="34" t="s">
        <v>145</v>
      </c>
    </row>
    <row r="1809" spans="1:23" hidden="1" x14ac:dyDescent="0.2">
      <c r="A1809" t="s">
        <v>106</v>
      </c>
      <c r="B1809" t="s">
        <v>107</v>
      </c>
      <c r="C1809" t="s">
        <v>2</v>
      </c>
      <c r="D1809" t="s">
        <v>3</v>
      </c>
      <c r="E1809" t="s">
        <v>4</v>
      </c>
      <c r="F1809" t="s">
        <v>1372</v>
      </c>
      <c r="G1809" t="s">
        <v>1373</v>
      </c>
      <c r="H1809" t="s">
        <v>127</v>
      </c>
      <c r="I1809" t="s">
        <v>1374</v>
      </c>
      <c r="J1809" t="s">
        <v>94</v>
      </c>
      <c r="K1809" t="s">
        <v>150</v>
      </c>
      <c r="L1809" t="s">
        <v>96</v>
      </c>
      <c r="M1809" s="40">
        <v>14662</v>
      </c>
      <c r="N1809" s="40">
        <v>0</v>
      </c>
      <c r="O1809" s="40">
        <v>0</v>
      </c>
      <c r="P1809" s="40">
        <v>14662</v>
      </c>
      <c r="Q1809" s="40">
        <v>0</v>
      </c>
      <c r="R1809" s="40">
        <v>0</v>
      </c>
      <c r="S1809" s="40">
        <v>0</v>
      </c>
      <c r="T1809" s="40">
        <v>14662</v>
      </c>
      <c r="U1809" s="40">
        <v>14662</v>
      </c>
      <c r="V1809" s="40">
        <v>14662</v>
      </c>
      <c r="W1809" s="34" t="s">
        <v>151</v>
      </c>
    </row>
    <row r="1810" spans="1:23" hidden="1" x14ac:dyDescent="0.2">
      <c r="A1810" t="s">
        <v>106</v>
      </c>
      <c r="B1810" t="s">
        <v>107</v>
      </c>
      <c r="C1810" t="s">
        <v>2</v>
      </c>
      <c r="D1810" t="s">
        <v>3</v>
      </c>
      <c r="E1810" t="s">
        <v>4</v>
      </c>
      <c r="F1810" t="s">
        <v>1372</v>
      </c>
      <c r="G1810" t="s">
        <v>1373</v>
      </c>
      <c r="H1810" t="s">
        <v>127</v>
      </c>
      <c r="I1810" t="s">
        <v>1375</v>
      </c>
      <c r="J1810" t="s">
        <v>94</v>
      </c>
      <c r="K1810" t="s">
        <v>98</v>
      </c>
      <c r="L1810" t="s">
        <v>96</v>
      </c>
      <c r="M1810" s="40">
        <v>5000</v>
      </c>
      <c r="N1810" s="40">
        <v>0</v>
      </c>
      <c r="O1810" s="40">
        <v>0</v>
      </c>
      <c r="P1810" s="40">
        <v>5000</v>
      </c>
      <c r="Q1810" s="40">
        <v>0</v>
      </c>
      <c r="R1810" s="40">
        <v>0</v>
      </c>
      <c r="S1810" s="40">
        <v>0</v>
      </c>
      <c r="T1810" s="40">
        <v>5000</v>
      </c>
      <c r="U1810" s="40">
        <v>5000</v>
      </c>
      <c r="V1810" s="40">
        <v>5000</v>
      </c>
      <c r="W1810" s="34" t="s">
        <v>152</v>
      </c>
    </row>
    <row r="1811" spans="1:23" hidden="1" x14ac:dyDescent="0.2">
      <c r="A1811" t="s">
        <v>106</v>
      </c>
      <c r="B1811" t="s">
        <v>107</v>
      </c>
      <c r="C1811" t="s">
        <v>2</v>
      </c>
      <c r="D1811" t="s">
        <v>3</v>
      </c>
      <c r="E1811" t="s">
        <v>4</v>
      </c>
      <c r="F1811" t="s">
        <v>1372</v>
      </c>
      <c r="G1811" t="s">
        <v>1373</v>
      </c>
      <c r="H1811" t="s">
        <v>127</v>
      </c>
      <c r="I1811" t="s">
        <v>1374</v>
      </c>
      <c r="J1811" t="s">
        <v>542</v>
      </c>
      <c r="K1811" t="s">
        <v>1376</v>
      </c>
      <c r="L1811" t="s">
        <v>96</v>
      </c>
      <c r="M1811" s="40">
        <v>0</v>
      </c>
      <c r="N1811" s="40">
        <v>1330000</v>
      </c>
      <c r="O1811" s="40">
        <v>0</v>
      </c>
      <c r="P1811" s="40">
        <v>1330000</v>
      </c>
      <c r="Q1811" s="40">
        <v>0.01</v>
      </c>
      <c r="R1811" s="40">
        <v>1329999.99</v>
      </c>
      <c r="S1811" s="40">
        <v>1329999.99</v>
      </c>
      <c r="T1811" s="40">
        <v>0.01</v>
      </c>
      <c r="U1811" s="40">
        <v>0.01</v>
      </c>
      <c r="V1811" s="40">
        <v>0</v>
      </c>
      <c r="W1811" s="34" t="s">
        <v>1377</v>
      </c>
    </row>
    <row r="1812" spans="1:23" hidden="1" x14ac:dyDescent="0.2">
      <c r="A1812" t="s">
        <v>0</v>
      </c>
      <c r="B1812" t="s">
        <v>1</v>
      </c>
      <c r="C1812" t="s">
        <v>218</v>
      </c>
      <c r="D1812" t="s">
        <v>967</v>
      </c>
      <c r="E1812" t="s">
        <v>968</v>
      </c>
      <c r="F1812" t="s">
        <v>1378</v>
      </c>
      <c r="G1812" t="s">
        <v>1379</v>
      </c>
      <c r="H1812" t="s">
        <v>7</v>
      </c>
      <c r="I1812" t="s">
        <v>8</v>
      </c>
      <c r="J1812" t="s">
        <v>9</v>
      </c>
      <c r="K1812" t="s">
        <v>10</v>
      </c>
      <c r="L1812" t="s">
        <v>11</v>
      </c>
      <c r="M1812" s="40">
        <v>627588</v>
      </c>
      <c r="N1812" s="40">
        <v>3460</v>
      </c>
      <c r="O1812" s="40">
        <v>0</v>
      </c>
      <c r="P1812" s="40">
        <v>631048</v>
      </c>
      <c r="Q1812" s="40">
        <v>0</v>
      </c>
      <c r="R1812" s="40">
        <v>450341.89</v>
      </c>
      <c r="S1812" s="40">
        <v>450341.89</v>
      </c>
      <c r="T1812" s="40">
        <v>180706.11</v>
      </c>
      <c r="U1812" s="40">
        <v>180706.11</v>
      </c>
      <c r="V1812" s="40">
        <v>180706.11</v>
      </c>
      <c r="W1812" s="34" t="s">
        <v>1380</v>
      </c>
    </row>
    <row r="1813" spans="1:23" hidden="1" x14ac:dyDescent="0.2">
      <c r="A1813" t="s">
        <v>0</v>
      </c>
      <c r="B1813" t="s">
        <v>1</v>
      </c>
      <c r="C1813" t="s">
        <v>218</v>
      </c>
      <c r="D1813" t="s">
        <v>967</v>
      </c>
      <c r="E1813" t="s">
        <v>968</v>
      </c>
      <c r="F1813" t="s">
        <v>1378</v>
      </c>
      <c r="G1813" t="s">
        <v>1379</v>
      </c>
      <c r="H1813" t="s">
        <v>7</v>
      </c>
      <c r="I1813" t="s">
        <v>8</v>
      </c>
      <c r="J1813" t="s">
        <v>9</v>
      </c>
      <c r="K1813" t="s">
        <v>13</v>
      </c>
      <c r="L1813" t="s">
        <v>11</v>
      </c>
      <c r="M1813" s="40">
        <v>14664.96</v>
      </c>
      <c r="N1813" s="40">
        <v>0</v>
      </c>
      <c r="O1813" s="40">
        <v>0</v>
      </c>
      <c r="P1813" s="40">
        <v>14664.96</v>
      </c>
      <c r="Q1813" s="40">
        <v>0</v>
      </c>
      <c r="R1813" s="40">
        <v>10998.72</v>
      </c>
      <c r="S1813" s="40">
        <v>10998.72</v>
      </c>
      <c r="T1813" s="40">
        <v>3666.24</v>
      </c>
      <c r="U1813" s="40">
        <v>3666.24</v>
      </c>
      <c r="V1813" s="40">
        <v>3666.24</v>
      </c>
      <c r="W1813" s="34" t="s">
        <v>1381</v>
      </c>
    </row>
    <row r="1814" spans="1:23" hidden="1" x14ac:dyDescent="0.2">
      <c r="A1814" t="s">
        <v>0</v>
      </c>
      <c r="B1814" t="s">
        <v>1</v>
      </c>
      <c r="C1814" t="s">
        <v>218</v>
      </c>
      <c r="D1814" t="s">
        <v>967</v>
      </c>
      <c r="E1814" t="s">
        <v>968</v>
      </c>
      <c r="F1814" t="s">
        <v>1378</v>
      </c>
      <c r="G1814" t="s">
        <v>1379</v>
      </c>
      <c r="H1814" t="s">
        <v>7</v>
      </c>
      <c r="I1814" t="s">
        <v>8</v>
      </c>
      <c r="J1814" t="s">
        <v>9</v>
      </c>
      <c r="K1814" t="s">
        <v>15</v>
      </c>
      <c r="L1814" t="s">
        <v>11</v>
      </c>
      <c r="M1814" s="40">
        <v>75920.08</v>
      </c>
      <c r="N1814" s="40">
        <v>1305</v>
      </c>
      <c r="O1814" s="40">
        <v>0</v>
      </c>
      <c r="P1814" s="40">
        <v>77225.08</v>
      </c>
      <c r="Q1814" s="40">
        <v>18048.82</v>
      </c>
      <c r="R1814" s="40">
        <v>16898.21</v>
      </c>
      <c r="S1814" s="40">
        <v>16898.21</v>
      </c>
      <c r="T1814" s="40">
        <v>60326.87</v>
      </c>
      <c r="U1814" s="40">
        <v>60326.87</v>
      </c>
      <c r="V1814" s="40">
        <v>42278.05</v>
      </c>
      <c r="W1814" s="34" t="s">
        <v>1382</v>
      </c>
    </row>
    <row r="1815" spans="1:23" hidden="1" x14ac:dyDescent="0.2">
      <c r="A1815" t="s">
        <v>0</v>
      </c>
      <c r="B1815" t="s">
        <v>1</v>
      </c>
      <c r="C1815" t="s">
        <v>218</v>
      </c>
      <c r="D1815" t="s">
        <v>967</v>
      </c>
      <c r="E1815" t="s">
        <v>968</v>
      </c>
      <c r="F1815" t="s">
        <v>1378</v>
      </c>
      <c r="G1815" t="s">
        <v>1379</v>
      </c>
      <c r="H1815" t="s">
        <v>7</v>
      </c>
      <c r="I1815" t="s">
        <v>8</v>
      </c>
      <c r="J1815" t="s">
        <v>9</v>
      </c>
      <c r="K1815" t="s">
        <v>17</v>
      </c>
      <c r="L1815" t="s">
        <v>11</v>
      </c>
      <c r="M1815" s="40">
        <v>18128</v>
      </c>
      <c r="N1815" s="40">
        <v>300</v>
      </c>
      <c r="O1815" s="40">
        <v>0</v>
      </c>
      <c r="P1815" s="40">
        <v>18428</v>
      </c>
      <c r="Q1815" s="40">
        <v>1071.22</v>
      </c>
      <c r="R1815" s="40">
        <v>15047.38</v>
      </c>
      <c r="S1815" s="40">
        <v>15047.38</v>
      </c>
      <c r="T1815" s="40">
        <v>3380.62</v>
      </c>
      <c r="U1815" s="40">
        <v>3380.62</v>
      </c>
      <c r="V1815" s="40">
        <v>2309.4</v>
      </c>
      <c r="W1815" s="34" t="s">
        <v>1383</v>
      </c>
    </row>
    <row r="1816" spans="1:23" hidden="1" x14ac:dyDescent="0.2">
      <c r="A1816" t="s">
        <v>0</v>
      </c>
      <c r="B1816" t="s">
        <v>1</v>
      </c>
      <c r="C1816" t="s">
        <v>218</v>
      </c>
      <c r="D1816" t="s">
        <v>967</v>
      </c>
      <c r="E1816" t="s">
        <v>968</v>
      </c>
      <c r="F1816" t="s">
        <v>1378</v>
      </c>
      <c r="G1816" t="s">
        <v>1379</v>
      </c>
      <c r="H1816" t="s">
        <v>7</v>
      </c>
      <c r="I1816" t="s">
        <v>8</v>
      </c>
      <c r="J1816" t="s">
        <v>9</v>
      </c>
      <c r="K1816" t="s">
        <v>19</v>
      </c>
      <c r="L1816" t="s">
        <v>11</v>
      </c>
      <c r="M1816" s="40">
        <v>264</v>
      </c>
      <c r="N1816" s="40">
        <v>0</v>
      </c>
      <c r="O1816" s="40">
        <v>0</v>
      </c>
      <c r="P1816" s="40">
        <v>264</v>
      </c>
      <c r="Q1816" s="40">
        <v>0</v>
      </c>
      <c r="R1816" s="40">
        <v>188</v>
      </c>
      <c r="S1816" s="40">
        <v>188</v>
      </c>
      <c r="T1816" s="40">
        <v>76</v>
      </c>
      <c r="U1816" s="40">
        <v>76</v>
      </c>
      <c r="V1816" s="40">
        <v>76</v>
      </c>
      <c r="W1816" s="34" t="s">
        <v>1384</v>
      </c>
    </row>
    <row r="1817" spans="1:23" hidden="1" x14ac:dyDescent="0.2">
      <c r="A1817" t="s">
        <v>0</v>
      </c>
      <c r="B1817" t="s">
        <v>1</v>
      </c>
      <c r="C1817" t="s">
        <v>218</v>
      </c>
      <c r="D1817" t="s">
        <v>967</v>
      </c>
      <c r="E1817" t="s">
        <v>968</v>
      </c>
      <c r="F1817" t="s">
        <v>1378</v>
      </c>
      <c r="G1817" t="s">
        <v>1379</v>
      </c>
      <c r="H1817" t="s">
        <v>7</v>
      </c>
      <c r="I1817" t="s">
        <v>8</v>
      </c>
      <c r="J1817" t="s">
        <v>9</v>
      </c>
      <c r="K1817" t="s">
        <v>21</v>
      </c>
      <c r="L1817" t="s">
        <v>11</v>
      </c>
      <c r="M1817" s="40">
        <v>2112</v>
      </c>
      <c r="N1817" s="40">
        <v>0</v>
      </c>
      <c r="O1817" s="40">
        <v>0</v>
      </c>
      <c r="P1817" s="40">
        <v>2112</v>
      </c>
      <c r="Q1817" s="40">
        <v>0</v>
      </c>
      <c r="R1817" s="40">
        <v>1504</v>
      </c>
      <c r="S1817" s="40">
        <v>1504</v>
      </c>
      <c r="T1817" s="40">
        <v>608</v>
      </c>
      <c r="U1817" s="40">
        <v>608</v>
      </c>
      <c r="V1817" s="40">
        <v>608</v>
      </c>
      <c r="W1817" s="34" t="s">
        <v>1385</v>
      </c>
    </row>
    <row r="1818" spans="1:23" hidden="1" x14ac:dyDescent="0.2">
      <c r="A1818" t="s">
        <v>0</v>
      </c>
      <c r="B1818" t="s">
        <v>1</v>
      </c>
      <c r="C1818" t="s">
        <v>218</v>
      </c>
      <c r="D1818" t="s">
        <v>967</v>
      </c>
      <c r="E1818" t="s">
        <v>968</v>
      </c>
      <c r="F1818" t="s">
        <v>1378</v>
      </c>
      <c r="G1818" t="s">
        <v>1379</v>
      </c>
      <c r="H1818" t="s">
        <v>7</v>
      </c>
      <c r="I1818" t="s">
        <v>8</v>
      </c>
      <c r="J1818" t="s">
        <v>9</v>
      </c>
      <c r="K1818" t="s">
        <v>23</v>
      </c>
      <c r="L1818" t="s">
        <v>11</v>
      </c>
      <c r="M1818" s="40">
        <v>73.319999999999993</v>
      </c>
      <c r="N1818" s="40">
        <v>0</v>
      </c>
      <c r="O1818" s="40">
        <v>12.23</v>
      </c>
      <c r="P1818" s="40">
        <v>85.55</v>
      </c>
      <c r="Q1818" s="40">
        <v>0</v>
      </c>
      <c r="R1818" s="40">
        <v>0</v>
      </c>
      <c r="S1818" s="40">
        <v>0</v>
      </c>
      <c r="T1818" s="40">
        <v>85.55</v>
      </c>
      <c r="U1818" s="40">
        <v>85.55</v>
      </c>
      <c r="V1818" s="40">
        <v>85.55</v>
      </c>
      <c r="W1818" s="34" t="s">
        <v>1386</v>
      </c>
    </row>
    <row r="1819" spans="1:23" hidden="1" x14ac:dyDescent="0.2">
      <c r="A1819" t="s">
        <v>0</v>
      </c>
      <c r="B1819" t="s">
        <v>1</v>
      </c>
      <c r="C1819" t="s">
        <v>218</v>
      </c>
      <c r="D1819" t="s">
        <v>967</v>
      </c>
      <c r="E1819" t="s">
        <v>968</v>
      </c>
      <c r="F1819" t="s">
        <v>1378</v>
      </c>
      <c r="G1819" t="s">
        <v>1379</v>
      </c>
      <c r="H1819" t="s">
        <v>7</v>
      </c>
      <c r="I1819" t="s">
        <v>8</v>
      </c>
      <c r="J1819" t="s">
        <v>9</v>
      </c>
      <c r="K1819" t="s">
        <v>25</v>
      </c>
      <c r="L1819" t="s">
        <v>11</v>
      </c>
      <c r="M1819" s="40">
        <v>733.25</v>
      </c>
      <c r="N1819" s="40">
        <v>0</v>
      </c>
      <c r="O1819" s="40">
        <v>0</v>
      </c>
      <c r="P1819" s="40">
        <v>733.25</v>
      </c>
      <c r="Q1819" s="40">
        <v>0</v>
      </c>
      <c r="R1819" s="40">
        <v>467.46</v>
      </c>
      <c r="S1819" s="40">
        <v>467.46</v>
      </c>
      <c r="T1819" s="40">
        <v>265.79000000000002</v>
      </c>
      <c r="U1819" s="40">
        <v>265.79000000000002</v>
      </c>
      <c r="V1819" s="40">
        <v>265.79000000000002</v>
      </c>
      <c r="W1819" s="34" t="s">
        <v>1387</v>
      </c>
    </row>
    <row r="1820" spans="1:23" hidden="1" x14ac:dyDescent="0.2">
      <c r="A1820" t="s">
        <v>0</v>
      </c>
      <c r="B1820" t="s">
        <v>1</v>
      </c>
      <c r="C1820" t="s">
        <v>218</v>
      </c>
      <c r="D1820" t="s">
        <v>967</v>
      </c>
      <c r="E1820" t="s">
        <v>968</v>
      </c>
      <c r="F1820" t="s">
        <v>1378</v>
      </c>
      <c r="G1820" t="s">
        <v>1379</v>
      </c>
      <c r="H1820" t="s">
        <v>7</v>
      </c>
      <c r="I1820" t="s">
        <v>8</v>
      </c>
      <c r="J1820" t="s">
        <v>9</v>
      </c>
      <c r="K1820" t="s">
        <v>27</v>
      </c>
      <c r="L1820" t="s">
        <v>11</v>
      </c>
      <c r="M1820" s="40">
        <v>2154.48</v>
      </c>
      <c r="N1820" s="40">
        <v>-2154.48</v>
      </c>
      <c r="O1820" s="40">
        <v>0</v>
      </c>
      <c r="P1820" s="40">
        <v>0</v>
      </c>
      <c r="Q1820" s="40">
        <v>0</v>
      </c>
      <c r="R1820" s="40">
        <v>0</v>
      </c>
      <c r="S1820" s="40">
        <v>0</v>
      </c>
      <c r="T1820" s="40">
        <v>0</v>
      </c>
      <c r="U1820" s="40">
        <v>0</v>
      </c>
      <c r="V1820" s="40">
        <v>0</v>
      </c>
      <c r="W1820" s="34" t="s">
        <v>1388</v>
      </c>
    </row>
    <row r="1821" spans="1:23" hidden="1" x14ac:dyDescent="0.2">
      <c r="A1821" t="s">
        <v>0</v>
      </c>
      <c r="B1821" t="s">
        <v>1</v>
      </c>
      <c r="C1821" t="s">
        <v>218</v>
      </c>
      <c r="D1821" t="s">
        <v>967</v>
      </c>
      <c r="E1821" t="s">
        <v>968</v>
      </c>
      <c r="F1821" t="s">
        <v>1378</v>
      </c>
      <c r="G1821" t="s">
        <v>1379</v>
      </c>
      <c r="H1821" t="s">
        <v>7</v>
      </c>
      <c r="I1821" t="s">
        <v>8</v>
      </c>
      <c r="J1821" t="s">
        <v>9</v>
      </c>
      <c r="K1821" t="s">
        <v>29</v>
      </c>
      <c r="L1821" t="s">
        <v>11</v>
      </c>
      <c r="M1821" s="40">
        <v>946.53</v>
      </c>
      <c r="N1821" s="40">
        <v>-946.53</v>
      </c>
      <c r="O1821" s="40">
        <v>0</v>
      </c>
      <c r="P1821" s="40">
        <v>0</v>
      </c>
      <c r="Q1821" s="40">
        <v>0</v>
      </c>
      <c r="R1821" s="40">
        <v>0</v>
      </c>
      <c r="S1821" s="40">
        <v>0</v>
      </c>
      <c r="T1821" s="40">
        <v>0</v>
      </c>
      <c r="U1821" s="40">
        <v>0</v>
      </c>
      <c r="V1821" s="40">
        <v>0</v>
      </c>
      <c r="W1821" s="34" t="s">
        <v>1389</v>
      </c>
    </row>
    <row r="1822" spans="1:23" hidden="1" x14ac:dyDescent="0.2">
      <c r="A1822" t="s">
        <v>0</v>
      </c>
      <c r="B1822" t="s">
        <v>1</v>
      </c>
      <c r="C1822" t="s">
        <v>218</v>
      </c>
      <c r="D1822" t="s">
        <v>967</v>
      </c>
      <c r="E1822" t="s">
        <v>968</v>
      </c>
      <c r="F1822" t="s">
        <v>1378</v>
      </c>
      <c r="G1822" t="s">
        <v>1379</v>
      </c>
      <c r="H1822" t="s">
        <v>7</v>
      </c>
      <c r="I1822" t="s">
        <v>8</v>
      </c>
      <c r="J1822" t="s">
        <v>9</v>
      </c>
      <c r="K1822" t="s">
        <v>31</v>
      </c>
      <c r="L1822" t="s">
        <v>11</v>
      </c>
      <c r="M1822" s="40">
        <v>268788</v>
      </c>
      <c r="N1822" s="40">
        <v>6960</v>
      </c>
      <c r="O1822" s="40">
        <v>0</v>
      </c>
      <c r="P1822" s="40">
        <v>275748</v>
      </c>
      <c r="Q1822" s="40">
        <v>81067.929999999993</v>
      </c>
      <c r="R1822" s="40">
        <v>187900.07</v>
      </c>
      <c r="S1822" s="40">
        <v>187900.07</v>
      </c>
      <c r="T1822" s="40">
        <v>87847.93</v>
      </c>
      <c r="U1822" s="40">
        <v>87847.93</v>
      </c>
      <c r="V1822" s="40">
        <v>6780</v>
      </c>
      <c r="W1822" s="34" t="s">
        <v>1390</v>
      </c>
    </row>
    <row r="1823" spans="1:23" hidden="1" x14ac:dyDescent="0.2">
      <c r="A1823" t="s">
        <v>0</v>
      </c>
      <c r="B1823" t="s">
        <v>1</v>
      </c>
      <c r="C1823" t="s">
        <v>218</v>
      </c>
      <c r="D1823" t="s">
        <v>967</v>
      </c>
      <c r="E1823" t="s">
        <v>968</v>
      </c>
      <c r="F1823" t="s">
        <v>1378</v>
      </c>
      <c r="G1823" t="s">
        <v>1379</v>
      </c>
      <c r="H1823" t="s">
        <v>7</v>
      </c>
      <c r="I1823" t="s">
        <v>8</v>
      </c>
      <c r="J1823" t="s">
        <v>9</v>
      </c>
      <c r="K1823" t="s">
        <v>33</v>
      </c>
      <c r="L1823" t="s">
        <v>11</v>
      </c>
      <c r="M1823" s="40">
        <v>7048.22</v>
      </c>
      <c r="N1823" s="40">
        <v>-1323.38</v>
      </c>
      <c r="O1823" s="40">
        <v>4108.49</v>
      </c>
      <c r="P1823" s="40">
        <v>9833.33</v>
      </c>
      <c r="Q1823" s="40">
        <v>0</v>
      </c>
      <c r="R1823" s="40">
        <v>3336</v>
      </c>
      <c r="S1823" s="40">
        <v>3336</v>
      </c>
      <c r="T1823" s="40">
        <v>6497.33</v>
      </c>
      <c r="U1823" s="40">
        <v>6497.33</v>
      </c>
      <c r="V1823" s="40">
        <v>6497.33</v>
      </c>
      <c r="W1823" s="34" t="s">
        <v>1391</v>
      </c>
    </row>
    <row r="1824" spans="1:23" hidden="1" x14ac:dyDescent="0.2">
      <c r="A1824" t="s">
        <v>0</v>
      </c>
      <c r="B1824" t="s">
        <v>1</v>
      </c>
      <c r="C1824" t="s">
        <v>218</v>
      </c>
      <c r="D1824" t="s">
        <v>967</v>
      </c>
      <c r="E1824" t="s">
        <v>968</v>
      </c>
      <c r="F1824" t="s">
        <v>1378</v>
      </c>
      <c r="G1824" t="s">
        <v>1379</v>
      </c>
      <c r="H1824" t="s">
        <v>7</v>
      </c>
      <c r="I1824" t="s">
        <v>8</v>
      </c>
      <c r="J1824" t="s">
        <v>9</v>
      </c>
      <c r="K1824" t="s">
        <v>35</v>
      </c>
      <c r="L1824" t="s">
        <v>11</v>
      </c>
      <c r="M1824" s="40">
        <v>1696.45</v>
      </c>
      <c r="N1824" s="40">
        <v>5341.01</v>
      </c>
      <c r="O1824" s="40">
        <v>1120.8800000000001</v>
      </c>
      <c r="P1824" s="40">
        <v>8158.34</v>
      </c>
      <c r="Q1824" s="40">
        <v>0</v>
      </c>
      <c r="R1824" s="40">
        <v>4718.34</v>
      </c>
      <c r="S1824" s="40">
        <v>4718.34</v>
      </c>
      <c r="T1824" s="40">
        <v>3440</v>
      </c>
      <c r="U1824" s="40">
        <v>3440</v>
      </c>
      <c r="V1824" s="40">
        <v>3440</v>
      </c>
      <c r="W1824" s="34" t="s">
        <v>1392</v>
      </c>
    </row>
    <row r="1825" spans="1:23" hidden="1" x14ac:dyDescent="0.2">
      <c r="A1825" t="s">
        <v>0</v>
      </c>
      <c r="B1825" t="s">
        <v>1</v>
      </c>
      <c r="C1825" t="s">
        <v>218</v>
      </c>
      <c r="D1825" t="s">
        <v>967</v>
      </c>
      <c r="E1825" t="s">
        <v>968</v>
      </c>
      <c r="F1825" t="s">
        <v>1378</v>
      </c>
      <c r="G1825" t="s">
        <v>1379</v>
      </c>
      <c r="H1825" t="s">
        <v>7</v>
      </c>
      <c r="I1825" t="s">
        <v>8</v>
      </c>
      <c r="J1825" t="s">
        <v>9</v>
      </c>
      <c r="K1825" t="s">
        <v>37</v>
      </c>
      <c r="L1825" t="s">
        <v>11</v>
      </c>
      <c r="M1825" s="40">
        <v>115246.68</v>
      </c>
      <c r="N1825" s="40">
        <v>1980.99</v>
      </c>
      <c r="O1825" s="40">
        <v>0</v>
      </c>
      <c r="P1825" s="40">
        <v>117227.67</v>
      </c>
      <c r="Q1825" s="40">
        <v>9722.66</v>
      </c>
      <c r="R1825" s="40">
        <v>83090.91</v>
      </c>
      <c r="S1825" s="40">
        <v>83090.91</v>
      </c>
      <c r="T1825" s="40">
        <v>34136.76</v>
      </c>
      <c r="U1825" s="40">
        <v>34136.76</v>
      </c>
      <c r="V1825" s="40">
        <v>24414.1</v>
      </c>
      <c r="W1825" s="34" t="s">
        <v>1393</v>
      </c>
    </row>
    <row r="1826" spans="1:23" hidden="1" x14ac:dyDescent="0.2">
      <c r="A1826" t="s">
        <v>0</v>
      </c>
      <c r="B1826" t="s">
        <v>1</v>
      </c>
      <c r="C1826" t="s">
        <v>218</v>
      </c>
      <c r="D1826" t="s">
        <v>967</v>
      </c>
      <c r="E1826" t="s">
        <v>968</v>
      </c>
      <c r="F1826" t="s">
        <v>1378</v>
      </c>
      <c r="G1826" t="s">
        <v>1379</v>
      </c>
      <c r="H1826" t="s">
        <v>7</v>
      </c>
      <c r="I1826" t="s">
        <v>8</v>
      </c>
      <c r="J1826" t="s">
        <v>9</v>
      </c>
      <c r="K1826" t="s">
        <v>39</v>
      </c>
      <c r="L1826" t="s">
        <v>11</v>
      </c>
      <c r="M1826" s="40">
        <v>75920.08</v>
      </c>
      <c r="N1826" s="40">
        <v>1305</v>
      </c>
      <c r="O1826" s="40">
        <v>0</v>
      </c>
      <c r="P1826" s="40">
        <v>77225.08</v>
      </c>
      <c r="Q1826" s="40">
        <v>8587</v>
      </c>
      <c r="R1826" s="40">
        <v>51885.74</v>
      </c>
      <c r="S1826" s="40">
        <v>51885.74</v>
      </c>
      <c r="T1826" s="40">
        <v>25339.34</v>
      </c>
      <c r="U1826" s="40">
        <v>25339.34</v>
      </c>
      <c r="V1826" s="40">
        <v>16752.34</v>
      </c>
      <c r="W1826" s="34" t="s">
        <v>1394</v>
      </c>
    </row>
    <row r="1827" spans="1:23" hidden="1" x14ac:dyDescent="0.2">
      <c r="A1827" t="s">
        <v>0</v>
      </c>
      <c r="B1827" t="s">
        <v>1</v>
      </c>
      <c r="C1827" t="s">
        <v>218</v>
      </c>
      <c r="D1827" t="s">
        <v>967</v>
      </c>
      <c r="E1827" t="s">
        <v>968</v>
      </c>
      <c r="F1827" t="s">
        <v>1378</v>
      </c>
      <c r="G1827" t="s">
        <v>1379</v>
      </c>
      <c r="H1827" t="s">
        <v>7</v>
      </c>
      <c r="I1827" t="s">
        <v>8</v>
      </c>
      <c r="J1827" t="s">
        <v>9</v>
      </c>
      <c r="K1827" t="s">
        <v>41</v>
      </c>
      <c r="L1827" t="s">
        <v>11</v>
      </c>
      <c r="M1827" s="40">
        <v>30020.13</v>
      </c>
      <c r="N1827" s="40">
        <v>0</v>
      </c>
      <c r="O1827" s="40">
        <v>0</v>
      </c>
      <c r="P1827" s="40">
        <v>30020.13</v>
      </c>
      <c r="Q1827" s="40">
        <v>0</v>
      </c>
      <c r="R1827" s="40">
        <v>15654.91</v>
      </c>
      <c r="S1827" s="40">
        <v>15654.91</v>
      </c>
      <c r="T1827" s="40">
        <v>14365.22</v>
      </c>
      <c r="U1827" s="40">
        <v>14365.22</v>
      </c>
      <c r="V1827" s="40">
        <v>14365.22</v>
      </c>
      <c r="W1827" s="34" t="s">
        <v>1395</v>
      </c>
    </row>
    <row r="1828" spans="1:23" hidden="1" x14ac:dyDescent="0.2">
      <c r="A1828" t="s">
        <v>0</v>
      </c>
      <c r="B1828" t="s">
        <v>1</v>
      </c>
      <c r="C1828" t="s">
        <v>218</v>
      </c>
      <c r="D1828" t="s">
        <v>967</v>
      </c>
      <c r="E1828" t="s">
        <v>968</v>
      </c>
      <c r="F1828" t="s">
        <v>1378</v>
      </c>
      <c r="G1828" t="s">
        <v>1379</v>
      </c>
      <c r="H1828" t="s">
        <v>601</v>
      </c>
      <c r="I1828" t="s">
        <v>1396</v>
      </c>
      <c r="J1828" t="s">
        <v>94</v>
      </c>
      <c r="K1828" t="s">
        <v>266</v>
      </c>
      <c r="L1828" t="s">
        <v>96</v>
      </c>
      <c r="M1828" s="40">
        <v>140</v>
      </c>
      <c r="N1828" s="40">
        <v>-140</v>
      </c>
      <c r="O1828" s="40">
        <v>0</v>
      </c>
      <c r="P1828" s="40">
        <v>0</v>
      </c>
      <c r="Q1828" s="40">
        <v>0</v>
      </c>
      <c r="R1828" s="40">
        <v>0</v>
      </c>
      <c r="S1828" s="40">
        <v>0</v>
      </c>
      <c r="T1828" s="40">
        <v>0</v>
      </c>
      <c r="U1828" s="40">
        <v>0</v>
      </c>
      <c r="V1828" s="40">
        <v>0</v>
      </c>
      <c r="W1828" s="34" t="s">
        <v>1397</v>
      </c>
    </row>
    <row r="1829" spans="1:23" hidden="1" x14ac:dyDescent="0.2">
      <c r="A1829" t="s">
        <v>0</v>
      </c>
      <c r="B1829" t="s">
        <v>1</v>
      </c>
      <c r="C1829" t="s">
        <v>218</v>
      </c>
      <c r="D1829" t="s">
        <v>967</v>
      </c>
      <c r="E1829" t="s">
        <v>968</v>
      </c>
      <c r="F1829" t="s">
        <v>1378</v>
      </c>
      <c r="G1829" t="s">
        <v>1379</v>
      </c>
      <c r="H1829" t="s">
        <v>601</v>
      </c>
      <c r="I1829" t="s">
        <v>1396</v>
      </c>
      <c r="J1829" t="s">
        <v>94</v>
      </c>
      <c r="K1829" t="s">
        <v>377</v>
      </c>
      <c r="L1829" t="s">
        <v>96</v>
      </c>
      <c r="M1829" s="40">
        <v>0</v>
      </c>
      <c r="N1829" s="40">
        <v>140</v>
      </c>
      <c r="O1829" s="40">
        <v>-16.64</v>
      </c>
      <c r="P1829" s="40">
        <v>123.36</v>
      </c>
      <c r="Q1829" s="40">
        <v>0</v>
      </c>
      <c r="R1829" s="40">
        <v>123.36</v>
      </c>
      <c r="S1829" s="40">
        <v>123.36</v>
      </c>
      <c r="T1829" s="40">
        <v>0</v>
      </c>
      <c r="U1829" s="40">
        <v>0</v>
      </c>
      <c r="V1829" s="40">
        <v>0</v>
      </c>
      <c r="W1829" s="34" t="s">
        <v>1398</v>
      </c>
    </row>
    <row r="1830" spans="1:23" hidden="1" x14ac:dyDescent="0.2">
      <c r="A1830" t="s">
        <v>0</v>
      </c>
      <c r="B1830" t="s">
        <v>1</v>
      </c>
      <c r="C1830" t="s">
        <v>218</v>
      </c>
      <c r="D1830" t="s">
        <v>967</v>
      </c>
      <c r="E1830" t="s">
        <v>968</v>
      </c>
      <c r="F1830" t="s">
        <v>1378</v>
      </c>
      <c r="G1830" t="s">
        <v>1379</v>
      </c>
      <c r="H1830" t="s">
        <v>601</v>
      </c>
      <c r="I1830" t="s">
        <v>1399</v>
      </c>
      <c r="J1830" t="s">
        <v>94</v>
      </c>
      <c r="K1830" t="s">
        <v>166</v>
      </c>
      <c r="L1830" t="s">
        <v>96</v>
      </c>
      <c r="M1830" s="40">
        <v>0</v>
      </c>
      <c r="N1830" s="40">
        <v>0</v>
      </c>
      <c r="O1830" s="40">
        <v>7795.2</v>
      </c>
      <c r="P1830" s="40">
        <v>7795.2</v>
      </c>
      <c r="Q1830" s="40">
        <v>0</v>
      </c>
      <c r="R1830" s="40">
        <v>0</v>
      </c>
      <c r="S1830" s="40">
        <v>0</v>
      </c>
      <c r="T1830" s="40">
        <v>7795.2</v>
      </c>
      <c r="U1830" s="40">
        <v>7795.2</v>
      </c>
      <c r="V1830" s="40">
        <v>7795.2</v>
      </c>
      <c r="W1830" s="34" t="s">
        <v>1400</v>
      </c>
    </row>
    <row r="1831" spans="1:23" hidden="1" x14ac:dyDescent="0.2">
      <c r="A1831" t="s">
        <v>0</v>
      </c>
      <c r="B1831" t="s">
        <v>1</v>
      </c>
      <c r="C1831" t="s">
        <v>2</v>
      </c>
      <c r="D1831" t="s">
        <v>718</v>
      </c>
      <c r="E1831" t="s">
        <v>719</v>
      </c>
      <c r="F1831" t="s">
        <v>1401</v>
      </c>
      <c r="G1831" t="s">
        <v>1402</v>
      </c>
      <c r="H1831" t="s">
        <v>7</v>
      </c>
      <c r="I1831" t="s">
        <v>8</v>
      </c>
      <c r="J1831" t="s">
        <v>9</v>
      </c>
      <c r="K1831" t="s">
        <v>10</v>
      </c>
      <c r="L1831" t="s">
        <v>11</v>
      </c>
      <c r="M1831" s="40">
        <v>2523540</v>
      </c>
      <c r="N1831" s="40">
        <v>-98486</v>
      </c>
      <c r="O1831" s="40">
        <v>-1094178.6200000001</v>
      </c>
      <c r="P1831" s="40">
        <v>1330875.3799999999</v>
      </c>
      <c r="Q1831" s="40">
        <v>0</v>
      </c>
      <c r="R1831" s="40">
        <v>1105045.8999999999</v>
      </c>
      <c r="S1831" s="40">
        <v>1105045.8999999999</v>
      </c>
      <c r="T1831" s="40">
        <v>225829.48</v>
      </c>
      <c r="U1831" s="40">
        <v>225829.48</v>
      </c>
      <c r="V1831" s="40">
        <v>225829.48</v>
      </c>
      <c r="W1831" s="34" t="s">
        <v>722</v>
      </c>
    </row>
    <row r="1832" spans="1:23" hidden="1" x14ac:dyDescent="0.2">
      <c r="A1832" t="s">
        <v>0</v>
      </c>
      <c r="B1832" t="s">
        <v>1</v>
      </c>
      <c r="C1832" t="s">
        <v>2</v>
      </c>
      <c r="D1832" t="s">
        <v>718</v>
      </c>
      <c r="E1832" t="s">
        <v>719</v>
      </c>
      <c r="F1832" t="s">
        <v>1401</v>
      </c>
      <c r="G1832" t="s">
        <v>1402</v>
      </c>
      <c r="H1832" t="s">
        <v>7</v>
      </c>
      <c r="I1832" t="s">
        <v>8</v>
      </c>
      <c r="J1832" t="s">
        <v>9</v>
      </c>
      <c r="K1832" t="s">
        <v>13</v>
      </c>
      <c r="L1832" t="s">
        <v>11</v>
      </c>
      <c r="M1832" s="40">
        <v>121074.48</v>
      </c>
      <c r="N1832" s="40">
        <v>-5013.12</v>
      </c>
      <c r="O1832" s="40">
        <v>41.74</v>
      </c>
      <c r="P1832" s="40">
        <v>116103.1</v>
      </c>
      <c r="Q1832" s="40">
        <v>0</v>
      </c>
      <c r="R1832" s="40">
        <v>87771.08</v>
      </c>
      <c r="S1832" s="40">
        <v>87771.08</v>
      </c>
      <c r="T1832" s="40">
        <v>28332.02</v>
      </c>
      <c r="U1832" s="40">
        <v>28332.02</v>
      </c>
      <c r="V1832" s="40">
        <v>28332.02</v>
      </c>
      <c r="W1832" s="34" t="s">
        <v>723</v>
      </c>
    </row>
    <row r="1833" spans="1:23" hidden="1" x14ac:dyDescent="0.2">
      <c r="A1833" t="s">
        <v>0</v>
      </c>
      <c r="B1833" t="s">
        <v>1</v>
      </c>
      <c r="C1833" t="s">
        <v>2</v>
      </c>
      <c r="D1833" t="s">
        <v>718</v>
      </c>
      <c r="E1833" t="s">
        <v>719</v>
      </c>
      <c r="F1833" t="s">
        <v>1401</v>
      </c>
      <c r="G1833" t="s">
        <v>1402</v>
      </c>
      <c r="H1833" t="s">
        <v>7</v>
      </c>
      <c r="I1833" t="s">
        <v>8</v>
      </c>
      <c r="J1833" t="s">
        <v>9</v>
      </c>
      <c r="K1833" t="s">
        <v>15</v>
      </c>
      <c r="L1833" t="s">
        <v>11</v>
      </c>
      <c r="M1833" s="40">
        <v>255134.54</v>
      </c>
      <c r="N1833" s="40">
        <v>-4414.93</v>
      </c>
      <c r="O1833" s="40">
        <v>0</v>
      </c>
      <c r="P1833" s="40">
        <v>250719.61</v>
      </c>
      <c r="Q1833" s="40">
        <v>29072.06</v>
      </c>
      <c r="R1833" s="40">
        <v>27671.98</v>
      </c>
      <c r="S1833" s="40">
        <v>27671.98</v>
      </c>
      <c r="T1833" s="40">
        <v>223047.63</v>
      </c>
      <c r="U1833" s="40">
        <v>223047.63</v>
      </c>
      <c r="V1833" s="40">
        <v>193975.57</v>
      </c>
      <c r="W1833" s="34" t="s">
        <v>724</v>
      </c>
    </row>
    <row r="1834" spans="1:23" hidden="1" x14ac:dyDescent="0.2">
      <c r="A1834" t="s">
        <v>0</v>
      </c>
      <c r="B1834" t="s">
        <v>1</v>
      </c>
      <c r="C1834" t="s">
        <v>2</v>
      </c>
      <c r="D1834" t="s">
        <v>718</v>
      </c>
      <c r="E1834" t="s">
        <v>719</v>
      </c>
      <c r="F1834" t="s">
        <v>1401</v>
      </c>
      <c r="G1834" t="s">
        <v>1402</v>
      </c>
      <c r="H1834" t="s">
        <v>7</v>
      </c>
      <c r="I1834" t="s">
        <v>8</v>
      </c>
      <c r="J1834" t="s">
        <v>9</v>
      </c>
      <c r="K1834" t="s">
        <v>17</v>
      </c>
      <c r="L1834" t="s">
        <v>11</v>
      </c>
      <c r="M1834" s="40">
        <v>83636</v>
      </c>
      <c r="N1834" s="40">
        <v>-19233.34</v>
      </c>
      <c r="O1834" s="40">
        <v>0</v>
      </c>
      <c r="P1834" s="40">
        <v>64402.66</v>
      </c>
      <c r="Q1834" s="40">
        <v>3405.65</v>
      </c>
      <c r="R1834" s="40">
        <v>47379.54</v>
      </c>
      <c r="S1834" s="40">
        <v>47379.54</v>
      </c>
      <c r="T1834" s="40">
        <v>17023.12</v>
      </c>
      <c r="U1834" s="40">
        <v>17023.12</v>
      </c>
      <c r="V1834" s="40">
        <v>13617.47</v>
      </c>
      <c r="W1834" s="34" t="s">
        <v>725</v>
      </c>
    </row>
    <row r="1835" spans="1:23" hidden="1" x14ac:dyDescent="0.2">
      <c r="A1835" t="s">
        <v>0</v>
      </c>
      <c r="B1835" t="s">
        <v>1</v>
      </c>
      <c r="C1835" t="s">
        <v>2</v>
      </c>
      <c r="D1835" t="s">
        <v>718</v>
      </c>
      <c r="E1835" t="s">
        <v>719</v>
      </c>
      <c r="F1835" t="s">
        <v>1401</v>
      </c>
      <c r="G1835" t="s">
        <v>1402</v>
      </c>
      <c r="H1835" t="s">
        <v>7</v>
      </c>
      <c r="I1835" t="s">
        <v>8</v>
      </c>
      <c r="J1835" t="s">
        <v>9</v>
      </c>
      <c r="K1835" t="s">
        <v>19</v>
      </c>
      <c r="L1835" t="s">
        <v>11</v>
      </c>
      <c r="M1835" s="40">
        <v>2244</v>
      </c>
      <c r="N1835" s="40">
        <v>-88</v>
      </c>
      <c r="O1835" s="40">
        <v>0</v>
      </c>
      <c r="P1835" s="40">
        <v>2156</v>
      </c>
      <c r="Q1835" s="40">
        <v>0</v>
      </c>
      <c r="R1835" s="40">
        <v>1451</v>
      </c>
      <c r="S1835" s="40">
        <v>1451</v>
      </c>
      <c r="T1835" s="40">
        <v>705</v>
      </c>
      <c r="U1835" s="40">
        <v>705</v>
      </c>
      <c r="V1835" s="40">
        <v>705</v>
      </c>
      <c r="W1835" s="34" t="s">
        <v>726</v>
      </c>
    </row>
    <row r="1836" spans="1:23" hidden="1" x14ac:dyDescent="0.2">
      <c r="A1836" t="s">
        <v>0</v>
      </c>
      <c r="B1836" t="s">
        <v>1</v>
      </c>
      <c r="C1836" t="s">
        <v>2</v>
      </c>
      <c r="D1836" t="s">
        <v>718</v>
      </c>
      <c r="E1836" t="s">
        <v>719</v>
      </c>
      <c r="F1836" t="s">
        <v>1401</v>
      </c>
      <c r="G1836" t="s">
        <v>1402</v>
      </c>
      <c r="H1836" t="s">
        <v>7</v>
      </c>
      <c r="I1836" t="s">
        <v>8</v>
      </c>
      <c r="J1836" t="s">
        <v>9</v>
      </c>
      <c r="K1836" t="s">
        <v>21</v>
      </c>
      <c r="L1836" t="s">
        <v>11</v>
      </c>
      <c r="M1836" s="40">
        <v>17952</v>
      </c>
      <c r="N1836" s="40">
        <v>-704</v>
      </c>
      <c r="O1836" s="40">
        <v>0</v>
      </c>
      <c r="P1836" s="40">
        <v>17248</v>
      </c>
      <c r="Q1836" s="40">
        <v>0</v>
      </c>
      <c r="R1836" s="40">
        <v>12360</v>
      </c>
      <c r="S1836" s="40">
        <v>12360</v>
      </c>
      <c r="T1836" s="40">
        <v>4888</v>
      </c>
      <c r="U1836" s="40">
        <v>4888</v>
      </c>
      <c r="V1836" s="40">
        <v>4888</v>
      </c>
      <c r="W1836" s="34" t="s">
        <v>727</v>
      </c>
    </row>
    <row r="1837" spans="1:23" hidden="1" x14ac:dyDescent="0.2">
      <c r="A1837" t="s">
        <v>0</v>
      </c>
      <c r="B1837" t="s">
        <v>1</v>
      </c>
      <c r="C1837" t="s">
        <v>2</v>
      </c>
      <c r="D1837" t="s">
        <v>718</v>
      </c>
      <c r="E1837" t="s">
        <v>719</v>
      </c>
      <c r="F1837" t="s">
        <v>1401</v>
      </c>
      <c r="G1837" t="s">
        <v>1402</v>
      </c>
      <c r="H1837" t="s">
        <v>7</v>
      </c>
      <c r="I1837" t="s">
        <v>8</v>
      </c>
      <c r="J1837" t="s">
        <v>9</v>
      </c>
      <c r="K1837" t="s">
        <v>23</v>
      </c>
      <c r="L1837" t="s">
        <v>11</v>
      </c>
      <c r="M1837" s="40">
        <v>605.37</v>
      </c>
      <c r="N1837" s="40">
        <v>0</v>
      </c>
      <c r="O1837" s="40">
        <v>377.03</v>
      </c>
      <c r="P1837" s="40">
        <v>982.4</v>
      </c>
      <c r="Q1837" s="40">
        <v>0</v>
      </c>
      <c r="R1837" s="40">
        <v>576</v>
      </c>
      <c r="S1837" s="40">
        <v>576</v>
      </c>
      <c r="T1837" s="40">
        <v>406.4</v>
      </c>
      <c r="U1837" s="40">
        <v>406.4</v>
      </c>
      <c r="V1837" s="40">
        <v>406.4</v>
      </c>
      <c r="W1837" s="34" t="s">
        <v>728</v>
      </c>
    </row>
    <row r="1838" spans="1:23" hidden="1" x14ac:dyDescent="0.2">
      <c r="A1838" t="s">
        <v>0</v>
      </c>
      <c r="B1838" t="s">
        <v>1</v>
      </c>
      <c r="C1838" t="s">
        <v>2</v>
      </c>
      <c r="D1838" t="s">
        <v>718</v>
      </c>
      <c r="E1838" t="s">
        <v>719</v>
      </c>
      <c r="F1838" t="s">
        <v>1401</v>
      </c>
      <c r="G1838" t="s">
        <v>1402</v>
      </c>
      <c r="H1838" t="s">
        <v>7</v>
      </c>
      <c r="I1838" t="s">
        <v>8</v>
      </c>
      <c r="J1838" t="s">
        <v>9</v>
      </c>
      <c r="K1838" t="s">
        <v>25</v>
      </c>
      <c r="L1838" t="s">
        <v>11</v>
      </c>
      <c r="M1838" s="40">
        <v>6053.72</v>
      </c>
      <c r="N1838" s="40">
        <v>-213.04</v>
      </c>
      <c r="O1838" s="40">
        <v>0</v>
      </c>
      <c r="P1838" s="40">
        <v>5840.68</v>
      </c>
      <c r="Q1838" s="40">
        <v>0</v>
      </c>
      <c r="R1838" s="40">
        <v>2533.62</v>
      </c>
      <c r="S1838" s="40">
        <v>2533.62</v>
      </c>
      <c r="T1838" s="40">
        <v>3307.06</v>
      </c>
      <c r="U1838" s="40">
        <v>3307.06</v>
      </c>
      <c r="V1838" s="40">
        <v>3307.06</v>
      </c>
      <c r="W1838" s="34" t="s">
        <v>729</v>
      </c>
    </row>
    <row r="1839" spans="1:23" hidden="1" x14ac:dyDescent="0.2">
      <c r="A1839" t="s">
        <v>0</v>
      </c>
      <c r="B1839" t="s">
        <v>1</v>
      </c>
      <c r="C1839" t="s">
        <v>2</v>
      </c>
      <c r="D1839" t="s">
        <v>718</v>
      </c>
      <c r="E1839" t="s">
        <v>719</v>
      </c>
      <c r="F1839" t="s">
        <v>1401</v>
      </c>
      <c r="G1839" t="s">
        <v>1402</v>
      </c>
      <c r="H1839" t="s">
        <v>7</v>
      </c>
      <c r="I1839" t="s">
        <v>8</v>
      </c>
      <c r="J1839" t="s">
        <v>9</v>
      </c>
      <c r="K1839" t="s">
        <v>27</v>
      </c>
      <c r="L1839" t="s">
        <v>11</v>
      </c>
      <c r="M1839" s="40">
        <v>37975.72</v>
      </c>
      <c r="N1839" s="40">
        <v>-15000</v>
      </c>
      <c r="O1839" s="40">
        <v>-22975.72</v>
      </c>
      <c r="P1839" s="40">
        <v>0</v>
      </c>
      <c r="Q1839" s="40">
        <v>0</v>
      </c>
      <c r="R1839" s="40">
        <v>0</v>
      </c>
      <c r="S1839" s="40">
        <v>0</v>
      </c>
      <c r="T1839" s="40">
        <v>0</v>
      </c>
      <c r="U1839" s="40">
        <v>0</v>
      </c>
      <c r="V1839" s="40">
        <v>0</v>
      </c>
      <c r="W1839" s="34" t="s">
        <v>730</v>
      </c>
    </row>
    <row r="1840" spans="1:23" hidden="1" x14ac:dyDescent="0.2">
      <c r="A1840" t="s">
        <v>0</v>
      </c>
      <c r="B1840" t="s">
        <v>1</v>
      </c>
      <c r="C1840" t="s">
        <v>2</v>
      </c>
      <c r="D1840" t="s">
        <v>718</v>
      </c>
      <c r="E1840" t="s">
        <v>719</v>
      </c>
      <c r="F1840" t="s">
        <v>1401</v>
      </c>
      <c r="G1840" t="s">
        <v>1402</v>
      </c>
      <c r="H1840" t="s">
        <v>7</v>
      </c>
      <c r="I1840" t="s">
        <v>8</v>
      </c>
      <c r="J1840" t="s">
        <v>9</v>
      </c>
      <c r="K1840" t="s">
        <v>29</v>
      </c>
      <c r="L1840" t="s">
        <v>11</v>
      </c>
      <c r="M1840" s="40">
        <v>70078.179999999993</v>
      </c>
      <c r="N1840" s="40">
        <v>0</v>
      </c>
      <c r="O1840" s="40">
        <v>0</v>
      </c>
      <c r="P1840" s="40">
        <v>70078.179999999993</v>
      </c>
      <c r="Q1840" s="40">
        <v>0</v>
      </c>
      <c r="R1840" s="40">
        <v>38882.949999999997</v>
      </c>
      <c r="S1840" s="40">
        <v>38882.949999999997</v>
      </c>
      <c r="T1840" s="40">
        <v>31195.23</v>
      </c>
      <c r="U1840" s="40">
        <v>31195.23</v>
      </c>
      <c r="V1840" s="40">
        <v>31195.23</v>
      </c>
      <c r="W1840" s="34" t="s">
        <v>731</v>
      </c>
    </row>
    <row r="1841" spans="1:23" hidden="1" x14ac:dyDescent="0.2">
      <c r="A1841" t="s">
        <v>0</v>
      </c>
      <c r="B1841" t="s">
        <v>1</v>
      </c>
      <c r="C1841" t="s">
        <v>2</v>
      </c>
      <c r="D1841" t="s">
        <v>718</v>
      </c>
      <c r="E1841" t="s">
        <v>719</v>
      </c>
      <c r="F1841" t="s">
        <v>1401</v>
      </c>
      <c r="G1841" t="s">
        <v>1402</v>
      </c>
      <c r="H1841" t="s">
        <v>7</v>
      </c>
      <c r="I1841" t="s">
        <v>8</v>
      </c>
      <c r="J1841" t="s">
        <v>9</v>
      </c>
      <c r="K1841" t="s">
        <v>31</v>
      </c>
      <c r="L1841" t="s">
        <v>11</v>
      </c>
      <c r="M1841" s="40">
        <v>417000</v>
      </c>
      <c r="N1841" s="40">
        <v>18000</v>
      </c>
      <c r="O1841" s="40">
        <v>0</v>
      </c>
      <c r="P1841" s="40">
        <v>435000</v>
      </c>
      <c r="Q1841" s="40">
        <v>186623.08</v>
      </c>
      <c r="R1841" s="40">
        <v>248376.92</v>
      </c>
      <c r="S1841" s="40">
        <v>248376.92</v>
      </c>
      <c r="T1841" s="40">
        <v>186623.08</v>
      </c>
      <c r="U1841" s="40">
        <v>186623.08</v>
      </c>
      <c r="V1841" s="40">
        <v>0</v>
      </c>
      <c r="W1841" s="34" t="s">
        <v>732</v>
      </c>
    </row>
    <row r="1842" spans="1:23" hidden="1" x14ac:dyDescent="0.2">
      <c r="A1842" t="s">
        <v>0</v>
      </c>
      <c r="B1842" t="s">
        <v>1</v>
      </c>
      <c r="C1842" t="s">
        <v>2</v>
      </c>
      <c r="D1842" t="s">
        <v>718</v>
      </c>
      <c r="E1842" t="s">
        <v>719</v>
      </c>
      <c r="F1842" t="s">
        <v>1401</v>
      </c>
      <c r="G1842" t="s">
        <v>1402</v>
      </c>
      <c r="H1842" t="s">
        <v>7</v>
      </c>
      <c r="I1842" t="s">
        <v>8</v>
      </c>
      <c r="J1842" t="s">
        <v>9</v>
      </c>
      <c r="K1842" t="s">
        <v>33</v>
      </c>
      <c r="L1842" t="s">
        <v>11</v>
      </c>
      <c r="M1842" s="40">
        <v>6990.7</v>
      </c>
      <c r="N1842" s="40">
        <v>0</v>
      </c>
      <c r="O1842" s="40">
        <v>0</v>
      </c>
      <c r="P1842" s="40">
        <v>6990.7</v>
      </c>
      <c r="Q1842" s="40">
        <v>0</v>
      </c>
      <c r="R1842" s="40">
        <v>290.5</v>
      </c>
      <c r="S1842" s="40">
        <v>290.5</v>
      </c>
      <c r="T1842" s="40">
        <v>6700.2</v>
      </c>
      <c r="U1842" s="40">
        <v>6700.2</v>
      </c>
      <c r="V1842" s="40">
        <v>6700.2</v>
      </c>
      <c r="W1842" s="34" t="s">
        <v>733</v>
      </c>
    </row>
    <row r="1843" spans="1:23" hidden="1" x14ac:dyDescent="0.2">
      <c r="A1843" t="s">
        <v>0</v>
      </c>
      <c r="B1843" t="s">
        <v>1</v>
      </c>
      <c r="C1843" t="s">
        <v>2</v>
      </c>
      <c r="D1843" t="s">
        <v>718</v>
      </c>
      <c r="E1843" t="s">
        <v>719</v>
      </c>
      <c r="F1843" t="s">
        <v>1401</v>
      </c>
      <c r="G1843" t="s">
        <v>1402</v>
      </c>
      <c r="H1843" t="s">
        <v>7</v>
      </c>
      <c r="I1843" t="s">
        <v>8</v>
      </c>
      <c r="J1843" t="s">
        <v>9</v>
      </c>
      <c r="K1843" t="s">
        <v>35</v>
      </c>
      <c r="L1843" t="s">
        <v>11</v>
      </c>
      <c r="M1843" s="40">
        <v>5981.41</v>
      </c>
      <c r="N1843" s="40">
        <v>15000</v>
      </c>
      <c r="O1843" s="40">
        <v>0</v>
      </c>
      <c r="P1843" s="40">
        <v>20981.41</v>
      </c>
      <c r="Q1843" s="40">
        <v>0</v>
      </c>
      <c r="R1843" s="40">
        <v>6392.47</v>
      </c>
      <c r="S1843" s="40">
        <v>6392.47</v>
      </c>
      <c r="T1843" s="40">
        <v>14588.94</v>
      </c>
      <c r="U1843" s="40">
        <v>14588.94</v>
      </c>
      <c r="V1843" s="40">
        <v>14588.94</v>
      </c>
      <c r="W1843" s="34" t="s">
        <v>734</v>
      </c>
    </row>
    <row r="1844" spans="1:23" hidden="1" x14ac:dyDescent="0.2">
      <c r="A1844" t="s">
        <v>0</v>
      </c>
      <c r="B1844" t="s">
        <v>1</v>
      </c>
      <c r="C1844" t="s">
        <v>2</v>
      </c>
      <c r="D1844" t="s">
        <v>718</v>
      </c>
      <c r="E1844" t="s">
        <v>719</v>
      </c>
      <c r="F1844" t="s">
        <v>1401</v>
      </c>
      <c r="G1844" t="s">
        <v>1402</v>
      </c>
      <c r="H1844" t="s">
        <v>7</v>
      </c>
      <c r="I1844" t="s">
        <v>8</v>
      </c>
      <c r="J1844" t="s">
        <v>9</v>
      </c>
      <c r="K1844" t="s">
        <v>37</v>
      </c>
      <c r="L1844" t="s">
        <v>11</v>
      </c>
      <c r="M1844" s="40">
        <v>387294.23</v>
      </c>
      <c r="N1844" s="40">
        <v>19984.93</v>
      </c>
      <c r="O1844" s="40">
        <v>-71549.94</v>
      </c>
      <c r="P1844" s="40">
        <v>335729.22</v>
      </c>
      <c r="Q1844" s="40">
        <v>22984.52</v>
      </c>
      <c r="R1844" s="40">
        <v>185356.16</v>
      </c>
      <c r="S1844" s="40">
        <v>185356.16</v>
      </c>
      <c r="T1844" s="40">
        <v>150373.06</v>
      </c>
      <c r="U1844" s="40">
        <v>150373.06</v>
      </c>
      <c r="V1844" s="40">
        <v>127388.54</v>
      </c>
      <c r="W1844" s="34" t="s">
        <v>735</v>
      </c>
    </row>
    <row r="1845" spans="1:23" hidden="1" x14ac:dyDescent="0.2">
      <c r="A1845" t="s">
        <v>0</v>
      </c>
      <c r="B1845" t="s">
        <v>1</v>
      </c>
      <c r="C1845" t="s">
        <v>2</v>
      </c>
      <c r="D1845" t="s">
        <v>718</v>
      </c>
      <c r="E1845" t="s">
        <v>719</v>
      </c>
      <c r="F1845" t="s">
        <v>1401</v>
      </c>
      <c r="G1845" t="s">
        <v>1402</v>
      </c>
      <c r="H1845" t="s">
        <v>7</v>
      </c>
      <c r="I1845" t="s">
        <v>8</v>
      </c>
      <c r="J1845" t="s">
        <v>9</v>
      </c>
      <c r="K1845" t="s">
        <v>39</v>
      </c>
      <c r="L1845" t="s">
        <v>11</v>
      </c>
      <c r="M1845" s="40">
        <v>255134.54</v>
      </c>
      <c r="N1845" s="40">
        <v>-4414.92</v>
      </c>
      <c r="O1845" s="40">
        <v>-68977.990000000005</v>
      </c>
      <c r="P1845" s="40">
        <v>181741.63</v>
      </c>
      <c r="Q1845" s="40">
        <v>21925.53</v>
      </c>
      <c r="R1845" s="40">
        <v>113397.34</v>
      </c>
      <c r="S1845" s="40">
        <v>113397.34</v>
      </c>
      <c r="T1845" s="40">
        <v>68344.289999999994</v>
      </c>
      <c r="U1845" s="40">
        <v>68344.289999999994</v>
      </c>
      <c r="V1845" s="40">
        <v>46418.76</v>
      </c>
      <c r="W1845" s="34" t="s">
        <v>736</v>
      </c>
    </row>
    <row r="1846" spans="1:23" hidden="1" x14ac:dyDescent="0.2">
      <c r="A1846" t="s">
        <v>0</v>
      </c>
      <c r="B1846" t="s">
        <v>1</v>
      </c>
      <c r="C1846" t="s">
        <v>2</v>
      </c>
      <c r="D1846" t="s">
        <v>718</v>
      </c>
      <c r="E1846" t="s">
        <v>719</v>
      </c>
      <c r="F1846" t="s">
        <v>1401</v>
      </c>
      <c r="G1846" t="s">
        <v>1402</v>
      </c>
      <c r="H1846" t="s">
        <v>7</v>
      </c>
      <c r="I1846" t="s">
        <v>8</v>
      </c>
      <c r="J1846" t="s">
        <v>9</v>
      </c>
      <c r="K1846" t="s">
        <v>41</v>
      </c>
      <c r="L1846" t="s">
        <v>11</v>
      </c>
      <c r="M1846" s="40">
        <v>38261.24</v>
      </c>
      <c r="N1846" s="40">
        <v>0</v>
      </c>
      <c r="O1846" s="40">
        <v>0</v>
      </c>
      <c r="P1846" s="40">
        <v>38261.24</v>
      </c>
      <c r="Q1846" s="40">
        <v>0</v>
      </c>
      <c r="R1846" s="40">
        <v>13346.47</v>
      </c>
      <c r="S1846" s="40">
        <v>13346.47</v>
      </c>
      <c r="T1846" s="40">
        <v>24914.77</v>
      </c>
      <c r="U1846" s="40">
        <v>24914.77</v>
      </c>
      <c r="V1846" s="40">
        <v>24914.77</v>
      </c>
      <c r="W1846" s="34" t="s">
        <v>737</v>
      </c>
    </row>
    <row r="1847" spans="1:23" hidden="1" x14ac:dyDescent="0.2">
      <c r="A1847" t="s">
        <v>106</v>
      </c>
      <c r="B1847" t="s">
        <v>107</v>
      </c>
      <c r="C1847" t="s">
        <v>2</v>
      </c>
      <c r="D1847" t="s">
        <v>718</v>
      </c>
      <c r="E1847" t="s">
        <v>719</v>
      </c>
      <c r="F1847" t="s">
        <v>1401</v>
      </c>
      <c r="G1847" t="s">
        <v>1402</v>
      </c>
      <c r="H1847" t="s">
        <v>176</v>
      </c>
      <c r="I1847" t="s">
        <v>177</v>
      </c>
      <c r="J1847" t="s">
        <v>94</v>
      </c>
      <c r="K1847" t="s">
        <v>98</v>
      </c>
      <c r="L1847" t="s">
        <v>96</v>
      </c>
      <c r="M1847" s="40">
        <v>20000</v>
      </c>
      <c r="N1847" s="40">
        <v>0</v>
      </c>
      <c r="O1847" s="40">
        <v>0</v>
      </c>
      <c r="P1847" s="40">
        <v>20000</v>
      </c>
      <c r="Q1847" s="40">
        <v>17857.14</v>
      </c>
      <c r="R1847" s="40">
        <v>0</v>
      </c>
      <c r="S1847" s="40">
        <v>0</v>
      </c>
      <c r="T1847" s="40">
        <v>20000</v>
      </c>
      <c r="U1847" s="40">
        <v>20000</v>
      </c>
      <c r="V1847" s="40">
        <v>2142.86</v>
      </c>
      <c r="W1847" s="34" t="s">
        <v>779</v>
      </c>
    </row>
    <row r="1848" spans="1:23" hidden="1" x14ac:dyDescent="0.2">
      <c r="A1848" t="s">
        <v>106</v>
      </c>
      <c r="B1848" t="s">
        <v>107</v>
      </c>
      <c r="C1848" t="s">
        <v>2</v>
      </c>
      <c r="D1848" t="s">
        <v>718</v>
      </c>
      <c r="E1848" t="s">
        <v>719</v>
      </c>
      <c r="F1848" t="s">
        <v>1401</v>
      </c>
      <c r="G1848" t="s">
        <v>1402</v>
      </c>
      <c r="H1848" t="s">
        <v>176</v>
      </c>
      <c r="I1848" t="s">
        <v>1403</v>
      </c>
      <c r="J1848" t="s">
        <v>94</v>
      </c>
      <c r="K1848" t="s">
        <v>274</v>
      </c>
      <c r="L1848" t="s">
        <v>96</v>
      </c>
      <c r="M1848" s="40">
        <v>5000</v>
      </c>
      <c r="N1848" s="40">
        <v>-5000</v>
      </c>
      <c r="O1848" s="40">
        <v>0</v>
      </c>
      <c r="P1848" s="40">
        <v>0</v>
      </c>
      <c r="Q1848" s="40">
        <v>0</v>
      </c>
      <c r="R1848" s="40">
        <v>0</v>
      </c>
      <c r="S1848" s="40">
        <v>0</v>
      </c>
      <c r="T1848" s="40">
        <v>0</v>
      </c>
      <c r="U1848" s="40">
        <v>0</v>
      </c>
      <c r="V1848" s="40">
        <v>0</v>
      </c>
      <c r="W1848" s="34" t="s">
        <v>1404</v>
      </c>
    </row>
    <row r="1849" spans="1:23" hidden="1" x14ac:dyDescent="0.2">
      <c r="A1849" t="s">
        <v>106</v>
      </c>
      <c r="B1849" t="s">
        <v>107</v>
      </c>
      <c r="C1849" t="s">
        <v>2</v>
      </c>
      <c r="D1849" t="s">
        <v>718</v>
      </c>
      <c r="E1849" t="s">
        <v>719</v>
      </c>
      <c r="F1849" t="s">
        <v>1401</v>
      </c>
      <c r="G1849" t="s">
        <v>1402</v>
      </c>
      <c r="H1849" t="s">
        <v>176</v>
      </c>
      <c r="I1849" t="s">
        <v>1403</v>
      </c>
      <c r="J1849" t="s">
        <v>94</v>
      </c>
      <c r="K1849" t="s">
        <v>1332</v>
      </c>
      <c r="L1849" t="s">
        <v>96</v>
      </c>
      <c r="M1849" s="40">
        <v>45000</v>
      </c>
      <c r="N1849" s="40">
        <v>-45000</v>
      </c>
      <c r="O1849" s="40">
        <v>0</v>
      </c>
      <c r="P1849" s="40">
        <v>0</v>
      </c>
      <c r="Q1849" s="40">
        <v>0</v>
      </c>
      <c r="R1849" s="40">
        <v>0</v>
      </c>
      <c r="S1849" s="40">
        <v>0</v>
      </c>
      <c r="T1849" s="40">
        <v>0</v>
      </c>
      <c r="U1849" s="40">
        <v>0</v>
      </c>
      <c r="V1849" s="40">
        <v>0</v>
      </c>
      <c r="W1849" s="34" t="s">
        <v>1405</v>
      </c>
    </row>
    <row r="1850" spans="1:23" hidden="1" x14ac:dyDescent="0.2">
      <c r="A1850" t="s">
        <v>106</v>
      </c>
      <c r="B1850" t="s">
        <v>107</v>
      </c>
      <c r="C1850" t="s">
        <v>2</v>
      </c>
      <c r="D1850" t="s">
        <v>718</v>
      </c>
      <c r="E1850" t="s">
        <v>719</v>
      </c>
      <c r="F1850" t="s">
        <v>1401</v>
      </c>
      <c r="G1850" t="s">
        <v>1402</v>
      </c>
      <c r="H1850" t="s">
        <v>176</v>
      </c>
      <c r="I1850" t="s">
        <v>177</v>
      </c>
      <c r="J1850" t="s">
        <v>542</v>
      </c>
      <c r="K1850" t="s">
        <v>926</v>
      </c>
      <c r="L1850" t="s">
        <v>96</v>
      </c>
      <c r="M1850" s="40">
        <v>100000</v>
      </c>
      <c r="N1850" s="40">
        <v>50000</v>
      </c>
      <c r="O1850" s="40">
        <v>0</v>
      </c>
      <c r="P1850" s="40">
        <v>150000</v>
      </c>
      <c r="Q1850" s="40">
        <v>150000</v>
      </c>
      <c r="R1850" s="40">
        <v>0</v>
      </c>
      <c r="S1850" s="40">
        <v>0</v>
      </c>
      <c r="T1850" s="40">
        <v>150000</v>
      </c>
      <c r="U1850" s="40">
        <v>150000</v>
      </c>
      <c r="V1850" s="40">
        <v>0</v>
      </c>
      <c r="W1850" s="34" t="s">
        <v>1406</v>
      </c>
    </row>
    <row r="1851" spans="1:23" hidden="1" x14ac:dyDescent="0.2">
      <c r="A1851" t="s">
        <v>170</v>
      </c>
      <c r="B1851" t="s">
        <v>171</v>
      </c>
      <c r="C1851" t="s">
        <v>2</v>
      </c>
      <c r="D1851" t="s">
        <v>718</v>
      </c>
      <c r="E1851" t="s">
        <v>719</v>
      </c>
      <c r="F1851" t="s">
        <v>1401</v>
      </c>
      <c r="G1851" t="s">
        <v>1402</v>
      </c>
      <c r="H1851" t="s">
        <v>180</v>
      </c>
      <c r="I1851" t="s">
        <v>1407</v>
      </c>
      <c r="J1851" t="s">
        <v>542</v>
      </c>
      <c r="K1851" t="s">
        <v>926</v>
      </c>
      <c r="L1851" t="s">
        <v>96</v>
      </c>
      <c r="M1851" s="40">
        <v>1000000</v>
      </c>
      <c r="N1851" s="40">
        <v>0</v>
      </c>
      <c r="O1851" s="40">
        <v>1029543.49</v>
      </c>
      <c r="P1851" s="40">
        <v>2029543.49</v>
      </c>
      <c r="Q1851" s="40">
        <v>0</v>
      </c>
      <c r="R1851" s="40">
        <v>1000000</v>
      </c>
      <c r="S1851" s="40">
        <v>1000000</v>
      </c>
      <c r="T1851" s="40">
        <v>1029543.49</v>
      </c>
      <c r="U1851" s="40">
        <v>1029543.49</v>
      </c>
      <c r="V1851" s="40">
        <v>1029543.49</v>
      </c>
      <c r="W1851" s="34" t="s">
        <v>1408</v>
      </c>
    </row>
    <row r="1852" spans="1:23" hidden="1" x14ac:dyDescent="0.2">
      <c r="A1852" t="s">
        <v>170</v>
      </c>
      <c r="B1852" t="s">
        <v>171</v>
      </c>
      <c r="C1852" t="s">
        <v>2</v>
      </c>
      <c r="D1852" t="s">
        <v>718</v>
      </c>
      <c r="E1852" t="s">
        <v>719</v>
      </c>
      <c r="F1852" t="s">
        <v>1401</v>
      </c>
      <c r="G1852" t="s">
        <v>1402</v>
      </c>
      <c r="H1852" t="s">
        <v>180</v>
      </c>
      <c r="I1852" t="s">
        <v>1407</v>
      </c>
      <c r="J1852" t="s">
        <v>542</v>
      </c>
      <c r="K1852" t="s">
        <v>543</v>
      </c>
      <c r="L1852" t="s">
        <v>96</v>
      </c>
      <c r="M1852" s="40">
        <v>30000</v>
      </c>
      <c r="N1852" s="40">
        <v>0</v>
      </c>
      <c r="O1852" s="40">
        <v>0</v>
      </c>
      <c r="P1852" s="40">
        <v>30000</v>
      </c>
      <c r="Q1852" s="40">
        <v>0</v>
      </c>
      <c r="R1852" s="40">
        <v>30000</v>
      </c>
      <c r="S1852" s="40">
        <v>5400</v>
      </c>
      <c r="T1852" s="40">
        <v>0</v>
      </c>
      <c r="U1852" s="40">
        <v>24600</v>
      </c>
      <c r="V1852" s="40">
        <v>0</v>
      </c>
      <c r="W1852" s="34" t="s">
        <v>1409</v>
      </c>
    </row>
    <row r="1853" spans="1:23" hidden="1" x14ac:dyDescent="0.2">
      <c r="A1853" t="s">
        <v>0</v>
      </c>
      <c r="B1853" t="s">
        <v>1</v>
      </c>
      <c r="C1853" t="s">
        <v>2</v>
      </c>
      <c r="D1853" t="s">
        <v>921</v>
      </c>
      <c r="E1853" t="s">
        <v>922</v>
      </c>
      <c r="F1853" t="s">
        <v>1410</v>
      </c>
      <c r="G1853" t="s">
        <v>1411</v>
      </c>
      <c r="H1853" t="s">
        <v>7</v>
      </c>
      <c r="I1853" t="s">
        <v>8</v>
      </c>
      <c r="J1853" t="s">
        <v>9</v>
      </c>
      <c r="K1853" t="s">
        <v>10</v>
      </c>
      <c r="L1853" t="s">
        <v>11</v>
      </c>
      <c r="M1853" s="40">
        <v>2443020</v>
      </c>
      <c r="N1853" s="40">
        <v>-5479</v>
      </c>
      <c r="O1853" s="40">
        <v>217242.73</v>
      </c>
      <c r="P1853" s="40">
        <v>2654783.73</v>
      </c>
      <c r="Q1853" s="40">
        <v>0</v>
      </c>
      <c r="R1853" s="40">
        <v>1906132.72</v>
      </c>
      <c r="S1853" s="40">
        <v>1906132.72</v>
      </c>
      <c r="T1853" s="40">
        <v>748651.01</v>
      </c>
      <c r="U1853" s="40">
        <v>748651.01</v>
      </c>
      <c r="V1853" s="40">
        <v>748651.01</v>
      </c>
      <c r="W1853" s="34" t="s">
        <v>979</v>
      </c>
    </row>
    <row r="1854" spans="1:23" hidden="1" x14ac:dyDescent="0.2">
      <c r="A1854" t="s">
        <v>0</v>
      </c>
      <c r="B1854" t="s">
        <v>1</v>
      </c>
      <c r="C1854" t="s">
        <v>2</v>
      </c>
      <c r="D1854" t="s">
        <v>921</v>
      </c>
      <c r="E1854" t="s">
        <v>922</v>
      </c>
      <c r="F1854" t="s">
        <v>1410</v>
      </c>
      <c r="G1854" t="s">
        <v>1411</v>
      </c>
      <c r="H1854" t="s">
        <v>7</v>
      </c>
      <c r="I1854" t="s">
        <v>8</v>
      </c>
      <c r="J1854" t="s">
        <v>9</v>
      </c>
      <c r="K1854" t="s">
        <v>13</v>
      </c>
      <c r="L1854" t="s">
        <v>11</v>
      </c>
      <c r="M1854" s="40">
        <v>22124.880000000001</v>
      </c>
      <c r="N1854" s="40">
        <v>0</v>
      </c>
      <c r="O1854" s="40">
        <v>0</v>
      </c>
      <c r="P1854" s="40">
        <v>22124.880000000001</v>
      </c>
      <c r="Q1854" s="40">
        <v>0</v>
      </c>
      <c r="R1854" s="40">
        <v>16603.11</v>
      </c>
      <c r="S1854" s="40">
        <v>16603.11</v>
      </c>
      <c r="T1854" s="40">
        <v>5521.77</v>
      </c>
      <c r="U1854" s="40">
        <v>5521.77</v>
      </c>
      <c r="V1854" s="40">
        <v>5521.77</v>
      </c>
      <c r="W1854" s="34" t="s">
        <v>1412</v>
      </c>
    </row>
    <row r="1855" spans="1:23" hidden="1" x14ac:dyDescent="0.2">
      <c r="A1855" t="s">
        <v>0</v>
      </c>
      <c r="B1855" t="s">
        <v>1</v>
      </c>
      <c r="C1855" t="s">
        <v>2</v>
      </c>
      <c r="D1855" t="s">
        <v>921</v>
      </c>
      <c r="E1855" t="s">
        <v>922</v>
      </c>
      <c r="F1855" t="s">
        <v>1410</v>
      </c>
      <c r="G1855" t="s">
        <v>1411</v>
      </c>
      <c r="H1855" t="s">
        <v>7</v>
      </c>
      <c r="I1855" t="s">
        <v>8</v>
      </c>
      <c r="J1855" t="s">
        <v>9</v>
      </c>
      <c r="K1855" t="s">
        <v>15</v>
      </c>
      <c r="L1855" t="s">
        <v>11</v>
      </c>
      <c r="M1855" s="40">
        <v>257314.74</v>
      </c>
      <c r="N1855" s="40">
        <v>53464.33</v>
      </c>
      <c r="O1855" s="40">
        <v>0</v>
      </c>
      <c r="P1855" s="40">
        <v>310779.07</v>
      </c>
      <c r="Q1855" s="40">
        <v>68543.11</v>
      </c>
      <c r="R1855" s="40">
        <v>54207.360000000001</v>
      </c>
      <c r="S1855" s="40">
        <v>54207.360000000001</v>
      </c>
      <c r="T1855" s="40">
        <v>256571.71</v>
      </c>
      <c r="U1855" s="40">
        <v>256571.71</v>
      </c>
      <c r="V1855" s="40">
        <v>188028.6</v>
      </c>
      <c r="W1855" s="34" t="s">
        <v>980</v>
      </c>
    </row>
    <row r="1856" spans="1:23" hidden="1" x14ac:dyDescent="0.2">
      <c r="A1856" t="s">
        <v>0</v>
      </c>
      <c r="B1856" t="s">
        <v>1</v>
      </c>
      <c r="C1856" t="s">
        <v>2</v>
      </c>
      <c r="D1856" t="s">
        <v>921</v>
      </c>
      <c r="E1856" t="s">
        <v>922</v>
      </c>
      <c r="F1856" t="s">
        <v>1410</v>
      </c>
      <c r="G1856" t="s">
        <v>1411</v>
      </c>
      <c r="H1856" t="s">
        <v>7</v>
      </c>
      <c r="I1856" t="s">
        <v>8</v>
      </c>
      <c r="J1856" t="s">
        <v>9</v>
      </c>
      <c r="K1856" t="s">
        <v>15</v>
      </c>
      <c r="L1856" t="s">
        <v>96</v>
      </c>
      <c r="M1856" s="40">
        <v>0</v>
      </c>
      <c r="N1856" s="40">
        <v>25150</v>
      </c>
      <c r="O1856" s="40">
        <v>0</v>
      </c>
      <c r="P1856" s="40">
        <v>25150</v>
      </c>
      <c r="Q1856" s="40">
        <v>22635.1</v>
      </c>
      <c r="R1856" s="40">
        <v>2514.9</v>
      </c>
      <c r="S1856" s="40">
        <v>2514.9</v>
      </c>
      <c r="T1856" s="40">
        <v>22635.1</v>
      </c>
      <c r="U1856" s="40">
        <v>22635.1</v>
      </c>
      <c r="V1856" s="40">
        <v>0</v>
      </c>
      <c r="W1856" s="34" t="s">
        <v>980</v>
      </c>
    </row>
    <row r="1857" spans="1:23" hidden="1" x14ac:dyDescent="0.2">
      <c r="A1857" t="s">
        <v>0</v>
      </c>
      <c r="B1857" t="s">
        <v>1</v>
      </c>
      <c r="C1857" t="s">
        <v>2</v>
      </c>
      <c r="D1857" t="s">
        <v>921</v>
      </c>
      <c r="E1857" t="s">
        <v>922</v>
      </c>
      <c r="F1857" t="s">
        <v>1410</v>
      </c>
      <c r="G1857" t="s">
        <v>1411</v>
      </c>
      <c r="H1857" t="s">
        <v>7</v>
      </c>
      <c r="I1857" t="s">
        <v>8</v>
      </c>
      <c r="J1857" t="s">
        <v>9</v>
      </c>
      <c r="K1857" t="s">
        <v>17</v>
      </c>
      <c r="L1857" t="s">
        <v>96</v>
      </c>
      <c r="M1857" s="40">
        <v>0</v>
      </c>
      <c r="N1857" s="40">
        <v>10000</v>
      </c>
      <c r="O1857" s="40">
        <v>0</v>
      </c>
      <c r="P1857" s="40">
        <v>10000</v>
      </c>
      <c r="Q1857" s="40">
        <v>1068.94</v>
      </c>
      <c r="R1857" s="40">
        <v>8931.06</v>
      </c>
      <c r="S1857" s="40">
        <v>8931.06</v>
      </c>
      <c r="T1857" s="40">
        <v>1068.94</v>
      </c>
      <c r="U1857" s="40">
        <v>1068.94</v>
      </c>
      <c r="V1857" s="40">
        <v>0</v>
      </c>
      <c r="W1857" s="34" t="s">
        <v>981</v>
      </c>
    </row>
    <row r="1858" spans="1:23" hidden="1" x14ac:dyDescent="0.2">
      <c r="A1858" t="s">
        <v>0</v>
      </c>
      <c r="B1858" t="s">
        <v>1</v>
      </c>
      <c r="C1858" t="s">
        <v>2</v>
      </c>
      <c r="D1858" t="s">
        <v>921</v>
      </c>
      <c r="E1858" t="s">
        <v>922</v>
      </c>
      <c r="F1858" t="s">
        <v>1410</v>
      </c>
      <c r="G1858" t="s">
        <v>1411</v>
      </c>
      <c r="H1858" t="s">
        <v>7</v>
      </c>
      <c r="I1858" t="s">
        <v>8</v>
      </c>
      <c r="J1858" t="s">
        <v>9</v>
      </c>
      <c r="K1858" t="s">
        <v>17</v>
      </c>
      <c r="L1858" t="s">
        <v>11</v>
      </c>
      <c r="M1858" s="40">
        <v>80752</v>
      </c>
      <c r="N1858" s="40">
        <v>18400</v>
      </c>
      <c r="O1858" s="40">
        <v>0</v>
      </c>
      <c r="P1858" s="40">
        <v>99152</v>
      </c>
      <c r="Q1858" s="40">
        <v>15210.51</v>
      </c>
      <c r="R1858" s="40">
        <v>74084.5</v>
      </c>
      <c r="S1858" s="40">
        <v>74084.5</v>
      </c>
      <c r="T1858" s="40">
        <v>25067.5</v>
      </c>
      <c r="U1858" s="40">
        <v>25067.5</v>
      </c>
      <c r="V1858" s="40">
        <v>9856.99</v>
      </c>
      <c r="W1858" s="34" t="s">
        <v>981</v>
      </c>
    </row>
    <row r="1859" spans="1:23" hidden="1" x14ac:dyDescent="0.2">
      <c r="A1859" t="s">
        <v>0</v>
      </c>
      <c r="B1859" t="s">
        <v>1</v>
      </c>
      <c r="C1859" t="s">
        <v>2</v>
      </c>
      <c r="D1859" t="s">
        <v>921</v>
      </c>
      <c r="E1859" t="s">
        <v>922</v>
      </c>
      <c r="F1859" t="s">
        <v>1410</v>
      </c>
      <c r="G1859" t="s">
        <v>1411</v>
      </c>
      <c r="H1859" t="s">
        <v>7</v>
      </c>
      <c r="I1859" t="s">
        <v>8</v>
      </c>
      <c r="J1859" t="s">
        <v>9</v>
      </c>
      <c r="K1859" t="s">
        <v>19</v>
      </c>
      <c r="L1859" t="s">
        <v>11</v>
      </c>
      <c r="M1859" s="40">
        <v>396</v>
      </c>
      <c r="N1859" s="40">
        <v>0</v>
      </c>
      <c r="O1859" s="40">
        <v>0</v>
      </c>
      <c r="P1859" s="40">
        <v>396</v>
      </c>
      <c r="Q1859" s="40">
        <v>0</v>
      </c>
      <c r="R1859" s="40">
        <v>94</v>
      </c>
      <c r="S1859" s="40">
        <v>94</v>
      </c>
      <c r="T1859" s="40">
        <v>302</v>
      </c>
      <c r="U1859" s="40">
        <v>302</v>
      </c>
      <c r="V1859" s="40">
        <v>302</v>
      </c>
      <c r="W1859" s="34" t="s">
        <v>1413</v>
      </c>
    </row>
    <row r="1860" spans="1:23" hidden="1" x14ac:dyDescent="0.2">
      <c r="A1860" t="s">
        <v>0</v>
      </c>
      <c r="B1860" t="s">
        <v>1</v>
      </c>
      <c r="C1860" t="s">
        <v>2</v>
      </c>
      <c r="D1860" t="s">
        <v>921</v>
      </c>
      <c r="E1860" t="s">
        <v>922</v>
      </c>
      <c r="F1860" t="s">
        <v>1410</v>
      </c>
      <c r="G1860" t="s">
        <v>1411</v>
      </c>
      <c r="H1860" t="s">
        <v>7</v>
      </c>
      <c r="I1860" t="s">
        <v>8</v>
      </c>
      <c r="J1860" t="s">
        <v>9</v>
      </c>
      <c r="K1860" t="s">
        <v>21</v>
      </c>
      <c r="L1860" t="s">
        <v>11</v>
      </c>
      <c r="M1860" s="40">
        <v>3168</v>
      </c>
      <c r="N1860" s="40">
        <v>0</v>
      </c>
      <c r="O1860" s="40">
        <v>0</v>
      </c>
      <c r="P1860" s="40">
        <v>3168</v>
      </c>
      <c r="Q1860" s="40">
        <v>0</v>
      </c>
      <c r="R1860" s="40">
        <v>2256</v>
      </c>
      <c r="S1860" s="40">
        <v>2256</v>
      </c>
      <c r="T1860" s="40">
        <v>912</v>
      </c>
      <c r="U1860" s="40">
        <v>912</v>
      </c>
      <c r="V1860" s="40">
        <v>912</v>
      </c>
      <c r="W1860" s="34" t="s">
        <v>1414</v>
      </c>
    </row>
    <row r="1861" spans="1:23" hidden="1" x14ac:dyDescent="0.2">
      <c r="A1861" t="s">
        <v>0</v>
      </c>
      <c r="B1861" t="s">
        <v>1</v>
      </c>
      <c r="C1861" t="s">
        <v>2</v>
      </c>
      <c r="D1861" t="s">
        <v>921</v>
      </c>
      <c r="E1861" t="s">
        <v>922</v>
      </c>
      <c r="F1861" t="s">
        <v>1410</v>
      </c>
      <c r="G1861" t="s">
        <v>1411</v>
      </c>
      <c r="H1861" t="s">
        <v>7</v>
      </c>
      <c r="I1861" t="s">
        <v>8</v>
      </c>
      <c r="J1861" t="s">
        <v>9</v>
      </c>
      <c r="K1861" t="s">
        <v>23</v>
      </c>
      <c r="L1861" t="s">
        <v>11</v>
      </c>
      <c r="M1861" s="40">
        <v>110.62</v>
      </c>
      <c r="N1861" s="40">
        <v>0</v>
      </c>
      <c r="O1861" s="40">
        <v>58.44</v>
      </c>
      <c r="P1861" s="40">
        <v>169.06</v>
      </c>
      <c r="Q1861" s="40">
        <v>0</v>
      </c>
      <c r="R1861" s="40">
        <v>72</v>
      </c>
      <c r="S1861" s="40">
        <v>72</v>
      </c>
      <c r="T1861" s="40">
        <v>97.06</v>
      </c>
      <c r="U1861" s="40">
        <v>97.06</v>
      </c>
      <c r="V1861" s="40">
        <v>97.06</v>
      </c>
      <c r="W1861" s="34" t="s">
        <v>1415</v>
      </c>
    </row>
    <row r="1862" spans="1:23" hidden="1" x14ac:dyDescent="0.2">
      <c r="A1862" t="s">
        <v>0</v>
      </c>
      <c r="B1862" t="s">
        <v>1</v>
      </c>
      <c r="C1862" t="s">
        <v>2</v>
      </c>
      <c r="D1862" t="s">
        <v>921</v>
      </c>
      <c r="E1862" t="s">
        <v>922</v>
      </c>
      <c r="F1862" t="s">
        <v>1410</v>
      </c>
      <c r="G1862" t="s">
        <v>1411</v>
      </c>
      <c r="H1862" t="s">
        <v>7</v>
      </c>
      <c r="I1862" t="s">
        <v>8</v>
      </c>
      <c r="J1862" t="s">
        <v>9</v>
      </c>
      <c r="K1862" t="s">
        <v>25</v>
      </c>
      <c r="L1862" t="s">
        <v>11</v>
      </c>
      <c r="M1862" s="40">
        <v>1106.25</v>
      </c>
      <c r="N1862" s="40">
        <v>0</v>
      </c>
      <c r="O1862" s="40">
        <v>0</v>
      </c>
      <c r="P1862" s="40">
        <v>1106.25</v>
      </c>
      <c r="Q1862" s="40">
        <v>0</v>
      </c>
      <c r="R1862" s="40">
        <v>705.24</v>
      </c>
      <c r="S1862" s="40">
        <v>705.24</v>
      </c>
      <c r="T1862" s="40">
        <v>401.01</v>
      </c>
      <c r="U1862" s="40">
        <v>401.01</v>
      </c>
      <c r="V1862" s="40">
        <v>401.01</v>
      </c>
      <c r="W1862" s="34" t="s">
        <v>1416</v>
      </c>
    </row>
    <row r="1863" spans="1:23" hidden="1" x14ac:dyDescent="0.2">
      <c r="A1863" t="s">
        <v>0</v>
      </c>
      <c r="B1863" t="s">
        <v>1</v>
      </c>
      <c r="C1863" t="s">
        <v>2</v>
      </c>
      <c r="D1863" t="s">
        <v>921</v>
      </c>
      <c r="E1863" t="s">
        <v>922</v>
      </c>
      <c r="F1863" t="s">
        <v>1410</v>
      </c>
      <c r="G1863" t="s">
        <v>1411</v>
      </c>
      <c r="H1863" t="s">
        <v>7</v>
      </c>
      <c r="I1863" t="s">
        <v>8</v>
      </c>
      <c r="J1863" t="s">
        <v>9</v>
      </c>
      <c r="K1863" t="s">
        <v>27</v>
      </c>
      <c r="L1863" t="s">
        <v>11</v>
      </c>
      <c r="M1863" s="40">
        <v>8806.02</v>
      </c>
      <c r="N1863" s="40">
        <v>-6450</v>
      </c>
      <c r="O1863" s="40">
        <v>0</v>
      </c>
      <c r="P1863" s="40">
        <v>2356.02</v>
      </c>
      <c r="Q1863" s="40">
        <v>0</v>
      </c>
      <c r="R1863" s="40">
        <v>0</v>
      </c>
      <c r="S1863" s="40">
        <v>0</v>
      </c>
      <c r="T1863" s="40">
        <v>2356.02</v>
      </c>
      <c r="U1863" s="40">
        <v>2356.02</v>
      </c>
      <c r="V1863" s="40">
        <v>2356.02</v>
      </c>
      <c r="W1863" s="34" t="s">
        <v>982</v>
      </c>
    </row>
    <row r="1864" spans="1:23" hidden="1" x14ac:dyDescent="0.2">
      <c r="A1864" t="s">
        <v>0</v>
      </c>
      <c r="B1864" t="s">
        <v>1</v>
      </c>
      <c r="C1864" t="s">
        <v>2</v>
      </c>
      <c r="D1864" t="s">
        <v>921</v>
      </c>
      <c r="E1864" t="s">
        <v>922</v>
      </c>
      <c r="F1864" t="s">
        <v>1410</v>
      </c>
      <c r="G1864" t="s">
        <v>1411</v>
      </c>
      <c r="H1864" t="s">
        <v>7</v>
      </c>
      <c r="I1864" t="s">
        <v>8</v>
      </c>
      <c r="J1864" t="s">
        <v>9</v>
      </c>
      <c r="K1864" t="s">
        <v>29</v>
      </c>
      <c r="L1864" t="s">
        <v>11</v>
      </c>
      <c r="M1864" s="40">
        <v>2833</v>
      </c>
      <c r="N1864" s="40">
        <v>0</v>
      </c>
      <c r="O1864" s="40">
        <v>0</v>
      </c>
      <c r="P1864" s="40">
        <v>2833</v>
      </c>
      <c r="Q1864" s="40">
        <v>0</v>
      </c>
      <c r="R1864" s="40">
        <v>0</v>
      </c>
      <c r="S1864" s="40">
        <v>0</v>
      </c>
      <c r="T1864" s="40">
        <v>2833</v>
      </c>
      <c r="U1864" s="40">
        <v>2833</v>
      </c>
      <c r="V1864" s="40">
        <v>2833</v>
      </c>
      <c r="W1864" s="34" t="s">
        <v>983</v>
      </c>
    </row>
    <row r="1865" spans="1:23" hidden="1" x14ac:dyDescent="0.2">
      <c r="A1865" t="s">
        <v>0</v>
      </c>
      <c r="B1865" t="s">
        <v>1</v>
      </c>
      <c r="C1865" t="s">
        <v>2</v>
      </c>
      <c r="D1865" t="s">
        <v>921</v>
      </c>
      <c r="E1865" t="s">
        <v>922</v>
      </c>
      <c r="F1865" t="s">
        <v>1410</v>
      </c>
      <c r="G1865" t="s">
        <v>1411</v>
      </c>
      <c r="H1865" t="s">
        <v>7</v>
      </c>
      <c r="I1865" t="s">
        <v>8</v>
      </c>
      <c r="J1865" t="s">
        <v>9</v>
      </c>
      <c r="K1865" t="s">
        <v>31</v>
      </c>
      <c r="L1865" t="s">
        <v>11</v>
      </c>
      <c r="M1865" s="40">
        <v>622632</v>
      </c>
      <c r="N1865" s="40">
        <v>647061</v>
      </c>
      <c r="O1865" s="40">
        <v>55261.79</v>
      </c>
      <c r="P1865" s="40">
        <v>1324954.79</v>
      </c>
      <c r="Q1865" s="40">
        <v>300074.53999999998</v>
      </c>
      <c r="R1865" s="40">
        <v>774618.46</v>
      </c>
      <c r="S1865" s="40">
        <v>774618.46</v>
      </c>
      <c r="T1865" s="40">
        <v>550336.32999999996</v>
      </c>
      <c r="U1865" s="40">
        <v>550336.32999999996</v>
      </c>
      <c r="V1865" s="40">
        <v>250261.79</v>
      </c>
      <c r="W1865" s="34" t="s">
        <v>984</v>
      </c>
    </row>
    <row r="1866" spans="1:23" hidden="1" x14ac:dyDescent="0.2">
      <c r="A1866" t="s">
        <v>0</v>
      </c>
      <c r="B1866" t="s">
        <v>1</v>
      </c>
      <c r="C1866" t="s">
        <v>2</v>
      </c>
      <c r="D1866" t="s">
        <v>921</v>
      </c>
      <c r="E1866" t="s">
        <v>922</v>
      </c>
      <c r="F1866" t="s">
        <v>1410</v>
      </c>
      <c r="G1866" t="s">
        <v>1411</v>
      </c>
      <c r="H1866" t="s">
        <v>7</v>
      </c>
      <c r="I1866" t="s">
        <v>8</v>
      </c>
      <c r="J1866" t="s">
        <v>9</v>
      </c>
      <c r="K1866" t="s">
        <v>31</v>
      </c>
      <c r="L1866" t="s">
        <v>96</v>
      </c>
      <c r="M1866" s="40">
        <v>0</v>
      </c>
      <c r="N1866" s="40">
        <v>301800</v>
      </c>
      <c r="O1866" s="40">
        <v>0</v>
      </c>
      <c r="P1866" s="40">
        <v>301800</v>
      </c>
      <c r="Q1866" s="40">
        <v>182924.35</v>
      </c>
      <c r="R1866" s="40">
        <v>118875.65</v>
      </c>
      <c r="S1866" s="40">
        <v>118875.65</v>
      </c>
      <c r="T1866" s="40">
        <v>182924.35</v>
      </c>
      <c r="U1866" s="40">
        <v>182924.35</v>
      </c>
      <c r="V1866" s="40">
        <v>0</v>
      </c>
      <c r="W1866" s="34" t="s">
        <v>984</v>
      </c>
    </row>
    <row r="1867" spans="1:23" hidden="1" x14ac:dyDescent="0.2">
      <c r="A1867" t="s">
        <v>0</v>
      </c>
      <c r="B1867" t="s">
        <v>1</v>
      </c>
      <c r="C1867" t="s">
        <v>2</v>
      </c>
      <c r="D1867" t="s">
        <v>921</v>
      </c>
      <c r="E1867" t="s">
        <v>922</v>
      </c>
      <c r="F1867" t="s">
        <v>1410</v>
      </c>
      <c r="G1867" t="s">
        <v>1411</v>
      </c>
      <c r="H1867" t="s">
        <v>7</v>
      </c>
      <c r="I1867" t="s">
        <v>8</v>
      </c>
      <c r="J1867" t="s">
        <v>9</v>
      </c>
      <c r="K1867" t="s">
        <v>33</v>
      </c>
      <c r="L1867" t="s">
        <v>11</v>
      </c>
      <c r="M1867" s="40">
        <v>3542.65</v>
      </c>
      <c r="N1867" s="40">
        <v>6450</v>
      </c>
      <c r="O1867" s="40">
        <v>1384.88</v>
      </c>
      <c r="P1867" s="40">
        <v>11377.53</v>
      </c>
      <c r="Q1867" s="40">
        <v>0</v>
      </c>
      <c r="R1867" s="40">
        <v>3848.66</v>
      </c>
      <c r="S1867" s="40">
        <v>3848.66</v>
      </c>
      <c r="T1867" s="40">
        <v>7528.87</v>
      </c>
      <c r="U1867" s="40">
        <v>7528.87</v>
      </c>
      <c r="V1867" s="40">
        <v>7528.87</v>
      </c>
      <c r="W1867" s="34" t="s">
        <v>985</v>
      </c>
    </row>
    <row r="1868" spans="1:23" hidden="1" x14ac:dyDescent="0.2">
      <c r="A1868" t="s">
        <v>0</v>
      </c>
      <c r="B1868" t="s">
        <v>1</v>
      </c>
      <c r="C1868" t="s">
        <v>2</v>
      </c>
      <c r="D1868" t="s">
        <v>921</v>
      </c>
      <c r="E1868" t="s">
        <v>922</v>
      </c>
      <c r="F1868" t="s">
        <v>1410</v>
      </c>
      <c r="G1868" t="s">
        <v>1411</v>
      </c>
      <c r="H1868" t="s">
        <v>7</v>
      </c>
      <c r="I1868" t="s">
        <v>8</v>
      </c>
      <c r="J1868" t="s">
        <v>9</v>
      </c>
      <c r="K1868" t="s">
        <v>35</v>
      </c>
      <c r="L1868" t="s">
        <v>11</v>
      </c>
      <c r="M1868" s="40">
        <v>3085.3</v>
      </c>
      <c r="N1868" s="40">
        <v>0</v>
      </c>
      <c r="O1868" s="40">
        <v>0</v>
      </c>
      <c r="P1868" s="40">
        <v>3085.3</v>
      </c>
      <c r="Q1868" s="40">
        <v>0</v>
      </c>
      <c r="R1868" s="40">
        <v>1434</v>
      </c>
      <c r="S1868" s="40">
        <v>1434</v>
      </c>
      <c r="T1868" s="40">
        <v>1651.3</v>
      </c>
      <c r="U1868" s="40">
        <v>1651.3</v>
      </c>
      <c r="V1868" s="40">
        <v>1651.3</v>
      </c>
      <c r="W1868" s="34" t="s">
        <v>986</v>
      </c>
    </row>
    <row r="1869" spans="1:23" hidden="1" x14ac:dyDescent="0.2">
      <c r="A1869" t="s">
        <v>0</v>
      </c>
      <c r="B1869" t="s">
        <v>1</v>
      </c>
      <c r="C1869" t="s">
        <v>2</v>
      </c>
      <c r="D1869" t="s">
        <v>921</v>
      </c>
      <c r="E1869" t="s">
        <v>922</v>
      </c>
      <c r="F1869" t="s">
        <v>1410</v>
      </c>
      <c r="G1869" t="s">
        <v>1411</v>
      </c>
      <c r="H1869" t="s">
        <v>7</v>
      </c>
      <c r="I1869" t="s">
        <v>8</v>
      </c>
      <c r="J1869" t="s">
        <v>9</v>
      </c>
      <c r="K1869" t="s">
        <v>37</v>
      </c>
      <c r="L1869" t="s">
        <v>96</v>
      </c>
      <c r="M1869" s="40">
        <v>0</v>
      </c>
      <c r="N1869" s="40">
        <v>38177.699999999997</v>
      </c>
      <c r="O1869" s="40">
        <v>0</v>
      </c>
      <c r="P1869" s="40">
        <v>38177.699999999997</v>
      </c>
      <c r="Q1869" s="40">
        <v>23102.32</v>
      </c>
      <c r="R1869" s="40">
        <v>15075.38</v>
      </c>
      <c r="S1869" s="40">
        <v>15075.38</v>
      </c>
      <c r="T1869" s="40">
        <v>23102.32</v>
      </c>
      <c r="U1869" s="40">
        <v>23102.32</v>
      </c>
      <c r="V1869" s="40">
        <v>0</v>
      </c>
      <c r="W1869" s="34" t="s">
        <v>987</v>
      </c>
    </row>
    <row r="1870" spans="1:23" hidden="1" x14ac:dyDescent="0.2">
      <c r="A1870" t="s">
        <v>0</v>
      </c>
      <c r="B1870" t="s">
        <v>1</v>
      </c>
      <c r="C1870" t="s">
        <v>2</v>
      </c>
      <c r="D1870" t="s">
        <v>921</v>
      </c>
      <c r="E1870" t="s">
        <v>922</v>
      </c>
      <c r="F1870" t="s">
        <v>1410</v>
      </c>
      <c r="G1870" t="s">
        <v>1411</v>
      </c>
      <c r="H1870" t="s">
        <v>7</v>
      </c>
      <c r="I1870" t="s">
        <v>8</v>
      </c>
      <c r="J1870" t="s">
        <v>9</v>
      </c>
      <c r="K1870" t="s">
        <v>37</v>
      </c>
      <c r="L1870" t="s">
        <v>11</v>
      </c>
      <c r="M1870" s="40">
        <v>390603.78</v>
      </c>
      <c r="N1870" s="40">
        <v>81158.86</v>
      </c>
      <c r="O1870" s="40">
        <v>34531.99</v>
      </c>
      <c r="P1870" s="40">
        <v>506294.63</v>
      </c>
      <c r="Q1870" s="40">
        <v>37959.15</v>
      </c>
      <c r="R1870" s="40">
        <v>341741.67</v>
      </c>
      <c r="S1870" s="40">
        <v>341741.67</v>
      </c>
      <c r="T1870" s="40">
        <v>164552.95999999999</v>
      </c>
      <c r="U1870" s="40">
        <v>164552.95999999999</v>
      </c>
      <c r="V1870" s="40">
        <v>126593.81</v>
      </c>
      <c r="W1870" s="34" t="s">
        <v>987</v>
      </c>
    </row>
    <row r="1871" spans="1:23" hidden="1" x14ac:dyDescent="0.2">
      <c r="A1871" t="s">
        <v>0</v>
      </c>
      <c r="B1871" t="s">
        <v>1</v>
      </c>
      <c r="C1871" t="s">
        <v>2</v>
      </c>
      <c r="D1871" t="s">
        <v>921</v>
      </c>
      <c r="E1871" t="s">
        <v>922</v>
      </c>
      <c r="F1871" t="s">
        <v>1410</v>
      </c>
      <c r="G1871" t="s">
        <v>1411</v>
      </c>
      <c r="H1871" t="s">
        <v>7</v>
      </c>
      <c r="I1871" t="s">
        <v>8</v>
      </c>
      <c r="J1871" t="s">
        <v>9</v>
      </c>
      <c r="K1871" t="s">
        <v>39</v>
      </c>
      <c r="L1871" t="s">
        <v>96</v>
      </c>
      <c r="M1871" s="40">
        <v>0</v>
      </c>
      <c r="N1871" s="40">
        <v>25150</v>
      </c>
      <c r="O1871" s="40">
        <v>0</v>
      </c>
      <c r="P1871" s="40">
        <v>25150</v>
      </c>
      <c r="Q1871" s="40">
        <v>23003.79</v>
      </c>
      <c r="R1871" s="40">
        <v>2146.21</v>
      </c>
      <c r="S1871" s="40">
        <v>2146.21</v>
      </c>
      <c r="T1871" s="40">
        <v>23003.79</v>
      </c>
      <c r="U1871" s="40">
        <v>23003.79</v>
      </c>
      <c r="V1871" s="40">
        <v>0</v>
      </c>
      <c r="W1871" s="34" t="s">
        <v>988</v>
      </c>
    </row>
    <row r="1872" spans="1:23" hidden="1" x14ac:dyDescent="0.2">
      <c r="A1872" t="s">
        <v>0</v>
      </c>
      <c r="B1872" t="s">
        <v>1</v>
      </c>
      <c r="C1872" t="s">
        <v>2</v>
      </c>
      <c r="D1872" t="s">
        <v>921</v>
      </c>
      <c r="E1872" t="s">
        <v>922</v>
      </c>
      <c r="F1872" t="s">
        <v>1410</v>
      </c>
      <c r="G1872" t="s">
        <v>1411</v>
      </c>
      <c r="H1872" t="s">
        <v>7</v>
      </c>
      <c r="I1872" t="s">
        <v>8</v>
      </c>
      <c r="J1872" t="s">
        <v>9</v>
      </c>
      <c r="K1872" t="s">
        <v>39</v>
      </c>
      <c r="L1872" t="s">
        <v>11</v>
      </c>
      <c r="M1872" s="40">
        <v>257314.74</v>
      </c>
      <c r="N1872" s="40">
        <v>53464.33</v>
      </c>
      <c r="O1872" s="40">
        <v>0</v>
      </c>
      <c r="P1872" s="40">
        <v>310779.07</v>
      </c>
      <c r="Q1872" s="40">
        <v>58596.22</v>
      </c>
      <c r="R1872" s="40">
        <v>179277.35</v>
      </c>
      <c r="S1872" s="40">
        <v>179277.35</v>
      </c>
      <c r="T1872" s="40">
        <v>131501.72</v>
      </c>
      <c r="U1872" s="40">
        <v>131501.72</v>
      </c>
      <c r="V1872" s="40">
        <v>72905.5</v>
      </c>
      <c r="W1872" s="34" t="s">
        <v>988</v>
      </c>
    </row>
    <row r="1873" spans="1:23" hidden="1" x14ac:dyDescent="0.2">
      <c r="A1873" t="s">
        <v>0</v>
      </c>
      <c r="B1873" t="s">
        <v>1</v>
      </c>
      <c r="C1873" t="s">
        <v>2</v>
      </c>
      <c r="D1873" t="s">
        <v>921</v>
      </c>
      <c r="E1873" t="s">
        <v>922</v>
      </c>
      <c r="F1873" t="s">
        <v>1410</v>
      </c>
      <c r="G1873" t="s">
        <v>1411</v>
      </c>
      <c r="H1873" t="s">
        <v>7</v>
      </c>
      <c r="I1873" t="s">
        <v>8</v>
      </c>
      <c r="J1873" t="s">
        <v>9</v>
      </c>
      <c r="K1873" t="s">
        <v>41</v>
      </c>
      <c r="L1873" t="s">
        <v>11</v>
      </c>
      <c r="M1873" s="40">
        <v>10027.09</v>
      </c>
      <c r="N1873" s="40">
        <v>0</v>
      </c>
      <c r="O1873" s="40">
        <v>0</v>
      </c>
      <c r="P1873" s="40">
        <v>10027.09</v>
      </c>
      <c r="Q1873" s="40">
        <v>0</v>
      </c>
      <c r="R1873" s="40">
        <v>9991.0499999999993</v>
      </c>
      <c r="S1873" s="40">
        <v>9991.0499999999993</v>
      </c>
      <c r="T1873" s="40">
        <v>36.04</v>
      </c>
      <c r="U1873" s="40">
        <v>36.04</v>
      </c>
      <c r="V1873" s="40">
        <v>36.04</v>
      </c>
      <c r="W1873" s="34" t="s">
        <v>989</v>
      </c>
    </row>
    <row r="1874" spans="1:23" hidden="1" x14ac:dyDescent="0.2">
      <c r="A1874" t="s">
        <v>0</v>
      </c>
      <c r="B1874" t="s">
        <v>1</v>
      </c>
      <c r="C1874" t="s">
        <v>2</v>
      </c>
      <c r="D1874" t="s">
        <v>921</v>
      </c>
      <c r="E1874" t="s">
        <v>922</v>
      </c>
      <c r="F1874" t="s">
        <v>1410</v>
      </c>
      <c r="G1874" t="s">
        <v>1411</v>
      </c>
      <c r="H1874" t="s">
        <v>7</v>
      </c>
      <c r="I1874" t="s">
        <v>43</v>
      </c>
      <c r="J1874" t="s">
        <v>44</v>
      </c>
      <c r="K1874" t="s">
        <v>1052</v>
      </c>
      <c r="L1874" t="s">
        <v>11</v>
      </c>
      <c r="M1874" s="40">
        <v>26000</v>
      </c>
      <c r="N1874" s="40">
        <v>0</v>
      </c>
      <c r="O1874" s="40">
        <v>0</v>
      </c>
      <c r="P1874" s="40">
        <v>26000</v>
      </c>
      <c r="Q1874" s="40">
        <v>0</v>
      </c>
      <c r="R1874" s="40">
        <v>0</v>
      </c>
      <c r="S1874" s="40">
        <v>0</v>
      </c>
      <c r="T1874" s="40">
        <v>26000</v>
      </c>
      <c r="U1874" s="40">
        <v>26000</v>
      </c>
      <c r="V1874" s="40">
        <v>26000</v>
      </c>
      <c r="W1874" s="34" t="s">
        <v>1417</v>
      </c>
    </row>
    <row r="1875" spans="1:23" hidden="1" x14ac:dyDescent="0.2">
      <c r="A1875" t="s">
        <v>0</v>
      </c>
      <c r="B1875" t="s">
        <v>1</v>
      </c>
      <c r="C1875" t="s">
        <v>2</v>
      </c>
      <c r="D1875" t="s">
        <v>921</v>
      </c>
      <c r="E1875" t="s">
        <v>922</v>
      </c>
      <c r="F1875" t="s">
        <v>1410</v>
      </c>
      <c r="G1875" t="s">
        <v>1411</v>
      </c>
      <c r="H1875" t="s">
        <v>7</v>
      </c>
      <c r="I1875" t="s">
        <v>43</v>
      </c>
      <c r="J1875" t="s">
        <v>44</v>
      </c>
      <c r="K1875" t="s">
        <v>61</v>
      </c>
      <c r="L1875" t="s">
        <v>11</v>
      </c>
      <c r="M1875" s="40">
        <v>5000</v>
      </c>
      <c r="N1875" s="40">
        <v>0</v>
      </c>
      <c r="O1875" s="40">
        <v>0</v>
      </c>
      <c r="P1875" s="40">
        <v>5000</v>
      </c>
      <c r="Q1875" s="40">
        <v>0</v>
      </c>
      <c r="R1875" s="40">
        <v>0</v>
      </c>
      <c r="S1875" s="40">
        <v>0</v>
      </c>
      <c r="T1875" s="40">
        <v>5000</v>
      </c>
      <c r="U1875" s="40">
        <v>5000</v>
      </c>
      <c r="V1875" s="40">
        <v>5000</v>
      </c>
      <c r="W1875" s="34" t="s">
        <v>999</v>
      </c>
    </row>
    <row r="1876" spans="1:23" hidden="1" x14ac:dyDescent="0.2">
      <c r="A1876" t="s">
        <v>0</v>
      </c>
      <c r="B1876" t="s">
        <v>1</v>
      </c>
      <c r="C1876" t="s">
        <v>2</v>
      </c>
      <c r="D1876" t="s">
        <v>921</v>
      </c>
      <c r="E1876" t="s">
        <v>922</v>
      </c>
      <c r="F1876" t="s">
        <v>1410</v>
      </c>
      <c r="G1876" t="s">
        <v>1411</v>
      </c>
      <c r="H1876" t="s">
        <v>7</v>
      </c>
      <c r="I1876" t="s">
        <v>43</v>
      </c>
      <c r="J1876" t="s">
        <v>44</v>
      </c>
      <c r="K1876" t="s">
        <v>71</v>
      </c>
      <c r="L1876" t="s">
        <v>11</v>
      </c>
      <c r="M1876" s="40">
        <v>500</v>
      </c>
      <c r="N1876" s="40">
        <v>0</v>
      </c>
      <c r="O1876" s="40">
        <v>0</v>
      </c>
      <c r="P1876" s="40">
        <v>500</v>
      </c>
      <c r="Q1876" s="40">
        <v>0</v>
      </c>
      <c r="R1876" s="40">
        <v>0</v>
      </c>
      <c r="S1876" s="40">
        <v>0</v>
      </c>
      <c r="T1876" s="40">
        <v>500</v>
      </c>
      <c r="U1876" s="40">
        <v>500</v>
      </c>
      <c r="V1876" s="40">
        <v>500</v>
      </c>
      <c r="W1876" s="34" t="s">
        <v>1004</v>
      </c>
    </row>
    <row r="1877" spans="1:23" hidden="1" x14ac:dyDescent="0.2">
      <c r="A1877" t="s">
        <v>0</v>
      </c>
      <c r="B1877" t="s">
        <v>1</v>
      </c>
      <c r="C1877" t="s">
        <v>2</v>
      </c>
      <c r="D1877" t="s">
        <v>921</v>
      </c>
      <c r="E1877" t="s">
        <v>922</v>
      </c>
      <c r="F1877" t="s">
        <v>1410</v>
      </c>
      <c r="G1877" t="s">
        <v>1411</v>
      </c>
      <c r="H1877" t="s">
        <v>7</v>
      </c>
      <c r="I1877" t="s">
        <v>43</v>
      </c>
      <c r="J1877" t="s">
        <v>44</v>
      </c>
      <c r="K1877" t="s">
        <v>85</v>
      </c>
      <c r="L1877" t="s">
        <v>11</v>
      </c>
      <c r="M1877" s="40">
        <v>2000</v>
      </c>
      <c r="N1877" s="40">
        <v>0</v>
      </c>
      <c r="O1877" s="40">
        <v>0</v>
      </c>
      <c r="P1877" s="40">
        <v>2000</v>
      </c>
      <c r="Q1877" s="40">
        <v>0</v>
      </c>
      <c r="R1877" s="40">
        <v>0</v>
      </c>
      <c r="S1877" s="40">
        <v>0</v>
      </c>
      <c r="T1877" s="40">
        <v>2000</v>
      </c>
      <c r="U1877" s="40">
        <v>2000</v>
      </c>
      <c r="V1877" s="40">
        <v>2000</v>
      </c>
      <c r="W1877" s="34" t="s">
        <v>1010</v>
      </c>
    </row>
    <row r="1878" spans="1:23" hidden="1" x14ac:dyDescent="0.2">
      <c r="A1878" t="s">
        <v>0</v>
      </c>
      <c r="B1878" t="s">
        <v>1</v>
      </c>
      <c r="C1878" t="s">
        <v>2</v>
      </c>
      <c r="D1878" t="s">
        <v>921</v>
      </c>
      <c r="E1878" t="s">
        <v>922</v>
      </c>
      <c r="F1878" t="s">
        <v>1410</v>
      </c>
      <c r="G1878" t="s">
        <v>1411</v>
      </c>
      <c r="H1878" t="s">
        <v>1418</v>
      </c>
      <c r="I1878" t="s">
        <v>1419</v>
      </c>
      <c r="J1878" t="s">
        <v>94</v>
      </c>
      <c r="K1878" t="s">
        <v>319</v>
      </c>
      <c r="L1878" t="s">
        <v>96</v>
      </c>
      <c r="M1878" s="40">
        <v>0</v>
      </c>
      <c r="N1878" s="40">
        <v>40096.11</v>
      </c>
      <c r="O1878" s="40">
        <v>0</v>
      </c>
      <c r="P1878" s="40">
        <v>40096.11</v>
      </c>
      <c r="Q1878" s="40">
        <v>0</v>
      </c>
      <c r="R1878" s="40">
        <v>0</v>
      </c>
      <c r="S1878" s="40">
        <v>0</v>
      </c>
      <c r="T1878" s="40">
        <v>40096.11</v>
      </c>
      <c r="U1878" s="40">
        <v>40096.11</v>
      </c>
      <c r="V1878" s="40">
        <v>40096.11</v>
      </c>
      <c r="W1878" s="34" t="s">
        <v>1420</v>
      </c>
    </row>
    <row r="1879" spans="1:23" hidden="1" x14ac:dyDescent="0.2">
      <c r="A1879" t="s">
        <v>0</v>
      </c>
      <c r="B1879" t="s">
        <v>1</v>
      </c>
      <c r="C1879" t="s">
        <v>2</v>
      </c>
      <c r="D1879" t="s">
        <v>921</v>
      </c>
      <c r="E1879" t="s">
        <v>922</v>
      </c>
      <c r="F1879" t="s">
        <v>1410</v>
      </c>
      <c r="G1879" t="s">
        <v>1411</v>
      </c>
      <c r="H1879" t="s">
        <v>1418</v>
      </c>
      <c r="I1879" t="s">
        <v>1419</v>
      </c>
      <c r="J1879" t="s">
        <v>94</v>
      </c>
      <c r="K1879" t="s">
        <v>166</v>
      </c>
      <c r="L1879" t="s">
        <v>96</v>
      </c>
      <c r="M1879" s="40">
        <v>0</v>
      </c>
      <c r="N1879" s="40">
        <v>139776</v>
      </c>
      <c r="O1879" s="40">
        <v>0</v>
      </c>
      <c r="P1879" s="40">
        <v>139776</v>
      </c>
      <c r="Q1879" s="40">
        <v>99816</v>
      </c>
      <c r="R1879" s="40">
        <v>39960</v>
      </c>
      <c r="S1879" s="40">
        <v>0</v>
      </c>
      <c r="T1879" s="40">
        <v>99816</v>
      </c>
      <c r="U1879" s="40">
        <v>139776</v>
      </c>
      <c r="V1879" s="40">
        <v>0</v>
      </c>
      <c r="W1879" s="34" t="s">
        <v>1421</v>
      </c>
    </row>
    <row r="1880" spans="1:23" hidden="1" x14ac:dyDescent="0.2">
      <c r="A1880" t="s">
        <v>0</v>
      </c>
      <c r="B1880" t="s">
        <v>1</v>
      </c>
      <c r="C1880" t="s">
        <v>2</v>
      </c>
      <c r="D1880" t="s">
        <v>921</v>
      </c>
      <c r="E1880" t="s">
        <v>922</v>
      </c>
      <c r="F1880" t="s">
        <v>1410</v>
      </c>
      <c r="G1880" t="s">
        <v>1411</v>
      </c>
      <c r="H1880" t="s">
        <v>1418</v>
      </c>
      <c r="I1880" t="s">
        <v>1419</v>
      </c>
      <c r="J1880" t="s">
        <v>94</v>
      </c>
      <c r="K1880" t="s">
        <v>1422</v>
      </c>
      <c r="L1880" t="s">
        <v>96</v>
      </c>
      <c r="M1880" s="40">
        <v>500000</v>
      </c>
      <c r="N1880" s="40">
        <v>-242828.43</v>
      </c>
      <c r="O1880" s="40">
        <v>0</v>
      </c>
      <c r="P1880" s="40">
        <v>257171.57</v>
      </c>
      <c r="Q1880" s="40">
        <v>182396.82</v>
      </c>
      <c r="R1880" s="40">
        <v>0</v>
      </c>
      <c r="S1880" s="40">
        <v>0</v>
      </c>
      <c r="T1880" s="40">
        <v>257171.57</v>
      </c>
      <c r="U1880" s="40">
        <v>257171.57</v>
      </c>
      <c r="V1880" s="40">
        <v>74774.75</v>
      </c>
      <c r="W1880" s="34" t="s">
        <v>1423</v>
      </c>
    </row>
    <row r="1881" spans="1:23" hidden="1" x14ac:dyDescent="0.2">
      <c r="A1881" t="s">
        <v>0</v>
      </c>
      <c r="B1881" t="s">
        <v>1</v>
      </c>
      <c r="C1881" t="s">
        <v>2</v>
      </c>
      <c r="D1881" t="s">
        <v>921</v>
      </c>
      <c r="E1881" t="s">
        <v>922</v>
      </c>
      <c r="F1881" t="s">
        <v>1410</v>
      </c>
      <c r="G1881" t="s">
        <v>1411</v>
      </c>
      <c r="H1881" t="s">
        <v>1418</v>
      </c>
      <c r="I1881" t="s">
        <v>1419</v>
      </c>
      <c r="J1881" t="s">
        <v>94</v>
      </c>
      <c r="K1881" t="s">
        <v>269</v>
      </c>
      <c r="L1881" t="s">
        <v>96</v>
      </c>
      <c r="M1881" s="40">
        <v>0</v>
      </c>
      <c r="N1881" s="40">
        <v>176.4</v>
      </c>
      <c r="O1881" s="40">
        <v>0</v>
      </c>
      <c r="P1881" s="40">
        <v>176.4</v>
      </c>
      <c r="Q1881" s="40">
        <v>0</v>
      </c>
      <c r="R1881" s="40">
        <v>0</v>
      </c>
      <c r="S1881" s="40">
        <v>0</v>
      </c>
      <c r="T1881" s="40">
        <v>176.4</v>
      </c>
      <c r="U1881" s="40">
        <v>176.4</v>
      </c>
      <c r="V1881" s="40">
        <v>176.4</v>
      </c>
      <c r="W1881" s="34" t="s">
        <v>1424</v>
      </c>
    </row>
    <row r="1882" spans="1:23" hidden="1" x14ac:dyDescent="0.2">
      <c r="A1882" t="s">
        <v>0</v>
      </c>
      <c r="B1882" t="s">
        <v>1</v>
      </c>
      <c r="C1882" t="s">
        <v>2</v>
      </c>
      <c r="D1882" t="s">
        <v>921</v>
      </c>
      <c r="E1882" t="s">
        <v>922</v>
      </c>
      <c r="F1882" t="s">
        <v>1410</v>
      </c>
      <c r="G1882" t="s">
        <v>1411</v>
      </c>
      <c r="H1882" t="s">
        <v>1425</v>
      </c>
      <c r="I1882" t="s">
        <v>1426</v>
      </c>
      <c r="J1882" t="s">
        <v>94</v>
      </c>
      <c r="K1882" t="s">
        <v>377</v>
      </c>
      <c r="L1882" t="s">
        <v>96</v>
      </c>
      <c r="M1882" s="40">
        <v>23973.87</v>
      </c>
      <c r="N1882" s="40">
        <v>0</v>
      </c>
      <c r="O1882" s="40">
        <v>0</v>
      </c>
      <c r="P1882" s="40">
        <v>23973.87</v>
      </c>
      <c r="Q1882" s="40">
        <v>0</v>
      </c>
      <c r="R1882" s="40">
        <v>0</v>
      </c>
      <c r="S1882" s="40">
        <v>0</v>
      </c>
      <c r="T1882" s="40">
        <v>23973.87</v>
      </c>
      <c r="U1882" s="40">
        <v>23973.87</v>
      </c>
      <c r="V1882" s="40">
        <v>23973.87</v>
      </c>
      <c r="W1882" s="34" t="s">
        <v>1427</v>
      </c>
    </row>
    <row r="1883" spans="1:23" hidden="1" x14ac:dyDescent="0.2">
      <c r="A1883" t="s">
        <v>0</v>
      </c>
      <c r="B1883" t="s">
        <v>1</v>
      </c>
      <c r="C1883" t="s">
        <v>2</v>
      </c>
      <c r="D1883" t="s">
        <v>921</v>
      </c>
      <c r="E1883" t="s">
        <v>922</v>
      </c>
      <c r="F1883" t="s">
        <v>1410</v>
      </c>
      <c r="G1883" t="s">
        <v>1411</v>
      </c>
      <c r="H1883" t="s">
        <v>1418</v>
      </c>
      <c r="I1883" t="s">
        <v>1419</v>
      </c>
      <c r="J1883" t="s">
        <v>202</v>
      </c>
      <c r="K1883" t="s">
        <v>203</v>
      </c>
      <c r="L1883" t="s">
        <v>96</v>
      </c>
      <c r="M1883" s="40">
        <v>0</v>
      </c>
      <c r="N1883" s="40">
        <v>56784</v>
      </c>
      <c r="O1883" s="40">
        <v>0</v>
      </c>
      <c r="P1883" s="40">
        <v>56784</v>
      </c>
      <c r="Q1883" s="40">
        <v>56784</v>
      </c>
      <c r="R1883" s="40">
        <v>0</v>
      </c>
      <c r="S1883" s="40">
        <v>0</v>
      </c>
      <c r="T1883" s="40">
        <v>56784</v>
      </c>
      <c r="U1883" s="40">
        <v>56784</v>
      </c>
      <c r="V1883" s="40">
        <v>0</v>
      </c>
      <c r="W1883" s="34" t="s">
        <v>1428</v>
      </c>
    </row>
    <row r="1884" spans="1:23" hidden="1" x14ac:dyDescent="0.2">
      <c r="A1884" t="s">
        <v>0</v>
      </c>
      <c r="B1884" t="s">
        <v>1</v>
      </c>
      <c r="C1884" t="s">
        <v>2</v>
      </c>
      <c r="D1884" t="s">
        <v>921</v>
      </c>
      <c r="E1884" t="s">
        <v>922</v>
      </c>
      <c r="F1884" t="s">
        <v>1410</v>
      </c>
      <c r="G1884" t="s">
        <v>1411</v>
      </c>
      <c r="H1884" t="s">
        <v>1418</v>
      </c>
      <c r="I1884" t="s">
        <v>1419</v>
      </c>
      <c r="J1884" t="s">
        <v>202</v>
      </c>
      <c r="K1884" t="s">
        <v>209</v>
      </c>
      <c r="L1884" t="s">
        <v>96</v>
      </c>
      <c r="M1884" s="40">
        <v>0</v>
      </c>
      <c r="N1884" s="40">
        <v>5995.92</v>
      </c>
      <c r="O1884" s="40">
        <v>0</v>
      </c>
      <c r="P1884" s="40">
        <v>5995.92</v>
      </c>
      <c r="Q1884" s="40">
        <v>5995.92</v>
      </c>
      <c r="R1884" s="40">
        <v>0</v>
      </c>
      <c r="S1884" s="40">
        <v>0</v>
      </c>
      <c r="T1884" s="40">
        <v>5995.92</v>
      </c>
      <c r="U1884" s="40">
        <v>5995.92</v>
      </c>
      <c r="V1884" s="40">
        <v>0</v>
      </c>
      <c r="W1884" s="34" t="s">
        <v>1429</v>
      </c>
    </row>
    <row r="1885" spans="1:23" hidden="1" x14ac:dyDescent="0.2">
      <c r="A1885" t="s">
        <v>0</v>
      </c>
      <c r="B1885" t="s">
        <v>1</v>
      </c>
      <c r="C1885" t="s">
        <v>635</v>
      </c>
      <c r="D1885" t="s">
        <v>1259</v>
      </c>
      <c r="E1885" t="s">
        <v>1260</v>
      </c>
      <c r="F1885" t="s">
        <v>1430</v>
      </c>
      <c r="G1885" t="s">
        <v>1431</v>
      </c>
      <c r="H1885" t="s">
        <v>7</v>
      </c>
      <c r="I1885" t="s">
        <v>43</v>
      </c>
      <c r="J1885" t="s">
        <v>44</v>
      </c>
      <c r="K1885" t="s">
        <v>45</v>
      </c>
      <c r="L1885" t="s">
        <v>96</v>
      </c>
      <c r="M1885" s="40">
        <v>0</v>
      </c>
      <c r="N1885" s="40">
        <v>0</v>
      </c>
      <c r="O1885" s="40">
        <v>400</v>
      </c>
      <c r="P1885" s="40">
        <v>400</v>
      </c>
      <c r="Q1885" s="40">
        <v>0</v>
      </c>
      <c r="R1885" s="40">
        <v>0</v>
      </c>
      <c r="S1885" s="40">
        <v>0</v>
      </c>
      <c r="T1885" s="40">
        <v>400</v>
      </c>
      <c r="U1885" s="40">
        <v>400</v>
      </c>
      <c r="V1885" s="40">
        <v>400</v>
      </c>
      <c r="W1885" s="34" t="s">
        <v>1432</v>
      </c>
    </row>
    <row r="1886" spans="1:23" hidden="1" x14ac:dyDescent="0.2">
      <c r="A1886" t="s">
        <v>0</v>
      </c>
      <c r="B1886" t="s">
        <v>1</v>
      </c>
      <c r="C1886" t="s">
        <v>635</v>
      </c>
      <c r="D1886" t="s">
        <v>1259</v>
      </c>
      <c r="E1886" t="s">
        <v>1260</v>
      </c>
      <c r="F1886" t="s">
        <v>1430</v>
      </c>
      <c r="G1886" t="s">
        <v>1431</v>
      </c>
      <c r="H1886" t="s">
        <v>7</v>
      </c>
      <c r="I1886" t="s">
        <v>43</v>
      </c>
      <c r="J1886" t="s">
        <v>44</v>
      </c>
      <c r="K1886" t="s">
        <v>47</v>
      </c>
      <c r="L1886" t="s">
        <v>96</v>
      </c>
      <c r="M1886" s="40">
        <v>0</v>
      </c>
      <c r="N1886" s="40">
        <v>0</v>
      </c>
      <c r="O1886" s="40">
        <v>500</v>
      </c>
      <c r="P1886" s="40">
        <v>500</v>
      </c>
      <c r="Q1886" s="40">
        <v>0</v>
      </c>
      <c r="R1886" s="40">
        <v>0</v>
      </c>
      <c r="S1886" s="40">
        <v>0</v>
      </c>
      <c r="T1886" s="40">
        <v>500</v>
      </c>
      <c r="U1886" s="40">
        <v>500</v>
      </c>
      <c r="V1886" s="40">
        <v>500</v>
      </c>
      <c r="W1886" s="34" t="s">
        <v>1433</v>
      </c>
    </row>
    <row r="1887" spans="1:23" hidden="1" x14ac:dyDescent="0.2">
      <c r="A1887" t="s">
        <v>0</v>
      </c>
      <c r="B1887" t="s">
        <v>1</v>
      </c>
      <c r="C1887" t="s">
        <v>635</v>
      </c>
      <c r="D1887" t="s">
        <v>1259</v>
      </c>
      <c r="E1887" t="s">
        <v>1260</v>
      </c>
      <c r="F1887" t="s">
        <v>1430</v>
      </c>
      <c r="G1887" t="s">
        <v>1431</v>
      </c>
      <c r="H1887" t="s">
        <v>7</v>
      </c>
      <c r="I1887" t="s">
        <v>43</v>
      </c>
      <c r="J1887" t="s">
        <v>44</v>
      </c>
      <c r="K1887" t="s">
        <v>49</v>
      </c>
      <c r="L1887" t="s">
        <v>96</v>
      </c>
      <c r="M1887" s="40">
        <v>0</v>
      </c>
      <c r="N1887" s="40">
        <v>0</v>
      </c>
      <c r="O1887" s="40">
        <v>400</v>
      </c>
      <c r="P1887" s="40">
        <v>400</v>
      </c>
      <c r="Q1887" s="40">
        <v>0</v>
      </c>
      <c r="R1887" s="40">
        <v>0</v>
      </c>
      <c r="S1887" s="40">
        <v>0</v>
      </c>
      <c r="T1887" s="40">
        <v>400</v>
      </c>
      <c r="U1887" s="40">
        <v>400</v>
      </c>
      <c r="V1887" s="40">
        <v>400</v>
      </c>
      <c r="W1887" s="34" t="s">
        <v>1434</v>
      </c>
    </row>
    <row r="1888" spans="1:23" hidden="1" x14ac:dyDescent="0.2">
      <c r="A1888" t="s">
        <v>0</v>
      </c>
      <c r="B1888" t="s">
        <v>1</v>
      </c>
      <c r="C1888" t="s">
        <v>635</v>
      </c>
      <c r="D1888" t="s">
        <v>1259</v>
      </c>
      <c r="E1888" t="s">
        <v>1260</v>
      </c>
      <c r="F1888" t="s">
        <v>1430</v>
      </c>
      <c r="G1888" t="s">
        <v>1431</v>
      </c>
      <c r="H1888" t="s">
        <v>7</v>
      </c>
      <c r="I1888" t="s">
        <v>43</v>
      </c>
      <c r="J1888" t="s">
        <v>44</v>
      </c>
      <c r="K1888" t="s">
        <v>57</v>
      </c>
      <c r="L1888" t="s">
        <v>96</v>
      </c>
      <c r="M1888" s="40">
        <v>0</v>
      </c>
      <c r="N1888" s="40">
        <v>0</v>
      </c>
      <c r="O1888" s="40">
        <v>14568</v>
      </c>
      <c r="P1888" s="40">
        <v>14568</v>
      </c>
      <c r="Q1888" s="40">
        <v>0</v>
      </c>
      <c r="R1888" s="40">
        <v>0</v>
      </c>
      <c r="S1888" s="40">
        <v>0</v>
      </c>
      <c r="T1888" s="40">
        <v>14568</v>
      </c>
      <c r="U1888" s="40">
        <v>14568</v>
      </c>
      <c r="V1888" s="40">
        <v>14568</v>
      </c>
      <c r="W1888" s="34" t="s">
        <v>1435</v>
      </c>
    </row>
    <row r="1889" spans="1:23" hidden="1" x14ac:dyDescent="0.2">
      <c r="A1889" t="s">
        <v>0</v>
      </c>
      <c r="B1889" t="s">
        <v>1</v>
      </c>
      <c r="C1889" t="s">
        <v>635</v>
      </c>
      <c r="D1889" t="s">
        <v>1259</v>
      </c>
      <c r="E1889" t="s">
        <v>1260</v>
      </c>
      <c r="F1889" t="s">
        <v>1430</v>
      </c>
      <c r="G1889" t="s">
        <v>1431</v>
      </c>
      <c r="H1889" t="s">
        <v>7</v>
      </c>
      <c r="I1889" t="s">
        <v>43</v>
      </c>
      <c r="J1889" t="s">
        <v>44</v>
      </c>
      <c r="K1889" t="s">
        <v>59</v>
      </c>
      <c r="L1889" t="s">
        <v>96</v>
      </c>
      <c r="M1889" s="40">
        <v>0</v>
      </c>
      <c r="N1889" s="40">
        <v>0</v>
      </c>
      <c r="O1889" s="40">
        <v>14496</v>
      </c>
      <c r="P1889" s="40">
        <v>14496</v>
      </c>
      <c r="Q1889" s="40">
        <v>0</v>
      </c>
      <c r="R1889" s="40">
        <v>0</v>
      </c>
      <c r="S1889" s="40">
        <v>0</v>
      </c>
      <c r="T1889" s="40">
        <v>14496</v>
      </c>
      <c r="U1889" s="40">
        <v>14496</v>
      </c>
      <c r="V1889" s="40">
        <v>14496</v>
      </c>
      <c r="W1889" s="34" t="s">
        <v>1436</v>
      </c>
    </row>
    <row r="1890" spans="1:23" hidden="1" x14ac:dyDescent="0.2">
      <c r="A1890" t="s">
        <v>0</v>
      </c>
      <c r="B1890" t="s">
        <v>1</v>
      </c>
      <c r="C1890" t="s">
        <v>635</v>
      </c>
      <c r="D1890" t="s">
        <v>1259</v>
      </c>
      <c r="E1890" t="s">
        <v>1260</v>
      </c>
      <c r="F1890" t="s">
        <v>1430</v>
      </c>
      <c r="G1890" t="s">
        <v>1431</v>
      </c>
      <c r="H1890" t="s">
        <v>7</v>
      </c>
      <c r="I1890" t="s">
        <v>43</v>
      </c>
      <c r="J1890" t="s">
        <v>44</v>
      </c>
      <c r="K1890" t="s">
        <v>63</v>
      </c>
      <c r="L1890" t="s">
        <v>96</v>
      </c>
      <c r="M1890" s="40">
        <v>0</v>
      </c>
      <c r="N1890" s="40">
        <v>0</v>
      </c>
      <c r="O1890" s="40">
        <v>10000</v>
      </c>
      <c r="P1890" s="40">
        <v>10000</v>
      </c>
      <c r="Q1890" s="40">
        <v>0</v>
      </c>
      <c r="R1890" s="40">
        <v>0</v>
      </c>
      <c r="S1890" s="40">
        <v>0</v>
      </c>
      <c r="T1890" s="40">
        <v>10000</v>
      </c>
      <c r="U1890" s="40">
        <v>10000</v>
      </c>
      <c r="V1890" s="40">
        <v>10000</v>
      </c>
      <c r="W1890" s="34" t="s">
        <v>1437</v>
      </c>
    </row>
    <row r="1891" spans="1:23" hidden="1" x14ac:dyDescent="0.2">
      <c r="A1891" t="s">
        <v>0</v>
      </c>
      <c r="B1891" t="s">
        <v>1</v>
      </c>
      <c r="C1891" t="s">
        <v>635</v>
      </c>
      <c r="D1891" t="s">
        <v>1259</v>
      </c>
      <c r="E1891" t="s">
        <v>1260</v>
      </c>
      <c r="F1891" t="s">
        <v>1430</v>
      </c>
      <c r="G1891" t="s">
        <v>1431</v>
      </c>
      <c r="H1891" t="s">
        <v>7</v>
      </c>
      <c r="I1891" t="s">
        <v>43</v>
      </c>
      <c r="J1891" t="s">
        <v>44</v>
      </c>
      <c r="K1891" t="s">
        <v>67</v>
      </c>
      <c r="L1891" t="s">
        <v>96</v>
      </c>
      <c r="M1891" s="40">
        <v>0</v>
      </c>
      <c r="N1891" s="40">
        <v>0</v>
      </c>
      <c r="O1891" s="40">
        <v>6250</v>
      </c>
      <c r="P1891" s="40">
        <v>6250</v>
      </c>
      <c r="Q1891" s="40">
        <v>0</v>
      </c>
      <c r="R1891" s="40">
        <v>0</v>
      </c>
      <c r="S1891" s="40">
        <v>0</v>
      </c>
      <c r="T1891" s="40">
        <v>6250</v>
      </c>
      <c r="U1891" s="40">
        <v>6250</v>
      </c>
      <c r="V1891" s="40">
        <v>6250</v>
      </c>
      <c r="W1891" s="34" t="s">
        <v>1438</v>
      </c>
    </row>
    <row r="1892" spans="1:23" hidden="1" x14ac:dyDescent="0.2">
      <c r="A1892" t="s">
        <v>0</v>
      </c>
      <c r="B1892" t="s">
        <v>1</v>
      </c>
      <c r="C1892" t="s">
        <v>635</v>
      </c>
      <c r="D1892" t="s">
        <v>1259</v>
      </c>
      <c r="E1892" t="s">
        <v>1260</v>
      </c>
      <c r="F1892" t="s">
        <v>1430</v>
      </c>
      <c r="G1892" t="s">
        <v>1431</v>
      </c>
      <c r="H1892" t="s">
        <v>7</v>
      </c>
      <c r="I1892" t="s">
        <v>43</v>
      </c>
      <c r="J1892" t="s">
        <v>44</v>
      </c>
      <c r="K1892" t="s">
        <v>71</v>
      </c>
      <c r="L1892" t="s">
        <v>96</v>
      </c>
      <c r="M1892" s="40">
        <v>0</v>
      </c>
      <c r="N1892" s="40">
        <v>0</v>
      </c>
      <c r="O1892" s="40">
        <v>5000</v>
      </c>
      <c r="P1892" s="40">
        <v>5000</v>
      </c>
      <c r="Q1892" s="40">
        <v>0</v>
      </c>
      <c r="R1892" s="40">
        <v>0</v>
      </c>
      <c r="S1892" s="40">
        <v>0</v>
      </c>
      <c r="T1892" s="40">
        <v>5000</v>
      </c>
      <c r="U1892" s="40">
        <v>5000</v>
      </c>
      <c r="V1892" s="40">
        <v>5000</v>
      </c>
      <c r="W1892" s="34" t="s">
        <v>1439</v>
      </c>
    </row>
    <row r="1893" spans="1:23" hidden="1" x14ac:dyDescent="0.2">
      <c r="A1893" t="s">
        <v>0</v>
      </c>
      <c r="B1893" t="s">
        <v>1</v>
      </c>
      <c r="C1893" t="s">
        <v>635</v>
      </c>
      <c r="D1893" t="s">
        <v>1259</v>
      </c>
      <c r="E1893" t="s">
        <v>1260</v>
      </c>
      <c r="F1893" t="s">
        <v>1430</v>
      </c>
      <c r="G1893" t="s">
        <v>1431</v>
      </c>
      <c r="H1893" t="s">
        <v>7</v>
      </c>
      <c r="I1893" t="s">
        <v>43</v>
      </c>
      <c r="J1893" t="s">
        <v>44</v>
      </c>
      <c r="K1893" t="s">
        <v>73</v>
      </c>
      <c r="L1893" t="s">
        <v>96</v>
      </c>
      <c r="M1893" s="40">
        <v>0</v>
      </c>
      <c r="N1893" s="40">
        <v>0</v>
      </c>
      <c r="O1893" s="40">
        <v>416.7</v>
      </c>
      <c r="P1893" s="40">
        <v>416.7</v>
      </c>
      <c r="Q1893" s="40">
        <v>0</v>
      </c>
      <c r="R1893" s="40">
        <v>0</v>
      </c>
      <c r="S1893" s="40">
        <v>0</v>
      </c>
      <c r="T1893" s="40">
        <v>416.7</v>
      </c>
      <c r="U1893" s="40">
        <v>416.7</v>
      </c>
      <c r="V1893" s="40">
        <v>416.7</v>
      </c>
      <c r="W1893" s="34" t="s">
        <v>1440</v>
      </c>
    </row>
    <row r="1894" spans="1:23" hidden="1" x14ac:dyDescent="0.2">
      <c r="A1894" t="s">
        <v>0</v>
      </c>
      <c r="B1894" t="s">
        <v>1</v>
      </c>
      <c r="C1894" t="s">
        <v>635</v>
      </c>
      <c r="D1894" t="s">
        <v>1259</v>
      </c>
      <c r="E1894" t="s">
        <v>1260</v>
      </c>
      <c r="F1894" t="s">
        <v>1430</v>
      </c>
      <c r="G1894" t="s">
        <v>1431</v>
      </c>
      <c r="H1894" t="s">
        <v>7</v>
      </c>
      <c r="I1894" t="s">
        <v>43</v>
      </c>
      <c r="J1894" t="s">
        <v>44</v>
      </c>
      <c r="K1894" t="s">
        <v>75</v>
      </c>
      <c r="L1894" t="s">
        <v>96</v>
      </c>
      <c r="M1894" s="40">
        <v>0</v>
      </c>
      <c r="N1894" s="40">
        <v>0</v>
      </c>
      <c r="O1894" s="40">
        <v>875</v>
      </c>
      <c r="P1894" s="40">
        <v>875</v>
      </c>
      <c r="Q1894" s="40">
        <v>0</v>
      </c>
      <c r="R1894" s="40">
        <v>0</v>
      </c>
      <c r="S1894" s="40">
        <v>0</v>
      </c>
      <c r="T1894" s="40">
        <v>875</v>
      </c>
      <c r="U1894" s="40">
        <v>875</v>
      </c>
      <c r="V1894" s="40">
        <v>875</v>
      </c>
      <c r="W1894" s="34" t="s">
        <v>1441</v>
      </c>
    </row>
    <row r="1895" spans="1:23" hidden="1" x14ac:dyDescent="0.2">
      <c r="A1895" t="s">
        <v>0</v>
      </c>
      <c r="B1895" t="s">
        <v>1</v>
      </c>
      <c r="C1895" t="s">
        <v>635</v>
      </c>
      <c r="D1895" t="s">
        <v>1259</v>
      </c>
      <c r="E1895" t="s">
        <v>1260</v>
      </c>
      <c r="F1895" t="s">
        <v>1430</v>
      </c>
      <c r="G1895" t="s">
        <v>1431</v>
      </c>
      <c r="H1895" t="s">
        <v>7</v>
      </c>
      <c r="I1895" t="s">
        <v>43</v>
      </c>
      <c r="J1895" t="s">
        <v>44</v>
      </c>
      <c r="K1895" t="s">
        <v>79</v>
      </c>
      <c r="L1895" t="s">
        <v>96</v>
      </c>
      <c r="M1895" s="40">
        <v>0</v>
      </c>
      <c r="N1895" s="40">
        <v>0</v>
      </c>
      <c r="O1895" s="40">
        <v>875</v>
      </c>
      <c r="P1895" s="40">
        <v>875</v>
      </c>
      <c r="Q1895" s="40">
        <v>0</v>
      </c>
      <c r="R1895" s="40">
        <v>0</v>
      </c>
      <c r="S1895" s="40">
        <v>0</v>
      </c>
      <c r="T1895" s="40">
        <v>875</v>
      </c>
      <c r="U1895" s="40">
        <v>875</v>
      </c>
      <c r="V1895" s="40">
        <v>875</v>
      </c>
      <c r="W1895" s="34" t="s">
        <v>1442</v>
      </c>
    </row>
    <row r="1896" spans="1:23" hidden="1" x14ac:dyDescent="0.2">
      <c r="A1896" t="s">
        <v>170</v>
      </c>
      <c r="B1896" t="s">
        <v>171</v>
      </c>
      <c r="C1896" t="s">
        <v>635</v>
      </c>
      <c r="D1896" t="s">
        <v>1259</v>
      </c>
      <c r="E1896" t="s">
        <v>1260</v>
      </c>
      <c r="F1896" t="s">
        <v>1430</v>
      </c>
      <c r="G1896" t="s">
        <v>1431</v>
      </c>
      <c r="H1896" t="s">
        <v>172</v>
      </c>
      <c r="I1896" t="s">
        <v>173</v>
      </c>
      <c r="J1896" t="s">
        <v>94</v>
      </c>
      <c r="K1896" t="s">
        <v>166</v>
      </c>
      <c r="L1896" t="s">
        <v>96</v>
      </c>
      <c r="M1896" s="40">
        <v>0</v>
      </c>
      <c r="N1896" s="40">
        <v>0</v>
      </c>
      <c r="O1896" s="40">
        <v>9000</v>
      </c>
      <c r="P1896" s="40">
        <v>9000</v>
      </c>
      <c r="Q1896" s="40">
        <v>0</v>
      </c>
      <c r="R1896" s="40">
        <v>0</v>
      </c>
      <c r="S1896" s="40">
        <v>0</v>
      </c>
      <c r="T1896" s="40">
        <v>9000</v>
      </c>
      <c r="U1896" s="40">
        <v>9000</v>
      </c>
      <c r="V1896" s="40">
        <v>9000</v>
      </c>
      <c r="W1896" s="34" t="s">
        <v>1443</v>
      </c>
    </row>
    <row r="1897" spans="1:23" hidden="1" x14ac:dyDescent="0.2">
      <c r="A1897" t="s">
        <v>170</v>
      </c>
      <c r="B1897" t="s">
        <v>171</v>
      </c>
      <c r="C1897" t="s">
        <v>635</v>
      </c>
      <c r="D1897" t="s">
        <v>1259</v>
      </c>
      <c r="E1897" t="s">
        <v>1260</v>
      </c>
      <c r="F1897" t="s">
        <v>1430</v>
      </c>
      <c r="G1897" t="s">
        <v>1431</v>
      </c>
      <c r="H1897" t="s">
        <v>172</v>
      </c>
      <c r="I1897" t="s">
        <v>173</v>
      </c>
      <c r="J1897" t="s">
        <v>94</v>
      </c>
      <c r="K1897" t="s">
        <v>95</v>
      </c>
      <c r="L1897" t="s">
        <v>96</v>
      </c>
      <c r="M1897" s="40">
        <v>0</v>
      </c>
      <c r="N1897" s="40">
        <v>0</v>
      </c>
      <c r="O1897" s="40">
        <v>3360</v>
      </c>
      <c r="P1897" s="40">
        <v>3360</v>
      </c>
      <c r="Q1897" s="40">
        <v>0</v>
      </c>
      <c r="R1897" s="40">
        <v>0</v>
      </c>
      <c r="S1897" s="40">
        <v>0</v>
      </c>
      <c r="T1897" s="40">
        <v>3360</v>
      </c>
      <c r="U1897" s="40">
        <v>3360</v>
      </c>
      <c r="V1897" s="40">
        <v>3360</v>
      </c>
      <c r="W1897" s="34" t="s">
        <v>1297</v>
      </c>
    </row>
    <row r="1898" spans="1:23" hidden="1" x14ac:dyDescent="0.2">
      <c r="A1898" t="s">
        <v>170</v>
      </c>
      <c r="B1898" t="s">
        <v>171</v>
      </c>
      <c r="C1898" t="s">
        <v>635</v>
      </c>
      <c r="D1898" t="s">
        <v>1259</v>
      </c>
      <c r="E1898" t="s">
        <v>1260</v>
      </c>
      <c r="F1898" t="s">
        <v>1430</v>
      </c>
      <c r="G1898" t="s">
        <v>1431</v>
      </c>
      <c r="H1898" t="s">
        <v>172</v>
      </c>
      <c r="I1898" t="s">
        <v>173</v>
      </c>
      <c r="J1898" t="s">
        <v>94</v>
      </c>
      <c r="K1898" t="s">
        <v>385</v>
      </c>
      <c r="L1898" t="s">
        <v>96</v>
      </c>
      <c r="M1898" s="40">
        <v>0</v>
      </c>
      <c r="N1898" s="40">
        <v>0</v>
      </c>
      <c r="O1898" s="40">
        <v>3961.9</v>
      </c>
      <c r="P1898" s="40">
        <v>3961.9</v>
      </c>
      <c r="Q1898" s="40">
        <v>0</v>
      </c>
      <c r="R1898" s="40">
        <v>0</v>
      </c>
      <c r="S1898" s="40">
        <v>0</v>
      </c>
      <c r="T1898" s="40">
        <v>3961.9</v>
      </c>
      <c r="U1898" s="40">
        <v>3961.9</v>
      </c>
      <c r="V1898" s="40">
        <v>3961.9</v>
      </c>
      <c r="W1898" s="34" t="s">
        <v>1304</v>
      </c>
    </row>
    <row r="1899" spans="1:23" hidden="1" x14ac:dyDescent="0.2">
      <c r="A1899" t="s">
        <v>170</v>
      </c>
      <c r="B1899" t="s">
        <v>171</v>
      </c>
      <c r="C1899" t="s">
        <v>635</v>
      </c>
      <c r="D1899" t="s">
        <v>1259</v>
      </c>
      <c r="E1899" t="s">
        <v>1260</v>
      </c>
      <c r="F1899" t="s">
        <v>1430</v>
      </c>
      <c r="G1899" t="s">
        <v>1431</v>
      </c>
      <c r="H1899" t="s">
        <v>172</v>
      </c>
      <c r="I1899" t="s">
        <v>173</v>
      </c>
      <c r="J1899" t="s">
        <v>94</v>
      </c>
      <c r="K1899" t="s">
        <v>783</v>
      </c>
      <c r="L1899" t="s">
        <v>96</v>
      </c>
      <c r="M1899" s="40">
        <v>0</v>
      </c>
      <c r="N1899" s="40">
        <v>0</v>
      </c>
      <c r="O1899" s="40">
        <v>6742.55</v>
      </c>
      <c r="P1899" s="40">
        <v>6742.55</v>
      </c>
      <c r="Q1899" s="40">
        <v>0</v>
      </c>
      <c r="R1899" s="40">
        <v>0</v>
      </c>
      <c r="S1899" s="40">
        <v>0</v>
      </c>
      <c r="T1899" s="40">
        <v>6742.55</v>
      </c>
      <c r="U1899" s="40">
        <v>6742.55</v>
      </c>
      <c r="V1899" s="40">
        <v>6742.55</v>
      </c>
      <c r="W1899" s="34" t="s">
        <v>1305</v>
      </c>
    </row>
    <row r="1900" spans="1:23" hidden="1" x14ac:dyDescent="0.2">
      <c r="A1900" t="s">
        <v>170</v>
      </c>
      <c r="B1900" t="s">
        <v>171</v>
      </c>
      <c r="C1900" t="s">
        <v>635</v>
      </c>
      <c r="D1900" t="s">
        <v>1259</v>
      </c>
      <c r="E1900" t="s">
        <v>1260</v>
      </c>
      <c r="F1900" t="s">
        <v>1430</v>
      </c>
      <c r="G1900" t="s">
        <v>1431</v>
      </c>
      <c r="H1900" t="s">
        <v>172</v>
      </c>
      <c r="I1900" t="s">
        <v>173</v>
      </c>
      <c r="J1900" t="s">
        <v>94</v>
      </c>
      <c r="K1900" t="s">
        <v>140</v>
      </c>
      <c r="L1900" t="s">
        <v>96</v>
      </c>
      <c r="M1900" s="40">
        <v>0</v>
      </c>
      <c r="N1900" s="40">
        <v>0</v>
      </c>
      <c r="O1900" s="40">
        <v>5000</v>
      </c>
      <c r="P1900" s="40">
        <v>5000</v>
      </c>
      <c r="Q1900" s="40">
        <v>0</v>
      </c>
      <c r="R1900" s="40">
        <v>0</v>
      </c>
      <c r="S1900" s="40">
        <v>0</v>
      </c>
      <c r="T1900" s="40">
        <v>5000</v>
      </c>
      <c r="U1900" s="40">
        <v>5000</v>
      </c>
      <c r="V1900" s="40">
        <v>5000</v>
      </c>
      <c r="W1900" s="34" t="s">
        <v>1444</v>
      </c>
    </row>
    <row r="1901" spans="1:23" hidden="1" x14ac:dyDescent="0.2">
      <c r="A1901" t="s">
        <v>170</v>
      </c>
      <c r="B1901" t="s">
        <v>171</v>
      </c>
      <c r="C1901" t="s">
        <v>635</v>
      </c>
      <c r="D1901" t="s">
        <v>1259</v>
      </c>
      <c r="E1901" t="s">
        <v>1260</v>
      </c>
      <c r="F1901" t="s">
        <v>1430</v>
      </c>
      <c r="G1901" t="s">
        <v>1431</v>
      </c>
      <c r="H1901" t="s">
        <v>172</v>
      </c>
      <c r="I1901" t="s">
        <v>173</v>
      </c>
      <c r="J1901" t="s">
        <v>94</v>
      </c>
      <c r="K1901" t="s">
        <v>102</v>
      </c>
      <c r="L1901" t="s">
        <v>96</v>
      </c>
      <c r="M1901" s="40">
        <v>0</v>
      </c>
      <c r="N1901" s="40">
        <v>0</v>
      </c>
      <c r="O1901" s="40">
        <v>1300</v>
      </c>
      <c r="P1901" s="40">
        <v>1300</v>
      </c>
      <c r="Q1901" s="40">
        <v>0</v>
      </c>
      <c r="R1901" s="40">
        <v>0</v>
      </c>
      <c r="S1901" s="40">
        <v>0</v>
      </c>
      <c r="T1901" s="40">
        <v>1300</v>
      </c>
      <c r="U1901" s="40">
        <v>1300</v>
      </c>
      <c r="V1901" s="40">
        <v>1300</v>
      </c>
      <c r="W1901" s="34" t="s">
        <v>1445</v>
      </c>
    </row>
    <row r="1902" spans="1:23" hidden="1" x14ac:dyDescent="0.2">
      <c r="A1902" t="s">
        <v>170</v>
      </c>
      <c r="B1902" t="s">
        <v>171</v>
      </c>
      <c r="C1902" t="s">
        <v>635</v>
      </c>
      <c r="D1902" t="s">
        <v>1259</v>
      </c>
      <c r="E1902" t="s">
        <v>1260</v>
      </c>
      <c r="F1902" t="s">
        <v>1430</v>
      </c>
      <c r="G1902" t="s">
        <v>1431</v>
      </c>
      <c r="H1902" t="s">
        <v>172</v>
      </c>
      <c r="I1902" t="s">
        <v>173</v>
      </c>
      <c r="J1902" t="s">
        <v>202</v>
      </c>
      <c r="K1902" t="s">
        <v>203</v>
      </c>
      <c r="L1902" t="s">
        <v>96</v>
      </c>
      <c r="M1902" s="40">
        <v>0</v>
      </c>
      <c r="N1902" s="40">
        <v>0</v>
      </c>
      <c r="O1902" s="40">
        <v>6000</v>
      </c>
      <c r="P1902" s="40">
        <v>6000</v>
      </c>
      <c r="Q1902" s="40">
        <v>0</v>
      </c>
      <c r="R1902" s="40">
        <v>0</v>
      </c>
      <c r="S1902" s="40">
        <v>0</v>
      </c>
      <c r="T1902" s="40">
        <v>6000</v>
      </c>
      <c r="U1902" s="40">
        <v>6000</v>
      </c>
      <c r="V1902" s="40">
        <v>6000</v>
      </c>
      <c r="W1902" s="34" t="s">
        <v>1308</v>
      </c>
    </row>
    <row r="1903" spans="1:23" hidden="1" x14ac:dyDescent="0.2">
      <c r="A1903" t="s">
        <v>0</v>
      </c>
      <c r="B1903" t="s">
        <v>1</v>
      </c>
      <c r="C1903" t="s">
        <v>635</v>
      </c>
      <c r="D1903" t="s">
        <v>1259</v>
      </c>
      <c r="E1903" t="s">
        <v>1260</v>
      </c>
      <c r="F1903" t="s">
        <v>1446</v>
      </c>
      <c r="G1903" t="s">
        <v>1447</v>
      </c>
      <c r="H1903" t="s">
        <v>7</v>
      </c>
      <c r="I1903" t="s">
        <v>8</v>
      </c>
      <c r="J1903" t="s">
        <v>9</v>
      </c>
      <c r="K1903" t="s">
        <v>10</v>
      </c>
      <c r="L1903" t="s">
        <v>11</v>
      </c>
      <c r="M1903" s="40">
        <v>1264608</v>
      </c>
      <c r="N1903" s="40">
        <v>195912</v>
      </c>
      <c r="O1903" s="40">
        <v>-70816.350000000006</v>
      </c>
      <c r="P1903" s="40">
        <v>1389703.65</v>
      </c>
      <c r="Q1903" s="40">
        <v>0</v>
      </c>
      <c r="R1903" s="40">
        <v>883796.44</v>
      </c>
      <c r="S1903" s="40">
        <v>883796.44</v>
      </c>
      <c r="T1903" s="40">
        <v>505907.21</v>
      </c>
      <c r="U1903" s="40">
        <v>505907.21</v>
      </c>
      <c r="V1903" s="40">
        <v>505907.21</v>
      </c>
      <c r="W1903" s="34" t="s">
        <v>1263</v>
      </c>
    </row>
    <row r="1904" spans="1:23" hidden="1" x14ac:dyDescent="0.2">
      <c r="A1904" t="s">
        <v>0</v>
      </c>
      <c r="B1904" t="s">
        <v>1</v>
      </c>
      <c r="C1904" t="s">
        <v>635</v>
      </c>
      <c r="D1904" t="s">
        <v>1259</v>
      </c>
      <c r="E1904" t="s">
        <v>1260</v>
      </c>
      <c r="F1904" t="s">
        <v>1446</v>
      </c>
      <c r="G1904" t="s">
        <v>1447</v>
      </c>
      <c r="H1904" t="s">
        <v>7</v>
      </c>
      <c r="I1904" t="s">
        <v>8</v>
      </c>
      <c r="J1904" t="s">
        <v>9</v>
      </c>
      <c r="K1904" t="s">
        <v>13</v>
      </c>
      <c r="L1904" t="s">
        <v>11</v>
      </c>
      <c r="M1904" s="40">
        <v>121500.96</v>
      </c>
      <c r="N1904" s="40">
        <v>4344</v>
      </c>
      <c r="O1904" s="40">
        <v>0</v>
      </c>
      <c r="P1904" s="40">
        <v>125844.96</v>
      </c>
      <c r="Q1904" s="40">
        <v>0</v>
      </c>
      <c r="R1904" s="40">
        <v>70450.75</v>
      </c>
      <c r="S1904" s="40">
        <v>70450.75</v>
      </c>
      <c r="T1904" s="40">
        <v>55394.21</v>
      </c>
      <c r="U1904" s="40">
        <v>55394.21</v>
      </c>
      <c r="V1904" s="40">
        <v>55394.21</v>
      </c>
      <c r="W1904" s="34" t="s">
        <v>1264</v>
      </c>
    </row>
    <row r="1905" spans="1:23" hidden="1" x14ac:dyDescent="0.2">
      <c r="A1905" t="s">
        <v>0</v>
      </c>
      <c r="B1905" t="s">
        <v>1</v>
      </c>
      <c r="C1905" t="s">
        <v>635</v>
      </c>
      <c r="D1905" t="s">
        <v>1259</v>
      </c>
      <c r="E1905" t="s">
        <v>1260</v>
      </c>
      <c r="F1905" t="s">
        <v>1446</v>
      </c>
      <c r="G1905" t="s">
        <v>1447</v>
      </c>
      <c r="H1905" t="s">
        <v>7</v>
      </c>
      <c r="I1905" t="s">
        <v>8</v>
      </c>
      <c r="J1905" t="s">
        <v>9</v>
      </c>
      <c r="K1905" t="s">
        <v>15</v>
      </c>
      <c r="L1905" t="s">
        <v>11</v>
      </c>
      <c r="M1905" s="40">
        <v>181089.08</v>
      </c>
      <c r="N1905" s="40">
        <v>10636</v>
      </c>
      <c r="O1905" s="40">
        <v>0</v>
      </c>
      <c r="P1905" s="40">
        <v>191725.08</v>
      </c>
      <c r="Q1905" s="40">
        <v>54463.03</v>
      </c>
      <c r="R1905" s="40">
        <v>16048.38</v>
      </c>
      <c r="S1905" s="40">
        <v>16048.38</v>
      </c>
      <c r="T1905" s="40">
        <v>175676.7</v>
      </c>
      <c r="U1905" s="40">
        <v>175676.7</v>
      </c>
      <c r="V1905" s="40">
        <v>121213.67</v>
      </c>
      <c r="W1905" s="34" t="s">
        <v>1265</v>
      </c>
    </row>
    <row r="1906" spans="1:23" hidden="1" x14ac:dyDescent="0.2">
      <c r="A1906" t="s">
        <v>0</v>
      </c>
      <c r="B1906" t="s">
        <v>1</v>
      </c>
      <c r="C1906" t="s">
        <v>635</v>
      </c>
      <c r="D1906" t="s">
        <v>1259</v>
      </c>
      <c r="E1906" t="s">
        <v>1260</v>
      </c>
      <c r="F1906" t="s">
        <v>1446</v>
      </c>
      <c r="G1906" t="s">
        <v>1447</v>
      </c>
      <c r="H1906" t="s">
        <v>7</v>
      </c>
      <c r="I1906" t="s">
        <v>8</v>
      </c>
      <c r="J1906" t="s">
        <v>9</v>
      </c>
      <c r="K1906" t="s">
        <v>17</v>
      </c>
      <c r="L1906" t="s">
        <v>11</v>
      </c>
      <c r="M1906" s="40">
        <v>56032</v>
      </c>
      <c r="N1906" s="40">
        <v>2000</v>
      </c>
      <c r="O1906" s="40">
        <v>0</v>
      </c>
      <c r="P1906" s="40">
        <v>58032</v>
      </c>
      <c r="Q1906" s="40">
        <v>3350.17</v>
      </c>
      <c r="R1906" s="40">
        <v>47816.98</v>
      </c>
      <c r="S1906" s="40">
        <v>47816.98</v>
      </c>
      <c r="T1906" s="40">
        <v>10215.02</v>
      </c>
      <c r="U1906" s="40">
        <v>10215.02</v>
      </c>
      <c r="V1906" s="40">
        <v>6864.85</v>
      </c>
      <c r="W1906" s="34" t="s">
        <v>1266</v>
      </c>
    </row>
    <row r="1907" spans="1:23" hidden="1" x14ac:dyDescent="0.2">
      <c r="A1907" t="s">
        <v>0</v>
      </c>
      <c r="B1907" t="s">
        <v>1</v>
      </c>
      <c r="C1907" t="s">
        <v>635</v>
      </c>
      <c r="D1907" t="s">
        <v>1259</v>
      </c>
      <c r="E1907" t="s">
        <v>1260</v>
      </c>
      <c r="F1907" t="s">
        <v>1446</v>
      </c>
      <c r="G1907" t="s">
        <v>1447</v>
      </c>
      <c r="H1907" t="s">
        <v>7</v>
      </c>
      <c r="I1907" t="s">
        <v>8</v>
      </c>
      <c r="J1907" t="s">
        <v>9</v>
      </c>
      <c r="K1907" t="s">
        <v>19</v>
      </c>
      <c r="L1907" t="s">
        <v>11</v>
      </c>
      <c r="M1907" s="40">
        <v>1716</v>
      </c>
      <c r="N1907" s="40">
        <v>88</v>
      </c>
      <c r="O1907" s="40">
        <v>0</v>
      </c>
      <c r="P1907" s="40">
        <v>1804</v>
      </c>
      <c r="Q1907" s="40">
        <v>0</v>
      </c>
      <c r="R1907" s="40">
        <v>902</v>
      </c>
      <c r="S1907" s="40">
        <v>902</v>
      </c>
      <c r="T1907" s="40">
        <v>902</v>
      </c>
      <c r="U1907" s="40">
        <v>902</v>
      </c>
      <c r="V1907" s="40">
        <v>902</v>
      </c>
      <c r="W1907" s="34" t="s">
        <v>1267</v>
      </c>
    </row>
    <row r="1908" spans="1:23" hidden="1" x14ac:dyDescent="0.2">
      <c r="A1908" t="s">
        <v>0</v>
      </c>
      <c r="B1908" t="s">
        <v>1</v>
      </c>
      <c r="C1908" t="s">
        <v>635</v>
      </c>
      <c r="D1908" t="s">
        <v>1259</v>
      </c>
      <c r="E1908" t="s">
        <v>1260</v>
      </c>
      <c r="F1908" t="s">
        <v>1446</v>
      </c>
      <c r="G1908" t="s">
        <v>1447</v>
      </c>
      <c r="H1908" t="s">
        <v>7</v>
      </c>
      <c r="I1908" t="s">
        <v>8</v>
      </c>
      <c r="J1908" t="s">
        <v>9</v>
      </c>
      <c r="K1908" t="s">
        <v>21</v>
      </c>
      <c r="L1908" t="s">
        <v>11</v>
      </c>
      <c r="M1908" s="40">
        <v>13728</v>
      </c>
      <c r="N1908" s="40">
        <v>704</v>
      </c>
      <c r="O1908" s="40">
        <v>0</v>
      </c>
      <c r="P1908" s="40">
        <v>14432</v>
      </c>
      <c r="Q1908" s="40">
        <v>0</v>
      </c>
      <c r="R1908" s="40">
        <v>7520</v>
      </c>
      <c r="S1908" s="40">
        <v>7520</v>
      </c>
      <c r="T1908" s="40">
        <v>6912</v>
      </c>
      <c r="U1908" s="40">
        <v>6912</v>
      </c>
      <c r="V1908" s="40">
        <v>6912</v>
      </c>
      <c r="W1908" s="34" t="s">
        <v>1268</v>
      </c>
    </row>
    <row r="1909" spans="1:23" hidden="1" x14ac:dyDescent="0.2">
      <c r="A1909" t="s">
        <v>0</v>
      </c>
      <c r="B1909" t="s">
        <v>1</v>
      </c>
      <c r="C1909" t="s">
        <v>635</v>
      </c>
      <c r="D1909" t="s">
        <v>1259</v>
      </c>
      <c r="E1909" t="s">
        <v>1260</v>
      </c>
      <c r="F1909" t="s">
        <v>1446</v>
      </c>
      <c r="G1909" t="s">
        <v>1447</v>
      </c>
      <c r="H1909" t="s">
        <v>7</v>
      </c>
      <c r="I1909" t="s">
        <v>8</v>
      </c>
      <c r="J1909" t="s">
        <v>9</v>
      </c>
      <c r="K1909" t="s">
        <v>23</v>
      </c>
      <c r="L1909" t="s">
        <v>11</v>
      </c>
      <c r="M1909" s="40">
        <v>607.5</v>
      </c>
      <c r="N1909" s="40">
        <v>21.76</v>
      </c>
      <c r="O1909" s="40">
        <v>121.52</v>
      </c>
      <c r="P1909" s="40">
        <v>750.78</v>
      </c>
      <c r="Q1909" s="40">
        <v>0</v>
      </c>
      <c r="R1909" s="40">
        <v>164</v>
      </c>
      <c r="S1909" s="40">
        <v>164</v>
      </c>
      <c r="T1909" s="40">
        <v>586.78</v>
      </c>
      <c r="U1909" s="40">
        <v>586.78</v>
      </c>
      <c r="V1909" s="40">
        <v>586.78</v>
      </c>
      <c r="W1909" s="34" t="s">
        <v>1269</v>
      </c>
    </row>
    <row r="1910" spans="1:23" hidden="1" x14ac:dyDescent="0.2">
      <c r="A1910" t="s">
        <v>0</v>
      </c>
      <c r="B1910" t="s">
        <v>1</v>
      </c>
      <c r="C1910" t="s">
        <v>635</v>
      </c>
      <c r="D1910" t="s">
        <v>1259</v>
      </c>
      <c r="E1910" t="s">
        <v>1260</v>
      </c>
      <c r="F1910" t="s">
        <v>1446</v>
      </c>
      <c r="G1910" t="s">
        <v>1447</v>
      </c>
      <c r="H1910" t="s">
        <v>7</v>
      </c>
      <c r="I1910" t="s">
        <v>8</v>
      </c>
      <c r="J1910" t="s">
        <v>9</v>
      </c>
      <c r="K1910" t="s">
        <v>25</v>
      </c>
      <c r="L1910" t="s">
        <v>11</v>
      </c>
      <c r="M1910" s="40">
        <v>6075.05</v>
      </c>
      <c r="N1910" s="40">
        <v>130.32</v>
      </c>
      <c r="O1910" s="40">
        <v>0</v>
      </c>
      <c r="P1910" s="40">
        <v>6205.37</v>
      </c>
      <c r="Q1910" s="40">
        <v>0</v>
      </c>
      <c r="R1910" s="40">
        <v>2038.79</v>
      </c>
      <c r="S1910" s="40">
        <v>2038.79</v>
      </c>
      <c r="T1910" s="40">
        <v>4166.58</v>
      </c>
      <c r="U1910" s="40">
        <v>4166.58</v>
      </c>
      <c r="V1910" s="40">
        <v>4166.58</v>
      </c>
      <c r="W1910" s="34" t="s">
        <v>1270</v>
      </c>
    </row>
    <row r="1911" spans="1:23" hidden="1" x14ac:dyDescent="0.2">
      <c r="A1911" t="s">
        <v>0</v>
      </c>
      <c r="B1911" t="s">
        <v>1</v>
      </c>
      <c r="C1911" t="s">
        <v>635</v>
      </c>
      <c r="D1911" t="s">
        <v>1259</v>
      </c>
      <c r="E1911" t="s">
        <v>1260</v>
      </c>
      <c r="F1911" t="s">
        <v>1446</v>
      </c>
      <c r="G1911" t="s">
        <v>1447</v>
      </c>
      <c r="H1911" t="s">
        <v>7</v>
      </c>
      <c r="I1911" t="s">
        <v>8</v>
      </c>
      <c r="J1911" t="s">
        <v>9</v>
      </c>
      <c r="K1911" t="s">
        <v>27</v>
      </c>
      <c r="L1911" t="s">
        <v>11</v>
      </c>
      <c r="M1911" s="40">
        <v>12543.73</v>
      </c>
      <c r="N1911" s="40">
        <v>0</v>
      </c>
      <c r="O1911" s="40">
        <v>-9543</v>
      </c>
      <c r="P1911" s="40">
        <v>3000.73</v>
      </c>
      <c r="Q1911" s="40">
        <v>0</v>
      </c>
      <c r="R1911" s="40">
        <v>0</v>
      </c>
      <c r="S1911" s="40">
        <v>0</v>
      </c>
      <c r="T1911" s="40">
        <v>3000.73</v>
      </c>
      <c r="U1911" s="40">
        <v>3000.73</v>
      </c>
      <c r="V1911" s="40">
        <v>3000.73</v>
      </c>
      <c r="W1911" s="34" t="s">
        <v>1271</v>
      </c>
    </row>
    <row r="1912" spans="1:23" hidden="1" x14ac:dyDescent="0.2">
      <c r="A1912" t="s">
        <v>0</v>
      </c>
      <c r="B1912" t="s">
        <v>1</v>
      </c>
      <c r="C1912" t="s">
        <v>635</v>
      </c>
      <c r="D1912" t="s">
        <v>1259</v>
      </c>
      <c r="E1912" t="s">
        <v>1260</v>
      </c>
      <c r="F1912" t="s">
        <v>1446</v>
      </c>
      <c r="G1912" t="s">
        <v>1447</v>
      </c>
      <c r="H1912" t="s">
        <v>7</v>
      </c>
      <c r="I1912" t="s">
        <v>8</v>
      </c>
      <c r="J1912" t="s">
        <v>9</v>
      </c>
      <c r="K1912" t="s">
        <v>29</v>
      </c>
      <c r="L1912" t="s">
        <v>11</v>
      </c>
      <c r="M1912" s="40">
        <v>1290.8499999999999</v>
      </c>
      <c r="N1912" s="40">
        <v>0</v>
      </c>
      <c r="O1912" s="40">
        <v>0</v>
      </c>
      <c r="P1912" s="40">
        <v>1290.8499999999999</v>
      </c>
      <c r="Q1912" s="40">
        <v>0</v>
      </c>
      <c r="R1912" s="40">
        <v>0</v>
      </c>
      <c r="S1912" s="40">
        <v>0</v>
      </c>
      <c r="T1912" s="40">
        <v>1290.8499999999999</v>
      </c>
      <c r="U1912" s="40">
        <v>1290.8499999999999</v>
      </c>
      <c r="V1912" s="40">
        <v>1290.8499999999999</v>
      </c>
      <c r="W1912" s="34" t="s">
        <v>1272</v>
      </c>
    </row>
    <row r="1913" spans="1:23" hidden="1" x14ac:dyDescent="0.2">
      <c r="A1913" t="s">
        <v>0</v>
      </c>
      <c r="B1913" t="s">
        <v>1</v>
      </c>
      <c r="C1913" t="s">
        <v>635</v>
      </c>
      <c r="D1913" t="s">
        <v>1259</v>
      </c>
      <c r="E1913" t="s">
        <v>1260</v>
      </c>
      <c r="F1913" t="s">
        <v>1446</v>
      </c>
      <c r="G1913" t="s">
        <v>1447</v>
      </c>
      <c r="H1913" t="s">
        <v>7</v>
      </c>
      <c r="I1913" t="s">
        <v>8</v>
      </c>
      <c r="J1913" t="s">
        <v>9</v>
      </c>
      <c r="K1913" t="s">
        <v>31</v>
      </c>
      <c r="L1913" t="s">
        <v>11</v>
      </c>
      <c r="M1913" s="40">
        <v>786960</v>
      </c>
      <c r="N1913" s="40">
        <v>-72624</v>
      </c>
      <c r="O1913" s="40">
        <v>0</v>
      </c>
      <c r="P1913" s="40">
        <v>714336</v>
      </c>
      <c r="Q1913" s="40">
        <v>198486.86</v>
      </c>
      <c r="R1913" s="40">
        <v>515849.14</v>
      </c>
      <c r="S1913" s="40">
        <v>515849.14</v>
      </c>
      <c r="T1913" s="40">
        <v>198486.86</v>
      </c>
      <c r="U1913" s="40">
        <v>198486.86</v>
      </c>
      <c r="V1913" s="40">
        <v>0</v>
      </c>
      <c r="W1913" s="34" t="s">
        <v>1273</v>
      </c>
    </row>
    <row r="1914" spans="1:23" hidden="1" x14ac:dyDescent="0.2">
      <c r="A1914" t="s">
        <v>0</v>
      </c>
      <c r="B1914" t="s">
        <v>1</v>
      </c>
      <c r="C1914" t="s">
        <v>635</v>
      </c>
      <c r="D1914" t="s">
        <v>1259</v>
      </c>
      <c r="E1914" t="s">
        <v>1260</v>
      </c>
      <c r="F1914" t="s">
        <v>1446</v>
      </c>
      <c r="G1914" t="s">
        <v>1447</v>
      </c>
      <c r="H1914" t="s">
        <v>7</v>
      </c>
      <c r="I1914" t="s">
        <v>8</v>
      </c>
      <c r="J1914" t="s">
        <v>9</v>
      </c>
      <c r="K1914" t="s">
        <v>33</v>
      </c>
      <c r="L1914" t="s">
        <v>11</v>
      </c>
      <c r="M1914" s="40">
        <v>3635.4</v>
      </c>
      <c r="N1914" s="40">
        <v>-2620</v>
      </c>
      <c r="O1914" s="40">
        <v>0</v>
      </c>
      <c r="P1914" s="40">
        <v>1015.4</v>
      </c>
      <c r="Q1914" s="40">
        <v>0</v>
      </c>
      <c r="R1914" s="40">
        <v>0</v>
      </c>
      <c r="S1914" s="40">
        <v>0</v>
      </c>
      <c r="T1914" s="40">
        <v>1015.4</v>
      </c>
      <c r="U1914" s="40">
        <v>1015.4</v>
      </c>
      <c r="V1914" s="40">
        <v>1015.4</v>
      </c>
      <c r="W1914" s="34" t="s">
        <v>1274</v>
      </c>
    </row>
    <row r="1915" spans="1:23" hidden="1" x14ac:dyDescent="0.2">
      <c r="A1915" t="s">
        <v>0</v>
      </c>
      <c r="B1915" t="s">
        <v>1</v>
      </c>
      <c r="C1915" t="s">
        <v>635</v>
      </c>
      <c r="D1915" t="s">
        <v>1259</v>
      </c>
      <c r="E1915" t="s">
        <v>1260</v>
      </c>
      <c r="F1915" t="s">
        <v>1446</v>
      </c>
      <c r="G1915" t="s">
        <v>1447</v>
      </c>
      <c r="H1915" t="s">
        <v>7</v>
      </c>
      <c r="I1915" t="s">
        <v>8</v>
      </c>
      <c r="J1915" t="s">
        <v>9</v>
      </c>
      <c r="K1915" t="s">
        <v>35</v>
      </c>
      <c r="L1915" t="s">
        <v>11</v>
      </c>
      <c r="M1915" s="40">
        <v>7270.8</v>
      </c>
      <c r="N1915" s="40">
        <v>2620</v>
      </c>
      <c r="O1915" s="40">
        <v>2649.2</v>
      </c>
      <c r="P1915" s="40">
        <v>12540</v>
      </c>
      <c r="Q1915" s="40">
        <v>0</v>
      </c>
      <c r="R1915" s="40">
        <v>7416</v>
      </c>
      <c r="S1915" s="40">
        <v>7416</v>
      </c>
      <c r="T1915" s="40">
        <v>5124</v>
      </c>
      <c r="U1915" s="40">
        <v>5124</v>
      </c>
      <c r="V1915" s="40">
        <v>5124</v>
      </c>
      <c r="W1915" s="34" t="s">
        <v>1275</v>
      </c>
    </row>
    <row r="1916" spans="1:23" hidden="1" x14ac:dyDescent="0.2">
      <c r="A1916" t="s">
        <v>0</v>
      </c>
      <c r="B1916" t="s">
        <v>1</v>
      </c>
      <c r="C1916" t="s">
        <v>635</v>
      </c>
      <c r="D1916" t="s">
        <v>1259</v>
      </c>
      <c r="E1916" t="s">
        <v>1260</v>
      </c>
      <c r="F1916" t="s">
        <v>1446</v>
      </c>
      <c r="G1916" t="s">
        <v>1447</v>
      </c>
      <c r="H1916" t="s">
        <v>7</v>
      </c>
      <c r="I1916" t="s">
        <v>8</v>
      </c>
      <c r="J1916" t="s">
        <v>9</v>
      </c>
      <c r="K1916" t="s">
        <v>37</v>
      </c>
      <c r="L1916" t="s">
        <v>11</v>
      </c>
      <c r="M1916" s="40">
        <v>274893.21999999997</v>
      </c>
      <c r="N1916" s="40">
        <v>16145.45</v>
      </c>
      <c r="O1916" s="40">
        <v>0</v>
      </c>
      <c r="P1916" s="40">
        <v>291038.67</v>
      </c>
      <c r="Q1916" s="40">
        <v>25071.360000000001</v>
      </c>
      <c r="R1916" s="40">
        <v>187954.24</v>
      </c>
      <c r="S1916" s="40">
        <v>187954.24</v>
      </c>
      <c r="T1916" s="40">
        <v>103084.43</v>
      </c>
      <c r="U1916" s="40">
        <v>103084.43</v>
      </c>
      <c r="V1916" s="40">
        <v>78013.070000000007</v>
      </c>
      <c r="W1916" s="34" t="s">
        <v>1276</v>
      </c>
    </row>
    <row r="1917" spans="1:23" hidden="1" x14ac:dyDescent="0.2">
      <c r="A1917" t="s">
        <v>0</v>
      </c>
      <c r="B1917" t="s">
        <v>1</v>
      </c>
      <c r="C1917" t="s">
        <v>635</v>
      </c>
      <c r="D1917" t="s">
        <v>1259</v>
      </c>
      <c r="E1917" t="s">
        <v>1260</v>
      </c>
      <c r="F1917" t="s">
        <v>1446</v>
      </c>
      <c r="G1917" t="s">
        <v>1447</v>
      </c>
      <c r="H1917" t="s">
        <v>7</v>
      </c>
      <c r="I1917" t="s">
        <v>8</v>
      </c>
      <c r="J1917" t="s">
        <v>9</v>
      </c>
      <c r="K1917" t="s">
        <v>39</v>
      </c>
      <c r="L1917" t="s">
        <v>11</v>
      </c>
      <c r="M1917" s="40">
        <v>181089.08</v>
      </c>
      <c r="N1917" s="40">
        <v>10636</v>
      </c>
      <c r="O1917" s="40">
        <v>0</v>
      </c>
      <c r="P1917" s="40">
        <v>191725.08</v>
      </c>
      <c r="Q1917" s="40">
        <v>20503.16</v>
      </c>
      <c r="R1917" s="40">
        <v>118952.62</v>
      </c>
      <c r="S1917" s="40">
        <v>118952.62</v>
      </c>
      <c r="T1917" s="40">
        <v>72772.460000000006</v>
      </c>
      <c r="U1917" s="40">
        <v>72772.460000000006</v>
      </c>
      <c r="V1917" s="40">
        <v>52269.3</v>
      </c>
      <c r="W1917" s="34" t="s">
        <v>1277</v>
      </c>
    </row>
    <row r="1918" spans="1:23" hidden="1" x14ac:dyDescent="0.2">
      <c r="A1918" t="s">
        <v>0</v>
      </c>
      <c r="B1918" t="s">
        <v>1</v>
      </c>
      <c r="C1918" t="s">
        <v>635</v>
      </c>
      <c r="D1918" t="s">
        <v>1259</v>
      </c>
      <c r="E1918" t="s">
        <v>1260</v>
      </c>
      <c r="F1918" t="s">
        <v>1446</v>
      </c>
      <c r="G1918" t="s">
        <v>1447</v>
      </c>
      <c r="H1918" t="s">
        <v>7</v>
      </c>
      <c r="I1918" t="s">
        <v>8</v>
      </c>
      <c r="J1918" t="s">
        <v>9</v>
      </c>
      <c r="K1918" t="s">
        <v>41</v>
      </c>
      <c r="L1918" t="s">
        <v>11</v>
      </c>
      <c r="M1918" s="40">
        <v>23630.06</v>
      </c>
      <c r="N1918" s="40">
        <v>0</v>
      </c>
      <c r="O1918" s="40">
        <v>0</v>
      </c>
      <c r="P1918" s="40">
        <v>23630.06</v>
      </c>
      <c r="Q1918" s="40">
        <v>0</v>
      </c>
      <c r="R1918" s="40">
        <v>16279.96</v>
      </c>
      <c r="S1918" s="40">
        <v>16279.96</v>
      </c>
      <c r="T1918" s="40">
        <v>7350.1</v>
      </c>
      <c r="U1918" s="40">
        <v>7350.1</v>
      </c>
      <c r="V1918" s="40">
        <v>7350.1</v>
      </c>
      <c r="W1918" s="34" t="s">
        <v>1278</v>
      </c>
    </row>
    <row r="1919" spans="1:23" hidden="1" x14ac:dyDescent="0.2">
      <c r="A1919" t="s">
        <v>0</v>
      </c>
      <c r="B1919" t="s">
        <v>1</v>
      </c>
      <c r="C1919" t="s">
        <v>635</v>
      </c>
      <c r="D1919" t="s">
        <v>1259</v>
      </c>
      <c r="E1919" t="s">
        <v>1260</v>
      </c>
      <c r="F1919" t="s">
        <v>1446</v>
      </c>
      <c r="G1919" t="s">
        <v>1447</v>
      </c>
      <c r="H1919" t="s">
        <v>7</v>
      </c>
      <c r="I1919" t="s">
        <v>43</v>
      </c>
      <c r="J1919" t="s">
        <v>44</v>
      </c>
      <c r="K1919" t="s">
        <v>45</v>
      </c>
      <c r="L1919" t="s">
        <v>11</v>
      </c>
      <c r="M1919" s="40">
        <v>7061.6</v>
      </c>
      <c r="N1919" s="40">
        <v>0</v>
      </c>
      <c r="O1919" s="40">
        <v>-45.6</v>
      </c>
      <c r="P1919" s="40">
        <v>7016</v>
      </c>
      <c r="Q1919" s="40">
        <v>0</v>
      </c>
      <c r="R1919" s="40">
        <v>7016</v>
      </c>
      <c r="S1919" s="40">
        <v>3288.38</v>
      </c>
      <c r="T1919" s="40">
        <v>0</v>
      </c>
      <c r="U1919" s="40">
        <v>3727.62</v>
      </c>
      <c r="V1919" s="40">
        <v>0</v>
      </c>
      <c r="W1919" s="34" t="s">
        <v>1432</v>
      </c>
    </row>
    <row r="1920" spans="1:23" hidden="1" x14ac:dyDescent="0.2">
      <c r="A1920" t="s">
        <v>0</v>
      </c>
      <c r="B1920" t="s">
        <v>1</v>
      </c>
      <c r="C1920" t="s">
        <v>635</v>
      </c>
      <c r="D1920" t="s">
        <v>1259</v>
      </c>
      <c r="E1920" t="s">
        <v>1260</v>
      </c>
      <c r="F1920" t="s">
        <v>1446</v>
      </c>
      <c r="G1920" t="s">
        <v>1447</v>
      </c>
      <c r="H1920" t="s">
        <v>7</v>
      </c>
      <c r="I1920" t="s">
        <v>43</v>
      </c>
      <c r="J1920" t="s">
        <v>44</v>
      </c>
      <c r="K1920" t="s">
        <v>47</v>
      </c>
      <c r="L1920" t="s">
        <v>11</v>
      </c>
      <c r="M1920" s="40">
        <v>11071.5</v>
      </c>
      <c r="N1920" s="40">
        <v>550</v>
      </c>
      <c r="O1920" s="40">
        <v>-71.5</v>
      </c>
      <c r="P1920" s="40">
        <v>11550</v>
      </c>
      <c r="Q1920" s="40">
        <v>0</v>
      </c>
      <c r="R1920" s="40">
        <v>11550</v>
      </c>
      <c r="S1920" s="40">
        <v>8622.7099999999991</v>
      </c>
      <c r="T1920" s="40">
        <v>0</v>
      </c>
      <c r="U1920" s="40">
        <v>2927.29</v>
      </c>
      <c r="V1920" s="40">
        <v>0</v>
      </c>
      <c r="W1920" s="34" t="s">
        <v>1433</v>
      </c>
    </row>
    <row r="1921" spans="1:23" hidden="1" x14ac:dyDescent="0.2">
      <c r="A1921" t="s">
        <v>0</v>
      </c>
      <c r="B1921" t="s">
        <v>1</v>
      </c>
      <c r="C1921" t="s">
        <v>635</v>
      </c>
      <c r="D1921" t="s">
        <v>1259</v>
      </c>
      <c r="E1921" t="s">
        <v>1260</v>
      </c>
      <c r="F1921" t="s">
        <v>1446</v>
      </c>
      <c r="G1921" t="s">
        <v>1447</v>
      </c>
      <c r="H1921" t="s">
        <v>7</v>
      </c>
      <c r="I1921" t="s">
        <v>43</v>
      </c>
      <c r="J1921" t="s">
        <v>44</v>
      </c>
      <c r="K1921" t="s">
        <v>49</v>
      </c>
      <c r="L1921" t="s">
        <v>11</v>
      </c>
      <c r="M1921" s="40">
        <v>4026</v>
      </c>
      <c r="N1921" s="40">
        <v>1980</v>
      </c>
      <c r="O1921" s="40">
        <v>-26</v>
      </c>
      <c r="P1921" s="40">
        <v>5980</v>
      </c>
      <c r="Q1921" s="40">
        <v>0</v>
      </c>
      <c r="R1921" s="40">
        <v>4900</v>
      </c>
      <c r="S1921" s="40">
        <v>3917.42</v>
      </c>
      <c r="T1921" s="40">
        <v>1080</v>
      </c>
      <c r="U1921" s="40">
        <v>2062.58</v>
      </c>
      <c r="V1921" s="40">
        <v>1080</v>
      </c>
      <c r="W1921" s="34" t="s">
        <v>1434</v>
      </c>
    </row>
    <row r="1922" spans="1:23" hidden="1" x14ac:dyDescent="0.2">
      <c r="A1922" t="s">
        <v>0</v>
      </c>
      <c r="B1922" t="s">
        <v>1</v>
      </c>
      <c r="C1922" t="s">
        <v>635</v>
      </c>
      <c r="D1922" t="s">
        <v>1259</v>
      </c>
      <c r="E1922" t="s">
        <v>1260</v>
      </c>
      <c r="F1922" t="s">
        <v>1446</v>
      </c>
      <c r="G1922" t="s">
        <v>1447</v>
      </c>
      <c r="H1922" t="s">
        <v>7</v>
      </c>
      <c r="I1922" t="s">
        <v>43</v>
      </c>
      <c r="J1922" t="s">
        <v>44</v>
      </c>
      <c r="K1922" t="s">
        <v>57</v>
      </c>
      <c r="L1922" t="s">
        <v>11</v>
      </c>
      <c r="M1922" s="40">
        <v>64709.51</v>
      </c>
      <c r="N1922" s="40">
        <v>-13941.44</v>
      </c>
      <c r="O1922" s="40">
        <v>0</v>
      </c>
      <c r="P1922" s="40">
        <v>50768.07</v>
      </c>
      <c r="Q1922" s="40">
        <v>2700</v>
      </c>
      <c r="R1922" s="40">
        <v>48068.07</v>
      </c>
      <c r="S1922" s="40">
        <v>36818.03</v>
      </c>
      <c r="T1922" s="40">
        <v>2700</v>
      </c>
      <c r="U1922" s="40">
        <v>13950.04</v>
      </c>
      <c r="V1922" s="40">
        <v>0</v>
      </c>
      <c r="W1922" s="34" t="s">
        <v>1435</v>
      </c>
    </row>
    <row r="1923" spans="1:23" hidden="1" x14ac:dyDescent="0.2">
      <c r="A1923" t="s">
        <v>0</v>
      </c>
      <c r="B1923" t="s">
        <v>1</v>
      </c>
      <c r="C1923" t="s">
        <v>635</v>
      </c>
      <c r="D1923" t="s">
        <v>1259</v>
      </c>
      <c r="E1923" t="s">
        <v>1260</v>
      </c>
      <c r="F1923" t="s">
        <v>1446</v>
      </c>
      <c r="G1923" t="s">
        <v>1447</v>
      </c>
      <c r="H1923" t="s">
        <v>7</v>
      </c>
      <c r="I1923" t="s">
        <v>43</v>
      </c>
      <c r="J1923" t="s">
        <v>44</v>
      </c>
      <c r="K1923" t="s">
        <v>59</v>
      </c>
      <c r="L1923" t="s">
        <v>11</v>
      </c>
      <c r="M1923" s="40">
        <v>79029.960000000006</v>
      </c>
      <c r="N1923" s="40">
        <v>10411.44</v>
      </c>
      <c r="O1923" s="40">
        <v>-10930.08</v>
      </c>
      <c r="P1923" s="40">
        <v>78511.320000000007</v>
      </c>
      <c r="Q1923" s="40">
        <v>4229.42</v>
      </c>
      <c r="R1923" s="40">
        <v>68413.23</v>
      </c>
      <c r="S1923" s="40">
        <v>43999.79</v>
      </c>
      <c r="T1923" s="40">
        <v>10098.09</v>
      </c>
      <c r="U1923" s="40">
        <v>34511.53</v>
      </c>
      <c r="V1923" s="40">
        <v>5868.67</v>
      </c>
      <c r="W1923" s="34" t="s">
        <v>1436</v>
      </c>
    </row>
    <row r="1924" spans="1:23" hidden="1" x14ac:dyDescent="0.2">
      <c r="A1924" t="s">
        <v>0</v>
      </c>
      <c r="B1924" t="s">
        <v>1</v>
      </c>
      <c r="C1924" t="s">
        <v>635</v>
      </c>
      <c r="D1924" t="s">
        <v>1259</v>
      </c>
      <c r="E1924" t="s">
        <v>1260</v>
      </c>
      <c r="F1924" t="s">
        <v>1446</v>
      </c>
      <c r="G1924" t="s">
        <v>1447</v>
      </c>
      <c r="H1924" t="s">
        <v>7</v>
      </c>
      <c r="I1924" t="s">
        <v>43</v>
      </c>
      <c r="J1924" t="s">
        <v>44</v>
      </c>
      <c r="K1924" t="s">
        <v>73</v>
      </c>
      <c r="L1924" t="s">
        <v>11</v>
      </c>
      <c r="M1924" s="40">
        <v>4026</v>
      </c>
      <c r="N1924" s="40">
        <v>1000</v>
      </c>
      <c r="O1924" s="40">
        <v>0</v>
      </c>
      <c r="P1924" s="40">
        <v>5026</v>
      </c>
      <c r="Q1924" s="40">
        <v>77.69</v>
      </c>
      <c r="R1924" s="40">
        <v>4948.3100000000004</v>
      </c>
      <c r="S1924" s="40">
        <v>1437.33</v>
      </c>
      <c r="T1924" s="40">
        <v>77.69</v>
      </c>
      <c r="U1924" s="40">
        <v>3588.67</v>
      </c>
      <c r="V1924" s="40">
        <v>0</v>
      </c>
      <c r="W1924" s="34" t="s">
        <v>1440</v>
      </c>
    </row>
    <row r="1925" spans="1:23" hidden="1" x14ac:dyDescent="0.2">
      <c r="A1925" t="s">
        <v>106</v>
      </c>
      <c r="B1925" t="s">
        <v>107</v>
      </c>
      <c r="C1925" t="s">
        <v>635</v>
      </c>
      <c r="D1925" t="s">
        <v>1259</v>
      </c>
      <c r="E1925" t="s">
        <v>1260</v>
      </c>
      <c r="F1925" t="s">
        <v>1446</v>
      </c>
      <c r="G1925" t="s">
        <v>1447</v>
      </c>
      <c r="H1925" t="s">
        <v>164</v>
      </c>
      <c r="I1925" t="s">
        <v>1448</v>
      </c>
      <c r="J1925" t="s">
        <v>94</v>
      </c>
      <c r="K1925" t="s">
        <v>266</v>
      </c>
      <c r="L1925" t="s">
        <v>96</v>
      </c>
      <c r="M1925" s="40">
        <v>15037.11</v>
      </c>
      <c r="N1925" s="40">
        <v>-15037.11</v>
      </c>
      <c r="O1925" s="40">
        <v>0</v>
      </c>
      <c r="P1925" s="40">
        <v>0</v>
      </c>
      <c r="Q1925" s="40">
        <v>0</v>
      </c>
      <c r="R1925" s="40">
        <v>0</v>
      </c>
      <c r="S1925" s="40">
        <v>0</v>
      </c>
      <c r="T1925" s="40">
        <v>0</v>
      </c>
      <c r="U1925" s="40">
        <v>0</v>
      </c>
      <c r="V1925" s="40">
        <v>0</v>
      </c>
      <c r="W1925" s="34" t="s">
        <v>1449</v>
      </c>
    </row>
    <row r="1926" spans="1:23" hidden="1" x14ac:dyDescent="0.2">
      <c r="A1926" t="s">
        <v>106</v>
      </c>
      <c r="B1926" t="s">
        <v>107</v>
      </c>
      <c r="C1926" t="s">
        <v>635</v>
      </c>
      <c r="D1926" t="s">
        <v>1259</v>
      </c>
      <c r="E1926" t="s">
        <v>1260</v>
      </c>
      <c r="F1926" t="s">
        <v>1446</v>
      </c>
      <c r="G1926" t="s">
        <v>1447</v>
      </c>
      <c r="H1926" t="s">
        <v>164</v>
      </c>
      <c r="I1926" t="s">
        <v>1448</v>
      </c>
      <c r="J1926" t="s">
        <v>94</v>
      </c>
      <c r="K1926" t="s">
        <v>1286</v>
      </c>
      <c r="L1926" t="s">
        <v>96</v>
      </c>
      <c r="M1926" s="40">
        <v>45644.78</v>
      </c>
      <c r="N1926" s="40">
        <v>0</v>
      </c>
      <c r="O1926" s="40">
        <v>0</v>
      </c>
      <c r="P1926" s="40">
        <v>45644.78</v>
      </c>
      <c r="Q1926" s="40">
        <v>0</v>
      </c>
      <c r="R1926" s="40">
        <v>24701.66</v>
      </c>
      <c r="S1926" s="40">
        <v>10777.03</v>
      </c>
      <c r="T1926" s="40">
        <v>20943.12</v>
      </c>
      <c r="U1926" s="40">
        <v>34867.75</v>
      </c>
      <c r="V1926" s="40">
        <v>20943.12</v>
      </c>
      <c r="W1926" s="34" t="s">
        <v>1287</v>
      </c>
    </row>
    <row r="1927" spans="1:23" hidden="1" x14ac:dyDescent="0.2">
      <c r="A1927" t="s">
        <v>106</v>
      </c>
      <c r="B1927" t="s">
        <v>107</v>
      </c>
      <c r="C1927" t="s">
        <v>635</v>
      </c>
      <c r="D1927" t="s">
        <v>1259</v>
      </c>
      <c r="E1927" t="s">
        <v>1260</v>
      </c>
      <c r="F1927" t="s">
        <v>1446</v>
      </c>
      <c r="G1927" t="s">
        <v>1447</v>
      </c>
      <c r="H1927" t="s">
        <v>164</v>
      </c>
      <c r="I1927" t="s">
        <v>1448</v>
      </c>
      <c r="J1927" t="s">
        <v>94</v>
      </c>
      <c r="K1927" t="s">
        <v>143</v>
      </c>
      <c r="L1927" t="s">
        <v>96</v>
      </c>
      <c r="M1927" s="40">
        <v>10065</v>
      </c>
      <c r="N1927" s="40">
        <v>0</v>
      </c>
      <c r="O1927" s="40">
        <v>0</v>
      </c>
      <c r="P1927" s="40">
        <v>10065</v>
      </c>
      <c r="Q1927" s="40">
        <v>0</v>
      </c>
      <c r="R1927" s="40">
        <v>0</v>
      </c>
      <c r="S1927" s="40">
        <v>0</v>
      </c>
      <c r="T1927" s="40">
        <v>10065</v>
      </c>
      <c r="U1927" s="40">
        <v>10065</v>
      </c>
      <c r="V1927" s="40">
        <v>10065</v>
      </c>
      <c r="W1927" s="34" t="s">
        <v>1450</v>
      </c>
    </row>
    <row r="1928" spans="1:23" hidden="1" x14ac:dyDescent="0.2">
      <c r="A1928" t="s">
        <v>106</v>
      </c>
      <c r="B1928" t="s">
        <v>107</v>
      </c>
      <c r="C1928" t="s">
        <v>635</v>
      </c>
      <c r="D1928" t="s">
        <v>1259</v>
      </c>
      <c r="E1928" t="s">
        <v>1260</v>
      </c>
      <c r="F1928" t="s">
        <v>1446</v>
      </c>
      <c r="G1928" t="s">
        <v>1447</v>
      </c>
      <c r="H1928" t="s">
        <v>164</v>
      </c>
      <c r="I1928" t="s">
        <v>1448</v>
      </c>
      <c r="J1928" t="s">
        <v>94</v>
      </c>
      <c r="K1928" t="s">
        <v>133</v>
      </c>
      <c r="L1928" t="s">
        <v>96</v>
      </c>
      <c r="M1928" s="40">
        <v>81402.19</v>
      </c>
      <c r="N1928" s="40">
        <v>-10000</v>
      </c>
      <c r="O1928" s="40">
        <v>0</v>
      </c>
      <c r="P1928" s="40">
        <v>71402.19</v>
      </c>
      <c r="Q1928" s="40">
        <v>63.08</v>
      </c>
      <c r="R1928" s="40">
        <v>65785.59</v>
      </c>
      <c r="S1928" s="40">
        <v>65785.59</v>
      </c>
      <c r="T1928" s="40">
        <v>5616.6</v>
      </c>
      <c r="U1928" s="40">
        <v>5616.6</v>
      </c>
      <c r="V1928" s="40">
        <v>5553.52</v>
      </c>
      <c r="W1928" s="34" t="s">
        <v>1451</v>
      </c>
    </row>
    <row r="1929" spans="1:23" hidden="1" x14ac:dyDescent="0.2">
      <c r="A1929" t="s">
        <v>106</v>
      </c>
      <c r="B1929" t="s">
        <v>107</v>
      </c>
      <c r="C1929" t="s">
        <v>635</v>
      </c>
      <c r="D1929" t="s">
        <v>1259</v>
      </c>
      <c r="E1929" t="s">
        <v>1260</v>
      </c>
      <c r="F1929" t="s">
        <v>1446</v>
      </c>
      <c r="G1929" t="s">
        <v>1447</v>
      </c>
      <c r="H1929" t="s">
        <v>164</v>
      </c>
      <c r="I1929" t="s">
        <v>1448</v>
      </c>
      <c r="J1929" t="s">
        <v>94</v>
      </c>
      <c r="K1929" t="s">
        <v>766</v>
      </c>
      <c r="L1929" t="s">
        <v>96</v>
      </c>
      <c r="M1929" s="40">
        <v>2013</v>
      </c>
      <c r="N1929" s="40">
        <v>0</v>
      </c>
      <c r="O1929" s="40">
        <v>0</v>
      </c>
      <c r="P1929" s="40">
        <v>2013</v>
      </c>
      <c r="Q1929" s="40">
        <v>0</v>
      </c>
      <c r="R1929" s="40">
        <v>0</v>
      </c>
      <c r="S1929" s="40">
        <v>0</v>
      </c>
      <c r="T1929" s="40">
        <v>2013</v>
      </c>
      <c r="U1929" s="40">
        <v>2013</v>
      </c>
      <c r="V1929" s="40">
        <v>2013</v>
      </c>
      <c r="W1929" s="34" t="s">
        <v>1452</v>
      </c>
    </row>
    <row r="1930" spans="1:23" hidden="1" x14ac:dyDescent="0.2">
      <c r="A1930" t="s">
        <v>106</v>
      </c>
      <c r="B1930" t="s">
        <v>107</v>
      </c>
      <c r="C1930" t="s">
        <v>635</v>
      </c>
      <c r="D1930" t="s">
        <v>1259</v>
      </c>
      <c r="E1930" t="s">
        <v>1260</v>
      </c>
      <c r="F1930" t="s">
        <v>1446</v>
      </c>
      <c r="G1930" t="s">
        <v>1447</v>
      </c>
      <c r="H1930" t="s">
        <v>164</v>
      </c>
      <c r="I1930" t="s">
        <v>1448</v>
      </c>
      <c r="J1930" t="s">
        <v>94</v>
      </c>
      <c r="K1930" t="s">
        <v>366</v>
      </c>
      <c r="L1930" t="s">
        <v>96</v>
      </c>
      <c r="M1930" s="40">
        <v>50325</v>
      </c>
      <c r="N1930" s="40">
        <v>-15000</v>
      </c>
      <c r="O1930" s="40">
        <v>0</v>
      </c>
      <c r="P1930" s="40">
        <v>35325</v>
      </c>
      <c r="Q1930" s="40">
        <v>3604.2</v>
      </c>
      <c r="R1930" s="40">
        <v>15945.43</v>
      </c>
      <c r="S1930" s="40">
        <v>12235.63</v>
      </c>
      <c r="T1930" s="40">
        <v>19379.57</v>
      </c>
      <c r="U1930" s="40">
        <v>23089.37</v>
      </c>
      <c r="V1930" s="40">
        <v>15775.37</v>
      </c>
      <c r="W1930" s="34" t="s">
        <v>1280</v>
      </c>
    </row>
    <row r="1931" spans="1:23" hidden="1" x14ac:dyDescent="0.2">
      <c r="A1931" t="s">
        <v>106</v>
      </c>
      <c r="B1931" t="s">
        <v>107</v>
      </c>
      <c r="C1931" t="s">
        <v>635</v>
      </c>
      <c r="D1931" t="s">
        <v>1259</v>
      </c>
      <c r="E1931" t="s">
        <v>1260</v>
      </c>
      <c r="F1931" t="s">
        <v>1446</v>
      </c>
      <c r="G1931" t="s">
        <v>1447</v>
      </c>
      <c r="H1931" t="s">
        <v>164</v>
      </c>
      <c r="I1931" t="s">
        <v>1448</v>
      </c>
      <c r="J1931" t="s">
        <v>94</v>
      </c>
      <c r="K1931" t="s">
        <v>519</v>
      </c>
      <c r="L1931" t="s">
        <v>96</v>
      </c>
      <c r="M1931" s="40">
        <v>18117</v>
      </c>
      <c r="N1931" s="40">
        <v>-11317</v>
      </c>
      <c r="O1931" s="40">
        <v>0</v>
      </c>
      <c r="P1931" s="40">
        <v>6800</v>
      </c>
      <c r="Q1931" s="40">
        <v>0</v>
      </c>
      <c r="R1931" s="40">
        <v>6800</v>
      </c>
      <c r="S1931" s="40">
        <v>1366.96</v>
      </c>
      <c r="T1931" s="40">
        <v>0</v>
      </c>
      <c r="U1931" s="40">
        <v>5433.04</v>
      </c>
      <c r="V1931" s="40">
        <v>0</v>
      </c>
      <c r="W1931" s="34" t="s">
        <v>1453</v>
      </c>
    </row>
    <row r="1932" spans="1:23" hidden="1" x14ac:dyDescent="0.2">
      <c r="A1932" t="s">
        <v>106</v>
      </c>
      <c r="B1932" t="s">
        <v>107</v>
      </c>
      <c r="C1932" t="s">
        <v>635</v>
      </c>
      <c r="D1932" t="s">
        <v>1259</v>
      </c>
      <c r="E1932" t="s">
        <v>1260</v>
      </c>
      <c r="F1932" t="s">
        <v>1446</v>
      </c>
      <c r="G1932" t="s">
        <v>1447</v>
      </c>
      <c r="H1932" t="s">
        <v>164</v>
      </c>
      <c r="I1932" t="s">
        <v>1448</v>
      </c>
      <c r="J1932" t="s">
        <v>94</v>
      </c>
      <c r="K1932" t="s">
        <v>269</v>
      </c>
      <c r="L1932" t="s">
        <v>96</v>
      </c>
      <c r="M1932" s="40">
        <v>20130</v>
      </c>
      <c r="N1932" s="40">
        <v>0</v>
      </c>
      <c r="O1932" s="40">
        <v>0</v>
      </c>
      <c r="P1932" s="40">
        <v>20130</v>
      </c>
      <c r="Q1932" s="40">
        <v>361.8</v>
      </c>
      <c r="R1932" s="40">
        <v>5746.68</v>
      </c>
      <c r="S1932" s="40">
        <v>3496.44</v>
      </c>
      <c r="T1932" s="40">
        <v>14383.32</v>
      </c>
      <c r="U1932" s="40">
        <v>16633.560000000001</v>
      </c>
      <c r="V1932" s="40">
        <v>14021.52</v>
      </c>
      <c r="W1932" s="34" t="s">
        <v>1454</v>
      </c>
    </row>
    <row r="1933" spans="1:23" hidden="1" x14ac:dyDescent="0.2">
      <c r="A1933" t="s">
        <v>106</v>
      </c>
      <c r="B1933" t="s">
        <v>107</v>
      </c>
      <c r="C1933" t="s">
        <v>635</v>
      </c>
      <c r="D1933" t="s">
        <v>1259</v>
      </c>
      <c r="E1933" t="s">
        <v>1260</v>
      </c>
      <c r="F1933" t="s">
        <v>1446</v>
      </c>
      <c r="G1933" t="s">
        <v>1447</v>
      </c>
      <c r="H1933" t="s">
        <v>164</v>
      </c>
      <c r="I1933" t="s">
        <v>1448</v>
      </c>
      <c r="J1933" t="s">
        <v>94</v>
      </c>
      <c r="K1933" t="s">
        <v>280</v>
      </c>
      <c r="L1933" t="s">
        <v>96</v>
      </c>
      <c r="M1933" s="40">
        <v>25682.18</v>
      </c>
      <c r="N1933" s="40">
        <v>0</v>
      </c>
      <c r="O1933" s="40">
        <v>0</v>
      </c>
      <c r="P1933" s="40">
        <v>25682.18</v>
      </c>
      <c r="Q1933" s="40">
        <v>7574</v>
      </c>
      <c r="R1933" s="40">
        <v>0</v>
      </c>
      <c r="S1933" s="40">
        <v>0</v>
      </c>
      <c r="T1933" s="40">
        <v>25682.18</v>
      </c>
      <c r="U1933" s="40">
        <v>25682.18</v>
      </c>
      <c r="V1933" s="40">
        <v>18108.18</v>
      </c>
      <c r="W1933" s="34" t="s">
        <v>1455</v>
      </c>
    </row>
    <row r="1934" spans="1:23" hidden="1" x14ac:dyDescent="0.2">
      <c r="A1934" t="s">
        <v>106</v>
      </c>
      <c r="B1934" t="s">
        <v>107</v>
      </c>
      <c r="C1934" t="s">
        <v>635</v>
      </c>
      <c r="D1934" t="s">
        <v>1259</v>
      </c>
      <c r="E1934" t="s">
        <v>1260</v>
      </c>
      <c r="F1934" t="s">
        <v>1446</v>
      </c>
      <c r="G1934" t="s">
        <v>1447</v>
      </c>
      <c r="H1934" t="s">
        <v>164</v>
      </c>
      <c r="I1934" t="s">
        <v>1448</v>
      </c>
      <c r="J1934" t="s">
        <v>94</v>
      </c>
      <c r="K1934" t="s">
        <v>135</v>
      </c>
      <c r="L1934" t="s">
        <v>96</v>
      </c>
      <c r="M1934" s="40">
        <v>6039</v>
      </c>
      <c r="N1934" s="40">
        <v>-3424.9</v>
      </c>
      <c r="O1934" s="40">
        <v>0</v>
      </c>
      <c r="P1934" s="40">
        <v>2614.1</v>
      </c>
      <c r="Q1934" s="40">
        <v>232.21</v>
      </c>
      <c r="R1934" s="40">
        <v>2381.89</v>
      </c>
      <c r="S1934" s="40">
        <v>2381.89</v>
      </c>
      <c r="T1934" s="40">
        <v>232.21</v>
      </c>
      <c r="U1934" s="40">
        <v>232.21</v>
      </c>
      <c r="V1934" s="40">
        <v>0</v>
      </c>
      <c r="W1934" s="34" t="s">
        <v>1456</v>
      </c>
    </row>
    <row r="1935" spans="1:23" hidden="1" x14ac:dyDescent="0.2">
      <c r="A1935" t="s">
        <v>106</v>
      </c>
      <c r="B1935" t="s">
        <v>107</v>
      </c>
      <c r="C1935" t="s">
        <v>635</v>
      </c>
      <c r="D1935" t="s">
        <v>1259</v>
      </c>
      <c r="E1935" t="s">
        <v>1260</v>
      </c>
      <c r="F1935" t="s">
        <v>1446</v>
      </c>
      <c r="G1935" t="s">
        <v>1447</v>
      </c>
      <c r="H1935" t="s">
        <v>164</v>
      </c>
      <c r="I1935" t="s">
        <v>1448</v>
      </c>
      <c r="J1935" t="s">
        <v>94</v>
      </c>
      <c r="K1935" t="s">
        <v>95</v>
      </c>
      <c r="L1935" t="s">
        <v>96</v>
      </c>
      <c r="M1935" s="40">
        <v>15097.5</v>
      </c>
      <c r="N1935" s="40">
        <v>2139.59</v>
      </c>
      <c r="O1935" s="40">
        <v>0</v>
      </c>
      <c r="P1935" s="40">
        <v>17237.09</v>
      </c>
      <c r="Q1935" s="40">
        <v>667.8</v>
      </c>
      <c r="R1935" s="40">
        <v>16569.29</v>
      </c>
      <c r="S1935" s="40">
        <v>16569.29</v>
      </c>
      <c r="T1935" s="40">
        <v>667.8</v>
      </c>
      <c r="U1935" s="40">
        <v>667.8</v>
      </c>
      <c r="V1935" s="40">
        <v>0</v>
      </c>
      <c r="W1935" s="34" t="s">
        <v>1282</v>
      </c>
    </row>
    <row r="1936" spans="1:23" hidden="1" x14ac:dyDescent="0.2">
      <c r="A1936" t="s">
        <v>106</v>
      </c>
      <c r="B1936" t="s">
        <v>107</v>
      </c>
      <c r="C1936" t="s">
        <v>635</v>
      </c>
      <c r="D1936" t="s">
        <v>1259</v>
      </c>
      <c r="E1936" t="s">
        <v>1260</v>
      </c>
      <c r="F1936" t="s">
        <v>1446</v>
      </c>
      <c r="G1936" t="s">
        <v>1447</v>
      </c>
      <c r="H1936" t="s">
        <v>164</v>
      </c>
      <c r="I1936" t="s">
        <v>1448</v>
      </c>
      <c r="J1936" t="s">
        <v>94</v>
      </c>
      <c r="K1936" t="s">
        <v>137</v>
      </c>
      <c r="L1936" t="s">
        <v>96</v>
      </c>
      <c r="M1936" s="40">
        <v>10065</v>
      </c>
      <c r="N1936" s="40">
        <v>-3000</v>
      </c>
      <c r="O1936" s="40">
        <v>0</v>
      </c>
      <c r="P1936" s="40">
        <v>7065</v>
      </c>
      <c r="Q1936" s="40">
        <v>0</v>
      </c>
      <c r="R1936" s="40">
        <v>0</v>
      </c>
      <c r="S1936" s="40">
        <v>0</v>
      </c>
      <c r="T1936" s="40">
        <v>7065</v>
      </c>
      <c r="U1936" s="40">
        <v>7065</v>
      </c>
      <c r="V1936" s="40">
        <v>7065</v>
      </c>
      <c r="W1936" s="34" t="s">
        <v>1457</v>
      </c>
    </row>
    <row r="1937" spans="1:23" hidden="1" x14ac:dyDescent="0.2">
      <c r="A1937" t="s">
        <v>106</v>
      </c>
      <c r="B1937" t="s">
        <v>107</v>
      </c>
      <c r="C1937" t="s">
        <v>635</v>
      </c>
      <c r="D1937" t="s">
        <v>1259</v>
      </c>
      <c r="E1937" t="s">
        <v>1260</v>
      </c>
      <c r="F1937" t="s">
        <v>1446</v>
      </c>
      <c r="G1937" t="s">
        <v>1447</v>
      </c>
      <c r="H1937" t="s">
        <v>164</v>
      </c>
      <c r="I1937" t="s">
        <v>1448</v>
      </c>
      <c r="J1937" t="s">
        <v>94</v>
      </c>
      <c r="K1937" t="s">
        <v>1298</v>
      </c>
      <c r="L1937" t="s">
        <v>96</v>
      </c>
      <c r="M1937" s="40">
        <v>24253.19</v>
      </c>
      <c r="N1937" s="40">
        <v>30000</v>
      </c>
      <c r="O1937" s="40">
        <v>0</v>
      </c>
      <c r="P1937" s="40">
        <v>54253.19</v>
      </c>
      <c r="Q1937" s="40">
        <v>1293.69</v>
      </c>
      <c r="R1937" s="40">
        <v>47450.41</v>
      </c>
      <c r="S1937" s="40">
        <v>44212.41</v>
      </c>
      <c r="T1937" s="40">
        <v>6802.78</v>
      </c>
      <c r="U1937" s="40">
        <v>10040.780000000001</v>
      </c>
      <c r="V1937" s="40">
        <v>5509.09</v>
      </c>
      <c r="W1937" s="34" t="s">
        <v>1458</v>
      </c>
    </row>
    <row r="1938" spans="1:23" hidden="1" x14ac:dyDescent="0.2">
      <c r="A1938" t="s">
        <v>106</v>
      </c>
      <c r="B1938" t="s">
        <v>107</v>
      </c>
      <c r="C1938" t="s">
        <v>635</v>
      </c>
      <c r="D1938" t="s">
        <v>1259</v>
      </c>
      <c r="E1938" t="s">
        <v>1260</v>
      </c>
      <c r="F1938" t="s">
        <v>1446</v>
      </c>
      <c r="G1938" t="s">
        <v>1447</v>
      </c>
      <c r="H1938" t="s">
        <v>164</v>
      </c>
      <c r="I1938" t="s">
        <v>1448</v>
      </c>
      <c r="J1938" t="s">
        <v>94</v>
      </c>
      <c r="K1938" t="s">
        <v>1283</v>
      </c>
      <c r="L1938" t="s">
        <v>96</v>
      </c>
      <c r="M1938" s="40">
        <v>76896.600000000006</v>
      </c>
      <c r="N1938" s="40">
        <v>0</v>
      </c>
      <c r="O1938" s="40">
        <v>0</v>
      </c>
      <c r="P1938" s="40">
        <v>76896.600000000006</v>
      </c>
      <c r="Q1938" s="40">
        <v>17934.59</v>
      </c>
      <c r="R1938" s="40">
        <v>18610.669999999998</v>
      </c>
      <c r="S1938" s="40">
        <v>18610.669999999998</v>
      </c>
      <c r="T1938" s="40">
        <v>58285.93</v>
      </c>
      <c r="U1938" s="40">
        <v>58285.93</v>
      </c>
      <c r="V1938" s="40">
        <v>40351.339999999997</v>
      </c>
      <c r="W1938" s="34" t="s">
        <v>1284</v>
      </c>
    </row>
    <row r="1939" spans="1:23" hidden="1" x14ac:dyDescent="0.2">
      <c r="A1939" t="s">
        <v>106</v>
      </c>
      <c r="B1939" t="s">
        <v>107</v>
      </c>
      <c r="C1939" t="s">
        <v>635</v>
      </c>
      <c r="D1939" t="s">
        <v>1259</v>
      </c>
      <c r="E1939" t="s">
        <v>1260</v>
      </c>
      <c r="F1939" t="s">
        <v>1446</v>
      </c>
      <c r="G1939" t="s">
        <v>1447</v>
      </c>
      <c r="H1939" t="s">
        <v>164</v>
      </c>
      <c r="I1939" t="s">
        <v>1448</v>
      </c>
      <c r="J1939" t="s">
        <v>94</v>
      </c>
      <c r="K1939" t="s">
        <v>98</v>
      </c>
      <c r="L1939" t="s">
        <v>96</v>
      </c>
      <c r="M1939" s="40">
        <v>2013</v>
      </c>
      <c r="N1939" s="40">
        <v>0</v>
      </c>
      <c r="O1939" s="40">
        <v>0</v>
      </c>
      <c r="P1939" s="40">
        <v>2013</v>
      </c>
      <c r="Q1939" s="40">
        <v>0</v>
      </c>
      <c r="R1939" s="40">
        <v>364</v>
      </c>
      <c r="S1939" s="40">
        <v>364</v>
      </c>
      <c r="T1939" s="40">
        <v>1649</v>
      </c>
      <c r="U1939" s="40">
        <v>1649</v>
      </c>
      <c r="V1939" s="40">
        <v>1649</v>
      </c>
      <c r="W1939" s="34" t="s">
        <v>1459</v>
      </c>
    </row>
    <row r="1940" spans="1:23" hidden="1" x14ac:dyDescent="0.2">
      <c r="A1940" t="s">
        <v>106</v>
      </c>
      <c r="B1940" t="s">
        <v>107</v>
      </c>
      <c r="C1940" t="s">
        <v>635</v>
      </c>
      <c r="D1940" t="s">
        <v>1259</v>
      </c>
      <c r="E1940" t="s">
        <v>1260</v>
      </c>
      <c r="F1940" t="s">
        <v>1446</v>
      </c>
      <c r="G1940" t="s">
        <v>1447</v>
      </c>
      <c r="H1940" t="s">
        <v>164</v>
      </c>
      <c r="I1940" t="s">
        <v>1448</v>
      </c>
      <c r="J1940" t="s">
        <v>94</v>
      </c>
      <c r="K1940" t="s">
        <v>534</v>
      </c>
      <c r="L1940" t="s">
        <v>96</v>
      </c>
      <c r="M1940" s="40">
        <v>8052</v>
      </c>
      <c r="N1940" s="40">
        <v>0</v>
      </c>
      <c r="O1940" s="40">
        <v>0</v>
      </c>
      <c r="P1940" s="40">
        <v>8052</v>
      </c>
      <c r="Q1940" s="40">
        <v>0</v>
      </c>
      <c r="R1940" s="40">
        <v>2883.64</v>
      </c>
      <c r="S1940" s="40">
        <v>2883.64</v>
      </c>
      <c r="T1940" s="40">
        <v>5168.3599999999997</v>
      </c>
      <c r="U1940" s="40">
        <v>5168.3599999999997</v>
      </c>
      <c r="V1940" s="40">
        <v>5168.3599999999997</v>
      </c>
      <c r="W1940" s="34" t="s">
        <v>1460</v>
      </c>
    </row>
    <row r="1941" spans="1:23" hidden="1" x14ac:dyDescent="0.2">
      <c r="A1941" t="s">
        <v>106</v>
      </c>
      <c r="B1941" t="s">
        <v>107</v>
      </c>
      <c r="C1941" t="s">
        <v>635</v>
      </c>
      <c r="D1941" t="s">
        <v>1259</v>
      </c>
      <c r="E1941" t="s">
        <v>1260</v>
      </c>
      <c r="F1941" t="s">
        <v>1446</v>
      </c>
      <c r="G1941" t="s">
        <v>1447</v>
      </c>
      <c r="H1941" t="s">
        <v>164</v>
      </c>
      <c r="I1941" t="s">
        <v>1448</v>
      </c>
      <c r="J1941" t="s">
        <v>94</v>
      </c>
      <c r="K1941" t="s">
        <v>277</v>
      </c>
      <c r="L1941" t="s">
        <v>96</v>
      </c>
      <c r="M1941" s="40">
        <v>503.25</v>
      </c>
      <c r="N1941" s="40">
        <v>-503.25</v>
      </c>
      <c r="O1941" s="40">
        <v>0</v>
      </c>
      <c r="P1941" s="40">
        <v>0</v>
      </c>
      <c r="Q1941" s="40">
        <v>0</v>
      </c>
      <c r="R1941" s="40">
        <v>0</v>
      </c>
      <c r="S1941" s="40">
        <v>0</v>
      </c>
      <c r="T1941" s="40">
        <v>0</v>
      </c>
      <c r="U1941" s="40">
        <v>0</v>
      </c>
      <c r="V1941" s="40">
        <v>0</v>
      </c>
      <c r="W1941" s="34" t="s">
        <v>1461</v>
      </c>
    </row>
    <row r="1942" spans="1:23" hidden="1" x14ac:dyDescent="0.2">
      <c r="A1942" t="s">
        <v>106</v>
      </c>
      <c r="B1942" t="s">
        <v>107</v>
      </c>
      <c r="C1942" t="s">
        <v>635</v>
      </c>
      <c r="D1942" t="s">
        <v>1259</v>
      </c>
      <c r="E1942" t="s">
        <v>1260</v>
      </c>
      <c r="F1942" t="s">
        <v>1446</v>
      </c>
      <c r="G1942" t="s">
        <v>1447</v>
      </c>
      <c r="H1942" t="s">
        <v>164</v>
      </c>
      <c r="I1942" t="s">
        <v>1448</v>
      </c>
      <c r="J1942" t="s">
        <v>94</v>
      </c>
      <c r="K1942" t="s">
        <v>783</v>
      </c>
      <c r="L1942" t="s">
        <v>96</v>
      </c>
      <c r="M1942" s="40">
        <v>81067.199999999997</v>
      </c>
      <c r="N1942" s="40">
        <v>-10000</v>
      </c>
      <c r="O1942" s="40">
        <v>0</v>
      </c>
      <c r="P1942" s="40">
        <v>71067.199999999997</v>
      </c>
      <c r="Q1942" s="40">
        <v>6689.58</v>
      </c>
      <c r="R1942" s="40">
        <v>21874.07</v>
      </c>
      <c r="S1942" s="40">
        <v>21550.07</v>
      </c>
      <c r="T1942" s="40">
        <v>49193.13</v>
      </c>
      <c r="U1942" s="40">
        <v>49517.13</v>
      </c>
      <c r="V1942" s="40">
        <v>42503.55</v>
      </c>
      <c r="W1942" s="34" t="s">
        <v>1462</v>
      </c>
    </row>
    <row r="1943" spans="1:23" hidden="1" x14ac:dyDescent="0.2">
      <c r="A1943" t="s">
        <v>106</v>
      </c>
      <c r="B1943" t="s">
        <v>107</v>
      </c>
      <c r="C1943" t="s">
        <v>635</v>
      </c>
      <c r="D1943" t="s">
        <v>1259</v>
      </c>
      <c r="E1943" t="s">
        <v>1260</v>
      </c>
      <c r="F1943" t="s">
        <v>1446</v>
      </c>
      <c r="G1943" t="s">
        <v>1447</v>
      </c>
      <c r="H1943" t="s">
        <v>164</v>
      </c>
      <c r="I1943" t="s">
        <v>1448</v>
      </c>
      <c r="J1943" t="s">
        <v>94</v>
      </c>
      <c r="K1943" t="s">
        <v>785</v>
      </c>
      <c r="L1943" t="s">
        <v>96</v>
      </c>
      <c r="M1943" s="40">
        <v>40260</v>
      </c>
      <c r="N1943" s="40">
        <v>-40260</v>
      </c>
      <c r="O1943" s="40">
        <v>0</v>
      </c>
      <c r="P1943" s="40">
        <v>0</v>
      </c>
      <c r="Q1943" s="40">
        <v>0</v>
      </c>
      <c r="R1943" s="40">
        <v>0</v>
      </c>
      <c r="S1943" s="40">
        <v>0</v>
      </c>
      <c r="T1943" s="40">
        <v>0</v>
      </c>
      <c r="U1943" s="40">
        <v>0</v>
      </c>
      <c r="V1943" s="40">
        <v>0</v>
      </c>
      <c r="W1943" s="34" t="s">
        <v>1463</v>
      </c>
    </row>
    <row r="1944" spans="1:23" hidden="1" x14ac:dyDescent="0.2">
      <c r="A1944" t="s">
        <v>106</v>
      </c>
      <c r="B1944" t="s">
        <v>107</v>
      </c>
      <c r="C1944" t="s">
        <v>635</v>
      </c>
      <c r="D1944" t="s">
        <v>1259</v>
      </c>
      <c r="E1944" t="s">
        <v>1260</v>
      </c>
      <c r="F1944" t="s">
        <v>1446</v>
      </c>
      <c r="G1944" t="s">
        <v>1447</v>
      </c>
      <c r="H1944" t="s">
        <v>164</v>
      </c>
      <c r="I1944" t="s">
        <v>1448</v>
      </c>
      <c r="J1944" t="s">
        <v>94</v>
      </c>
      <c r="K1944" t="s">
        <v>140</v>
      </c>
      <c r="L1944" t="s">
        <v>96</v>
      </c>
      <c r="M1944" s="40">
        <v>3019.5</v>
      </c>
      <c r="N1944" s="40">
        <v>0</v>
      </c>
      <c r="O1944" s="40">
        <v>0</v>
      </c>
      <c r="P1944" s="40">
        <v>3019.5</v>
      </c>
      <c r="Q1944" s="40">
        <v>0</v>
      </c>
      <c r="R1944" s="40">
        <v>47.04</v>
      </c>
      <c r="S1944" s="40">
        <v>47.04</v>
      </c>
      <c r="T1944" s="40">
        <v>2972.46</v>
      </c>
      <c r="U1944" s="40">
        <v>2972.46</v>
      </c>
      <c r="V1944" s="40">
        <v>2972.46</v>
      </c>
      <c r="W1944" s="34" t="s">
        <v>1464</v>
      </c>
    </row>
    <row r="1945" spans="1:23" hidden="1" x14ac:dyDescent="0.2">
      <c r="A1945" t="s">
        <v>106</v>
      </c>
      <c r="B1945" t="s">
        <v>107</v>
      </c>
      <c r="C1945" t="s">
        <v>635</v>
      </c>
      <c r="D1945" t="s">
        <v>1259</v>
      </c>
      <c r="E1945" t="s">
        <v>1260</v>
      </c>
      <c r="F1945" t="s">
        <v>1446</v>
      </c>
      <c r="G1945" t="s">
        <v>1447</v>
      </c>
      <c r="H1945" t="s">
        <v>164</v>
      </c>
      <c r="I1945" t="s">
        <v>1448</v>
      </c>
      <c r="J1945" t="s">
        <v>94</v>
      </c>
      <c r="K1945" t="s">
        <v>102</v>
      </c>
      <c r="L1945" t="s">
        <v>96</v>
      </c>
      <c r="M1945" s="40">
        <v>3019.5</v>
      </c>
      <c r="N1945" s="40">
        <v>0</v>
      </c>
      <c r="O1945" s="40">
        <v>0</v>
      </c>
      <c r="P1945" s="40">
        <v>3019.5</v>
      </c>
      <c r="Q1945" s="40">
        <v>0</v>
      </c>
      <c r="R1945" s="40">
        <v>0</v>
      </c>
      <c r="S1945" s="40">
        <v>0</v>
      </c>
      <c r="T1945" s="40">
        <v>3019.5</v>
      </c>
      <c r="U1945" s="40">
        <v>3019.5</v>
      </c>
      <c r="V1945" s="40">
        <v>3019.5</v>
      </c>
      <c r="W1945" s="34" t="s">
        <v>1465</v>
      </c>
    </row>
    <row r="1946" spans="1:23" hidden="1" x14ac:dyDescent="0.2">
      <c r="A1946" t="s">
        <v>106</v>
      </c>
      <c r="B1946" t="s">
        <v>107</v>
      </c>
      <c r="C1946" t="s">
        <v>635</v>
      </c>
      <c r="D1946" t="s">
        <v>1259</v>
      </c>
      <c r="E1946" t="s">
        <v>1260</v>
      </c>
      <c r="F1946" t="s">
        <v>1446</v>
      </c>
      <c r="G1946" t="s">
        <v>1447</v>
      </c>
      <c r="H1946" t="s">
        <v>164</v>
      </c>
      <c r="I1946" t="s">
        <v>1466</v>
      </c>
      <c r="J1946" t="s">
        <v>94</v>
      </c>
      <c r="K1946" t="s">
        <v>274</v>
      </c>
      <c r="L1946" t="s">
        <v>96</v>
      </c>
      <c r="M1946" s="40">
        <v>45000</v>
      </c>
      <c r="N1946" s="40">
        <v>0</v>
      </c>
      <c r="O1946" s="40">
        <v>0</v>
      </c>
      <c r="P1946" s="40">
        <v>45000</v>
      </c>
      <c r="Q1946" s="40">
        <v>1499.94</v>
      </c>
      <c r="R1946" s="40">
        <v>20899.78</v>
      </c>
      <c r="S1946" s="40">
        <v>14650.03</v>
      </c>
      <c r="T1946" s="40">
        <v>24100.22</v>
      </c>
      <c r="U1946" s="40">
        <v>30349.97</v>
      </c>
      <c r="V1946" s="40">
        <v>22600.28</v>
      </c>
      <c r="W1946" s="34" t="s">
        <v>1467</v>
      </c>
    </row>
    <row r="1947" spans="1:23" hidden="1" x14ac:dyDescent="0.2">
      <c r="A1947" t="s">
        <v>106</v>
      </c>
      <c r="B1947" t="s">
        <v>107</v>
      </c>
      <c r="C1947" t="s">
        <v>635</v>
      </c>
      <c r="D1947" t="s">
        <v>1259</v>
      </c>
      <c r="E1947" t="s">
        <v>1260</v>
      </c>
      <c r="F1947" t="s">
        <v>1446</v>
      </c>
      <c r="G1947" t="s">
        <v>1447</v>
      </c>
      <c r="H1947" t="s">
        <v>164</v>
      </c>
      <c r="I1947" t="s">
        <v>1466</v>
      </c>
      <c r="J1947" t="s">
        <v>94</v>
      </c>
      <c r="K1947" t="s">
        <v>143</v>
      </c>
      <c r="L1947" t="s">
        <v>96</v>
      </c>
      <c r="M1947" s="40">
        <v>10000</v>
      </c>
      <c r="N1947" s="40">
        <v>0</v>
      </c>
      <c r="O1947" s="40">
        <v>0</v>
      </c>
      <c r="P1947" s="40">
        <v>10000</v>
      </c>
      <c r="Q1947" s="40">
        <v>0</v>
      </c>
      <c r="R1947" s="40">
        <v>5850</v>
      </c>
      <c r="S1947" s="40">
        <v>5850</v>
      </c>
      <c r="T1947" s="40">
        <v>4150</v>
      </c>
      <c r="U1947" s="40">
        <v>4150</v>
      </c>
      <c r="V1947" s="40">
        <v>4150</v>
      </c>
      <c r="W1947" s="34" t="s">
        <v>1450</v>
      </c>
    </row>
    <row r="1948" spans="1:23" hidden="1" x14ac:dyDescent="0.2">
      <c r="A1948" t="s">
        <v>106</v>
      </c>
      <c r="B1948" t="s">
        <v>107</v>
      </c>
      <c r="C1948" t="s">
        <v>635</v>
      </c>
      <c r="D1948" t="s">
        <v>1259</v>
      </c>
      <c r="E1948" t="s">
        <v>1260</v>
      </c>
      <c r="F1948" t="s">
        <v>1446</v>
      </c>
      <c r="G1948" t="s">
        <v>1447</v>
      </c>
      <c r="H1948" t="s">
        <v>164</v>
      </c>
      <c r="I1948" t="s">
        <v>1466</v>
      </c>
      <c r="J1948" t="s">
        <v>94</v>
      </c>
      <c r="K1948" t="s">
        <v>125</v>
      </c>
      <c r="L1948" t="s">
        <v>96</v>
      </c>
      <c r="M1948" s="40">
        <v>2000</v>
      </c>
      <c r="N1948" s="40">
        <v>0</v>
      </c>
      <c r="O1948" s="40">
        <v>0</v>
      </c>
      <c r="P1948" s="40">
        <v>2000</v>
      </c>
      <c r="Q1948" s="40">
        <v>0</v>
      </c>
      <c r="R1948" s="40">
        <v>0</v>
      </c>
      <c r="S1948" s="40">
        <v>0</v>
      </c>
      <c r="T1948" s="40">
        <v>2000</v>
      </c>
      <c r="U1948" s="40">
        <v>2000</v>
      </c>
      <c r="V1948" s="40">
        <v>2000</v>
      </c>
      <c r="W1948" s="34" t="s">
        <v>1468</v>
      </c>
    </row>
    <row r="1949" spans="1:23" hidden="1" x14ac:dyDescent="0.2">
      <c r="A1949" t="s">
        <v>106</v>
      </c>
      <c r="B1949" t="s">
        <v>107</v>
      </c>
      <c r="C1949" t="s">
        <v>635</v>
      </c>
      <c r="D1949" t="s">
        <v>1259</v>
      </c>
      <c r="E1949" t="s">
        <v>1260</v>
      </c>
      <c r="F1949" t="s">
        <v>1446</v>
      </c>
      <c r="G1949" t="s">
        <v>1447</v>
      </c>
      <c r="H1949" t="s">
        <v>164</v>
      </c>
      <c r="I1949" t="s">
        <v>1469</v>
      </c>
      <c r="J1949" t="s">
        <v>94</v>
      </c>
      <c r="K1949" t="s">
        <v>326</v>
      </c>
      <c r="L1949" t="s">
        <v>96</v>
      </c>
      <c r="M1949" s="40">
        <v>58896</v>
      </c>
      <c r="N1949" s="40">
        <v>-58896</v>
      </c>
      <c r="O1949" s="40">
        <v>0</v>
      </c>
      <c r="P1949" s="40">
        <v>0</v>
      </c>
      <c r="Q1949" s="40">
        <v>0</v>
      </c>
      <c r="R1949" s="40">
        <v>0</v>
      </c>
      <c r="S1949" s="40">
        <v>0</v>
      </c>
      <c r="T1949" s="40">
        <v>0</v>
      </c>
      <c r="U1949" s="40">
        <v>0</v>
      </c>
      <c r="V1949" s="40">
        <v>0</v>
      </c>
      <c r="W1949" s="34" t="s">
        <v>1470</v>
      </c>
    </row>
    <row r="1950" spans="1:23" hidden="1" x14ac:dyDescent="0.2">
      <c r="A1950" t="s">
        <v>106</v>
      </c>
      <c r="B1950" t="s">
        <v>107</v>
      </c>
      <c r="C1950" t="s">
        <v>635</v>
      </c>
      <c r="D1950" t="s">
        <v>1259</v>
      </c>
      <c r="E1950" t="s">
        <v>1260</v>
      </c>
      <c r="F1950" t="s">
        <v>1446</v>
      </c>
      <c r="G1950" t="s">
        <v>1447</v>
      </c>
      <c r="H1950" t="s">
        <v>164</v>
      </c>
      <c r="I1950" t="s">
        <v>1469</v>
      </c>
      <c r="J1950" t="s">
        <v>94</v>
      </c>
      <c r="K1950" t="s">
        <v>1471</v>
      </c>
      <c r="L1950" t="s">
        <v>96</v>
      </c>
      <c r="M1950" s="40">
        <v>106480</v>
      </c>
      <c r="N1950" s="40">
        <v>-76480</v>
      </c>
      <c r="O1950" s="40">
        <v>0</v>
      </c>
      <c r="P1950" s="40">
        <v>30000</v>
      </c>
      <c r="Q1950" s="40">
        <v>28215</v>
      </c>
      <c r="R1950" s="40">
        <v>0</v>
      </c>
      <c r="S1950" s="40">
        <v>0</v>
      </c>
      <c r="T1950" s="40">
        <v>30000</v>
      </c>
      <c r="U1950" s="40">
        <v>30000</v>
      </c>
      <c r="V1950" s="40">
        <v>1785</v>
      </c>
      <c r="W1950" s="34" t="s">
        <v>1472</v>
      </c>
    </row>
    <row r="1951" spans="1:23" hidden="1" x14ac:dyDescent="0.2">
      <c r="A1951" t="s">
        <v>106</v>
      </c>
      <c r="B1951" t="s">
        <v>107</v>
      </c>
      <c r="C1951" t="s">
        <v>635</v>
      </c>
      <c r="D1951" t="s">
        <v>1259</v>
      </c>
      <c r="E1951" t="s">
        <v>1260</v>
      </c>
      <c r="F1951" t="s">
        <v>1446</v>
      </c>
      <c r="G1951" t="s">
        <v>1447</v>
      </c>
      <c r="H1951" t="s">
        <v>164</v>
      </c>
      <c r="I1951" t="s">
        <v>1469</v>
      </c>
      <c r="J1951" t="s">
        <v>94</v>
      </c>
      <c r="K1951" t="s">
        <v>266</v>
      </c>
      <c r="L1951" t="s">
        <v>96</v>
      </c>
      <c r="M1951" s="40">
        <v>10584</v>
      </c>
      <c r="N1951" s="40">
        <v>-7600</v>
      </c>
      <c r="O1951" s="40">
        <v>0</v>
      </c>
      <c r="P1951" s="40">
        <v>2984</v>
      </c>
      <c r="Q1951" s="40">
        <v>0</v>
      </c>
      <c r="R1951" s="40">
        <v>0</v>
      </c>
      <c r="S1951" s="40">
        <v>0</v>
      </c>
      <c r="T1951" s="40">
        <v>2984</v>
      </c>
      <c r="U1951" s="40">
        <v>2984</v>
      </c>
      <c r="V1951" s="40">
        <v>2984</v>
      </c>
      <c r="W1951" s="34" t="s">
        <v>1449</v>
      </c>
    </row>
    <row r="1952" spans="1:23" hidden="1" x14ac:dyDescent="0.2">
      <c r="A1952" t="s">
        <v>106</v>
      </c>
      <c r="B1952" t="s">
        <v>107</v>
      </c>
      <c r="C1952" t="s">
        <v>635</v>
      </c>
      <c r="D1952" t="s">
        <v>1259</v>
      </c>
      <c r="E1952" t="s">
        <v>1260</v>
      </c>
      <c r="F1952" t="s">
        <v>1446</v>
      </c>
      <c r="G1952" t="s">
        <v>1447</v>
      </c>
      <c r="H1952" t="s">
        <v>164</v>
      </c>
      <c r="I1952" t="s">
        <v>1469</v>
      </c>
      <c r="J1952" t="s">
        <v>94</v>
      </c>
      <c r="K1952" t="s">
        <v>183</v>
      </c>
      <c r="L1952" t="s">
        <v>96</v>
      </c>
      <c r="M1952" s="40">
        <v>13328</v>
      </c>
      <c r="N1952" s="40">
        <v>-13328</v>
      </c>
      <c r="O1952" s="40">
        <v>0</v>
      </c>
      <c r="P1952" s="40">
        <v>0</v>
      </c>
      <c r="Q1952" s="40">
        <v>0</v>
      </c>
      <c r="R1952" s="40">
        <v>0</v>
      </c>
      <c r="S1952" s="40">
        <v>0</v>
      </c>
      <c r="T1952" s="40">
        <v>0</v>
      </c>
      <c r="U1952" s="40">
        <v>0</v>
      </c>
      <c r="V1952" s="40">
        <v>0</v>
      </c>
      <c r="W1952" s="34" t="s">
        <v>1473</v>
      </c>
    </row>
    <row r="1953" spans="1:23" hidden="1" x14ac:dyDescent="0.2">
      <c r="A1953" t="s">
        <v>106</v>
      </c>
      <c r="B1953" t="s">
        <v>107</v>
      </c>
      <c r="C1953" t="s">
        <v>635</v>
      </c>
      <c r="D1953" t="s">
        <v>1259</v>
      </c>
      <c r="E1953" t="s">
        <v>1260</v>
      </c>
      <c r="F1953" t="s">
        <v>1446</v>
      </c>
      <c r="G1953" t="s">
        <v>1447</v>
      </c>
      <c r="H1953" t="s">
        <v>164</v>
      </c>
      <c r="I1953" t="s">
        <v>1469</v>
      </c>
      <c r="J1953" t="s">
        <v>94</v>
      </c>
      <c r="K1953" t="s">
        <v>766</v>
      </c>
      <c r="L1953" t="s">
        <v>96</v>
      </c>
      <c r="M1953" s="40">
        <v>3920</v>
      </c>
      <c r="N1953" s="40">
        <v>0</v>
      </c>
      <c r="O1953" s="40">
        <v>0</v>
      </c>
      <c r="P1953" s="40">
        <v>3920</v>
      </c>
      <c r="Q1953" s="40">
        <v>0</v>
      </c>
      <c r="R1953" s="40">
        <v>3791.2</v>
      </c>
      <c r="S1953" s="40">
        <v>3791.2</v>
      </c>
      <c r="T1953" s="40">
        <v>128.80000000000001</v>
      </c>
      <c r="U1953" s="40">
        <v>128.80000000000001</v>
      </c>
      <c r="V1953" s="40">
        <v>128.80000000000001</v>
      </c>
      <c r="W1953" s="34" t="s">
        <v>1452</v>
      </c>
    </row>
    <row r="1954" spans="1:23" hidden="1" x14ac:dyDescent="0.2">
      <c r="A1954" t="s">
        <v>106</v>
      </c>
      <c r="B1954" t="s">
        <v>107</v>
      </c>
      <c r="C1954" t="s">
        <v>635</v>
      </c>
      <c r="D1954" t="s">
        <v>1259</v>
      </c>
      <c r="E1954" t="s">
        <v>1260</v>
      </c>
      <c r="F1954" t="s">
        <v>1446</v>
      </c>
      <c r="G1954" t="s">
        <v>1447</v>
      </c>
      <c r="H1954" t="s">
        <v>164</v>
      </c>
      <c r="I1954" t="s">
        <v>1469</v>
      </c>
      <c r="J1954" t="s">
        <v>94</v>
      </c>
      <c r="K1954" t="s">
        <v>366</v>
      </c>
      <c r="L1954" t="s">
        <v>96</v>
      </c>
      <c r="M1954" s="40">
        <v>5040</v>
      </c>
      <c r="N1954" s="40">
        <v>0</v>
      </c>
      <c r="O1954" s="40">
        <v>0</v>
      </c>
      <c r="P1954" s="40">
        <v>5040</v>
      </c>
      <c r="Q1954" s="40">
        <v>0</v>
      </c>
      <c r="R1954" s="40">
        <v>4860.8</v>
      </c>
      <c r="S1954" s="40">
        <v>4860.8</v>
      </c>
      <c r="T1954" s="40">
        <v>179.2</v>
      </c>
      <c r="U1954" s="40">
        <v>179.2</v>
      </c>
      <c r="V1954" s="40">
        <v>179.2</v>
      </c>
      <c r="W1954" s="34" t="s">
        <v>1280</v>
      </c>
    </row>
    <row r="1955" spans="1:23" hidden="1" x14ac:dyDescent="0.2">
      <c r="A1955" t="s">
        <v>106</v>
      </c>
      <c r="B1955" t="s">
        <v>107</v>
      </c>
      <c r="C1955" t="s">
        <v>635</v>
      </c>
      <c r="D1955" t="s">
        <v>1259</v>
      </c>
      <c r="E1955" t="s">
        <v>1260</v>
      </c>
      <c r="F1955" t="s">
        <v>1446</v>
      </c>
      <c r="G1955" t="s">
        <v>1447</v>
      </c>
      <c r="H1955" t="s">
        <v>164</v>
      </c>
      <c r="I1955" t="s">
        <v>1469</v>
      </c>
      <c r="J1955" t="s">
        <v>94</v>
      </c>
      <c r="K1955" t="s">
        <v>519</v>
      </c>
      <c r="L1955" t="s">
        <v>96</v>
      </c>
      <c r="M1955" s="40">
        <v>6720</v>
      </c>
      <c r="N1955" s="40">
        <v>0</v>
      </c>
      <c r="O1955" s="40">
        <v>0</v>
      </c>
      <c r="P1955" s="40">
        <v>6720</v>
      </c>
      <c r="Q1955" s="40">
        <v>0.01</v>
      </c>
      <c r="R1955" s="40">
        <v>3526.28</v>
      </c>
      <c r="S1955" s="40">
        <v>1820.1</v>
      </c>
      <c r="T1955" s="40">
        <v>3193.72</v>
      </c>
      <c r="U1955" s="40">
        <v>4899.8999999999996</v>
      </c>
      <c r="V1955" s="40">
        <v>3193.71</v>
      </c>
      <c r="W1955" s="34" t="s">
        <v>1453</v>
      </c>
    </row>
    <row r="1956" spans="1:23" hidden="1" x14ac:dyDescent="0.2">
      <c r="A1956" t="s">
        <v>106</v>
      </c>
      <c r="B1956" t="s">
        <v>107</v>
      </c>
      <c r="C1956" t="s">
        <v>635</v>
      </c>
      <c r="D1956" t="s">
        <v>1259</v>
      </c>
      <c r="E1956" t="s">
        <v>1260</v>
      </c>
      <c r="F1956" t="s">
        <v>1446</v>
      </c>
      <c r="G1956" t="s">
        <v>1447</v>
      </c>
      <c r="H1956" t="s">
        <v>164</v>
      </c>
      <c r="I1956" t="s">
        <v>1469</v>
      </c>
      <c r="J1956" t="s">
        <v>94</v>
      </c>
      <c r="K1956" t="s">
        <v>523</v>
      </c>
      <c r="L1956" t="s">
        <v>96</v>
      </c>
      <c r="M1956" s="40">
        <v>83232.289999999994</v>
      </c>
      <c r="N1956" s="40">
        <v>-63296</v>
      </c>
      <c r="O1956" s="40">
        <v>0</v>
      </c>
      <c r="P1956" s="40">
        <v>19936.29</v>
      </c>
      <c r="Q1956" s="40">
        <v>0</v>
      </c>
      <c r="R1956" s="40">
        <v>0</v>
      </c>
      <c r="S1956" s="40">
        <v>0</v>
      </c>
      <c r="T1956" s="40">
        <v>19936.29</v>
      </c>
      <c r="U1956" s="40">
        <v>19936.29</v>
      </c>
      <c r="V1956" s="40">
        <v>19936.29</v>
      </c>
      <c r="W1956" s="34" t="s">
        <v>1474</v>
      </c>
    </row>
    <row r="1957" spans="1:23" hidden="1" x14ac:dyDescent="0.2">
      <c r="A1957" t="s">
        <v>106</v>
      </c>
      <c r="B1957" t="s">
        <v>107</v>
      </c>
      <c r="C1957" t="s">
        <v>635</v>
      </c>
      <c r="D1957" t="s">
        <v>1259</v>
      </c>
      <c r="E1957" t="s">
        <v>1260</v>
      </c>
      <c r="F1957" t="s">
        <v>1446</v>
      </c>
      <c r="G1957" t="s">
        <v>1447</v>
      </c>
      <c r="H1957" t="s">
        <v>164</v>
      </c>
      <c r="I1957" t="s">
        <v>1469</v>
      </c>
      <c r="J1957" t="s">
        <v>94</v>
      </c>
      <c r="K1957" t="s">
        <v>269</v>
      </c>
      <c r="L1957" t="s">
        <v>96</v>
      </c>
      <c r="M1957" s="40">
        <v>7896</v>
      </c>
      <c r="N1957" s="40">
        <v>0</v>
      </c>
      <c r="O1957" s="40">
        <v>0</v>
      </c>
      <c r="P1957" s="40">
        <v>7896</v>
      </c>
      <c r="Q1957" s="40">
        <v>0</v>
      </c>
      <c r="R1957" s="40">
        <v>2949.63</v>
      </c>
      <c r="S1957" s="40">
        <v>2949.63</v>
      </c>
      <c r="T1957" s="40">
        <v>4946.37</v>
      </c>
      <c r="U1957" s="40">
        <v>4946.37</v>
      </c>
      <c r="V1957" s="40">
        <v>4946.37</v>
      </c>
      <c r="W1957" s="34" t="s">
        <v>1454</v>
      </c>
    </row>
    <row r="1958" spans="1:23" hidden="1" x14ac:dyDescent="0.2">
      <c r="A1958" t="s">
        <v>106</v>
      </c>
      <c r="B1958" t="s">
        <v>107</v>
      </c>
      <c r="C1958" t="s">
        <v>635</v>
      </c>
      <c r="D1958" t="s">
        <v>1259</v>
      </c>
      <c r="E1958" t="s">
        <v>1260</v>
      </c>
      <c r="F1958" t="s">
        <v>1446</v>
      </c>
      <c r="G1958" t="s">
        <v>1447</v>
      </c>
      <c r="H1958" t="s">
        <v>164</v>
      </c>
      <c r="I1958" t="s">
        <v>1469</v>
      </c>
      <c r="J1958" t="s">
        <v>94</v>
      </c>
      <c r="K1958" t="s">
        <v>280</v>
      </c>
      <c r="L1958" t="s">
        <v>96</v>
      </c>
      <c r="M1958" s="40">
        <v>7153.66</v>
      </c>
      <c r="N1958" s="40">
        <v>4000</v>
      </c>
      <c r="O1958" s="40">
        <v>0</v>
      </c>
      <c r="P1958" s="40">
        <v>11153.66</v>
      </c>
      <c r="Q1958" s="40">
        <v>1291.8900000000001</v>
      </c>
      <c r="R1958" s="40">
        <v>5352.4</v>
      </c>
      <c r="S1958" s="40">
        <v>5352.4</v>
      </c>
      <c r="T1958" s="40">
        <v>5801.26</v>
      </c>
      <c r="U1958" s="40">
        <v>5801.26</v>
      </c>
      <c r="V1958" s="40">
        <v>4509.37</v>
      </c>
      <c r="W1958" s="34" t="s">
        <v>1455</v>
      </c>
    </row>
    <row r="1959" spans="1:23" hidden="1" x14ac:dyDescent="0.2">
      <c r="A1959" t="s">
        <v>106</v>
      </c>
      <c r="B1959" t="s">
        <v>107</v>
      </c>
      <c r="C1959" t="s">
        <v>635</v>
      </c>
      <c r="D1959" t="s">
        <v>1259</v>
      </c>
      <c r="E1959" t="s">
        <v>1260</v>
      </c>
      <c r="F1959" t="s">
        <v>1446</v>
      </c>
      <c r="G1959" t="s">
        <v>1447</v>
      </c>
      <c r="H1959" t="s">
        <v>164</v>
      </c>
      <c r="I1959" t="s">
        <v>1469</v>
      </c>
      <c r="J1959" t="s">
        <v>94</v>
      </c>
      <c r="K1959" t="s">
        <v>529</v>
      </c>
      <c r="L1959" t="s">
        <v>96</v>
      </c>
      <c r="M1959" s="40">
        <v>4032</v>
      </c>
      <c r="N1959" s="40">
        <v>0</v>
      </c>
      <c r="O1959" s="40">
        <v>0</v>
      </c>
      <c r="P1959" s="40">
        <v>4032</v>
      </c>
      <c r="Q1959" s="40">
        <v>2831.25</v>
      </c>
      <c r="R1959" s="40">
        <v>860.93</v>
      </c>
      <c r="S1959" s="40">
        <v>194.29</v>
      </c>
      <c r="T1959" s="40">
        <v>3171.07</v>
      </c>
      <c r="U1959" s="40">
        <v>3837.71</v>
      </c>
      <c r="V1959" s="40">
        <v>339.82</v>
      </c>
      <c r="W1959" s="34" t="s">
        <v>1475</v>
      </c>
    </row>
    <row r="1960" spans="1:23" hidden="1" x14ac:dyDescent="0.2">
      <c r="A1960" t="s">
        <v>106</v>
      </c>
      <c r="B1960" t="s">
        <v>107</v>
      </c>
      <c r="C1960" t="s">
        <v>635</v>
      </c>
      <c r="D1960" t="s">
        <v>1259</v>
      </c>
      <c r="E1960" t="s">
        <v>1260</v>
      </c>
      <c r="F1960" t="s">
        <v>1446</v>
      </c>
      <c r="G1960" t="s">
        <v>1447</v>
      </c>
      <c r="H1960" t="s">
        <v>164</v>
      </c>
      <c r="I1960" t="s">
        <v>1469</v>
      </c>
      <c r="J1960" t="s">
        <v>94</v>
      </c>
      <c r="K1960" t="s">
        <v>135</v>
      </c>
      <c r="L1960" t="s">
        <v>96</v>
      </c>
      <c r="M1960" s="40">
        <v>10080</v>
      </c>
      <c r="N1960" s="40">
        <v>-7840</v>
      </c>
      <c r="O1960" s="40">
        <v>0</v>
      </c>
      <c r="P1960" s="40">
        <v>2240</v>
      </c>
      <c r="Q1960" s="40">
        <v>0.01</v>
      </c>
      <c r="R1960" s="40">
        <v>1177.19</v>
      </c>
      <c r="S1960" s="40">
        <v>1177.19</v>
      </c>
      <c r="T1960" s="40">
        <v>1062.81</v>
      </c>
      <c r="U1960" s="40">
        <v>1062.81</v>
      </c>
      <c r="V1960" s="40">
        <v>1062.8</v>
      </c>
      <c r="W1960" s="34" t="s">
        <v>1456</v>
      </c>
    </row>
    <row r="1961" spans="1:23" hidden="1" x14ac:dyDescent="0.2">
      <c r="A1961" t="s">
        <v>106</v>
      </c>
      <c r="B1961" t="s">
        <v>107</v>
      </c>
      <c r="C1961" t="s">
        <v>635</v>
      </c>
      <c r="D1961" t="s">
        <v>1259</v>
      </c>
      <c r="E1961" t="s">
        <v>1260</v>
      </c>
      <c r="F1961" t="s">
        <v>1446</v>
      </c>
      <c r="G1961" t="s">
        <v>1447</v>
      </c>
      <c r="H1961" t="s">
        <v>164</v>
      </c>
      <c r="I1961" t="s">
        <v>1469</v>
      </c>
      <c r="J1961" t="s">
        <v>94</v>
      </c>
      <c r="K1961" t="s">
        <v>95</v>
      </c>
      <c r="L1961" t="s">
        <v>96</v>
      </c>
      <c r="M1961" s="40">
        <v>11200</v>
      </c>
      <c r="N1961" s="40">
        <v>0</v>
      </c>
      <c r="O1961" s="40">
        <v>0</v>
      </c>
      <c r="P1961" s="40">
        <v>11200</v>
      </c>
      <c r="Q1961" s="40">
        <v>194.28</v>
      </c>
      <c r="R1961" s="40">
        <v>7625.28</v>
      </c>
      <c r="S1961" s="40">
        <v>7625.28</v>
      </c>
      <c r="T1961" s="40">
        <v>3574.72</v>
      </c>
      <c r="U1961" s="40">
        <v>3574.72</v>
      </c>
      <c r="V1961" s="40">
        <v>3380.44</v>
      </c>
      <c r="W1961" s="34" t="s">
        <v>1282</v>
      </c>
    </row>
    <row r="1962" spans="1:23" hidden="1" x14ac:dyDescent="0.2">
      <c r="A1962" t="s">
        <v>106</v>
      </c>
      <c r="B1962" t="s">
        <v>107</v>
      </c>
      <c r="C1962" t="s">
        <v>635</v>
      </c>
      <c r="D1962" t="s">
        <v>1259</v>
      </c>
      <c r="E1962" t="s">
        <v>1260</v>
      </c>
      <c r="F1962" t="s">
        <v>1446</v>
      </c>
      <c r="G1962" t="s">
        <v>1447</v>
      </c>
      <c r="H1962" t="s">
        <v>164</v>
      </c>
      <c r="I1962" t="s">
        <v>1469</v>
      </c>
      <c r="J1962" t="s">
        <v>94</v>
      </c>
      <c r="K1962" t="s">
        <v>137</v>
      </c>
      <c r="L1962" t="s">
        <v>96</v>
      </c>
      <c r="M1962" s="40">
        <v>0</v>
      </c>
      <c r="N1962" s="40">
        <v>6412</v>
      </c>
      <c r="O1962" s="40">
        <v>0</v>
      </c>
      <c r="P1962" s="40">
        <v>6412</v>
      </c>
      <c r="Q1962" s="40">
        <v>0</v>
      </c>
      <c r="R1962" s="40">
        <v>5793.2</v>
      </c>
      <c r="S1962" s="40">
        <v>5793.2</v>
      </c>
      <c r="T1962" s="40">
        <v>618.79999999999995</v>
      </c>
      <c r="U1962" s="40">
        <v>618.79999999999995</v>
      </c>
      <c r="V1962" s="40">
        <v>618.79999999999995</v>
      </c>
      <c r="W1962" s="34" t="s">
        <v>1457</v>
      </c>
    </row>
    <row r="1963" spans="1:23" hidden="1" x14ac:dyDescent="0.2">
      <c r="A1963" t="s">
        <v>106</v>
      </c>
      <c r="B1963" t="s">
        <v>107</v>
      </c>
      <c r="C1963" t="s">
        <v>635</v>
      </c>
      <c r="D1963" t="s">
        <v>1259</v>
      </c>
      <c r="E1963" t="s">
        <v>1260</v>
      </c>
      <c r="F1963" t="s">
        <v>1446</v>
      </c>
      <c r="G1963" t="s">
        <v>1447</v>
      </c>
      <c r="H1963" t="s">
        <v>164</v>
      </c>
      <c r="I1963" t="s">
        <v>1469</v>
      </c>
      <c r="J1963" t="s">
        <v>94</v>
      </c>
      <c r="K1963" t="s">
        <v>1298</v>
      </c>
      <c r="L1963" t="s">
        <v>96</v>
      </c>
      <c r="M1963" s="40">
        <v>0</v>
      </c>
      <c r="N1963" s="40">
        <v>3360</v>
      </c>
      <c r="O1963" s="40">
        <v>0</v>
      </c>
      <c r="P1963" s="40">
        <v>3360</v>
      </c>
      <c r="Q1963" s="40">
        <v>0</v>
      </c>
      <c r="R1963" s="40">
        <v>0</v>
      </c>
      <c r="S1963" s="40">
        <v>0</v>
      </c>
      <c r="T1963" s="40">
        <v>3360</v>
      </c>
      <c r="U1963" s="40">
        <v>3360</v>
      </c>
      <c r="V1963" s="40">
        <v>3360</v>
      </c>
      <c r="W1963" s="34" t="s">
        <v>1458</v>
      </c>
    </row>
    <row r="1964" spans="1:23" hidden="1" x14ac:dyDescent="0.2">
      <c r="A1964" t="s">
        <v>106</v>
      </c>
      <c r="B1964" t="s">
        <v>107</v>
      </c>
      <c r="C1964" t="s">
        <v>635</v>
      </c>
      <c r="D1964" t="s">
        <v>1259</v>
      </c>
      <c r="E1964" t="s">
        <v>1260</v>
      </c>
      <c r="F1964" t="s">
        <v>1446</v>
      </c>
      <c r="G1964" t="s">
        <v>1447</v>
      </c>
      <c r="H1964" t="s">
        <v>164</v>
      </c>
      <c r="I1964" t="s">
        <v>1469</v>
      </c>
      <c r="J1964" t="s">
        <v>94</v>
      </c>
      <c r="K1964" t="s">
        <v>1283</v>
      </c>
      <c r="L1964" t="s">
        <v>96</v>
      </c>
      <c r="M1964" s="40">
        <v>0</v>
      </c>
      <c r="N1964" s="40">
        <v>13000</v>
      </c>
      <c r="O1964" s="40">
        <v>0</v>
      </c>
      <c r="P1964" s="40">
        <v>13000</v>
      </c>
      <c r="Q1964" s="40">
        <v>11948.45</v>
      </c>
      <c r="R1964" s="40">
        <v>0</v>
      </c>
      <c r="S1964" s="40">
        <v>0</v>
      </c>
      <c r="T1964" s="40">
        <v>13000</v>
      </c>
      <c r="U1964" s="40">
        <v>13000</v>
      </c>
      <c r="V1964" s="40">
        <v>1051.55</v>
      </c>
      <c r="W1964" s="34" t="s">
        <v>1284</v>
      </c>
    </row>
    <row r="1965" spans="1:23" hidden="1" x14ac:dyDescent="0.2">
      <c r="A1965" t="s">
        <v>106</v>
      </c>
      <c r="B1965" t="s">
        <v>107</v>
      </c>
      <c r="C1965" t="s">
        <v>635</v>
      </c>
      <c r="D1965" t="s">
        <v>1259</v>
      </c>
      <c r="E1965" t="s">
        <v>1260</v>
      </c>
      <c r="F1965" t="s">
        <v>1446</v>
      </c>
      <c r="G1965" t="s">
        <v>1447</v>
      </c>
      <c r="H1965" t="s">
        <v>164</v>
      </c>
      <c r="I1965" t="s">
        <v>1469</v>
      </c>
      <c r="J1965" t="s">
        <v>94</v>
      </c>
      <c r="K1965" t="s">
        <v>125</v>
      </c>
      <c r="L1965" t="s">
        <v>96</v>
      </c>
      <c r="M1965" s="40">
        <v>11200</v>
      </c>
      <c r="N1965" s="40">
        <v>-10000</v>
      </c>
      <c r="O1965" s="40">
        <v>0</v>
      </c>
      <c r="P1965" s="40">
        <v>1200</v>
      </c>
      <c r="Q1965" s="40">
        <v>0</v>
      </c>
      <c r="R1965" s="40">
        <v>0</v>
      </c>
      <c r="S1965" s="40">
        <v>0</v>
      </c>
      <c r="T1965" s="40">
        <v>1200</v>
      </c>
      <c r="U1965" s="40">
        <v>1200</v>
      </c>
      <c r="V1965" s="40">
        <v>1200</v>
      </c>
      <c r="W1965" s="34" t="s">
        <v>1468</v>
      </c>
    </row>
    <row r="1966" spans="1:23" hidden="1" x14ac:dyDescent="0.2">
      <c r="A1966" t="s">
        <v>106</v>
      </c>
      <c r="B1966" t="s">
        <v>107</v>
      </c>
      <c r="C1966" t="s">
        <v>635</v>
      </c>
      <c r="D1966" t="s">
        <v>1259</v>
      </c>
      <c r="E1966" t="s">
        <v>1260</v>
      </c>
      <c r="F1966" t="s">
        <v>1446</v>
      </c>
      <c r="G1966" t="s">
        <v>1447</v>
      </c>
      <c r="H1966" t="s">
        <v>164</v>
      </c>
      <c r="I1966" t="s">
        <v>1469</v>
      </c>
      <c r="J1966" t="s">
        <v>94</v>
      </c>
      <c r="K1966" t="s">
        <v>534</v>
      </c>
      <c r="L1966" t="s">
        <v>96</v>
      </c>
      <c r="M1966" s="40">
        <v>0</v>
      </c>
      <c r="N1966" s="40">
        <v>1428</v>
      </c>
      <c r="O1966" s="40">
        <v>0</v>
      </c>
      <c r="P1966" s="40">
        <v>1428</v>
      </c>
      <c r="Q1966" s="40">
        <v>1427.62</v>
      </c>
      <c r="R1966" s="40">
        <v>0</v>
      </c>
      <c r="S1966" s="40">
        <v>0</v>
      </c>
      <c r="T1966" s="40">
        <v>1428</v>
      </c>
      <c r="U1966" s="40">
        <v>1428</v>
      </c>
      <c r="V1966" s="40">
        <v>0.38</v>
      </c>
      <c r="W1966" s="34" t="s">
        <v>1460</v>
      </c>
    </row>
    <row r="1967" spans="1:23" hidden="1" x14ac:dyDescent="0.2">
      <c r="A1967" t="s">
        <v>106</v>
      </c>
      <c r="B1967" t="s">
        <v>107</v>
      </c>
      <c r="C1967" t="s">
        <v>635</v>
      </c>
      <c r="D1967" t="s">
        <v>1259</v>
      </c>
      <c r="E1967" t="s">
        <v>1260</v>
      </c>
      <c r="F1967" t="s">
        <v>1446</v>
      </c>
      <c r="G1967" t="s">
        <v>1447</v>
      </c>
      <c r="H1967" t="s">
        <v>164</v>
      </c>
      <c r="I1967" t="s">
        <v>1469</v>
      </c>
      <c r="J1967" t="s">
        <v>94</v>
      </c>
      <c r="K1967" t="s">
        <v>783</v>
      </c>
      <c r="L1967" t="s">
        <v>96</v>
      </c>
      <c r="M1967" s="40">
        <v>72854.880000000005</v>
      </c>
      <c r="N1967" s="40">
        <v>-16360</v>
      </c>
      <c r="O1967" s="40">
        <v>0</v>
      </c>
      <c r="P1967" s="40">
        <v>56494.879999999997</v>
      </c>
      <c r="Q1967" s="40">
        <v>46183.199999999997</v>
      </c>
      <c r="R1967" s="40">
        <v>3724</v>
      </c>
      <c r="S1967" s="40">
        <v>3724</v>
      </c>
      <c r="T1967" s="40">
        <v>52770.879999999997</v>
      </c>
      <c r="U1967" s="40">
        <v>52770.879999999997</v>
      </c>
      <c r="V1967" s="40">
        <v>6587.68</v>
      </c>
      <c r="W1967" s="34" t="s">
        <v>1462</v>
      </c>
    </row>
    <row r="1968" spans="1:23" hidden="1" x14ac:dyDescent="0.2">
      <c r="A1968" t="s">
        <v>106</v>
      </c>
      <c r="B1968" t="s">
        <v>107</v>
      </c>
      <c r="C1968" t="s">
        <v>635</v>
      </c>
      <c r="D1968" t="s">
        <v>1259</v>
      </c>
      <c r="E1968" t="s">
        <v>1260</v>
      </c>
      <c r="F1968" t="s">
        <v>1446</v>
      </c>
      <c r="G1968" t="s">
        <v>1447</v>
      </c>
      <c r="H1968" t="s">
        <v>164</v>
      </c>
      <c r="I1968" t="s">
        <v>1448</v>
      </c>
      <c r="J1968" t="s">
        <v>539</v>
      </c>
      <c r="K1968" t="s">
        <v>540</v>
      </c>
      <c r="L1968" t="s">
        <v>96</v>
      </c>
      <c r="M1968" s="40">
        <v>0</v>
      </c>
      <c r="N1968" s="40">
        <v>2000</v>
      </c>
      <c r="O1968" s="40">
        <v>0</v>
      </c>
      <c r="P1968" s="40">
        <v>2000</v>
      </c>
      <c r="Q1968" s="40">
        <v>0</v>
      </c>
      <c r="R1968" s="40">
        <v>972.34</v>
      </c>
      <c r="S1968" s="40">
        <v>850.94</v>
      </c>
      <c r="T1968" s="40">
        <v>1027.6600000000001</v>
      </c>
      <c r="U1968" s="40">
        <v>1149.06</v>
      </c>
      <c r="V1968" s="40">
        <v>1027.6600000000001</v>
      </c>
      <c r="W1968" s="34" t="s">
        <v>1476</v>
      </c>
    </row>
    <row r="1969" spans="1:23" hidden="1" x14ac:dyDescent="0.2">
      <c r="A1969" t="s">
        <v>106</v>
      </c>
      <c r="B1969" t="s">
        <v>107</v>
      </c>
      <c r="C1969" t="s">
        <v>635</v>
      </c>
      <c r="D1969" t="s">
        <v>1259</v>
      </c>
      <c r="E1969" t="s">
        <v>1260</v>
      </c>
      <c r="F1969" t="s">
        <v>1446</v>
      </c>
      <c r="G1969" t="s">
        <v>1447</v>
      </c>
      <c r="H1969" t="s">
        <v>164</v>
      </c>
      <c r="I1969" t="s">
        <v>1469</v>
      </c>
      <c r="J1969" t="s">
        <v>539</v>
      </c>
      <c r="K1969" t="s">
        <v>540</v>
      </c>
      <c r="L1969" t="s">
        <v>96</v>
      </c>
      <c r="M1969" s="40">
        <v>1008</v>
      </c>
      <c r="N1969" s="40">
        <v>0</v>
      </c>
      <c r="O1969" s="40">
        <v>0</v>
      </c>
      <c r="P1969" s="40">
        <v>1008</v>
      </c>
      <c r="Q1969" s="40">
        <v>0</v>
      </c>
      <c r="R1969" s="40">
        <v>0</v>
      </c>
      <c r="S1969" s="40">
        <v>0</v>
      </c>
      <c r="T1969" s="40">
        <v>1008</v>
      </c>
      <c r="U1969" s="40">
        <v>1008</v>
      </c>
      <c r="V1969" s="40">
        <v>1008</v>
      </c>
      <c r="W1969" s="34" t="s">
        <v>1476</v>
      </c>
    </row>
    <row r="1970" spans="1:23" hidden="1" x14ac:dyDescent="0.2">
      <c r="A1970" t="s">
        <v>106</v>
      </c>
      <c r="B1970" t="s">
        <v>107</v>
      </c>
      <c r="C1970" t="s">
        <v>635</v>
      </c>
      <c r="D1970" t="s">
        <v>1259</v>
      </c>
      <c r="E1970" t="s">
        <v>1260</v>
      </c>
      <c r="F1970" t="s">
        <v>1446</v>
      </c>
      <c r="G1970" t="s">
        <v>1447</v>
      </c>
      <c r="H1970" t="s">
        <v>164</v>
      </c>
      <c r="I1970" t="s">
        <v>1448</v>
      </c>
      <c r="J1970" t="s">
        <v>202</v>
      </c>
      <c r="K1970" t="s">
        <v>203</v>
      </c>
      <c r="L1970" t="s">
        <v>96</v>
      </c>
      <c r="M1970" s="40">
        <v>48647.61</v>
      </c>
      <c r="N1970" s="40">
        <v>-43059.44</v>
      </c>
      <c r="O1970" s="40">
        <v>0</v>
      </c>
      <c r="P1970" s="40">
        <v>5588.17</v>
      </c>
      <c r="Q1970" s="40">
        <v>0</v>
      </c>
      <c r="R1970" s="40">
        <v>5588.17</v>
      </c>
      <c r="S1970" s="40">
        <v>5588.17</v>
      </c>
      <c r="T1970" s="40">
        <v>0</v>
      </c>
      <c r="U1970" s="40">
        <v>0</v>
      </c>
      <c r="V1970" s="40">
        <v>0</v>
      </c>
      <c r="W1970" s="34" t="s">
        <v>1477</v>
      </c>
    </row>
    <row r="1971" spans="1:23" hidden="1" x14ac:dyDescent="0.2">
      <c r="A1971" t="s">
        <v>106</v>
      </c>
      <c r="B1971" t="s">
        <v>107</v>
      </c>
      <c r="C1971" t="s">
        <v>635</v>
      </c>
      <c r="D1971" t="s">
        <v>1259</v>
      </c>
      <c r="E1971" t="s">
        <v>1260</v>
      </c>
      <c r="F1971" t="s">
        <v>1446</v>
      </c>
      <c r="G1971" t="s">
        <v>1447</v>
      </c>
      <c r="H1971" t="s">
        <v>164</v>
      </c>
      <c r="I1971" t="s">
        <v>1448</v>
      </c>
      <c r="J1971" t="s">
        <v>202</v>
      </c>
      <c r="K1971" t="s">
        <v>209</v>
      </c>
      <c r="L1971" t="s">
        <v>96</v>
      </c>
      <c r="M1971" s="40">
        <v>46299</v>
      </c>
      <c r="N1971" s="40">
        <v>8000</v>
      </c>
      <c r="O1971" s="40">
        <v>0</v>
      </c>
      <c r="P1971" s="40">
        <v>54299</v>
      </c>
      <c r="Q1971" s="40">
        <v>0</v>
      </c>
      <c r="R1971" s="40">
        <v>50957.760000000002</v>
      </c>
      <c r="S1971" s="40">
        <v>50957.760000000002</v>
      </c>
      <c r="T1971" s="40">
        <v>3341.24</v>
      </c>
      <c r="U1971" s="40">
        <v>3341.24</v>
      </c>
      <c r="V1971" s="40">
        <v>3341.24</v>
      </c>
      <c r="W1971" s="34" t="s">
        <v>1306</v>
      </c>
    </row>
    <row r="1972" spans="1:23" hidden="1" x14ac:dyDescent="0.2">
      <c r="A1972" t="s">
        <v>106</v>
      </c>
      <c r="B1972" t="s">
        <v>107</v>
      </c>
      <c r="C1972" t="s">
        <v>635</v>
      </c>
      <c r="D1972" t="s">
        <v>1259</v>
      </c>
      <c r="E1972" t="s">
        <v>1260</v>
      </c>
      <c r="F1972" t="s">
        <v>1446</v>
      </c>
      <c r="G1972" t="s">
        <v>1447</v>
      </c>
      <c r="H1972" t="s">
        <v>164</v>
      </c>
      <c r="I1972" t="s">
        <v>1448</v>
      </c>
      <c r="J1972" t="s">
        <v>202</v>
      </c>
      <c r="K1972" t="s">
        <v>205</v>
      </c>
      <c r="L1972" t="s">
        <v>96</v>
      </c>
      <c r="M1972" s="40">
        <v>0</v>
      </c>
      <c r="N1972" s="40">
        <v>49462.11</v>
      </c>
      <c r="O1972" s="40">
        <v>0</v>
      </c>
      <c r="P1972" s="40">
        <v>49462.11</v>
      </c>
      <c r="Q1972" s="40">
        <v>0</v>
      </c>
      <c r="R1972" s="40">
        <v>0</v>
      </c>
      <c r="S1972" s="40">
        <v>0</v>
      </c>
      <c r="T1972" s="40">
        <v>49462.11</v>
      </c>
      <c r="U1972" s="40">
        <v>49462.11</v>
      </c>
      <c r="V1972" s="40">
        <v>49462.11</v>
      </c>
      <c r="W1972" s="34" t="s">
        <v>1478</v>
      </c>
    </row>
    <row r="1973" spans="1:23" hidden="1" x14ac:dyDescent="0.2">
      <c r="A1973" t="s">
        <v>106</v>
      </c>
      <c r="B1973" t="s">
        <v>107</v>
      </c>
      <c r="C1973" t="s">
        <v>635</v>
      </c>
      <c r="D1973" t="s">
        <v>1259</v>
      </c>
      <c r="E1973" t="s">
        <v>1260</v>
      </c>
      <c r="F1973" t="s">
        <v>1446</v>
      </c>
      <c r="G1973" t="s">
        <v>1447</v>
      </c>
      <c r="H1973" t="s">
        <v>164</v>
      </c>
      <c r="I1973" t="s">
        <v>1469</v>
      </c>
      <c r="J1973" t="s">
        <v>202</v>
      </c>
      <c r="K1973" t="s">
        <v>203</v>
      </c>
      <c r="L1973" t="s">
        <v>96</v>
      </c>
      <c r="M1973" s="40">
        <v>5367.04</v>
      </c>
      <c r="N1973" s="40">
        <v>13600</v>
      </c>
      <c r="O1973" s="40">
        <v>0</v>
      </c>
      <c r="P1973" s="40">
        <v>18967.04</v>
      </c>
      <c r="Q1973" s="40">
        <v>0</v>
      </c>
      <c r="R1973" s="40">
        <v>0</v>
      </c>
      <c r="S1973" s="40">
        <v>0</v>
      </c>
      <c r="T1973" s="40">
        <v>18967.04</v>
      </c>
      <c r="U1973" s="40">
        <v>18967.04</v>
      </c>
      <c r="V1973" s="40">
        <v>18967.04</v>
      </c>
      <c r="W1973" s="34" t="s">
        <v>1477</v>
      </c>
    </row>
    <row r="1974" spans="1:23" hidden="1" x14ac:dyDescent="0.2">
      <c r="A1974" t="s">
        <v>106</v>
      </c>
      <c r="B1974" t="s">
        <v>107</v>
      </c>
      <c r="C1974" t="s">
        <v>635</v>
      </c>
      <c r="D1974" t="s">
        <v>1259</v>
      </c>
      <c r="E1974" t="s">
        <v>1260</v>
      </c>
      <c r="F1974" t="s">
        <v>1446</v>
      </c>
      <c r="G1974" t="s">
        <v>1447</v>
      </c>
      <c r="H1974" t="s">
        <v>164</v>
      </c>
      <c r="I1974" t="s">
        <v>1469</v>
      </c>
      <c r="J1974" t="s">
        <v>202</v>
      </c>
      <c r="K1974" t="s">
        <v>209</v>
      </c>
      <c r="L1974" t="s">
        <v>96</v>
      </c>
      <c r="M1974" s="40">
        <v>25200</v>
      </c>
      <c r="N1974" s="40">
        <v>0</v>
      </c>
      <c r="O1974" s="40">
        <v>0</v>
      </c>
      <c r="P1974" s="40">
        <v>25200</v>
      </c>
      <c r="Q1974" s="40">
        <v>995.2</v>
      </c>
      <c r="R1974" s="40">
        <v>0</v>
      </c>
      <c r="S1974" s="40">
        <v>0</v>
      </c>
      <c r="T1974" s="40">
        <v>25200</v>
      </c>
      <c r="U1974" s="40">
        <v>25200</v>
      </c>
      <c r="V1974" s="40">
        <v>24204.799999999999</v>
      </c>
      <c r="W1974" s="34" t="s">
        <v>1306</v>
      </c>
    </row>
    <row r="1975" spans="1:23" hidden="1" x14ac:dyDescent="0.2">
      <c r="A1975" t="s">
        <v>0</v>
      </c>
      <c r="B1975" t="s">
        <v>1</v>
      </c>
      <c r="C1975" t="s">
        <v>635</v>
      </c>
      <c r="D1975" t="s">
        <v>1259</v>
      </c>
      <c r="E1975" t="s">
        <v>1260</v>
      </c>
      <c r="F1975" t="s">
        <v>1446</v>
      </c>
      <c r="G1975" t="s">
        <v>1447</v>
      </c>
      <c r="H1975" t="s">
        <v>7</v>
      </c>
      <c r="I1975" t="s">
        <v>8</v>
      </c>
      <c r="J1975" t="s">
        <v>215</v>
      </c>
      <c r="K1975" t="s">
        <v>216</v>
      </c>
      <c r="L1975" t="s">
        <v>11</v>
      </c>
      <c r="M1975" s="40">
        <v>0</v>
      </c>
      <c r="N1975" s="40">
        <v>8000</v>
      </c>
      <c r="O1975" s="40">
        <v>0</v>
      </c>
      <c r="P1975" s="40">
        <v>8000</v>
      </c>
      <c r="Q1975" s="40">
        <v>0</v>
      </c>
      <c r="R1975" s="40">
        <v>0</v>
      </c>
      <c r="S1975" s="40">
        <v>0</v>
      </c>
      <c r="T1975" s="40">
        <v>8000</v>
      </c>
      <c r="U1975" s="40">
        <v>8000</v>
      </c>
      <c r="V1975" s="40">
        <v>8000</v>
      </c>
      <c r="W1975" s="34" t="s">
        <v>1479</v>
      </c>
    </row>
    <row r="1976" spans="1:23" hidden="1" x14ac:dyDescent="0.2">
      <c r="A1976" t="s">
        <v>0</v>
      </c>
      <c r="B1976" t="s">
        <v>1</v>
      </c>
      <c r="C1976" t="s">
        <v>635</v>
      </c>
      <c r="D1976" t="s">
        <v>1259</v>
      </c>
      <c r="E1976" t="s">
        <v>1260</v>
      </c>
      <c r="F1976" t="s">
        <v>1480</v>
      </c>
      <c r="G1976" t="s">
        <v>1481</v>
      </c>
      <c r="H1976" t="s">
        <v>7</v>
      </c>
      <c r="I1976" t="s">
        <v>8</v>
      </c>
      <c r="J1976" t="s">
        <v>9</v>
      </c>
      <c r="K1976" t="s">
        <v>10</v>
      </c>
      <c r="L1976" t="s">
        <v>11</v>
      </c>
      <c r="M1976" s="40">
        <v>1613952</v>
      </c>
      <c r="N1976" s="40">
        <v>379409.29</v>
      </c>
      <c r="O1976" s="40">
        <v>-72215.8</v>
      </c>
      <c r="P1976" s="40">
        <v>1921145.49</v>
      </c>
      <c r="Q1976" s="40">
        <v>0</v>
      </c>
      <c r="R1976" s="40">
        <v>1278239.69</v>
      </c>
      <c r="S1976" s="40">
        <v>1278239.69</v>
      </c>
      <c r="T1976" s="40">
        <v>642905.80000000005</v>
      </c>
      <c r="U1976" s="40">
        <v>642905.80000000005</v>
      </c>
      <c r="V1976" s="40">
        <v>642905.80000000005</v>
      </c>
      <c r="W1976" s="34" t="s">
        <v>1263</v>
      </c>
    </row>
    <row r="1977" spans="1:23" hidden="1" x14ac:dyDescent="0.2">
      <c r="A1977" t="s">
        <v>0</v>
      </c>
      <c r="B1977" t="s">
        <v>1</v>
      </c>
      <c r="C1977" t="s">
        <v>635</v>
      </c>
      <c r="D1977" t="s">
        <v>1259</v>
      </c>
      <c r="E1977" t="s">
        <v>1260</v>
      </c>
      <c r="F1977" t="s">
        <v>1480</v>
      </c>
      <c r="G1977" t="s">
        <v>1481</v>
      </c>
      <c r="H1977" t="s">
        <v>7</v>
      </c>
      <c r="I1977" t="s">
        <v>8</v>
      </c>
      <c r="J1977" t="s">
        <v>9</v>
      </c>
      <c r="K1977" t="s">
        <v>13</v>
      </c>
      <c r="L1977" t="s">
        <v>11</v>
      </c>
      <c r="M1977" s="40">
        <v>170330.04</v>
      </c>
      <c r="N1977" s="40">
        <v>0</v>
      </c>
      <c r="O1977" s="40">
        <v>0</v>
      </c>
      <c r="P1977" s="40">
        <v>170330.04</v>
      </c>
      <c r="Q1977" s="40">
        <v>0</v>
      </c>
      <c r="R1977" s="40">
        <v>110999.48</v>
      </c>
      <c r="S1977" s="40">
        <v>110999.48</v>
      </c>
      <c r="T1977" s="40">
        <v>59330.559999999998</v>
      </c>
      <c r="U1977" s="40">
        <v>59330.559999999998</v>
      </c>
      <c r="V1977" s="40">
        <v>59330.559999999998</v>
      </c>
      <c r="W1977" s="34" t="s">
        <v>1264</v>
      </c>
    </row>
    <row r="1978" spans="1:23" hidden="1" x14ac:dyDescent="0.2">
      <c r="A1978" t="s">
        <v>0</v>
      </c>
      <c r="B1978" t="s">
        <v>1</v>
      </c>
      <c r="C1978" t="s">
        <v>635</v>
      </c>
      <c r="D1978" t="s">
        <v>1259</v>
      </c>
      <c r="E1978" t="s">
        <v>1260</v>
      </c>
      <c r="F1978" t="s">
        <v>1480</v>
      </c>
      <c r="G1978" t="s">
        <v>1481</v>
      </c>
      <c r="H1978" t="s">
        <v>7</v>
      </c>
      <c r="I1978" t="s">
        <v>8</v>
      </c>
      <c r="J1978" t="s">
        <v>9</v>
      </c>
      <c r="K1978" t="s">
        <v>15</v>
      </c>
      <c r="L1978" t="s">
        <v>11</v>
      </c>
      <c r="M1978" s="40">
        <v>239489.17</v>
      </c>
      <c r="N1978" s="40">
        <v>25172</v>
      </c>
      <c r="O1978" s="40">
        <v>0</v>
      </c>
      <c r="P1978" s="40">
        <v>264661.17</v>
      </c>
      <c r="Q1978" s="40">
        <v>71112.02</v>
      </c>
      <c r="R1978" s="40">
        <v>33675.31</v>
      </c>
      <c r="S1978" s="40">
        <v>32466.98</v>
      </c>
      <c r="T1978" s="40">
        <v>230985.86</v>
      </c>
      <c r="U1978" s="40">
        <v>232194.19</v>
      </c>
      <c r="V1978" s="40">
        <v>159873.84</v>
      </c>
      <c r="W1978" s="34" t="s">
        <v>1265</v>
      </c>
    </row>
    <row r="1979" spans="1:23" hidden="1" x14ac:dyDescent="0.2">
      <c r="A1979" t="s">
        <v>0</v>
      </c>
      <c r="B1979" t="s">
        <v>1</v>
      </c>
      <c r="C1979" t="s">
        <v>635</v>
      </c>
      <c r="D1979" t="s">
        <v>1259</v>
      </c>
      <c r="E1979" t="s">
        <v>1260</v>
      </c>
      <c r="F1979" t="s">
        <v>1480</v>
      </c>
      <c r="G1979" t="s">
        <v>1481</v>
      </c>
      <c r="H1979" t="s">
        <v>7</v>
      </c>
      <c r="I1979" t="s">
        <v>8</v>
      </c>
      <c r="J1979" t="s">
        <v>9</v>
      </c>
      <c r="K1979" t="s">
        <v>17</v>
      </c>
      <c r="L1979" t="s">
        <v>11</v>
      </c>
      <c r="M1979" s="40">
        <v>72100</v>
      </c>
      <c r="N1979" s="40">
        <v>4800</v>
      </c>
      <c r="O1979" s="40">
        <v>0</v>
      </c>
      <c r="P1979" s="40">
        <v>76900</v>
      </c>
      <c r="Q1979" s="40">
        <v>10594.52</v>
      </c>
      <c r="R1979" s="40">
        <v>56824.03</v>
      </c>
      <c r="S1979" s="40">
        <v>56630.7</v>
      </c>
      <c r="T1979" s="40">
        <v>20075.97</v>
      </c>
      <c r="U1979" s="40">
        <v>20269.3</v>
      </c>
      <c r="V1979" s="40">
        <v>9481.4500000000007</v>
      </c>
      <c r="W1979" s="34" t="s">
        <v>1266</v>
      </c>
    </row>
    <row r="1980" spans="1:23" hidden="1" x14ac:dyDescent="0.2">
      <c r="A1980" t="s">
        <v>0</v>
      </c>
      <c r="B1980" t="s">
        <v>1</v>
      </c>
      <c r="C1980" t="s">
        <v>635</v>
      </c>
      <c r="D1980" t="s">
        <v>1259</v>
      </c>
      <c r="E1980" t="s">
        <v>1260</v>
      </c>
      <c r="F1980" t="s">
        <v>1480</v>
      </c>
      <c r="G1980" t="s">
        <v>1481</v>
      </c>
      <c r="H1980" t="s">
        <v>7</v>
      </c>
      <c r="I1980" t="s">
        <v>8</v>
      </c>
      <c r="J1980" t="s">
        <v>9</v>
      </c>
      <c r="K1980" t="s">
        <v>19</v>
      </c>
      <c r="L1980" t="s">
        <v>11</v>
      </c>
      <c r="M1980" s="40">
        <v>2640</v>
      </c>
      <c r="N1980" s="40">
        <v>0</v>
      </c>
      <c r="O1980" s="40">
        <v>0</v>
      </c>
      <c r="P1980" s="40">
        <v>2640</v>
      </c>
      <c r="Q1980" s="40">
        <v>0</v>
      </c>
      <c r="R1980" s="40">
        <v>1181.5</v>
      </c>
      <c r="S1980" s="40">
        <v>1181.5</v>
      </c>
      <c r="T1980" s="40">
        <v>1458.5</v>
      </c>
      <c r="U1980" s="40">
        <v>1458.5</v>
      </c>
      <c r="V1980" s="40">
        <v>1458.5</v>
      </c>
      <c r="W1980" s="34" t="s">
        <v>1267</v>
      </c>
    </row>
    <row r="1981" spans="1:23" hidden="1" x14ac:dyDescent="0.2">
      <c r="A1981" t="s">
        <v>0</v>
      </c>
      <c r="B1981" t="s">
        <v>1</v>
      </c>
      <c r="C1981" t="s">
        <v>635</v>
      </c>
      <c r="D1981" t="s">
        <v>1259</v>
      </c>
      <c r="E1981" t="s">
        <v>1260</v>
      </c>
      <c r="F1981" t="s">
        <v>1480</v>
      </c>
      <c r="G1981" t="s">
        <v>1481</v>
      </c>
      <c r="H1981" t="s">
        <v>7</v>
      </c>
      <c r="I1981" t="s">
        <v>8</v>
      </c>
      <c r="J1981" t="s">
        <v>9</v>
      </c>
      <c r="K1981" t="s">
        <v>21</v>
      </c>
      <c r="L1981" t="s">
        <v>11</v>
      </c>
      <c r="M1981" s="40">
        <v>21120</v>
      </c>
      <c r="N1981" s="40">
        <v>0</v>
      </c>
      <c r="O1981" s="40">
        <v>0</v>
      </c>
      <c r="P1981" s="40">
        <v>21120</v>
      </c>
      <c r="Q1981" s="40">
        <v>0</v>
      </c>
      <c r="R1981" s="40">
        <v>13016</v>
      </c>
      <c r="S1981" s="40">
        <v>13016</v>
      </c>
      <c r="T1981" s="40">
        <v>8104</v>
      </c>
      <c r="U1981" s="40">
        <v>8104</v>
      </c>
      <c r="V1981" s="40">
        <v>8104</v>
      </c>
      <c r="W1981" s="34" t="s">
        <v>1268</v>
      </c>
    </row>
    <row r="1982" spans="1:23" hidden="1" x14ac:dyDescent="0.2">
      <c r="A1982" t="s">
        <v>0</v>
      </c>
      <c r="B1982" t="s">
        <v>1</v>
      </c>
      <c r="C1982" t="s">
        <v>635</v>
      </c>
      <c r="D1982" t="s">
        <v>1259</v>
      </c>
      <c r="E1982" t="s">
        <v>1260</v>
      </c>
      <c r="F1982" t="s">
        <v>1480</v>
      </c>
      <c r="G1982" t="s">
        <v>1481</v>
      </c>
      <c r="H1982" t="s">
        <v>7</v>
      </c>
      <c r="I1982" t="s">
        <v>8</v>
      </c>
      <c r="J1982" t="s">
        <v>9</v>
      </c>
      <c r="K1982" t="s">
        <v>23</v>
      </c>
      <c r="L1982" t="s">
        <v>11</v>
      </c>
      <c r="M1982" s="40">
        <v>851.65</v>
      </c>
      <c r="N1982" s="40">
        <v>0</v>
      </c>
      <c r="O1982" s="40">
        <v>161.94</v>
      </c>
      <c r="P1982" s="40">
        <v>1013.59</v>
      </c>
      <c r="Q1982" s="40">
        <v>0</v>
      </c>
      <c r="R1982" s="40">
        <v>80</v>
      </c>
      <c r="S1982" s="40">
        <v>80</v>
      </c>
      <c r="T1982" s="40">
        <v>933.59</v>
      </c>
      <c r="U1982" s="40">
        <v>933.59</v>
      </c>
      <c r="V1982" s="40">
        <v>933.59</v>
      </c>
      <c r="W1982" s="34" t="s">
        <v>1269</v>
      </c>
    </row>
    <row r="1983" spans="1:23" hidden="1" x14ac:dyDescent="0.2">
      <c r="A1983" t="s">
        <v>0</v>
      </c>
      <c r="B1983" t="s">
        <v>1</v>
      </c>
      <c r="C1983" t="s">
        <v>635</v>
      </c>
      <c r="D1983" t="s">
        <v>1259</v>
      </c>
      <c r="E1983" t="s">
        <v>1260</v>
      </c>
      <c r="F1983" t="s">
        <v>1480</v>
      </c>
      <c r="G1983" t="s">
        <v>1481</v>
      </c>
      <c r="H1983" t="s">
        <v>7</v>
      </c>
      <c r="I1983" t="s">
        <v>8</v>
      </c>
      <c r="J1983" t="s">
        <v>9</v>
      </c>
      <c r="K1983" t="s">
        <v>25</v>
      </c>
      <c r="L1983" t="s">
        <v>11</v>
      </c>
      <c r="M1983" s="40">
        <v>8516.5</v>
      </c>
      <c r="N1983" s="40">
        <v>0</v>
      </c>
      <c r="O1983" s="40">
        <v>0</v>
      </c>
      <c r="P1983" s="40">
        <v>8516.5</v>
      </c>
      <c r="Q1983" s="40">
        <v>0</v>
      </c>
      <c r="R1983" s="40">
        <v>3456.57</v>
      </c>
      <c r="S1983" s="40">
        <v>3456.57</v>
      </c>
      <c r="T1983" s="40">
        <v>5059.93</v>
      </c>
      <c r="U1983" s="40">
        <v>5059.93</v>
      </c>
      <c r="V1983" s="40">
        <v>5059.93</v>
      </c>
      <c r="W1983" s="34" t="s">
        <v>1270</v>
      </c>
    </row>
    <row r="1984" spans="1:23" hidden="1" x14ac:dyDescent="0.2">
      <c r="A1984" t="s">
        <v>0</v>
      </c>
      <c r="B1984" t="s">
        <v>1</v>
      </c>
      <c r="C1984" t="s">
        <v>635</v>
      </c>
      <c r="D1984" t="s">
        <v>1259</v>
      </c>
      <c r="E1984" t="s">
        <v>1260</v>
      </c>
      <c r="F1984" t="s">
        <v>1480</v>
      </c>
      <c r="G1984" t="s">
        <v>1481</v>
      </c>
      <c r="H1984" t="s">
        <v>7</v>
      </c>
      <c r="I1984" t="s">
        <v>8</v>
      </c>
      <c r="J1984" t="s">
        <v>9</v>
      </c>
      <c r="K1984" t="s">
        <v>27</v>
      </c>
      <c r="L1984" t="s">
        <v>11</v>
      </c>
      <c r="M1984" s="40">
        <v>8977.4599999999991</v>
      </c>
      <c r="N1984" s="40">
        <v>0</v>
      </c>
      <c r="O1984" s="40">
        <v>0</v>
      </c>
      <c r="P1984" s="40">
        <v>8977.4599999999991</v>
      </c>
      <c r="Q1984" s="40">
        <v>0</v>
      </c>
      <c r="R1984" s="40">
        <v>0</v>
      </c>
      <c r="S1984" s="40">
        <v>0</v>
      </c>
      <c r="T1984" s="40">
        <v>8977.4599999999991</v>
      </c>
      <c r="U1984" s="40">
        <v>8977.4599999999991</v>
      </c>
      <c r="V1984" s="40">
        <v>8977.4599999999991</v>
      </c>
      <c r="W1984" s="34" t="s">
        <v>1271</v>
      </c>
    </row>
    <row r="1985" spans="1:23" hidden="1" x14ac:dyDescent="0.2">
      <c r="A1985" t="s">
        <v>0</v>
      </c>
      <c r="B1985" t="s">
        <v>1</v>
      </c>
      <c r="C1985" t="s">
        <v>635</v>
      </c>
      <c r="D1985" t="s">
        <v>1259</v>
      </c>
      <c r="E1985" t="s">
        <v>1260</v>
      </c>
      <c r="F1985" t="s">
        <v>1480</v>
      </c>
      <c r="G1985" t="s">
        <v>1481</v>
      </c>
      <c r="H1985" t="s">
        <v>7</v>
      </c>
      <c r="I1985" t="s">
        <v>8</v>
      </c>
      <c r="J1985" t="s">
        <v>9</v>
      </c>
      <c r="K1985" t="s">
        <v>29</v>
      </c>
      <c r="L1985" t="s">
        <v>11</v>
      </c>
      <c r="M1985" s="40">
        <v>1840.7</v>
      </c>
      <c r="N1985" s="40">
        <v>0</v>
      </c>
      <c r="O1985" s="40">
        <v>0</v>
      </c>
      <c r="P1985" s="40">
        <v>1840.7</v>
      </c>
      <c r="Q1985" s="40">
        <v>0</v>
      </c>
      <c r="R1985" s="40">
        <v>147.13999999999999</v>
      </c>
      <c r="S1985" s="40">
        <v>147.13999999999999</v>
      </c>
      <c r="T1985" s="40">
        <v>1693.56</v>
      </c>
      <c r="U1985" s="40">
        <v>1693.56</v>
      </c>
      <c r="V1985" s="40">
        <v>1693.56</v>
      </c>
      <c r="W1985" s="34" t="s">
        <v>1272</v>
      </c>
    </row>
    <row r="1986" spans="1:23" hidden="1" x14ac:dyDescent="0.2">
      <c r="A1986" t="s">
        <v>0</v>
      </c>
      <c r="B1986" t="s">
        <v>1</v>
      </c>
      <c r="C1986" t="s">
        <v>635</v>
      </c>
      <c r="D1986" t="s">
        <v>1259</v>
      </c>
      <c r="E1986" t="s">
        <v>1260</v>
      </c>
      <c r="F1986" t="s">
        <v>1480</v>
      </c>
      <c r="G1986" t="s">
        <v>1481</v>
      </c>
      <c r="H1986" t="s">
        <v>7</v>
      </c>
      <c r="I1986" t="s">
        <v>8</v>
      </c>
      <c r="J1986" t="s">
        <v>9</v>
      </c>
      <c r="K1986" t="s">
        <v>31</v>
      </c>
      <c r="L1986" t="s">
        <v>11</v>
      </c>
      <c r="M1986" s="40">
        <v>1089588</v>
      </c>
      <c r="N1986" s="40">
        <v>-138872</v>
      </c>
      <c r="O1986" s="40">
        <v>0</v>
      </c>
      <c r="P1986" s="40">
        <v>950716</v>
      </c>
      <c r="Q1986" s="40">
        <v>309865.2</v>
      </c>
      <c r="R1986" s="40">
        <v>640850.80000000005</v>
      </c>
      <c r="S1986" s="40">
        <v>640850.80000000005</v>
      </c>
      <c r="T1986" s="40">
        <v>309865.2</v>
      </c>
      <c r="U1986" s="40">
        <v>309865.2</v>
      </c>
      <c r="V1986" s="40">
        <v>0</v>
      </c>
      <c r="W1986" s="34" t="s">
        <v>1273</v>
      </c>
    </row>
    <row r="1987" spans="1:23" hidden="1" x14ac:dyDescent="0.2">
      <c r="A1987" t="s">
        <v>0</v>
      </c>
      <c r="B1987" t="s">
        <v>1</v>
      </c>
      <c r="C1987" t="s">
        <v>635</v>
      </c>
      <c r="D1987" t="s">
        <v>1259</v>
      </c>
      <c r="E1987" t="s">
        <v>1260</v>
      </c>
      <c r="F1987" t="s">
        <v>1480</v>
      </c>
      <c r="G1987" t="s">
        <v>1481</v>
      </c>
      <c r="H1987" t="s">
        <v>7</v>
      </c>
      <c r="I1987" t="s">
        <v>8</v>
      </c>
      <c r="J1987" t="s">
        <v>9</v>
      </c>
      <c r="K1987" t="s">
        <v>33</v>
      </c>
      <c r="L1987" t="s">
        <v>11</v>
      </c>
      <c r="M1987" s="40">
        <v>3760.77</v>
      </c>
      <c r="N1987" s="40">
        <v>0</v>
      </c>
      <c r="O1987" s="40">
        <v>0</v>
      </c>
      <c r="P1987" s="40">
        <v>3760.77</v>
      </c>
      <c r="Q1987" s="40">
        <v>0</v>
      </c>
      <c r="R1987" s="40">
        <v>525.07000000000005</v>
      </c>
      <c r="S1987" s="40">
        <v>525.07000000000005</v>
      </c>
      <c r="T1987" s="40">
        <v>3235.7</v>
      </c>
      <c r="U1987" s="40">
        <v>3235.7</v>
      </c>
      <c r="V1987" s="40">
        <v>3235.7</v>
      </c>
      <c r="W1987" s="34" t="s">
        <v>1274</v>
      </c>
    </row>
    <row r="1988" spans="1:23" hidden="1" x14ac:dyDescent="0.2">
      <c r="A1988" t="s">
        <v>0</v>
      </c>
      <c r="B1988" t="s">
        <v>1</v>
      </c>
      <c r="C1988" t="s">
        <v>635</v>
      </c>
      <c r="D1988" t="s">
        <v>1259</v>
      </c>
      <c r="E1988" t="s">
        <v>1260</v>
      </c>
      <c r="F1988" t="s">
        <v>1480</v>
      </c>
      <c r="G1988" t="s">
        <v>1481</v>
      </c>
      <c r="H1988" t="s">
        <v>7</v>
      </c>
      <c r="I1988" t="s">
        <v>8</v>
      </c>
      <c r="J1988" t="s">
        <v>9</v>
      </c>
      <c r="K1988" t="s">
        <v>35</v>
      </c>
      <c r="L1988" t="s">
        <v>11</v>
      </c>
      <c r="M1988" s="40">
        <v>7521.53</v>
      </c>
      <c r="N1988" s="40">
        <v>0</v>
      </c>
      <c r="O1988" s="40">
        <v>0</v>
      </c>
      <c r="P1988" s="40">
        <v>7521.53</v>
      </c>
      <c r="Q1988" s="40">
        <v>0</v>
      </c>
      <c r="R1988" s="40">
        <v>3405.2</v>
      </c>
      <c r="S1988" s="40">
        <v>3405.2</v>
      </c>
      <c r="T1988" s="40">
        <v>4116.33</v>
      </c>
      <c r="U1988" s="40">
        <v>4116.33</v>
      </c>
      <c r="V1988" s="40">
        <v>4116.33</v>
      </c>
      <c r="W1988" s="34" t="s">
        <v>1275</v>
      </c>
    </row>
    <row r="1989" spans="1:23" hidden="1" x14ac:dyDescent="0.2">
      <c r="A1989" t="s">
        <v>0</v>
      </c>
      <c r="B1989" t="s">
        <v>1</v>
      </c>
      <c r="C1989" t="s">
        <v>635</v>
      </c>
      <c r="D1989" t="s">
        <v>1259</v>
      </c>
      <c r="E1989" t="s">
        <v>1260</v>
      </c>
      <c r="F1989" t="s">
        <v>1480</v>
      </c>
      <c r="G1989" t="s">
        <v>1481</v>
      </c>
      <c r="H1989" t="s">
        <v>7</v>
      </c>
      <c r="I1989" t="s">
        <v>8</v>
      </c>
      <c r="J1989" t="s">
        <v>9</v>
      </c>
      <c r="K1989" t="s">
        <v>37</v>
      </c>
      <c r="L1989" t="s">
        <v>11</v>
      </c>
      <c r="M1989" s="40">
        <v>363544.56</v>
      </c>
      <c r="N1989" s="40">
        <v>38211.1</v>
      </c>
      <c r="O1989" s="40">
        <v>0</v>
      </c>
      <c r="P1989" s="40">
        <v>401755.66</v>
      </c>
      <c r="Q1989" s="40">
        <v>38686.71</v>
      </c>
      <c r="R1989" s="40">
        <v>259160.37</v>
      </c>
      <c r="S1989" s="40">
        <v>259088.12</v>
      </c>
      <c r="T1989" s="40">
        <v>142595.29</v>
      </c>
      <c r="U1989" s="40">
        <v>142667.54</v>
      </c>
      <c r="V1989" s="40">
        <v>103908.58</v>
      </c>
      <c r="W1989" s="34" t="s">
        <v>1276</v>
      </c>
    </row>
    <row r="1990" spans="1:23" hidden="1" x14ac:dyDescent="0.2">
      <c r="A1990" t="s">
        <v>0</v>
      </c>
      <c r="B1990" t="s">
        <v>1</v>
      </c>
      <c r="C1990" t="s">
        <v>635</v>
      </c>
      <c r="D1990" t="s">
        <v>1259</v>
      </c>
      <c r="E1990" t="s">
        <v>1260</v>
      </c>
      <c r="F1990" t="s">
        <v>1480</v>
      </c>
      <c r="G1990" t="s">
        <v>1481</v>
      </c>
      <c r="H1990" t="s">
        <v>7</v>
      </c>
      <c r="I1990" t="s">
        <v>8</v>
      </c>
      <c r="J1990" t="s">
        <v>9</v>
      </c>
      <c r="K1990" t="s">
        <v>39</v>
      </c>
      <c r="L1990" t="s">
        <v>11</v>
      </c>
      <c r="M1990" s="40">
        <v>239489.17</v>
      </c>
      <c r="N1990" s="40">
        <v>25172</v>
      </c>
      <c r="O1990" s="40">
        <v>0</v>
      </c>
      <c r="P1990" s="40">
        <v>264661.17</v>
      </c>
      <c r="Q1990" s="40">
        <v>43293.57</v>
      </c>
      <c r="R1990" s="40">
        <v>147031.26999999999</v>
      </c>
      <c r="S1990" s="40">
        <v>147031.26999999999</v>
      </c>
      <c r="T1990" s="40">
        <v>117629.9</v>
      </c>
      <c r="U1990" s="40">
        <v>117629.9</v>
      </c>
      <c r="V1990" s="40">
        <v>74336.33</v>
      </c>
      <c r="W1990" s="34" t="s">
        <v>1277</v>
      </c>
    </row>
    <row r="1991" spans="1:23" hidden="1" x14ac:dyDescent="0.2">
      <c r="A1991" t="s">
        <v>0</v>
      </c>
      <c r="B1991" t="s">
        <v>1</v>
      </c>
      <c r="C1991" t="s">
        <v>635</v>
      </c>
      <c r="D1991" t="s">
        <v>1259</v>
      </c>
      <c r="E1991" t="s">
        <v>1260</v>
      </c>
      <c r="F1991" t="s">
        <v>1480</v>
      </c>
      <c r="G1991" t="s">
        <v>1481</v>
      </c>
      <c r="H1991" t="s">
        <v>7</v>
      </c>
      <c r="I1991" t="s">
        <v>8</v>
      </c>
      <c r="J1991" t="s">
        <v>9</v>
      </c>
      <c r="K1991" t="s">
        <v>41</v>
      </c>
      <c r="L1991" t="s">
        <v>11</v>
      </c>
      <c r="M1991" s="40">
        <v>24444.99</v>
      </c>
      <c r="N1991" s="40">
        <v>23606.67</v>
      </c>
      <c r="O1991" s="40">
        <v>0</v>
      </c>
      <c r="P1991" s="40">
        <v>48051.66</v>
      </c>
      <c r="Q1991" s="40">
        <v>0</v>
      </c>
      <c r="R1991" s="40">
        <v>7451.8</v>
      </c>
      <c r="S1991" s="40">
        <v>5253.88</v>
      </c>
      <c r="T1991" s="40">
        <v>40599.86</v>
      </c>
      <c r="U1991" s="40">
        <v>42797.78</v>
      </c>
      <c r="V1991" s="40">
        <v>40599.86</v>
      </c>
      <c r="W1991" s="34" t="s">
        <v>1278</v>
      </c>
    </row>
    <row r="1992" spans="1:23" hidden="1" x14ac:dyDescent="0.2">
      <c r="A1992" t="s">
        <v>0</v>
      </c>
      <c r="B1992" t="s">
        <v>1</v>
      </c>
      <c r="C1992" t="s">
        <v>635</v>
      </c>
      <c r="D1992" t="s">
        <v>1259</v>
      </c>
      <c r="E1992" t="s">
        <v>1260</v>
      </c>
      <c r="F1992" t="s">
        <v>1480</v>
      </c>
      <c r="G1992" t="s">
        <v>1481</v>
      </c>
      <c r="H1992" t="s">
        <v>7</v>
      </c>
      <c r="I1992" t="s">
        <v>43</v>
      </c>
      <c r="J1992" t="s">
        <v>44</v>
      </c>
      <c r="K1992" t="s">
        <v>45</v>
      </c>
      <c r="L1992" t="s">
        <v>11</v>
      </c>
      <c r="M1992" s="40">
        <v>9000</v>
      </c>
      <c r="N1992" s="40">
        <v>0</v>
      </c>
      <c r="O1992" s="40">
        <v>0</v>
      </c>
      <c r="P1992" s="40">
        <v>9000</v>
      </c>
      <c r="Q1992" s="40">
        <v>0</v>
      </c>
      <c r="R1992" s="40">
        <v>9000</v>
      </c>
      <c r="S1992" s="40">
        <v>3287.37</v>
      </c>
      <c r="T1992" s="40">
        <v>0</v>
      </c>
      <c r="U1992" s="40">
        <v>5712.63</v>
      </c>
      <c r="V1992" s="40">
        <v>0</v>
      </c>
      <c r="W1992" s="34" t="s">
        <v>1432</v>
      </c>
    </row>
    <row r="1993" spans="1:23" hidden="1" x14ac:dyDescent="0.2">
      <c r="A1993" t="s">
        <v>0</v>
      </c>
      <c r="B1993" t="s">
        <v>1</v>
      </c>
      <c r="C1993" t="s">
        <v>635</v>
      </c>
      <c r="D1993" t="s">
        <v>1259</v>
      </c>
      <c r="E1993" t="s">
        <v>1260</v>
      </c>
      <c r="F1993" t="s">
        <v>1480</v>
      </c>
      <c r="G1993" t="s">
        <v>1481</v>
      </c>
      <c r="H1993" t="s">
        <v>7</v>
      </c>
      <c r="I1993" t="s">
        <v>43</v>
      </c>
      <c r="J1993" t="s">
        <v>44</v>
      </c>
      <c r="K1993" t="s">
        <v>47</v>
      </c>
      <c r="L1993" t="s">
        <v>11</v>
      </c>
      <c r="M1993" s="40">
        <v>18000</v>
      </c>
      <c r="N1993" s="40">
        <v>0</v>
      </c>
      <c r="O1993" s="40">
        <v>0</v>
      </c>
      <c r="P1993" s="40">
        <v>18000</v>
      </c>
      <c r="Q1993" s="40">
        <v>0</v>
      </c>
      <c r="R1993" s="40">
        <v>18000</v>
      </c>
      <c r="S1993" s="40">
        <v>14039.94</v>
      </c>
      <c r="T1993" s="40">
        <v>0</v>
      </c>
      <c r="U1993" s="40">
        <v>3960.06</v>
      </c>
      <c r="V1993" s="40">
        <v>0</v>
      </c>
      <c r="W1993" s="34" t="s">
        <v>1433</v>
      </c>
    </row>
    <row r="1994" spans="1:23" hidden="1" x14ac:dyDescent="0.2">
      <c r="A1994" t="s">
        <v>0</v>
      </c>
      <c r="B1994" t="s">
        <v>1</v>
      </c>
      <c r="C1994" t="s">
        <v>635</v>
      </c>
      <c r="D1994" t="s">
        <v>1259</v>
      </c>
      <c r="E1994" t="s">
        <v>1260</v>
      </c>
      <c r="F1994" t="s">
        <v>1480</v>
      </c>
      <c r="G1994" t="s">
        <v>1481</v>
      </c>
      <c r="H1994" t="s">
        <v>7</v>
      </c>
      <c r="I1994" t="s">
        <v>43</v>
      </c>
      <c r="J1994" t="s">
        <v>44</v>
      </c>
      <c r="K1994" t="s">
        <v>49</v>
      </c>
      <c r="L1994" t="s">
        <v>11</v>
      </c>
      <c r="M1994" s="40">
        <v>6000</v>
      </c>
      <c r="N1994" s="40">
        <v>0</v>
      </c>
      <c r="O1994" s="40">
        <v>0</v>
      </c>
      <c r="P1994" s="40">
        <v>6000</v>
      </c>
      <c r="Q1994" s="40">
        <v>0</v>
      </c>
      <c r="R1994" s="40">
        <v>6000</v>
      </c>
      <c r="S1994" s="40">
        <v>4688.0600000000004</v>
      </c>
      <c r="T1994" s="40">
        <v>0</v>
      </c>
      <c r="U1994" s="40">
        <v>1311.94</v>
      </c>
      <c r="V1994" s="40">
        <v>0</v>
      </c>
      <c r="W1994" s="34" t="s">
        <v>1434</v>
      </c>
    </row>
    <row r="1995" spans="1:23" hidden="1" x14ac:dyDescent="0.2">
      <c r="A1995" t="s">
        <v>0</v>
      </c>
      <c r="B1995" t="s">
        <v>1</v>
      </c>
      <c r="C1995" t="s">
        <v>635</v>
      </c>
      <c r="D1995" t="s">
        <v>1259</v>
      </c>
      <c r="E1995" t="s">
        <v>1260</v>
      </c>
      <c r="F1995" t="s">
        <v>1480</v>
      </c>
      <c r="G1995" t="s">
        <v>1481</v>
      </c>
      <c r="H1995" t="s">
        <v>7</v>
      </c>
      <c r="I1995" t="s">
        <v>43</v>
      </c>
      <c r="J1995" t="s">
        <v>44</v>
      </c>
      <c r="K1995" t="s">
        <v>51</v>
      </c>
      <c r="L1995" t="s">
        <v>11</v>
      </c>
      <c r="M1995" s="40">
        <v>29000</v>
      </c>
      <c r="N1995" s="40">
        <v>-2822.64</v>
      </c>
      <c r="O1995" s="40">
        <v>0</v>
      </c>
      <c r="P1995" s="40">
        <v>26177.360000000001</v>
      </c>
      <c r="Q1995" s="40">
        <v>0</v>
      </c>
      <c r="R1995" s="40">
        <v>26177.360000000001</v>
      </c>
      <c r="S1995" s="40">
        <v>18860.32</v>
      </c>
      <c r="T1995" s="40">
        <v>0</v>
      </c>
      <c r="U1995" s="40">
        <v>7317.04</v>
      </c>
      <c r="V1995" s="40">
        <v>0</v>
      </c>
      <c r="W1995" s="34" t="s">
        <v>1482</v>
      </c>
    </row>
    <row r="1996" spans="1:23" hidden="1" x14ac:dyDescent="0.2">
      <c r="A1996" t="s">
        <v>0</v>
      </c>
      <c r="B1996" t="s">
        <v>1</v>
      </c>
      <c r="C1996" t="s">
        <v>635</v>
      </c>
      <c r="D1996" t="s">
        <v>1259</v>
      </c>
      <c r="E1996" t="s">
        <v>1260</v>
      </c>
      <c r="F1996" t="s">
        <v>1480</v>
      </c>
      <c r="G1996" t="s">
        <v>1481</v>
      </c>
      <c r="H1996" t="s">
        <v>7</v>
      </c>
      <c r="I1996" t="s">
        <v>43</v>
      </c>
      <c r="J1996" t="s">
        <v>44</v>
      </c>
      <c r="K1996" t="s">
        <v>53</v>
      </c>
      <c r="L1996" t="s">
        <v>11</v>
      </c>
      <c r="M1996" s="40">
        <v>3800</v>
      </c>
      <c r="N1996" s="40">
        <v>-1500</v>
      </c>
      <c r="O1996" s="40">
        <v>0</v>
      </c>
      <c r="P1996" s="40">
        <v>2300</v>
      </c>
      <c r="Q1996" s="40">
        <v>0</v>
      </c>
      <c r="R1996" s="40">
        <v>1716</v>
      </c>
      <c r="S1996" s="40">
        <v>0</v>
      </c>
      <c r="T1996" s="40">
        <v>584</v>
      </c>
      <c r="U1996" s="40">
        <v>2300</v>
      </c>
      <c r="V1996" s="40">
        <v>584</v>
      </c>
      <c r="W1996" s="34" t="s">
        <v>1483</v>
      </c>
    </row>
    <row r="1997" spans="1:23" hidden="1" x14ac:dyDescent="0.2">
      <c r="A1997" t="s">
        <v>0</v>
      </c>
      <c r="B1997" t="s">
        <v>1</v>
      </c>
      <c r="C1997" t="s">
        <v>635</v>
      </c>
      <c r="D1997" t="s">
        <v>1259</v>
      </c>
      <c r="E1997" t="s">
        <v>1260</v>
      </c>
      <c r="F1997" t="s">
        <v>1480</v>
      </c>
      <c r="G1997" t="s">
        <v>1481</v>
      </c>
      <c r="H1997" t="s">
        <v>7</v>
      </c>
      <c r="I1997" t="s">
        <v>43</v>
      </c>
      <c r="J1997" t="s">
        <v>44</v>
      </c>
      <c r="K1997" t="s">
        <v>258</v>
      </c>
      <c r="L1997" t="s">
        <v>11</v>
      </c>
      <c r="M1997" s="40">
        <v>500</v>
      </c>
      <c r="N1997" s="40">
        <v>-500</v>
      </c>
      <c r="O1997" s="40">
        <v>0</v>
      </c>
      <c r="P1997" s="40">
        <v>0</v>
      </c>
      <c r="Q1997" s="40">
        <v>0</v>
      </c>
      <c r="R1997" s="40">
        <v>0</v>
      </c>
      <c r="S1997" s="40">
        <v>0</v>
      </c>
      <c r="T1997" s="40">
        <v>0</v>
      </c>
      <c r="U1997" s="40">
        <v>0</v>
      </c>
      <c r="V1997" s="40">
        <v>0</v>
      </c>
      <c r="W1997" s="34" t="s">
        <v>1484</v>
      </c>
    </row>
    <row r="1998" spans="1:23" hidden="1" x14ac:dyDescent="0.2">
      <c r="A1998" t="s">
        <v>0</v>
      </c>
      <c r="B1998" t="s">
        <v>1</v>
      </c>
      <c r="C1998" t="s">
        <v>635</v>
      </c>
      <c r="D1998" t="s">
        <v>1259</v>
      </c>
      <c r="E1998" t="s">
        <v>1260</v>
      </c>
      <c r="F1998" t="s">
        <v>1480</v>
      </c>
      <c r="G1998" t="s">
        <v>1481</v>
      </c>
      <c r="H1998" t="s">
        <v>7</v>
      </c>
      <c r="I1998" t="s">
        <v>43</v>
      </c>
      <c r="J1998" t="s">
        <v>44</v>
      </c>
      <c r="K1998" t="s">
        <v>57</v>
      </c>
      <c r="L1998" t="s">
        <v>11</v>
      </c>
      <c r="M1998" s="40">
        <v>40000</v>
      </c>
      <c r="N1998" s="40">
        <v>-3149.35</v>
      </c>
      <c r="O1998" s="40">
        <v>0</v>
      </c>
      <c r="P1998" s="40">
        <v>36850.65</v>
      </c>
      <c r="Q1998" s="40">
        <v>0</v>
      </c>
      <c r="R1998" s="40">
        <v>36850.65</v>
      </c>
      <c r="S1998" s="40">
        <v>36850.65</v>
      </c>
      <c r="T1998" s="40">
        <v>0</v>
      </c>
      <c r="U1998" s="40">
        <v>0</v>
      </c>
      <c r="V1998" s="40">
        <v>0</v>
      </c>
      <c r="W1998" s="34" t="s">
        <v>1435</v>
      </c>
    </row>
    <row r="1999" spans="1:23" hidden="1" x14ac:dyDescent="0.2">
      <c r="A1999" t="s">
        <v>0</v>
      </c>
      <c r="B1999" t="s">
        <v>1</v>
      </c>
      <c r="C1999" t="s">
        <v>635</v>
      </c>
      <c r="D1999" t="s">
        <v>1259</v>
      </c>
      <c r="E1999" t="s">
        <v>1260</v>
      </c>
      <c r="F1999" t="s">
        <v>1480</v>
      </c>
      <c r="G1999" t="s">
        <v>1481</v>
      </c>
      <c r="H1999" t="s">
        <v>7</v>
      </c>
      <c r="I1999" t="s">
        <v>43</v>
      </c>
      <c r="J1999" t="s">
        <v>44</v>
      </c>
      <c r="K1999" t="s">
        <v>59</v>
      </c>
      <c r="L1999" t="s">
        <v>11</v>
      </c>
      <c r="M1999" s="40">
        <v>155000</v>
      </c>
      <c r="N1999" s="40">
        <v>4649.3500000000004</v>
      </c>
      <c r="O1999" s="40">
        <v>0</v>
      </c>
      <c r="P1999" s="40">
        <v>159649.35</v>
      </c>
      <c r="Q1999" s="40">
        <v>45.36</v>
      </c>
      <c r="R1999" s="40">
        <v>150369.63</v>
      </c>
      <c r="S1999" s="40">
        <v>112672.95</v>
      </c>
      <c r="T1999" s="40">
        <v>9279.7199999999993</v>
      </c>
      <c r="U1999" s="40">
        <v>46976.4</v>
      </c>
      <c r="V1999" s="40">
        <v>9234.36</v>
      </c>
      <c r="W1999" s="34" t="s">
        <v>1436</v>
      </c>
    </row>
    <row r="2000" spans="1:23" hidden="1" x14ac:dyDescent="0.2">
      <c r="A2000" t="s">
        <v>0</v>
      </c>
      <c r="B2000" t="s">
        <v>1</v>
      </c>
      <c r="C2000" t="s">
        <v>635</v>
      </c>
      <c r="D2000" t="s">
        <v>1259</v>
      </c>
      <c r="E2000" t="s">
        <v>1260</v>
      </c>
      <c r="F2000" t="s">
        <v>1480</v>
      </c>
      <c r="G2000" t="s">
        <v>1481</v>
      </c>
      <c r="H2000" t="s">
        <v>7</v>
      </c>
      <c r="I2000" t="s">
        <v>43</v>
      </c>
      <c r="J2000" t="s">
        <v>44</v>
      </c>
      <c r="K2000" t="s">
        <v>65</v>
      </c>
      <c r="L2000" t="s">
        <v>11</v>
      </c>
      <c r="M2000" s="40">
        <v>14000</v>
      </c>
      <c r="N2000" s="40">
        <v>0</v>
      </c>
      <c r="O2000" s="40">
        <v>0</v>
      </c>
      <c r="P2000" s="40">
        <v>14000</v>
      </c>
      <c r="Q2000" s="40">
        <v>0</v>
      </c>
      <c r="R2000" s="40">
        <v>10589.74</v>
      </c>
      <c r="S2000" s="40">
        <v>9966.74</v>
      </c>
      <c r="T2000" s="40">
        <v>3410.26</v>
      </c>
      <c r="U2000" s="40">
        <v>4033.26</v>
      </c>
      <c r="V2000" s="40">
        <v>3410.26</v>
      </c>
      <c r="W2000" s="34" t="s">
        <v>1485</v>
      </c>
    </row>
    <row r="2001" spans="1:23" hidden="1" x14ac:dyDescent="0.2">
      <c r="A2001" t="s">
        <v>0</v>
      </c>
      <c r="B2001" t="s">
        <v>1</v>
      </c>
      <c r="C2001" t="s">
        <v>635</v>
      </c>
      <c r="D2001" t="s">
        <v>1259</v>
      </c>
      <c r="E2001" t="s">
        <v>1260</v>
      </c>
      <c r="F2001" t="s">
        <v>1480</v>
      </c>
      <c r="G2001" t="s">
        <v>1481</v>
      </c>
      <c r="H2001" t="s">
        <v>7</v>
      </c>
      <c r="I2001" t="s">
        <v>43</v>
      </c>
      <c r="J2001" t="s">
        <v>44</v>
      </c>
      <c r="K2001" t="s">
        <v>67</v>
      </c>
      <c r="L2001" t="s">
        <v>11</v>
      </c>
      <c r="M2001" s="40">
        <v>100</v>
      </c>
      <c r="N2001" s="40">
        <v>0</v>
      </c>
      <c r="O2001" s="40">
        <v>0</v>
      </c>
      <c r="P2001" s="40">
        <v>100</v>
      </c>
      <c r="Q2001" s="40">
        <v>0</v>
      </c>
      <c r="R2001" s="40">
        <v>0</v>
      </c>
      <c r="S2001" s="40">
        <v>0</v>
      </c>
      <c r="T2001" s="40">
        <v>100</v>
      </c>
      <c r="U2001" s="40">
        <v>100</v>
      </c>
      <c r="V2001" s="40">
        <v>100</v>
      </c>
      <c r="W2001" s="34" t="s">
        <v>1438</v>
      </c>
    </row>
    <row r="2002" spans="1:23" hidden="1" x14ac:dyDescent="0.2">
      <c r="A2002" t="s">
        <v>0</v>
      </c>
      <c r="B2002" t="s">
        <v>1</v>
      </c>
      <c r="C2002" t="s">
        <v>635</v>
      </c>
      <c r="D2002" t="s">
        <v>1259</v>
      </c>
      <c r="E2002" t="s">
        <v>1260</v>
      </c>
      <c r="F2002" t="s">
        <v>1480</v>
      </c>
      <c r="G2002" t="s">
        <v>1481</v>
      </c>
      <c r="H2002" t="s">
        <v>7</v>
      </c>
      <c r="I2002" t="s">
        <v>43</v>
      </c>
      <c r="J2002" t="s">
        <v>44</v>
      </c>
      <c r="K2002" t="s">
        <v>73</v>
      </c>
      <c r="L2002" t="s">
        <v>11</v>
      </c>
      <c r="M2002" s="40">
        <v>7500</v>
      </c>
      <c r="N2002" s="40">
        <v>597.04</v>
      </c>
      <c r="O2002" s="40">
        <v>0</v>
      </c>
      <c r="P2002" s="40">
        <v>8097.04</v>
      </c>
      <c r="Q2002" s="40">
        <v>37.43</v>
      </c>
      <c r="R2002" s="40">
        <v>4604.8599999999997</v>
      </c>
      <c r="S2002" s="40">
        <v>2827.65</v>
      </c>
      <c r="T2002" s="40">
        <v>3492.18</v>
      </c>
      <c r="U2002" s="40">
        <v>5269.39</v>
      </c>
      <c r="V2002" s="40">
        <v>3454.75</v>
      </c>
      <c r="W2002" s="34" t="s">
        <v>1440</v>
      </c>
    </row>
    <row r="2003" spans="1:23" hidden="1" x14ac:dyDescent="0.2">
      <c r="A2003" t="s">
        <v>0</v>
      </c>
      <c r="B2003" t="s">
        <v>1</v>
      </c>
      <c r="C2003" t="s">
        <v>635</v>
      </c>
      <c r="D2003" t="s">
        <v>1259</v>
      </c>
      <c r="E2003" t="s">
        <v>1260</v>
      </c>
      <c r="F2003" t="s">
        <v>1480</v>
      </c>
      <c r="G2003" t="s">
        <v>1481</v>
      </c>
      <c r="H2003" t="s">
        <v>7</v>
      </c>
      <c r="I2003" t="s">
        <v>43</v>
      </c>
      <c r="J2003" t="s">
        <v>44</v>
      </c>
      <c r="K2003" t="s">
        <v>75</v>
      </c>
      <c r="L2003" t="s">
        <v>11</v>
      </c>
      <c r="M2003" s="40">
        <v>5000</v>
      </c>
      <c r="N2003" s="40">
        <v>0</v>
      </c>
      <c r="O2003" s="40">
        <v>0</v>
      </c>
      <c r="P2003" s="40">
        <v>5000</v>
      </c>
      <c r="Q2003" s="40">
        <v>0</v>
      </c>
      <c r="R2003" s="40">
        <v>4173.38</v>
      </c>
      <c r="S2003" s="40">
        <v>4173.38</v>
      </c>
      <c r="T2003" s="40">
        <v>826.62</v>
      </c>
      <c r="U2003" s="40">
        <v>826.62</v>
      </c>
      <c r="V2003" s="40">
        <v>826.62</v>
      </c>
      <c r="W2003" s="34" t="s">
        <v>1441</v>
      </c>
    </row>
    <row r="2004" spans="1:23" hidden="1" x14ac:dyDescent="0.2">
      <c r="A2004" t="s">
        <v>0</v>
      </c>
      <c r="B2004" t="s">
        <v>1</v>
      </c>
      <c r="C2004" t="s">
        <v>635</v>
      </c>
      <c r="D2004" t="s">
        <v>1259</v>
      </c>
      <c r="E2004" t="s">
        <v>1260</v>
      </c>
      <c r="F2004" t="s">
        <v>1480</v>
      </c>
      <c r="G2004" t="s">
        <v>1481</v>
      </c>
      <c r="H2004" t="s">
        <v>7</v>
      </c>
      <c r="I2004" t="s">
        <v>43</v>
      </c>
      <c r="J2004" t="s">
        <v>44</v>
      </c>
      <c r="K2004" t="s">
        <v>77</v>
      </c>
      <c r="L2004" t="s">
        <v>11</v>
      </c>
      <c r="M2004" s="40">
        <v>10000</v>
      </c>
      <c r="N2004" s="40">
        <v>0</v>
      </c>
      <c r="O2004" s="40">
        <v>0</v>
      </c>
      <c r="P2004" s="40">
        <v>10000</v>
      </c>
      <c r="Q2004" s="40">
        <v>0</v>
      </c>
      <c r="R2004" s="40">
        <v>5014.5600000000004</v>
      </c>
      <c r="S2004" s="40">
        <v>5014.5600000000004</v>
      </c>
      <c r="T2004" s="40">
        <v>4985.4399999999996</v>
      </c>
      <c r="U2004" s="40">
        <v>4985.4399999999996</v>
      </c>
      <c r="V2004" s="40">
        <v>4985.4399999999996</v>
      </c>
      <c r="W2004" s="34" t="s">
        <v>1486</v>
      </c>
    </row>
    <row r="2005" spans="1:23" hidden="1" x14ac:dyDescent="0.2">
      <c r="A2005" t="s">
        <v>0</v>
      </c>
      <c r="B2005" t="s">
        <v>1</v>
      </c>
      <c r="C2005" t="s">
        <v>635</v>
      </c>
      <c r="D2005" t="s">
        <v>1259</v>
      </c>
      <c r="E2005" t="s">
        <v>1260</v>
      </c>
      <c r="F2005" t="s">
        <v>1480</v>
      </c>
      <c r="G2005" t="s">
        <v>1481</v>
      </c>
      <c r="H2005" t="s">
        <v>7</v>
      </c>
      <c r="I2005" t="s">
        <v>43</v>
      </c>
      <c r="J2005" t="s">
        <v>44</v>
      </c>
      <c r="K2005" t="s">
        <v>79</v>
      </c>
      <c r="L2005" t="s">
        <v>11</v>
      </c>
      <c r="M2005" s="40">
        <v>7000</v>
      </c>
      <c r="N2005" s="40">
        <v>0</v>
      </c>
      <c r="O2005" s="40">
        <v>0</v>
      </c>
      <c r="P2005" s="40">
        <v>7000</v>
      </c>
      <c r="Q2005" s="40">
        <v>0</v>
      </c>
      <c r="R2005" s="40">
        <v>6222</v>
      </c>
      <c r="S2005" s="40">
        <v>6222</v>
      </c>
      <c r="T2005" s="40">
        <v>778</v>
      </c>
      <c r="U2005" s="40">
        <v>778</v>
      </c>
      <c r="V2005" s="40">
        <v>778</v>
      </c>
      <c r="W2005" s="34" t="s">
        <v>1442</v>
      </c>
    </row>
    <row r="2006" spans="1:23" hidden="1" x14ac:dyDescent="0.2">
      <c r="A2006" t="s">
        <v>0</v>
      </c>
      <c r="B2006" t="s">
        <v>1</v>
      </c>
      <c r="C2006" t="s">
        <v>635</v>
      </c>
      <c r="D2006" t="s">
        <v>1259</v>
      </c>
      <c r="E2006" t="s">
        <v>1260</v>
      </c>
      <c r="F2006" t="s">
        <v>1480</v>
      </c>
      <c r="G2006" t="s">
        <v>1481</v>
      </c>
      <c r="H2006" t="s">
        <v>7</v>
      </c>
      <c r="I2006" t="s">
        <v>43</v>
      </c>
      <c r="J2006" t="s">
        <v>44</v>
      </c>
      <c r="K2006" t="s">
        <v>83</v>
      </c>
      <c r="L2006" t="s">
        <v>11</v>
      </c>
      <c r="M2006" s="40">
        <v>24000</v>
      </c>
      <c r="N2006" s="40">
        <v>0</v>
      </c>
      <c r="O2006" s="40">
        <v>0</v>
      </c>
      <c r="P2006" s="40">
        <v>24000</v>
      </c>
      <c r="Q2006" s="40">
        <v>20524.650000000001</v>
      </c>
      <c r="R2006" s="40">
        <v>0</v>
      </c>
      <c r="S2006" s="40">
        <v>0</v>
      </c>
      <c r="T2006" s="40">
        <v>24000</v>
      </c>
      <c r="U2006" s="40">
        <v>24000</v>
      </c>
      <c r="V2006" s="40">
        <v>3475.35</v>
      </c>
      <c r="W2006" s="34" t="s">
        <v>1487</v>
      </c>
    </row>
    <row r="2007" spans="1:23" hidden="1" x14ac:dyDescent="0.2">
      <c r="A2007" t="s">
        <v>0</v>
      </c>
      <c r="B2007" t="s">
        <v>1</v>
      </c>
      <c r="C2007" t="s">
        <v>635</v>
      </c>
      <c r="D2007" t="s">
        <v>1259</v>
      </c>
      <c r="E2007" t="s">
        <v>1260</v>
      </c>
      <c r="F2007" t="s">
        <v>1480</v>
      </c>
      <c r="G2007" t="s">
        <v>1481</v>
      </c>
      <c r="H2007" t="s">
        <v>7</v>
      </c>
      <c r="I2007" t="s">
        <v>43</v>
      </c>
      <c r="J2007" t="s">
        <v>44</v>
      </c>
      <c r="K2007" t="s">
        <v>85</v>
      </c>
      <c r="L2007" t="s">
        <v>11</v>
      </c>
      <c r="M2007" s="40">
        <v>11350</v>
      </c>
      <c r="N2007" s="40">
        <v>3225.6</v>
      </c>
      <c r="O2007" s="40">
        <v>0</v>
      </c>
      <c r="P2007" s="40">
        <v>14575.6</v>
      </c>
      <c r="Q2007" s="40">
        <v>0</v>
      </c>
      <c r="R2007" s="40">
        <v>14238.9</v>
      </c>
      <c r="S2007" s="40">
        <v>14103.74</v>
      </c>
      <c r="T2007" s="40">
        <v>336.7</v>
      </c>
      <c r="U2007" s="40">
        <v>471.86</v>
      </c>
      <c r="V2007" s="40">
        <v>336.7</v>
      </c>
      <c r="W2007" s="34" t="s">
        <v>1488</v>
      </c>
    </row>
    <row r="2008" spans="1:23" hidden="1" x14ac:dyDescent="0.2">
      <c r="A2008" t="s">
        <v>0</v>
      </c>
      <c r="B2008" t="s">
        <v>1</v>
      </c>
      <c r="C2008" t="s">
        <v>635</v>
      </c>
      <c r="D2008" t="s">
        <v>1259</v>
      </c>
      <c r="E2008" t="s">
        <v>1260</v>
      </c>
      <c r="F2008" t="s">
        <v>1480</v>
      </c>
      <c r="G2008" t="s">
        <v>1481</v>
      </c>
      <c r="H2008" t="s">
        <v>7</v>
      </c>
      <c r="I2008" t="s">
        <v>43</v>
      </c>
      <c r="J2008" t="s">
        <v>44</v>
      </c>
      <c r="K2008" t="s">
        <v>262</v>
      </c>
      <c r="L2008" t="s">
        <v>11</v>
      </c>
      <c r="M2008" s="40">
        <v>7000</v>
      </c>
      <c r="N2008" s="40">
        <v>0</v>
      </c>
      <c r="O2008" s="40">
        <v>0</v>
      </c>
      <c r="P2008" s="40">
        <v>7000</v>
      </c>
      <c r="Q2008" s="40">
        <v>0</v>
      </c>
      <c r="R2008" s="40">
        <v>0</v>
      </c>
      <c r="S2008" s="40">
        <v>0</v>
      </c>
      <c r="T2008" s="40">
        <v>7000</v>
      </c>
      <c r="U2008" s="40">
        <v>7000</v>
      </c>
      <c r="V2008" s="40">
        <v>7000</v>
      </c>
      <c r="W2008" s="34" t="s">
        <v>1489</v>
      </c>
    </row>
    <row r="2009" spans="1:23" hidden="1" x14ac:dyDescent="0.2">
      <c r="A2009" t="s">
        <v>0</v>
      </c>
      <c r="B2009" t="s">
        <v>1</v>
      </c>
      <c r="C2009" t="s">
        <v>635</v>
      </c>
      <c r="D2009" t="s">
        <v>1259</v>
      </c>
      <c r="E2009" t="s">
        <v>1260</v>
      </c>
      <c r="F2009" t="s">
        <v>1480</v>
      </c>
      <c r="G2009" t="s">
        <v>1481</v>
      </c>
      <c r="H2009" t="s">
        <v>7</v>
      </c>
      <c r="I2009" t="s">
        <v>43</v>
      </c>
      <c r="J2009" t="s">
        <v>87</v>
      </c>
      <c r="K2009" t="s">
        <v>88</v>
      </c>
      <c r="L2009" t="s">
        <v>11</v>
      </c>
      <c r="M2009" s="40">
        <v>5700</v>
      </c>
      <c r="N2009" s="40">
        <v>-500</v>
      </c>
      <c r="O2009" s="40">
        <v>0</v>
      </c>
      <c r="P2009" s="40">
        <v>5200</v>
      </c>
      <c r="Q2009" s="40">
        <v>0</v>
      </c>
      <c r="R2009" s="40">
        <v>1090.43</v>
      </c>
      <c r="S2009" s="40">
        <v>1090.43</v>
      </c>
      <c r="T2009" s="40">
        <v>4109.57</v>
      </c>
      <c r="U2009" s="40">
        <v>4109.57</v>
      </c>
      <c r="V2009" s="40">
        <v>4109.57</v>
      </c>
      <c r="W2009" s="34" t="s">
        <v>1490</v>
      </c>
    </row>
    <row r="2010" spans="1:23" hidden="1" x14ac:dyDescent="0.2">
      <c r="A2010" t="s">
        <v>0</v>
      </c>
      <c r="B2010" t="s">
        <v>1</v>
      </c>
      <c r="C2010" t="s">
        <v>635</v>
      </c>
      <c r="D2010" t="s">
        <v>1259</v>
      </c>
      <c r="E2010" t="s">
        <v>1260</v>
      </c>
      <c r="F2010" t="s">
        <v>1480</v>
      </c>
      <c r="G2010" t="s">
        <v>1481</v>
      </c>
      <c r="H2010" t="s">
        <v>7</v>
      </c>
      <c r="I2010" t="s">
        <v>43</v>
      </c>
      <c r="J2010" t="s">
        <v>87</v>
      </c>
      <c r="K2010" t="s">
        <v>90</v>
      </c>
      <c r="L2010" t="s">
        <v>11</v>
      </c>
      <c r="M2010" s="40">
        <v>100</v>
      </c>
      <c r="N2010" s="40">
        <v>0</v>
      </c>
      <c r="O2010" s="40">
        <v>0</v>
      </c>
      <c r="P2010" s="40">
        <v>100</v>
      </c>
      <c r="Q2010" s="40">
        <v>0</v>
      </c>
      <c r="R2010" s="40">
        <v>0</v>
      </c>
      <c r="S2010" s="40">
        <v>0</v>
      </c>
      <c r="T2010" s="40">
        <v>100</v>
      </c>
      <c r="U2010" s="40">
        <v>100</v>
      </c>
      <c r="V2010" s="40">
        <v>100</v>
      </c>
      <c r="W2010" s="34" t="s">
        <v>1491</v>
      </c>
    </row>
    <row r="2011" spans="1:23" hidden="1" x14ac:dyDescent="0.2">
      <c r="A2011" t="s">
        <v>106</v>
      </c>
      <c r="B2011" t="s">
        <v>107</v>
      </c>
      <c r="C2011" t="s">
        <v>635</v>
      </c>
      <c r="D2011" t="s">
        <v>1259</v>
      </c>
      <c r="E2011" t="s">
        <v>1260</v>
      </c>
      <c r="F2011" t="s">
        <v>1480</v>
      </c>
      <c r="G2011" t="s">
        <v>1481</v>
      </c>
      <c r="H2011" t="s">
        <v>164</v>
      </c>
      <c r="I2011" t="s">
        <v>1448</v>
      </c>
      <c r="J2011" t="s">
        <v>1492</v>
      </c>
      <c r="K2011" t="s">
        <v>1493</v>
      </c>
      <c r="L2011" t="s">
        <v>96</v>
      </c>
      <c r="M2011" s="40">
        <v>0</v>
      </c>
      <c r="N2011" s="40">
        <v>31885</v>
      </c>
      <c r="O2011" s="40">
        <v>-971</v>
      </c>
      <c r="P2011" s="40">
        <v>30914</v>
      </c>
      <c r="Q2011" s="40">
        <v>26783.94</v>
      </c>
      <c r="R2011" s="40">
        <v>4130.0600000000004</v>
      </c>
      <c r="S2011" s="40">
        <v>4130.0600000000004</v>
      </c>
      <c r="T2011" s="40">
        <v>26783.94</v>
      </c>
      <c r="U2011" s="40">
        <v>26783.94</v>
      </c>
      <c r="V2011" s="40">
        <v>0</v>
      </c>
      <c r="W2011" s="34" t="s">
        <v>1494</v>
      </c>
    </row>
    <row r="2012" spans="1:23" hidden="1" x14ac:dyDescent="0.2">
      <c r="A2012" t="s">
        <v>106</v>
      </c>
      <c r="B2012" t="s">
        <v>107</v>
      </c>
      <c r="C2012" t="s">
        <v>635</v>
      </c>
      <c r="D2012" t="s">
        <v>1259</v>
      </c>
      <c r="E2012" t="s">
        <v>1260</v>
      </c>
      <c r="F2012" t="s">
        <v>1480</v>
      </c>
      <c r="G2012" t="s">
        <v>1481</v>
      </c>
      <c r="H2012" t="s">
        <v>164</v>
      </c>
      <c r="I2012" t="s">
        <v>1448</v>
      </c>
      <c r="J2012" t="s">
        <v>1492</v>
      </c>
      <c r="K2012" t="s">
        <v>1495</v>
      </c>
      <c r="L2012" t="s">
        <v>96</v>
      </c>
      <c r="M2012" s="40">
        <v>0</v>
      </c>
      <c r="N2012" s="40">
        <v>8866.67</v>
      </c>
      <c r="O2012" s="40">
        <v>-466.67</v>
      </c>
      <c r="P2012" s="40">
        <v>8400</v>
      </c>
      <c r="Q2012" s="40">
        <v>7285.65</v>
      </c>
      <c r="R2012" s="40">
        <v>1114.3499999999999</v>
      </c>
      <c r="S2012" s="40">
        <v>1114.3499999999999</v>
      </c>
      <c r="T2012" s="40">
        <v>7285.65</v>
      </c>
      <c r="U2012" s="40">
        <v>7285.65</v>
      </c>
      <c r="V2012" s="40">
        <v>0</v>
      </c>
      <c r="W2012" s="34" t="s">
        <v>1496</v>
      </c>
    </row>
    <row r="2013" spans="1:23" hidden="1" x14ac:dyDescent="0.2">
      <c r="A2013" t="s">
        <v>106</v>
      </c>
      <c r="B2013" t="s">
        <v>107</v>
      </c>
      <c r="C2013" t="s">
        <v>635</v>
      </c>
      <c r="D2013" t="s">
        <v>1259</v>
      </c>
      <c r="E2013" t="s">
        <v>1260</v>
      </c>
      <c r="F2013" t="s">
        <v>1480</v>
      </c>
      <c r="G2013" t="s">
        <v>1481</v>
      </c>
      <c r="H2013" t="s">
        <v>164</v>
      </c>
      <c r="I2013" t="s">
        <v>1448</v>
      </c>
      <c r="J2013" t="s">
        <v>1492</v>
      </c>
      <c r="K2013" t="s">
        <v>1497</v>
      </c>
      <c r="L2013" t="s">
        <v>96</v>
      </c>
      <c r="M2013" s="40">
        <v>0</v>
      </c>
      <c r="N2013" s="40">
        <v>382620</v>
      </c>
      <c r="O2013" s="40">
        <v>-11652</v>
      </c>
      <c r="P2013" s="40">
        <v>370968</v>
      </c>
      <c r="Q2013" s="40">
        <v>260141.48</v>
      </c>
      <c r="R2013" s="40">
        <v>110826.52</v>
      </c>
      <c r="S2013" s="40">
        <v>110826.52</v>
      </c>
      <c r="T2013" s="40">
        <v>260141.48</v>
      </c>
      <c r="U2013" s="40">
        <v>260141.48</v>
      </c>
      <c r="V2013" s="40">
        <v>0</v>
      </c>
      <c r="W2013" s="34" t="s">
        <v>1498</v>
      </c>
    </row>
    <row r="2014" spans="1:23" hidden="1" x14ac:dyDescent="0.2">
      <c r="A2014" t="s">
        <v>106</v>
      </c>
      <c r="B2014" t="s">
        <v>107</v>
      </c>
      <c r="C2014" t="s">
        <v>635</v>
      </c>
      <c r="D2014" t="s">
        <v>1259</v>
      </c>
      <c r="E2014" t="s">
        <v>1260</v>
      </c>
      <c r="F2014" t="s">
        <v>1480</v>
      </c>
      <c r="G2014" t="s">
        <v>1481</v>
      </c>
      <c r="H2014" t="s">
        <v>164</v>
      </c>
      <c r="I2014" t="s">
        <v>1448</v>
      </c>
      <c r="J2014" t="s">
        <v>1492</v>
      </c>
      <c r="K2014" t="s">
        <v>1499</v>
      </c>
      <c r="L2014" t="s">
        <v>96</v>
      </c>
      <c r="M2014" s="40">
        <v>0</v>
      </c>
      <c r="N2014" s="40">
        <v>48401.43</v>
      </c>
      <c r="O2014" s="40">
        <v>-1473</v>
      </c>
      <c r="P2014" s="40">
        <v>46928.43</v>
      </c>
      <c r="Q2014" s="40">
        <v>32950.28</v>
      </c>
      <c r="R2014" s="40">
        <v>13977.17</v>
      </c>
      <c r="S2014" s="40">
        <v>13977.17</v>
      </c>
      <c r="T2014" s="40">
        <v>32951.26</v>
      </c>
      <c r="U2014" s="40">
        <v>32951.26</v>
      </c>
      <c r="V2014" s="40">
        <v>0.98</v>
      </c>
      <c r="W2014" s="34" t="s">
        <v>1500</v>
      </c>
    </row>
    <row r="2015" spans="1:23" hidden="1" x14ac:dyDescent="0.2">
      <c r="A2015" t="s">
        <v>106</v>
      </c>
      <c r="B2015" t="s">
        <v>107</v>
      </c>
      <c r="C2015" t="s">
        <v>635</v>
      </c>
      <c r="D2015" t="s">
        <v>1259</v>
      </c>
      <c r="E2015" t="s">
        <v>1260</v>
      </c>
      <c r="F2015" t="s">
        <v>1480</v>
      </c>
      <c r="G2015" t="s">
        <v>1481</v>
      </c>
      <c r="H2015" t="s">
        <v>164</v>
      </c>
      <c r="I2015" t="s">
        <v>1448</v>
      </c>
      <c r="J2015" t="s">
        <v>1492</v>
      </c>
      <c r="K2015" t="s">
        <v>1501</v>
      </c>
      <c r="L2015" t="s">
        <v>96</v>
      </c>
      <c r="M2015" s="40">
        <v>0</v>
      </c>
      <c r="N2015" s="40">
        <v>31885</v>
      </c>
      <c r="O2015" s="40">
        <v>-971</v>
      </c>
      <c r="P2015" s="40">
        <v>30914</v>
      </c>
      <c r="Q2015" s="40">
        <v>30914</v>
      </c>
      <c r="R2015" s="40">
        <v>0</v>
      </c>
      <c r="S2015" s="40">
        <v>0</v>
      </c>
      <c r="T2015" s="40">
        <v>30914</v>
      </c>
      <c r="U2015" s="40">
        <v>30914</v>
      </c>
      <c r="V2015" s="40">
        <v>0</v>
      </c>
      <c r="W2015" s="34" t="s">
        <v>1502</v>
      </c>
    </row>
    <row r="2016" spans="1:23" hidden="1" x14ac:dyDescent="0.2">
      <c r="A2016" t="s">
        <v>106</v>
      </c>
      <c r="B2016" t="s">
        <v>107</v>
      </c>
      <c r="C2016" t="s">
        <v>635</v>
      </c>
      <c r="D2016" t="s">
        <v>1259</v>
      </c>
      <c r="E2016" t="s">
        <v>1260</v>
      </c>
      <c r="F2016" t="s">
        <v>1480</v>
      </c>
      <c r="G2016" t="s">
        <v>1481</v>
      </c>
      <c r="H2016" t="s">
        <v>164</v>
      </c>
      <c r="I2016" t="s">
        <v>1448</v>
      </c>
      <c r="J2016" t="s">
        <v>1492</v>
      </c>
      <c r="K2016" t="s">
        <v>1503</v>
      </c>
      <c r="L2016" t="s">
        <v>96</v>
      </c>
      <c r="M2016" s="40">
        <v>0</v>
      </c>
      <c r="N2016" s="40">
        <v>191310</v>
      </c>
      <c r="O2016" s="40">
        <v>-191310</v>
      </c>
      <c r="P2016" s="40">
        <v>0</v>
      </c>
      <c r="Q2016" s="40">
        <v>0</v>
      </c>
      <c r="R2016" s="40">
        <v>0</v>
      </c>
      <c r="S2016" s="40">
        <v>0</v>
      </c>
      <c r="T2016" s="40">
        <v>0</v>
      </c>
      <c r="U2016" s="40">
        <v>0</v>
      </c>
      <c r="V2016" s="40">
        <v>0</v>
      </c>
      <c r="W2016" s="34" t="s">
        <v>1504</v>
      </c>
    </row>
    <row r="2017" spans="1:23" hidden="1" x14ac:dyDescent="0.2">
      <c r="A2017" t="s">
        <v>106</v>
      </c>
      <c r="B2017" t="s">
        <v>107</v>
      </c>
      <c r="C2017" t="s">
        <v>635</v>
      </c>
      <c r="D2017" t="s">
        <v>1259</v>
      </c>
      <c r="E2017" t="s">
        <v>1260</v>
      </c>
      <c r="F2017" t="s">
        <v>1480</v>
      </c>
      <c r="G2017" t="s">
        <v>1481</v>
      </c>
      <c r="H2017" t="s">
        <v>164</v>
      </c>
      <c r="I2017" t="s">
        <v>1448</v>
      </c>
      <c r="J2017" t="s">
        <v>94</v>
      </c>
      <c r="K2017" t="s">
        <v>266</v>
      </c>
      <c r="L2017" t="s">
        <v>96</v>
      </c>
      <c r="M2017" s="40">
        <v>39035.599999999999</v>
      </c>
      <c r="N2017" s="40">
        <v>-32635.599999999999</v>
      </c>
      <c r="O2017" s="40">
        <v>0</v>
      </c>
      <c r="P2017" s="40">
        <v>6400</v>
      </c>
      <c r="Q2017" s="40">
        <v>0</v>
      </c>
      <c r="R2017" s="40">
        <v>0</v>
      </c>
      <c r="S2017" s="40">
        <v>0</v>
      </c>
      <c r="T2017" s="40">
        <v>6400</v>
      </c>
      <c r="U2017" s="40">
        <v>6400</v>
      </c>
      <c r="V2017" s="40">
        <v>6400</v>
      </c>
      <c r="W2017" s="34" t="s">
        <v>1449</v>
      </c>
    </row>
    <row r="2018" spans="1:23" hidden="1" x14ac:dyDescent="0.2">
      <c r="A2018" t="s">
        <v>106</v>
      </c>
      <c r="B2018" t="s">
        <v>107</v>
      </c>
      <c r="C2018" t="s">
        <v>635</v>
      </c>
      <c r="D2018" t="s">
        <v>1259</v>
      </c>
      <c r="E2018" t="s">
        <v>1260</v>
      </c>
      <c r="F2018" t="s">
        <v>1480</v>
      </c>
      <c r="G2018" t="s">
        <v>1481</v>
      </c>
      <c r="H2018" t="s">
        <v>164</v>
      </c>
      <c r="I2018" t="s">
        <v>1448</v>
      </c>
      <c r="J2018" t="s">
        <v>94</v>
      </c>
      <c r="K2018" t="s">
        <v>274</v>
      </c>
      <c r="L2018" t="s">
        <v>96</v>
      </c>
      <c r="M2018" s="40">
        <v>500</v>
      </c>
      <c r="N2018" s="40">
        <v>-500</v>
      </c>
      <c r="O2018" s="40">
        <v>0</v>
      </c>
      <c r="P2018" s="40">
        <v>0</v>
      </c>
      <c r="Q2018" s="40">
        <v>0</v>
      </c>
      <c r="R2018" s="40">
        <v>0</v>
      </c>
      <c r="S2018" s="40">
        <v>0</v>
      </c>
      <c r="T2018" s="40">
        <v>0</v>
      </c>
      <c r="U2018" s="40">
        <v>0</v>
      </c>
      <c r="V2018" s="40">
        <v>0</v>
      </c>
      <c r="W2018" s="34" t="s">
        <v>1467</v>
      </c>
    </row>
    <row r="2019" spans="1:23" hidden="1" x14ac:dyDescent="0.2">
      <c r="A2019" t="s">
        <v>106</v>
      </c>
      <c r="B2019" t="s">
        <v>107</v>
      </c>
      <c r="C2019" t="s">
        <v>635</v>
      </c>
      <c r="D2019" t="s">
        <v>1259</v>
      </c>
      <c r="E2019" t="s">
        <v>1260</v>
      </c>
      <c r="F2019" t="s">
        <v>1480</v>
      </c>
      <c r="G2019" t="s">
        <v>1481</v>
      </c>
      <c r="H2019" t="s">
        <v>164</v>
      </c>
      <c r="I2019" t="s">
        <v>1448</v>
      </c>
      <c r="J2019" t="s">
        <v>94</v>
      </c>
      <c r="K2019" t="s">
        <v>131</v>
      </c>
      <c r="L2019" t="s">
        <v>96</v>
      </c>
      <c r="M2019" s="40">
        <v>100800</v>
      </c>
      <c r="N2019" s="40">
        <v>-25000</v>
      </c>
      <c r="O2019" s="40">
        <v>-33594.04</v>
      </c>
      <c r="P2019" s="40">
        <v>42205.96</v>
      </c>
      <c r="Q2019" s="40">
        <v>0</v>
      </c>
      <c r="R2019" s="40">
        <v>35224.01</v>
      </c>
      <c r="S2019" s="40">
        <v>19078.89</v>
      </c>
      <c r="T2019" s="40">
        <v>6981.95</v>
      </c>
      <c r="U2019" s="40">
        <v>23127.07</v>
      </c>
      <c r="V2019" s="40">
        <v>6981.95</v>
      </c>
      <c r="W2019" s="34" t="s">
        <v>1505</v>
      </c>
    </row>
    <row r="2020" spans="1:23" hidden="1" x14ac:dyDescent="0.2">
      <c r="A2020" t="s">
        <v>106</v>
      </c>
      <c r="B2020" t="s">
        <v>107</v>
      </c>
      <c r="C2020" t="s">
        <v>635</v>
      </c>
      <c r="D2020" t="s">
        <v>1259</v>
      </c>
      <c r="E2020" t="s">
        <v>1260</v>
      </c>
      <c r="F2020" t="s">
        <v>1480</v>
      </c>
      <c r="G2020" t="s">
        <v>1481</v>
      </c>
      <c r="H2020" t="s">
        <v>164</v>
      </c>
      <c r="I2020" t="s">
        <v>1448</v>
      </c>
      <c r="J2020" t="s">
        <v>94</v>
      </c>
      <c r="K2020" t="s">
        <v>133</v>
      </c>
      <c r="L2020" t="s">
        <v>96</v>
      </c>
      <c r="M2020" s="40">
        <v>862210.2</v>
      </c>
      <c r="N2020" s="40">
        <v>-825752.1</v>
      </c>
      <c r="O2020" s="40">
        <v>0</v>
      </c>
      <c r="P2020" s="40">
        <v>36458.1</v>
      </c>
      <c r="Q2020" s="40">
        <v>0</v>
      </c>
      <c r="R2020" s="40">
        <v>6924.85</v>
      </c>
      <c r="S2020" s="40">
        <v>6924.85</v>
      </c>
      <c r="T2020" s="40">
        <v>29533.25</v>
      </c>
      <c r="U2020" s="40">
        <v>29533.25</v>
      </c>
      <c r="V2020" s="40">
        <v>29533.25</v>
      </c>
      <c r="W2020" s="34" t="s">
        <v>1451</v>
      </c>
    </row>
    <row r="2021" spans="1:23" hidden="1" x14ac:dyDescent="0.2">
      <c r="A2021" t="s">
        <v>106</v>
      </c>
      <c r="B2021" t="s">
        <v>107</v>
      </c>
      <c r="C2021" t="s">
        <v>635</v>
      </c>
      <c r="D2021" t="s">
        <v>1259</v>
      </c>
      <c r="E2021" t="s">
        <v>1260</v>
      </c>
      <c r="F2021" t="s">
        <v>1480</v>
      </c>
      <c r="G2021" t="s">
        <v>1481</v>
      </c>
      <c r="H2021" t="s">
        <v>164</v>
      </c>
      <c r="I2021" t="s">
        <v>1448</v>
      </c>
      <c r="J2021" t="s">
        <v>94</v>
      </c>
      <c r="K2021" t="s">
        <v>366</v>
      </c>
      <c r="L2021" t="s">
        <v>96</v>
      </c>
      <c r="M2021" s="40">
        <v>90708.41</v>
      </c>
      <c r="N2021" s="40">
        <v>-20000</v>
      </c>
      <c r="O2021" s="40">
        <v>0</v>
      </c>
      <c r="P2021" s="40">
        <v>70708.41</v>
      </c>
      <c r="Q2021" s="40">
        <v>0</v>
      </c>
      <c r="R2021" s="40">
        <v>35570.400000000001</v>
      </c>
      <c r="S2021" s="40">
        <v>18259.2</v>
      </c>
      <c r="T2021" s="40">
        <v>35138.01</v>
      </c>
      <c r="U2021" s="40">
        <v>52449.21</v>
      </c>
      <c r="V2021" s="40">
        <v>35138.01</v>
      </c>
      <c r="W2021" s="34" t="s">
        <v>1280</v>
      </c>
    </row>
    <row r="2022" spans="1:23" hidden="1" x14ac:dyDescent="0.2">
      <c r="A2022" t="s">
        <v>106</v>
      </c>
      <c r="B2022" t="s">
        <v>107</v>
      </c>
      <c r="C2022" t="s">
        <v>635</v>
      </c>
      <c r="D2022" t="s">
        <v>1259</v>
      </c>
      <c r="E2022" t="s">
        <v>1260</v>
      </c>
      <c r="F2022" t="s">
        <v>1480</v>
      </c>
      <c r="G2022" t="s">
        <v>1481</v>
      </c>
      <c r="H2022" t="s">
        <v>164</v>
      </c>
      <c r="I2022" t="s">
        <v>1448</v>
      </c>
      <c r="J2022" t="s">
        <v>94</v>
      </c>
      <c r="K2022" t="s">
        <v>166</v>
      </c>
      <c r="L2022" t="s">
        <v>96</v>
      </c>
      <c r="M2022" s="40">
        <v>48297.02</v>
      </c>
      <c r="N2022" s="40">
        <v>-25667.200000000001</v>
      </c>
      <c r="O2022" s="40">
        <v>-16782.82</v>
      </c>
      <c r="P2022" s="40">
        <v>5847</v>
      </c>
      <c r="Q2022" s="40">
        <v>0</v>
      </c>
      <c r="R2022" s="40">
        <v>0</v>
      </c>
      <c r="S2022" s="40">
        <v>0</v>
      </c>
      <c r="T2022" s="40">
        <v>5847</v>
      </c>
      <c r="U2022" s="40">
        <v>5847</v>
      </c>
      <c r="V2022" s="40">
        <v>5847</v>
      </c>
      <c r="W2022" s="34" t="s">
        <v>1281</v>
      </c>
    </row>
    <row r="2023" spans="1:23" hidden="1" x14ac:dyDescent="0.2">
      <c r="A2023" t="s">
        <v>106</v>
      </c>
      <c r="B2023" t="s">
        <v>107</v>
      </c>
      <c r="C2023" t="s">
        <v>635</v>
      </c>
      <c r="D2023" t="s">
        <v>1259</v>
      </c>
      <c r="E2023" t="s">
        <v>1260</v>
      </c>
      <c r="F2023" t="s">
        <v>1480</v>
      </c>
      <c r="G2023" t="s">
        <v>1481</v>
      </c>
      <c r="H2023" t="s">
        <v>164</v>
      </c>
      <c r="I2023" t="s">
        <v>1448</v>
      </c>
      <c r="J2023" t="s">
        <v>94</v>
      </c>
      <c r="K2023" t="s">
        <v>280</v>
      </c>
      <c r="L2023" t="s">
        <v>96</v>
      </c>
      <c r="M2023" s="40">
        <v>51019.12</v>
      </c>
      <c r="N2023" s="40">
        <v>-39170.019999999997</v>
      </c>
      <c r="O2023" s="40">
        <v>-3952.61</v>
      </c>
      <c r="P2023" s="40">
        <v>7896.49</v>
      </c>
      <c r="Q2023" s="40">
        <v>0</v>
      </c>
      <c r="R2023" s="40">
        <v>6473.7</v>
      </c>
      <c r="S2023" s="40">
        <v>6473.7</v>
      </c>
      <c r="T2023" s="40">
        <v>1422.79</v>
      </c>
      <c r="U2023" s="40">
        <v>1422.79</v>
      </c>
      <c r="V2023" s="40">
        <v>1422.79</v>
      </c>
      <c r="W2023" s="34" t="s">
        <v>1455</v>
      </c>
    </row>
    <row r="2024" spans="1:23" hidden="1" x14ac:dyDescent="0.2">
      <c r="A2024" t="s">
        <v>106</v>
      </c>
      <c r="B2024" t="s">
        <v>107</v>
      </c>
      <c r="C2024" t="s">
        <v>635</v>
      </c>
      <c r="D2024" t="s">
        <v>1259</v>
      </c>
      <c r="E2024" t="s">
        <v>1260</v>
      </c>
      <c r="F2024" t="s">
        <v>1480</v>
      </c>
      <c r="G2024" t="s">
        <v>1481</v>
      </c>
      <c r="H2024" t="s">
        <v>164</v>
      </c>
      <c r="I2024" t="s">
        <v>1448</v>
      </c>
      <c r="J2024" t="s">
        <v>94</v>
      </c>
      <c r="K2024" t="s">
        <v>137</v>
      </c>
      <c r="L2024" t="s">
        <v>96</v>
      </c>
      <c r="M2024" s="40">
        <v>4000</v>
      </c>
      <c r="N2024" s="40">
        <v>-4000</v>
      </c>
      <c r="O2024" s="40">
        <v>0</v>
      </c>
      <c r="P2024" s="40">
        <v>0</v>
      </c>
      <c r="Q2024" s="40">
        <v>0</v>
      </c>
      <c r="R2024" s="40">
        <v>0</v>
      </c>
      <c r="S2024" s="40">
        <v>0</v>
      </c>
      <c r="T2024" s="40">
        <v>0</v>
      </c>
      <c r="U2024" s="40">
        <v>0</v>
      </c>
      <c r="V2024" s="40">
        <v>0</v>
      </c>
      <c r="W2024" s="34" t="s">
        <v>1457</v>
      </c>
    </row>
    <row r="2025" spans="1:23" hidden="1" x14ac:dyDescent="0.2">
      <c r="A2025" t="s">
        <v>106</v>
      </c>
      <c r="B2025" t="s">
        <v>107</v>
      </c>
      <c r="C2025" t="s">
        <v>635</v>
      </c>
      <c r="D2025" t="s">
        <v>1259</v>
      </c>
      <c r="E2025" t="s">
        <v>1260</v>
      </c>
      <c r="F2025" t="s">
        <v>1480</v>
      </c>
      <c r="G2025" t="s">
        <v>1481</v>
      </c>
      <c r="H2025" t="s">
        <v>164</v>
      </c>
      <c r="I2025" t="s">
        <v>1448</v>
      </c>
      <c r="J2025" t="s">
        <v>94</v>
      </c>
      <c r="K2025" t="s">
        <v>389</v>
      </c>
      <c r="L2025" t="s">
        <v>96</v>
      </c>
      <c r="M2025" s="40">
        <v>30000</v>
      </c>
      <c r="N2025" s="40">
        <v>-30000</v>
      </c>
      <c r="O2025" s="40">
        <v>0</v>
      </c>
      <c r="P2025" s="40">
        <v>0</v>
      </c>
      <c r="Q2025" s="40">
        <v>0</v>
      </c>
      <c r="R2025" s="40">
        <v>0</v>
      </c>
      <c r="S2025" s="40">
        <v>0</v>
      </c>
      <c r="T2025" s="40">
        <v>0</v>
      </c>
      <c r="U2025" s="40">
        <v>0</v>
      </c>
      <c r="V2025" s="40">
        <v>0</v>
      </c>
      <c r="W2025" s="34" t="s">
        <v>1506</v>
      </c>
    </row>
    <row r="2026" spans="1:23" hidden="1" x14ac:dyDescent="0.2">
      <c r="A2026" t="s">
        <v>106</v>
      </c>
      <c r="B2026" t="s">
        <v>107</v>
      </c>
      <c r="C2026" t="s">
        <v>635</v>
      </c>
      <c r="D2026" t="s">
        <v>1259</v>
      </c>
      <c r="E2026" t="s">
        <v>1260</v>
      </c>
      <c r="F2026" t="s">
        <v>1480</v>
      </c>
      <c r="G2026" t="s">
        <v>1481</v>
      </c>
      <c r="H2026" t="s">
        <v>164</v>
      </c>
      <c r="I2026" t="s">
        <v>1448</v>
      </c>
      <c r="J2026" t="s">
        <v>94</v>
      </c>
      <c r="K2026" t="s">
        <v>1298</v>
      </c>
      <c r="L2026" t="s">
        <v>96</v>
      </c>
      <c r="M2026" s="40">
        <v>100875.16</v>
      </c>
      <c r="N2026" s="40">
        <v>3519.67</v>
      </c>
      <c r="O2026" s="40">
        <v>0</v>
      </c>
      <c r="P2026" s="40">
        <v>104394.83</v>
      </c>
      <c r="Q2026" s="40">
        <v>0</v>
      </c>
      <c r="R2026" s="40">
        <v>65878.63</v>
      </c>
      <c r="S2026" s="40">
        <v>34395.550000000003</v>
      </c>
      <c r="T2026" s="40">
        <v>38516.199999999997</v>
      </c>
      <c r="U2026" s="40">
        <v>69999.28</v>
      </c>
      <c r="V2026" s="40">
        <v>38516.199999999997</v>
      </c>
      <c r="W2026" s="34" t="s">
        <v>1458</v>
      </c>
    </row>
    <row r="2027" spans="1:23" hidden="1" x14ac:dyDescent="0.2">
      <c r="A2027" t="s">
        <v>106</v>
      </c>
      <c r="B2027" t="s">
        <v>107</v>
      </c>
      <c r="C2027" t="s">
        <v>635</v>
      </c>
      <c r="D2027" t="s">
        <v>1259</v>
      </c>
      <c r="E2027" t="s">
        <v>1260</v>
      </c>
      <c r="F2027" t="s">
        <v>1480</v>
      </c>
      <c r="G2027" t="s">
        <v>1481</v>
      </c>
      <c r="H2027" t="s">
        <v>164</v>
      </c>
      <c r="I2027" t="s">
        <v>1448</v>
      </c>
      <c r="J2027" t="s">
        <v>94</v>
      </c>
      <c r="K2027" t="s">
        <v>1283</v>
      </c>
      <c r="L2027" t="s">
        <v>96</v>
      </c>
      <c r="M2027" s="40">
        <v>188217.55</v>
      </c>
      <c r="N2027" s="40">
        <v>-4900</v>
      </c>
      <c r="O2027" s="40">
        <v>0</v>
      </c>
      <c r="P2027" s="40">
        <v>183317.55</v>
      </c>
      <c r="Q2027" s="40">
        <v>0</v>
      </c>
      <c r="R2027" s="40">
        <v>99674.42</v>
      </c>
      <c r="S2027" s="40">
        <v>56274.400000000001</v>
      </c>
      <c r="T2027" s="40">
        <v>83643.13</v>
      </c>
      <c r="U2027" s="40">
        <v>127043.15</v>
      </c>
      <c r="V2027" s="40">
        <v>83643.13</v>
      </c>
      <c r="W2027" s="34" t="s">
        <v>1284</v>
      </c>
    </row>
    <row r="2028" spans="1:23" hidden="1" x14ac:dyDescent="0.2">
      <c r="A2028" t="s">
        <v>106</v>
      </c>
      <c r="B2028" t="s">
        <v>107</v>
      </c>
      <c r="C2028" t="s">
        <v>635</v>
      </c>
      <c r="D2028" t="s">
        <v>1259</v>
      </c>
      <c r="E2028" t="s">
        <v>1260</v>
      </c>
      <c r="F2028" t="s">
        <v>1480</v>
      </c>
      <c r="G2028" t="s">
        <v>1481</v>
      </c>
      <c r="H2028" t="s">
        <v>164</v>
      </c>
      <c r="I2028" t="s">
        <v>1448</v>
      </c>
      <c r="J2028" t="s">
        <v>94</v>
      </c>
      <c r="K2028" t="s">
        <v>534</v>
      </c>
      <c r="L2028" t="s">
        <v>96</v>
      </c>
      <c r="M2028" s="40">
        <v>16371.22</v>
      </c>
      <c r="N2028" s="40">
        <v>30000</v>
      </c>
      <c r="O2028" s="40">
        <v>0</v>
      </c>
      <c r="P2028" s="40">
        <v>46371.22</v>
      </c>
      <c r="Q2028" s="40">
        <v>0</v>
      </c>
      <c r="R2028" s="40">
        <v>27655.45</v>
      </c>
      <c r="S2028" s="40">
        <v>26525.45</v>
      </c>
      <c r="T2028" s="40">
        <v>18715.77</v>
      </c>
      <c r="U2028" s="40">
        <v>19845.77</v>
      </c>
      <c r="V2028" s="40">
        <v>18715.77</v>
      </c>
      <c r="W2028" s="34" t="s">
        <v>1460</v>
      </c>
    </row>
    <row r="2029" spans="1:23" hidden="1" x14ac:dyDescent="0.2">
      <c r="A2029" t="s">
        <v>106</v>
      </c>
      <c r="B2029" t="s">
        <v>107</v>
      </c>
      <c r="C2029" t="s">
        <v>635</v>
      </c>
      <c r="D2029" t="s">
        <v>1259</v>
      </c>
      <c r="E2029" t="s">
        <v>1260</v>
      </c>
      <c r="F2029" t="s">
        <v>1480</v>
      </c>
      <c r="G2029" t="s">
        <v>1481</v>
      </c>
      <c r="H2029" t="s">
        <v>164</v>
      </c>
      <c r="I2029" t="s">
        <v>1448</v>
      </c>
      <c r="J2029" t="s">
        <v>94</v>
      </c>
      <c r="K2029" t="s">
        <v>1229</v>
      </c>
      <c r="L2029" t="s">
        <v>96</v>
      </c>
      <c r="M2029" s="40">
        <v>0</v>
      </c>
      <c r="N2029" s="40">
        <v>3960</v>
      </c>
      <c r="O2029" s="40">
        <v>0</v>
      </c>
      <c r="P2029" s="40">
        <v>3960</v>
      </c>
      <c r="Q2029" s="40">
        <v>0</v>
      </c>
      <c r="R2029" s="40">
        <v>3402</v>
      </c>
      <c r="S2029" s="40">
        <v>3402</v>
      </c>
      <c r="T2029" s="40">
        <v>558</v>
      </c>
      <c r="U2029" s="40">
        <v>558</v>
      </c>
      <c r="V2029" s="40">
        <v>558</v>
      </c>
      <c r="W2029" s="34" t="s">
        <v>1507</v>
      </c>
    </row>
    <row r="2030" spans="1:23" hidden="1" x14ac:dyDescent="0.2">
      <c r="A2030" t="s">
        <v>106</v>
      </c>
      <c r="B2030" t="s">
        <v>107</v>
      </c>
      <c r="C2030" t="s">
        <v>635</v>
      </c>
      <c r="D2030" t="s">
        <v>1259</v>
      </c>
      <c r="E2030" t="s">
        <v>1260</v>
      </c>
      <c r="F2030" t="s">
        <v>1480</v>
      </c>
      <c r="G2030" t="s">
        <v>1481</v>
      </c>
      <c r="H2030" t="s">
        <v>164</v>
      </c>
      <c r="I2030" t="s">
        <v>1448</v>
      </c>
      <c r="J2030" t="s">
        <v>94</v>
      </c>
      <c r="K2030" t="s">
        <v>783</v>
      </c>
      <c r="L2030" t="s">
        <v>96</v>
      </c>
      <c r="M2030" s="40">
        <v>160469.9</v>
      </c>
      <c r="N2030" s="40">
        <v>23865.34</v>
      </c>
      <c r="O2030" s="40">
        <v>-5000</v>
      </c>
      <c r="P2030" s="40">
        <v>179335.24</v>
      </c>
      <c r="Q2030" s="40">
        <v>16339.78</v>
      </c>
      <c r="R2030" s="40">
        <v>127617.92</v>
      </c>
      <c r="S2030" s="40">
        <v>93115.93</v>
      </c>
      <c r="T2030" s="40">
        <v>51717.32</v>
      </c>
      <c r="U2030" s="40">
        <v>86219.31</v>
      </c>
      <c r="V2030" s="40">
        <v>35377.54</v>
      </c>
      <c r="W2030" s="34" t="s">
        <v>1462</v>
      </c>
    </row>
    <row r="2031" spans="1:23" hidden="1" x14ac:dyDescent="0.2">
      <c r="A2031" t="s">
        <v>106</v>
      </c>
      <c r="B2031" t="s">
        <v>107</v>
      </c>
      <c r="C2031" t="s">
        <v>635</v>
      </c>
      <c r="D2031" t="s">
        <v>1259</v>
      </c>
      <c r="E2031" t="s">
        <v>1260</v>
      </c>
      <c r="F2031" t="s">
        <v>1480</v>
      </c>
      <c r="G2031" t="s">
        <v>1481</v>
      </c>
      <c r="H2031" t="s">
        <v>164</v>
      </c>
      <c r="I2031" t="s">
        <v>1448</v>
      </c>
      <c r="J2031" t="s">
        <v>94</v>
      </c>
      <c r="K2031" t="s">
        <v>785</v>
      </c>
      <c r="L2031" t="s">
        <v>96</v>
      </c>
      <c r="M2031" s="40">
        <v>15000</v>
      </c>
      <c r="N2031" s="40">
        <v>0</v>
      </c>
      <c r="O2031" s="40">
        <v>0</v>
      </c>
      <c r="P2031" s="40">
        <v>15000</v>
      </c>
      <c r="Q2031" s="40">
        <v>9709.4</v>
      </c>
      <c r="R2031" s="40">
        <v>0</v>
      </c>
      <c r="S2031" s="40">
        <v>0</v>
      </c>
      <c r="T2031" s="40">
        <v>15000</v>
      </c>
      <c r="U2031" s="40">
        <v>15000</v>
      </c>
      <c r="V2031" s="40">
        <v>5290.6</v>
      </c>
      <c r="W2031" s="34" t="s">
        <v>1463</v>
      </c>
    </row>
    <row r="2032" spans="1:23" hidden="1" x14ac:dyDescent="0.2">
      <c r="A2032" t="s">
        <v>106</v>
      </c>
      <c r="B2032" t="s">
        <v>107</v>
      </c>
      <c r="C2032" t="s">
        <v>635</v>
      </c>
      <c r="D2032" t="s">
        <v>1259</v>
      </c>
      <c r="E2032" t="s">
        <v>1260</v>
      </c>
      <c r="F2032" t="s">
        <v>1480</v>
      </c>
      <c r="G2032" t="s">
        <v>1481</v>
      </c>
      <c r="H2032" t="s">
        <v>164</v>
      </c>
      <c r="I2032" t="s">
        <v>1448</v>
      </c>
      <c r="J2032" t="s">
        <v>94</v>
      </c>
      <c r="K2032" t="s">
        <v>537</v>
      </c>
      <c r="L2032" t="s">
        <v>96</v>
      </c>
      <c r="M2032" s="40">
        <v>0</v>
      </c>
      <c r="N2032" s="40">
        <v>5895.68</v>
      </c>
      <c r="O2032" s="40">
        <v>0</v>
      </c>
      <c r="P2032" s="40">
        <v>5895.68</v>
      </c>
      <c r="Q2032" s="40">
        <v>0</v>
      </c>
      <c r="R2032" s="40">
        <v>0</v>
      </c>
      <c r="S2032" s="40">
        <v>0</v>
      </c>
      <c r="T2032" s="40">
        <v>5895.68</v>
      </c>
      <c r="U2032" s="40">
        <v>5895.68</v>
      </c>
      <c r="V2032" s="40">
        <v>5895.68</v>
      </c>
      <c r="W2032" s="34" t="s">
        <v>1508</v>
      </c>
    </row>
    <row r="2033" spans="1:23" hidden="1" x14ac:dyDescent="0.2">
      <c r="A2033" t="s">
        <v>106</v>
      </c>
      <c r="B2033" t="s">
        <v>107</v>
      </c>
      <c r="C2033" t="s">
        <v>635</v>
      </c>
      <c r="D2033" t="s">
        <v>1259</v>
      </c>
      <c r="E2033" t="s">
        <v>1260</v>
      </c>
      <c r="F2033" t="s">
        <v>1480</v>
      </c>
      <c r="G2033" t="s">
        <v>1481</v>
      </c>
      <c r="H2033" t="s">
        <v>164</v>
      </c>
      <c r="I2033" t="s">
        <v>1509</v>
      </c>
      <c r="J2033" t="s">
        <v>94</v>
      </c>
      <c r="K2033" t="s">
        <v>322</v>
      </c>
      <c r="L2033" t="s">
        <v>96</v>
      </c>
      <c r="M2033" s="40">
        <v>3000</v>
      </c>
      <c r="N2033" s="40">
        <v>0</v>
      </c>
      <c r="O2033" s="40">
        <v>0</v>
      </c>
      <c r="P2033" s="40">
        <v>3000</v>
      </c>
      <c r="Q2033" s="40">
        <v>0</v>
      </c>
      <c r="R2033" s="40">
        <v>3000</v>
      </c>
      <c r="S2033" s="40">
        <v>376.81</v>
      </c>
      <c r="T2033" s="40">
        <v>0</v>
      </c>
      <c r="U2033" s="40">
        <v>2623.19</v>
      </c>
      <c r="V2033" s="40">
        <v>0</v>
      </c>
      <c r="W2033" s="34" t="s">
        <v>1510</v>
      </c>
    </row>
    <row r="2034" spans="1:23" hidden="1" x14ac:dyDescent="0.2">
      <c r="A2034" t="s">
        <v>106</v>
      </c>
      <c r="B2034" t="s">
        <v>107</v>
      </c>
      <c r="C2034" t="s">
        <v>635</v>
      </c>
      <c r="D2034" t="s">
        <v>1259</v>
      </c>
      <c r="E2034" t="s">
        <v>1260</v>
      </c>
      <c r="F2034" t="s">
        <v>1480</v>
      </c>
      <c r="G2034" t="s">
        <v>1481</v>
      </c>
      <c r="H2034" t="s">
        <v>164</v>
      </c>
      <c r="I2034" t="s">
        <v>1509</v>
      </c>
      <c r="J2034" t="s">
        <v>94</v>
      </c>
      <c r="K2034" t="s">
        <v>324</v>
      </c>
      <c r="L2034" t="s">
        <v>96</v>
      </c>
      <c r="M2034" s="40">
        <v>0</v>
      </c>
      <c r="N2034" s="40">
        <v>10000</v>
      </c>
      <c r="O2034" s="40">
        <v>0</v>
      </c>
      <c r="P2034" s="40">
        <v>10000</v>
      </c>
      <c r="Q2034" s="40">
        <v>0</v>
      </c>
      <c r="R2034" s="40">
        <v>10000</v>
      </c>
      <c r="S2034" s="40">
        <v>5106.58</v>
      </c>
      <c r="T2034" s="40">
        <v>0</v>
      </c>
      <c r="U2034" s="40">
        <v>4893.42</v>
      </c>
      <c r="V2034" s="40">
        <v>0</v>
      </c>
      <c r="W2034" s="34" t="s">
        <v>1511</v>
      </c>
    </row>
    <row r="2035" spans="1:23" hidden="1" x14ac:dyDescent="0.2">
      <c r="A2035" t="s">
        <v>106</v>
      </c>
      <c r="B2035" t="s">
        <v>107</v>
      </c>
      <c r="C2035" t="s">
        <v>635</v>
      </c>
      <c r="D2035" t="s">
        <v>1259</v>
      </c>
      <c r="E2035" t="s">
        <v>1260</v>
      </c>
      <c r="F2035" t="s">
        <v>1480</v>
      </c>
      <c r="G2035" t="s">
        <v>1481</v>
      </c>
      <c r="H2035" t="s">
        <v>164</v>
      </c>
      <c r="I2035" t="s">
        <v>1509</v>
      </c>
      <c r="J2035" t="s">
        <v>94</v>
      </c>
      <c r="K2035" t="s">
        <v>326</v>
      </c>
      <c r="L2035" t="s">
        <v>96</v>
      </c>
      <c r="M2035" s="40">
        <v>40000</v>
      </c>
      <c r="N2035" s="40">
        <v>-40000</v>
      </c>
      <c r="O2035" s="40">
        <v>0</v>
      </c>
      <c r="P2035" s="40">
        <v>0</v>
      </c>
      <c r="Q2035" s="40">
        <v>0</v>
      </c>
      <c r="R2035" s="40">
        <v>0</v>
      </c>
      <c r="S2035" s="40">
        <v>0</v>
      </c>
      <c r="T2035" s="40">
        <v>0</v>
      </c>
      <c r="U2035" s="40">
        <v>0</v>
      </c>
      <c r="V2035" s="40">
        <v>0</v>
      </c>
      <c r="W2035" s="34" t="s">
        <v>1470</v>
      </c>
    </row>
    <row r="2036" spans="1:23" hidden="1" x14ac:dyDescent="0.2">
      <c r="A2036" t="s">
        <v>106</v>
      </c>
      <c r="B2036" t="s">
        <v>107</v>
      </c>
      <c r="C2036" t="s">
        <v>635</v>
      </c>
      <c r="D2036" t="s">
        <v>1259</v>
      </c>
      <c r="E2036" t="s">
        <v>1260</v>
      </c>
      <c r="F2036" t="s">
        <v>1480</v>
      </c>
      <c r="G2036" t="s">
        <v>1481</v>
      </c>
      <c r="H2036" t="s">
        <v>164</v>
      </c>
      <c r="I2036" t="s">
        <v>1509</v>
      </c>
      <c r="J2036" t="s">
        <v>94</v>
      </c>
      <c r="K2036" t="s">
        <v>1512</v>
      </c>
      <c r="L2036" t="s">
        <v>96</v>
      </c>
      <c r="M2036" s="40">
        <v>40320</v>
      </c>
      <c r="N2036" s="40">
        <v>-40320</v>
      </c>
      <c r="O2036" s="40">
        <v>0</v>
      </c>
      <c r="P2036" s="40">
        <v>0</v>
      </c>
      <c r="Q2036" s="40">
        <v>0</v>
      </c>
      <c r="R2036" s="40">
        <v>0</v>
      </c>
      <c r="S2036" s="40">
        <v>0</v>
      </c>
      <c r="T2036" s="40">
        <v>0</v>
      </c>
      <c r="U2036" s="40">
        <v>0</v>
      </c>
      <c r="V2036" s="40">
        <v>0</v>
      </c>
      <c r="W2036" s="34" t="s">
        <v>1513</v>
      </c>
    </row>
    <row r="2037" spans="1:23" hidden="1" x14ac:dyDescent="0.2">
      <c r="A2037" t="s">
        <v>106</v>
      </c>
      <c r="B2037" t="s">
        <v>107</v>
      </c>
      <c r="C2037" t="s">
        <v>635</v>
      </c>
      <c r="D2037" t="s">
        <v>1259</v>
      </c>
      <c r="E2037" t="s">
        <v>1260</v>
      </c>
      <c r="F2037" t="s">
        <v>1480</v>
      </c>
      <c r="G2037" t="s">
        <v>1481</v>
      </c>
      <c r="H2037" t="s">
        <v>164</v>
      </c>
      <c r="I2037" t="s">
        <v>1509</v>
      </c>
      <c r="J2037" t="s">
        <v>94</v>
      </c>
      <c r="K2037" t="s">
        <v>129</v>
      </c>
      <c r="L2037" t="s">
        <v>96</v>
      </c>
      <c r="M2037" s="40">
        <v>0</v>
      </c>
      <c r="N2037" s="40">
        <v>600</v>
      </c>
      <c r="O2037" s="40">
        <v>0</v>
      </c>
      <c r="P2037" s="40">
        <v>600</v>
      </c>
      <c r="Q2037" s="40">
        <v>0</v>
      </c>
      <c r="R2037" s="40">
        <v>384</v>
      </c>
      <c r="S2037" s="40">
        <v>0</v>
      </c>
      <c r="T2037" s="40">
        <v>216</v>
      </c>
      <c r="U2037" s="40">
        <v>600</v>
      </c>
      <c r="V2037" s="40">
        <v>216</v>
      </c>
      <c r="W2037" s="34" t="s">
        <v>1514</v>
      </c>
    </row>
    <row r="2038" spans="1:23" hidden="1" x14ac:dyDescent="0.2">
      <c r="A2038" t="s">
        <v>106</v>
      </c>
      <c r="B2038" t="s">
        <v>107</v>
      </c>
      <c r="C2038" t="s">
        <v>635</v>
      </c>
      <c r="D2038" t="s">
        <v>1259</v>
      </c>
      <c r="E2038" t="s">
        <v>1260</v>
      </c>
      <c r="F2038" t="s">
        <v>1480</v>
      </c>
      <c r="G2038" t="s">
        <v>1481</v>
      </c>
      <c r="H2038" t="s">
        <v>164</v>
      </c>
      <c r="I2038" t="s">
        <v>1509</v>
      </c>
      <c r="J2038" t="s">
        <v>94</v>
      </c>
      <c r="K2038" t="s">
        <v>266</v>
      </c>
      <c r="L2038" t="s">
        <v>96</v>
      </c>
      <c r="M2038" s="40">
        <v>15000</v>
      </c>
      <c r="N2038" s="40">
        <v>-15000</v>
      </c>
      <c r="O2038" s="40">
        <v>0</v>
      </c>
      <c r="P2038" s="40">
        <v>0</v>
      </c>
      <c r="Q2038" s="40">
        <v>0</v>
      </c>
      <c r="R2038" s="40">
        <v>0</v>
      </c>
      <c r="S2038" s="40">
        <v>0</v>
      </c>
      <c r="T2038" s="40">
        <v>0</v>
      </c>
      <c r="U2038" s="40">
        <v>0</v>
      </c>
      <c r="V2038" s="40">
        <v>0</v>
      </c>
      <c r="W2038" s="34" t="s">
        <v>1449</v>
      </c>
    </row>
    <row r="2039" spans="1:23" hidden="1" x14ac:dyDescent="0.2">
      <c r="A2039" t="s">
        <v>106</v>
      </c>
      <c r="B2039" t="s">
        <v>107</v>
      </c>
      <c r="C2039" t="s">
        <v>635</v>
      </c>
      <c r="D2039" t="s">
        <v>1259</v>
      </c>
      <c r="E2039" t="s">
        <v>1260</v>
      </c>
      <c r="F2039" t="s">
        <v>1480</v>
      </c>
      <c r="G2039" t="s">
        <v>1481</v>
      </c>
      <c r="H2039" t="s">
        <v>164</v>
      </c>
      <c r="I2039" t="s">
        <v>1509</v>
      </c>
      <c r="J2039" t="s">
        <v>94</v>
      </c>
      <c r="K2039" t="s">
        <v>131</v>
      </c>
      <c r="L2039" t="s">
        <v>96</v>
      </c>
      <c r="M2039" s="40">
        <v>87800</v>
      </c>
      <c r="N2039" s="40">
        <v>-4237.16</v>
      </c>
      <c r="O2039" s="40">
        <v>-30000</v>
      </c>
      <c r="P2039" s="40">
        <v>53562.84</v>
      </c>
      <c r="Q2039" s="40">
        <v>0</v>
      </c>
      <c r="R2039" s="40">
        <v>39895.96</v>
      </c>
      <c r="S2039" s="40">
        <v>28856.44</v>
      </c>
      <c r="T2039" s="40">
        <v>13666.88</v>
      </c>
      <c r="U2039" s="40">
        <v>24706.400000000001</v>
      </c>
      <c r="V2039" s="40">
        <v>13666.88</v>
      </c>
      <c r="W2039" s="34" t="s">
        <v>1505</v>
      </c>
    </row>
    <row r="2040" spans="1:23" hidden="1" x14ac:dyDescent="0.2">
      <c r="A2040" t="s">
        <v>106</v>
      </c>
      <c r="B2040" t="s">
        <v>107</v>
      </c>
      <c r="C2040" t="s">
        <v>635</v>
      </c>
      <c r="D2040" t="s">
        <v>1259</v>
      </c>
      <c r="E2040" t="s">
        <v>1260</v>
      </c>
      <c r="F2040" t="s">
        <v>1480</v>
      </c>
      <c r="G2040" t="s">
        <v>1481</v>
      </c>
      <c r="H2040" t="s">
        <v>164</v>
      </c>
      <c r="I2040" t="s">
        <v>1509</v>
      </c>
      <c r="J2040" t="s">
        <v>94</v>
      </c>
      <c r="K2040" t="s">
        <v>183</v>
      </c>
      <c r="L2040" t="s">
        <v>96</v>
      </c>
      <c r="M2040" s="40">
        <v>15000</v>
      </c>
      <c r="N2040" s="40">
        <v>0</v>
      </c>
      <c r="O2040" s="40">
        <v>0</v>
      </c>
      <c r="P2040" s="40">
        <v>15000</v>
      </c>
      <c r="Q2040" s="40">
        <v>0</v>
      </c>
      <c r="R2040" s="40">
        <v>13366.35</v>
      </c>
      <c r="S2040" s="40">
        <v>9082.26</v>
      </c>
      <c r="T2040" s="40">
        <v>1633.65</v>
      </c>
      <c r="U2040" s="40">
        <v>5917.74</v>
      </c>
      <c r="V2040" s="40">
        <v>1633.65</v>
      </c>
      <c r="W2040" s="34" t="s">
        <v>1473</v>
      </c>
    </row>
    <row r="2041" spans="1:23" hidden="1" x14ac:dyDescent="0.2">
      <c r="A2041" t="s">
        <v>106</v>
      </c>
      <c r="B2041" t="s">
        <v>107</v>
      </c>
      <c r="C2041" t="s">
        <v>635</v>
      </c>
      <c r="D2041" t="s">
        <v>1259</v>
      </c>
      <c r="E2041" t="s">
        <v>1260</v>
      </c>
      <c r="F2041" t="s">
        <v>1480</v>
      </c>
      <c r="G2041" t="s">
        <v>1481</v>
      </c>
      <c r="H2041" t="s">
        <v>164</v>
      </c>
      <c r="I2041" t="s">
        <v>1509</v>
      </c>
      <c r="J2041" t="s">
        <v>94</v>
      </c>
      <c r="K2041" t="s">
        <v>121</v>
      </c>
      <c r="L2041" t="s">
        <v>96</v>
      </c>
      <c r="M2041" s="40">
        <v>15000</v>
      </c>
      <c r="N2041" s="40">
        <v>-15000</v>
      </c>
      <c r="O2041" s="40">
        <v>0</v>
      </c>
      <c r="P2041" s="40">
        <v>0</v>
      </c>
      <c r="Q2041" s="40">
        <v>0</v>
      </c>
      <c r="R2041" s="40">
        <v>0</v>
      </c>
      <c r="S2041" s="40">
        <v>0</v>
      </c>
      <c r="T2041" s="40">
        <v>0</v>
      </c>
      <c r="U2041" s="40">
        <v>0</v>
      </c>
      <c r="V2041" s="40">
        <v>0</v>
      </c>
      <c r="W2041" s="34" t="s">
        <v>1515</v>
      </c>
    </row>
    <row r="2042" spans="1:23" hidden="1" x14ac:dyDescent="0.2">
      <c r="A2042" t="s">
        <v>106</v>
      </c>
      <c r="B2042" t="s">
        <v>107</v>
      </c>
      <c r="C2042" t="s">
        <v>635</v>
      </c>
      <c r="D2042" t="s">
        <v>1259</v>
      </c>
      <c r="E2042" t="s">
        <v>1260</v>
      </c>
      <c r="F2042" t="s">
        <v>1480</v>
      </c>
      <c r="G2042" t="s">
        <v>1481</v>
      </c>
      <c r="H2042" t="s">
        <v>164</v>
      </c>
      <c r="I2042" t="s">
        <v>1509</v>
      </c>
      <c r="J2042" t="s">
        <v>94</v>
      </c>
      <c r="K2042" t="s">
        <v>133</v>
      </c>
      <c r="L2042" t="s">
        <v>96</v>
      </c>
      <c r="M2042" s="40">
        <v>0</v>
      </c>
      <c r="N2042" s="40">
        <v>21000</v>
      </c>
      <c r="O2042" s="40">
        <v>0</v>
      </c>
      <c r="P2042" s="40">
        <v>21000</v>
      </c>
      <c r="Q2042" s="40">
        <v>0</v>
      </c>
      <c r="R2042" s="40">
        <v>18599.21</v>
      </c>
      <c r="S2042" s="40">
        <v>0</v>
      </c>
      <c r="T2042" s="40">
        <v>2400.79</v>
      </c>
      <c r="U2042" s="40">
        <v>21000</v>
      </c>
      <c r="V2042" s="40">
        <v>2400.79</v>
      </c>
      <c r="W2042" s="34" t="s">
        <v>1451</v>
      </c>
    </row>
    <row r="2043" spans="1:23" hidden="1" x14ac:dyDescent="0.2">
      <c r="A2043" t="s">
        <v>106</v>
      </c>
      <c r="B2043" t="s">
        <v>107</v>
      </c>
      <c r="C2043" t="s">
        <v>635</v>
      </c>
      <c r="D2043" t="s">
        <v>1259</v>
      </c>
      <c r="E2043" t="s">
        <v>1260</v>
      </c>
      <c r="F2043" t="s">
        <v>1480</v>
      </c>
      <c r="G2043" t="s">
        <v>1481</v>
      </c>
      <c r="H2043" t="s">
        <v>164</v>
      </c>
      <c r="I2043" t="s">
        <v>1509</v>
      </c>
      <c r="J2043" t="s">
        <v>94</v>
      </c>
      <c r="K2043" t="s">
        <v>271</v>
      </c>
      <c r="L2043" t="s">
        <v>96</v>
      </c>
      <c r="M2043" s="40">
        <v>15000</v>
      </c>
      <c r="N2043" s="40">
        <v>-15000</v>
      </c>
      <c r="O2043" s="40">
        <v>0</v>
      </c>
      <c r="P2043" s="40">
        <v>0</v>
      </c>
      <c r="Q2043" s="40">
        <v>0</v>
      </c>
      <c r="R2043" s="40">
        <v>0</v>
      </c>
      <c r="S2043" s="40">
        <v>0</v>
      </c>
      <c r="T2043" s="40">
        <v>0</v>
      </c>
      <c r="U2043" s="40">
        <v>0</v>
      </c>
      <c r="V2043" s="40">
        <v>0</v>
      </c>
      <c r="W2043" s="34" t="s">
        <v>1516</v>
      </c>
    </row>
    <row r="2044" spans="1:23" hidden="1" x14ac:dyDescent="0.2">
      <c r="A2044" t="s">
        <v>106</v>
      </c>
      <c r="B2044" t="s">
        <v>107</v>
      </c>
      <c r="C2044" t="s">
        <v>635</v>
      </c>
      <c r="D2044" t="s">
        <v>1259</v>
      </c>
      <c r="E2044" t="s">
        <v>1260</v>
      </c>
      <c r="F2044" t="s">
        <v>1480</v>
      </c>
      <c r="G2044" t="s">
        <v>1481</v>
      </c>
      <c r="H2044" t="s">
        <v>164</v>
      </c>
      <c r="I2044" t="s">
        <v>1509</v>
      </c>
      <c r="J2044" t="s">
        <v>94</v>
      </c>
      <c r="K2044" t="s">
        <v>148</v>
      </c>
      <c r="L2044" t="s">
        <v>96</v>
      </c>
      <c r="M2044" s="40">
        <v>0</v>
      </c>
      <c r="N2044" s="40">
        <v>20320</v>
      </c>
      <c r="O2044" s="40">
        <v>0</v>
      </c>
      <c r="P2044" s="40">
        <v>20320</v>
      </c>
      <c r="Q2044" s="40">
        <v>0</v>
      </c>
      <c r="R2044" s="40">
        <v>0</v>
      </c>
      <c r="S2044" s="40">
        <v>0</v>
      </c>
      <c r="T2044" s="40">
        <v>20320</v>
      </c>
      <c r="U2044" s="40">
        <v>20320</v>
      </c>
      <c r="V2044" s="40">
        <v>20320</v>
      </c>
      <c r="W2044" s="34" t="s">
        <v>1517</v>
      </c>
    </row>
    <row r="2045" spans="1:23" hidden="1" x14ac:dyDescent="0.2">
      <c r="A2045" t="s">
        <v>106</v>
      </c>
      <c r="B2045" t="s">
        <v>107</v>
      </c>
      <c r="C2045" t="s">
        <v>635</v>
      </c>
      <c r="D2045" t="s">
        <v>1259</v>
      </c>
      <c r="E2045" t="s">
        <v>1260</v>
      </c>
      <c r="F2045" t="s">
        <v>1480</v>
      </c>
      <c r="G2045" t="s">
        <v>1481</v>
      </c>
      <c r="H2045" t="s">
        <v>164</v>
      </c>
      <c r="I2045" t="s">
        <v>1509</v>
      </c>
      <c r="J2045" t="s">
        <v>94</v>
      </c>
      <c r="K2045" t="s">
        <v>280</v>
      </c>
      <c r="L2045" t="s">
        <v>96</v>
      </c>
      <c r="M2045" s="40">
        <v>25000</v>
      </c>
      <c r="N2045" s="40">
        <v>-25000</v>
      </c>
      <c r="O2045" s="40">
        <v>0</v>
      </c>
      <c r="P2045" s="40">
        <v>0</v>
      </c>
      <c r="Q2045" s="40">
        <v>0</v>
      </c>
      <c r="R2045" s="40">
        <v>0</v>
      </c>
      <c r="S2045" s="40">
        <v>0</v>
      </c>
      <c r="T2045" s="40">
        <v>0</v>
      </c>
      <c r="U2045" s="40">
        <v>0</v>
      </c>
      <c r="V2045" s="40">
        <v>0</v>
      </c>
      <c r="W2045" s="34" t="s">
        <v>1455</v>
      </c>
    </row>
    <row r="2046" spans="1:23" hidden="1" x14ac:dyDescent="0.2">
      <c r="A2046" t="s">
        <v>106</v>
      </c>
      <c r="B2046" t="s">
        <v>107</v>
      </c>
      <c r="C2046" t="s">
        <v>635</v>
      </c>
      <c r="D2046" t="s">
        <v>1259</v>
      </c>
      <c r="E2046" t="s">
        <v>1260</v>
      </c>
      <c r="F2046" t="s">
        <v>1480</v>
      </c>
      <c r="G2046" t="s">
        <v>1481</v>
      </c>
      <c r="H2046" t="s">
        <v>164</v>
      </c>
      <c r="I2046" t="s">
        <v>1509</v>
      </c>
      <c r="J2046" t="s">
        <v>94</v>
      </c>
      <c r="K2046" t="s">
        <v>135</v>
      </c>
      <c r="L2046" t="s">
        <v>96</v>
      </c>
      <c r="M2046" s="40">
        <v>10000</v>
      </c>
      <c r="N2046" s="40">
        <v>-7852.77</v>
      </c>
      <c r="O2046" s="40">
        <v>0</v>
      </c>
      <c r="P2046" s="40">
        <v>2147.23</v>
      </c>
      <c r="Q2046" s="40">
        <v>0</v>
      </c>
      <c r="R2046" s="40">
        <v>1399.41</v>
      </c>
      <c r="S2046" s="40">
        <v>1399.41</v>
      </c>
      <c r="T2046" s="40">
        <v>747.82</v>
      </c>
      <c r="U2046" s="40">
        <v>747.82</v>
      </c>
      <c r="V2046" s="40">
        <v>747.82</v>
      </c>
      <c r="W2046" s="34" t="s">
        <v>1456</v>
      </c>
    </row>
    <row r="2047" spans="1:23" hidden="1" x14ac:dyDescent="0.2">
      <c r="A2047" t="s">
        <v>106</v>
      </c>
      <c r="B2047" t="s">
        <v>107</v>
      </c>
      <c r="C2047" t="s">
        <v>635</v>
      </c>
      <c r="D2047" t="s">
        <v>1259</v>
      </c>
      <c r="E2047" t="s">
        <v>1260</v>
      </c>
      <c r="F2047" t="s">
        <v>1480</v>
      </c>
      <c r="G2047" t="s">
        <v>1481</v>
      </c>
      <c r="H2047" t="s">
        <v>164</v>
      </c>
      <c r="I2047" t="s">
        <v>1509</v>
      </c>
      <c r="J2047" t="s">
        <v>94</v>
      </c>
      <c r="K2047" t="s">
        <v>95</v>
      </c>
      <c r="L2047" t="s">
        <v>96</v>
      </c>
      <c r="M2047" s="40">
        <v>2000</v>
      </c>
      <c r="N2047" s="40">
        <v>-1456.63</v>
      </c>
      <c r="O2047" s="40">
        <v>0</v>
      </c>
      <c r="P2047" s="40">
        <v>543.37</v>
      </c>
      <c r="Q2047" s="40">
        <v>0</v>
      </c>
      <c r="R2047" s="40">
        <v>419.32</v>
      </c>
      <c r="S2047" s="40">
        <v>419.32</v>
      </c>
      <c r="T2047" s="40">
        <v>124.05</v>
      </c>
      <c r="U2047" s="40">
        <v>124.05</v>
      </c>
      <c r="V2047" s="40">
        <v>124.05</v>
      </c>
      <c r="W2047" s="34" t="s">
        <v>1282</v>
      </c>
    </row>
    <row r="2048" spans="1:23" hidden="1" x14ac:dyDescent="0.2">
      <c r="A2048" t="s">
        <v>106</v>
      </c>
      <c r="B2048" t="s">
        <v>107</v>
      </c>
      <c r="C2048" t="s">
        <v>635</v>
      </c>
      <c r="D2048" t="s">
        <v>1259</v>
      </c>
      <c r="E2048" t="s">
        <v>1260</v>
      </c>
      <c r="F2048" t="s">
        <v>1480</v>
      </c>
      <c r="G2048" t="s">
        <v>1481</v>
      </c>
      <c r="H2048" t="s">
        <v>164</v>
      </c>
      <c r="I2048" t="s">
        <v>1509</v>
      </c>
      <c r="J2048" t="s">
        <v>94</v>
      </c>
      <c r="K2048" t="s">
        <v>137</v>
      </c>
      <c r="L2048" t="s">
        <v>96</v>
      </c>
      <c r="M2048" s="40">
        <v>0</v>
      </c>
      <c r="N2048" s="40">
        <v>12234.88</v>
      </c>
      <c r="O2048" s="40">
        <v>0</v>
      </c>
      <c r="P2048" s="40">
        <v>12234.88</v>
      </c>
      <c r="Q2048" s="40">
        <v>0</v>
      </c>
      <c r="R2048" s="40">
        <v>10924</v>
      </c>
      <c r="S2048" s="40">
        <v>10924</v>
      </c>
      <c r="T2048" s="40">
        <v>1310.88</v>
      </c>
      <c r="U2048" s="40">
        <v>1310.88</v>
      </c>
      <c r="V2048" s="40">
        <v>1310.88</v>
      </c>
      <c r="W2048" s="34" t="s">
        <v>1457</v>
      </c>
    </row>
    <row r="2049" spans="1:23" hidden="1" x14ac:dyDescent="0.2">
      <c r="A2049" t="s">
        <v>106</v>
      </c>
      <c r="B2049" t="s">
        <v>107</v>
      </c>
      <c r="C2049" t="s">
        <v>635</v>
      </c>
      <c r="D2049" t="s">
        <v>1259</v>
      </c>
      <c r="E2049" t="s">
        <v>1260</v>
      </c>
      <c r="F2049" t="s">
        <v>1480</v>
      </c>
      <c r="G2049" t="s">
        <v>1481</v>
      </c>
      <c r="H2049" t="s">
        <v>164</v>
      </c>
      <c r="I2049" t="s">
        <v>1509</v>
      </c>
      <c r="J2049" t="s">
        <v>94</v>
      </c>
      <c r="K2049" t="s">
        <v>125</v>
      </c>
      <c r="L2049" t="s">
        <v>96</v>
      </c>
      <c r="M2049" s="40">
        <v>30000</v>
      </c>
      <c r="N2049" s="40">
        <v>-25000</v>
      </c>
      <c r="O2049" s="40">
        <v>0</v>
      </c>
      <c r="P2049" s="40">
        <v>5000</v>
      </c>
      <c r="Q2049" s="40">
        <v>0</v>
      </c>
      <c r="R2049" s="40">
        <v>0</v>
      </c>
      <c r="S2049" s="40">
        <v>0</v>
      </c>
      <c r="T2049" s="40">
        <v>5000</v>
      </c>
      <c r="U2049" s="40">
        <v>5000</v>
      </c>
      <c r="V2049" s="40">
        <v>5000</v>
      </c>
      <c r="W2049" s="34" t="s">
        <v>1468</v>
      </c>
    </row>
    <row r="2050" spans="1:23" hidden="1" x14ac:dyDescent="0.2">
      <c r="A2050" t="s">
        <v>106</v>
      </c>
      <c r="B2050" t="s">
        <v>107</v>
      </c>
      <c r="C2050" t="s">
        <v>635</v>
      </c>
      <c r="D2050" t="s">
        <v>1259</v>
      </c>
      <c r="E2050" t="s">
        <v>1260</v>
      </c>
      <c r="F2050" t="s">
        <v>1480</v>
      </c>
      <c r="G2050" t="s">
        <v>1481</v>
      </c>
      <c r="H2050" t="s">
        <v>164</v>
      </c>
      <c r="I2050" t="s">
        <v>1509</v>
      </c>
      <c r="J2050" t="s">
        <v>94</v>
      </c>
      <c r="K2050" t="s">
        <v>534</v>
      </c>
      <c r="L2050" t="s">
        <v>96</v>
      </c>
      <c r="M2050" s="40">
        <v>0</v>
      </c>
      <c r="N2050" s="40">
        <v>296.8</v>
      </c>
      <c r="O2050" s="40">
        <v>0</v>
      </c>
      <c r="P2050" s="40">
        <v>296.8</v>
      </c>
      <c r="Q2050" s="40">
        <v>0</v>
      </c>
      <c r="R2050" s="40">
        <v>0</v>
      </c>
      <c r="S2050" s="40">
        <v>0</v>
      </c>
      <c r="T2050" s="40">
        <v>296.8</v>
      </c>
      <c r="U2050" s="40">
        <v>296.8</v>
      </c>
      <c r="V2050" s="40">
        <v>296.8</v>
      </c>
      <c r="W2050" s="34" t="s">
        <v>1460</v>
      </c>
    </row>
    <row r="2051" spans="1:23" hidden="1" x14ac:dyDescent="0.2">
      <c r="A2051" t="s">
        <v>106</v>
      </c>
      <c r="B2051" t="s">
        <v>107</v>
      </c>
      <c r="C2051" t="s">
        <v>635</v>
      </c>
      <c r="D2051" t="s">
        <v>1259</v>
      </c>
      <c r="E2051" t="s">
        <v>1260</v>
      </c>
      <c r="F2051" t="s">
        <v>1480</v>
      </c>
      <c r="G2051" t="s">
        <v>1481</v>
      </c>
      <c r="H2051" t="s">
        <v>164</v>
      </c>
      <c r="I2051" t="s">
        <v>1509</v>
      </c>
      <c r="J2051" t="s">
        <v>94</v>
      </c>
      <c r="K2051" t="s">
        <v>140</v>
      </c>
      <c r="L2051" t="s">
        <v>96</v>
      </c>
      <c r="M2051" s="40">
        <v>0</v>
      </c>
      <c r="N2051" s="40">
        <v>380.8</v>
      </c>
      <c r="O2051" s="40">
        <v>0</v>
      </c>
      <c r="P2051" s="40">
        <v>380.8</v>
      </c>
      <c r="Q2051" s="40">
        <v>0</v>
      </c>
      <c r="R2051" s="40">
        <v>0</v>
      </c>
      <c r="S2051" s="40">
        <v>0</v>
      </c>
      <c r="T2051" s="40">
        <v>380.8</v>
      </c>
      <c r="U2051" s="40">
        <v>380.8</v>
      </c>
      <c r="V2051" s="40">
        <v>380.8</v>
      </c>
      <c r="W2051" s="34" t="s">
        <v>1464</v>
      </c>
    </row>
    <row r="2052" spans="1:23" hidden="1" x14ac:dyDescent="0.2">
      <c r="A2052" t="s">
        <v>106</v>
      </c>
      <c r="B2052" t="s">
        <v>107</v>
      </c>
      <c r="C2052" t="s">
        <v>635</v>
      </c>
      <c r="D2052" t="s">
        <v>1259</v>
      </c>
      <c r="E2052" t="s">
        <v>1260</v>
      </c>
      <c r="F2052" t="s">
        <v>1480</v>
      </c>
      <c r="G2052" t="s">
        <v>1481</v>
      </c>
      <c r="H2052" t="s">
        <v>164</v>
      </c>
      <c r="I2052" t="s">
        <v>1509</v>
      </c>
      <c r="J2052" t="s">
        <v>94</v>
      </c>
      <c r="K2052" t="s">
        <v>102</v>
      </c>
      <c r="L2052" t="s">
        <v>96</v>
      </c>
      <c r="M2052" s="40">
        <v>0</v>
      </c>
      <c r="N2052" s="40">
        <v>145.6</v>
      </c>
      <c r="O2052" s="40">
        <v>0</v>
      </c>
      <c r="P2052" s="40">
        <v>145.6</v>
      </c>
      <c r="Q2052" s="40">
        <v>0</v>
      </c>
      <c r="R2052" s="40">
        <v>0</v>
      </c>
      <c r="S2052" s="40">
        <v>0</v>
      </c>
      <c r="T2052" s="40">
        <v>145.6</v>
      </c>
      <c r="U2052" s="40">
        <v>145.6</v>
      </c>
      <c r="V2052" s="40">
        <v>145.6</v>
      </c>
      <c r="W2052" s="34" t="s">
        <v>1465</v>
      </c>
    </row>
    <row r="2053" spans="1:23" hidden="1" x14ac:dyDescent="0.2">
      <c r="A2053" t="s">
        <v>106</v>
      </c>
      <c r="B2053" t="s">
        <v>107</v>
      </c>
      <c r="C2053" t="s">
        <v>635</v>
      </c>
      <c r="D2053" t="s">
        <v>1259</v>
      </c>
      <c r="E2053" t="s">
        <v>1260</v>
      </c>
      <c r="F2053" t="s">
        <v>1480</v>
      </c>
      <c r="G2053" t="s">
        <v>1481</v>
      </c>
      <c r="H2053" t="s">
        <v>164</v>
      </c>
      <c r="I2053" t="s">
        <v>1509</v>
      </c>
      <c r="J2053" t="s">
        <v>94</v>
      </c>
      <c r="K2053" t="s">
        <v>104</v>
      </c>
      <c r="L2053" t="s">
        <v>96</v>
      </c>
      <c r="M2053" s="40">
        <v>0</v>
      </c>
      <c r="N2053" s="40">
        <v>11.2</v>
      </c>
      <c r="O2053" s="40">
        <v>0</v>
      </c>
      <c r="P2053" s="40">
        <v>11.2</v>
      </c>
      <c r="Q2053" s="40">
        <v>0</v>
      </c>
      <c r="R2053" s="40">
        <v>0</v>
      </c>
      <c r="S2053" s="40">
        <v>0</v>
      </c>
      <c r="T2053" s="40">
        <v>11.2</v>
      </c>
      <c r="U2053" s="40">
        <v>11.2</v>
      </c>
      <c r="V2053" s="40">
        <v>11.2</v>
      </c>
      <c r="W2053" s="34" t="s">
        <v>1518</v>
      </c>
    </row>
    <row r="2054" spans="1:23" hidden="1" x14ac:dyDescent="0.2">
      <c r="A2054" t="s">
        <v>106</v>
      </c>
      <c r="B2054" t="s">
        <v>107</v>
      </c>
      <c r="C2054" t="s">
        <v>635</v>
      </c>
      <c r="D2054" t="s">
        <v>1259</v>
      </c>
      <c r="E2054" t="s">
        <v>1260</v>
      </c>
      <c r="F2054" t="s">
        <v>1480</v>
      </c>
      <c r="G2054" t="s">
        <v>1481</v>
      </c>
      <c r="H2054" t="s">
        <v>164</v>
      </c>
      <c r="I2054" t="s">
        <v>1448</v>
      </c>
      <c r="J2054" t="s">
        <v>202</v>
      </c>
      <c r="K2054" t="s">
        <v>284</v>
      </c>
      <c r="L2054" t="s">
        <v>96</v>
      </c>
      <c r="M2054" s="40">
        <v>10000</v>
      </c>
      <c r="N2054" s="40">
        <v>0</v>
      </c>
      <c r="O2054" s="40">
        <v>0</v>
      </c>
      <c r="P2054" s="40">
        <v>10000</v>
      </c>
      <c r="Q2054" s="40">
        <v>0</v>
      </c>
      <c r="R2054" s="40">
        <v>0</v>
      </c>
      <c r="S2054" s="40">
        <v>0</v>
      </c>
      <c r="T2054" s="40">
        <v>10000</v>
      </c>
      <c r="U2054" s="40">
        <v>10000</v>
      </c>
      <c r="V2054" s="40">
        <v>10000</v>
      </c>
      <c r="W2054" s="34" t="s">
        <v>1519</v>
      </c>
    </row>
    <row r="2055" spans="1:23" hidden="1" x14ac:dyDescent="0.2">
      <c r="A2055" t="s">
        <v>106</v>
      </c>
      <c r="B2055" t="s">
        <v>107</v>
      </c>
      <c r="C2055" t="s">
        <v>635</v>
      </c>
      <c r="D2055" t="s">
        <v>1259</v>
      </c>
      <c r="E2055" t="s">
        <v>1260</v>
      </c>
      <c r="F2055" t="s">
        <v>1480</v>
      </c>
      <c r="G2055" t="s">
        <v>1481</v>
      </c>
      <c r="H2055" t="s">
        <v>164</v>
      </c>
      <c r="I2055" t="s">
        <v>1448</v>
      </c>
      <c r="J2055" t="s">
        <v>202</v>
      </c>
      <c r="K2055" t="s">
        <v>203</v>
      </c>
      <c r="L2055" t="s">
        <v>96</v>
      </c>
      <c r="M2055" s="40">
        <v>0</v>
      </c>
      <c r="N2055" s="40">
        <v>71600</v>
      </c>
      <c r="O2055" s="40">
        <v>0</v>
      </c>
      <c r="P2055" s="40">
        <v>71600</v>
      </c>
      <c r="Q2055" s="40">
        <v>0</v>
      </c>
      <c r="R2055" s="40">
        <v>0</v>
      </c>
      <c r="S2055" s="40">
        <v>0</v>
      </c>
      <c r="T2055" s="40">
        <v>71600</v>
      </c>
      <c r="U2055" s="40">
        <v>71600</v>
      </c>
      <c r="V2055" s="40">
        <v>71600</v>
      </c>
      <c r="W2055" s="34" t="s">
        <v>1477</v>
      </c>
    </row>
    <row r="2056" spans="1:23" hidden="1" x14ac:dyDescent="0.2">
      <c r="A2056" t="s">
        <v>106</v>
      </c>
      <c r="B2056" t="s">
        <v>107</v>
      </c>
      <c r="C2056" t="s">
        <v>635</v>
      </c>
      <c r="D2056" t="s">
        <v>1259</v>
      </c>
      <c r="E2056" t="s">
        <v>1260</v>
      </c>
      <c r="F2056" t="s">
        <v>1480</v>
      </c>
      <c r="G2056" t="s">
        <v>1481</v>
      </c>
      <c r="H2056" t="s">
        <v>164</v>
      </c>
      <c r="I2056" t="s">
        <v>1448</v>
      </c>
      <c r="J2056" t="s">
        <v>202</v>
      </c>
      <c r="K2056" t="s">
        <v>209</v>
      </c>
      <c r="L2056" t="s">
        <v>96</v>
      </c>
      <c r="M2056" s="40">
        <v>80000</v>
      </c>
      <c r="N2056" s="40">
        <v>26000</v>
      </c>
      <c r="O2056" s="40">
        <v>0</v>
      </c>
      <c r="P2056" s="40">
        <v>106000</v>
      </c>
      <c r="Q2056" s="40">
        <v>55113.45</v>
      </c>
      <c r="R2056" s="40">
        <v>10509.6</v>
      </c>
      <c r="S2056" s="40">
        <v>5129.6000000000004</v>
      </c>
      <c r="T2056" s="40">
        <v>95490.4</v>
      </c>
      <c r="U2056" s="40">
        <v>100870.39999999999</v>
      </c>
      <c r="V2056" s="40">
        <v>40376.949999999997</v>
      </c>
      <c r="W2056" s="34" t="s">
        <v>1306</v>
      </c>
    </row>
    <row r="2057" spans="1:23" hidden="1" x14ac:dyDescent="0.2">
      <c r="A2057" t="s">
        <v>106</v>
      </c>
      <c r="B2057" t="s">
        <v>107</v>
      </c>
      <c r="C2057" t="s">
        <v>635</v>
      </c>
      <c r="D2057" t="s">
        <v>1259</v>
      </c>
      <c r="E2057" t="s">
        <v>1260</v>
      </c>
      <c r="F2057" t="s">
        <v>1480</v>
      </c>
      <c r="G2057" t="s">
        <v>1481</v>
      </c>
      <c r="H2057" t="s">
        <v>164</v>
      </c>
      <c r="I2057" t="s">
        <v>1448</v>
      </c>
      <c r="J2057" t="s">
        <v>202</v>
      </c>
      <c r="K2057" t="s">
        <v>205</v>
      </c>
      <c r="L2057" t="s">
        <v>96</v>
      </c>
      <c r="M2057" s="40">
        <v>169190.39999999999</v>
      </c>
      <c r="N2057" s="40">
        <v>-53135.07</v>
      </c>
      <c r="O2057" s="40">
        <v>0</v>
      </c>
      <c r="P2057" s="40">
        <v>116055.33</v>
      </c>
      <c r="Q2057" s="40">
        <v>0</v>
      </c>
      <c r="R2057" s="40">
        <v>63621.58</v>
      </c>
      <c r="S2057" s="40">
        <v>52360.38</v>
      </c>
      <c r="T2057" s="40">
        <v>52433.75</v>
      </c>
      <c r="U2057" s="40">
        <v>63694.95</v>
      </c>
      <c r="V2057" s="40">
        <v>52433.75</v>
      </c>
      <c r="W2057" s="34" t="s">
        <v>1478</v>
      </c>
    </row>
    <row r="2058" spans="1:23" hidden="1" x14ac:dyDescent="0.2">
      <c r="A2058" t="s">
        <v>106</v>
      </c>
      <c r="B2058" t="s">
        <v>107</v>
      </c>
      <c r="C2058" t="s">
        <v>635</v>
      </c>
      <c r="D2058" t="s">
        <v>1259</v>
      </c>
      <c r="E2058" t="s">
        <v>1260</v>
      </c>
      <c r="F2058" t="s">
        <v>1480</v>
      </c>
      <c r="G2058" t="s">
        <v>1481</v>
      </c>
      <c r="H2058" t="s">
        <v>164</v>
      </c>
      <c r="I2058" t="s">
        <v>1448</v>
      </c>
      <c r="J2058" t="s">
        <v>202</v>
      </c>
      <c r="K2058" t="s">
        <v>549</v>
      </c>
      <c r="L2058" t="s">
        <v>96</v>
      </c>
      <c r="M2058" s="40">
        <v>40507.199999999997</v>
      </c>
      <c r="N2058" s="40">
        <v>0</v>
      </c>
      <c r="O2058" s="40">
        <v>-17084.2</v>
      </c>
      <c r="P2058" s="40">
        <v>23423</v>
      </c>
      <c r="Q2058" s="40">
        <v>23422.3</v>
      </c>
      <c r="R2058" s="40">
        <v>0</v>
      </c>
      <c r="S2058" s="40">
        <v>0</v>
      </c>
      <c r="T2058" s="40">
        <v>23423</v>
      </c>
      <c r="U2058" s="40">
        <v>23423</v>
      </c>
      <c r="V2058" s="40">
        <v>0.7</v>
      </c>
      <c r="W2058" s="34" t="s">
        <v>1520</v>
      </c>
    </row>
    <row r="2059" spans="1:23" hidden="1" x14ac:dyDescent="0.2">
      <c r="A2059" t="s">
        <v>106</v>
      </c>
      <c r="B2059" t="s">
        <v>107</v>
      </c>
      <c r="C2059" t="s">
        <v>635</v>
      </c>
      <c r="D2059" t="s">
        <v>1259</v>
      </c>
      <c r="E2059" t="s">
        <v>1260</v>
      </c>
      <c r="F2059" t="s">
        <v>1480</v>
      </c>
      <c r="G2059" t="s">
        <v>1481</v>
      </c>
      <c r="H2059" t="s">
        <v>164</v>
      </c>
      <c r="I2059" t="s">
        <v>1509</v>
      </c>
      <c r="J2059" t="s">
        <v>202</v>
      </c>
      <c r="K2059" t="s">
        <v>284</v>
      </c>
      <c r="L2059" t="s">
        <v>96</v>
      </c>
      <c r="M2059" s="40">
        <v>15000</v>
      </c>
      <c r="N2059" s="40">
        <v>-15000</v>
      </c>
      <c r="O2059" s="40">
        <v>0</v>
      </c>
      <c r="P2059" s="40">
        <v>0</v>
      </c>
      <c r="Q2059" s="40">
        <v>0</v>
      </c>
      <c r="R2059" s="40">
        <v>0</v>
      </c>
      <c r="S2059" s="40">
        <v>0</v>
      </c>
      <c r="T2059" s="40">
        <v>0</v>
      </c>
      <c r="U2059" s="40">
        <v>0</v>
      </c>
      <c r="V2059" s="40">
        <v>0</v>
      </c>
      <c r="W2059" s="34" t="s">
        <v>1519</v>
      </c>
    </row>
    <row r="2060" spans="1:23" hidden="1" x14ac:dyDescent="0.2">
      <c r="A2060" t="s">
        <v>106</v>
      </c>
      <c r="B2060" t="s">
        <v>107</v>
      </c>
      <c r="C2060" t="s">
        <v>635</v>
      </c>
      <c r="D2060" t="s">
        <v>1259</v>
      </c>
      <c r="E2060" t="s">
        <v>1260</v>
      </c>
      <c r="F2060" t="s">
        <v>1480</v>
      </c>
      <c r="G2060" t="s">
        <v>1481</v>
      </c>
      <c r="H2060" t="s">
        <v>164</v>
      </c>
      <c r="I2060" t="s">
        <v>1509</v>
      </c>
      <c r="J2060" t="s">
        <v>202</v>
      </c>
      <c r="K2060" t="s">
        <v>203</v>
      </c>
      <c r="L2060" t="s">
        <v>96</v>
      </c>
      <c r="M2060" s="40">
        <v>0</v>
      </c>
      <c r="N2060" s="40">
        <v>15477.28</v>
      </c>
      <c r="O2060" s="40">
        <v>0</v>
      </c>
      <c r="P2060" s="40">
        <v>15477.28</v>
      </c>
      <c r="Q2060" s="40">
        <v>0</v>
      </c>
      <c r="R2060" s="40">
        <v>0</v>
      </c>
      <c r="S2060" s="40">
        <v>0</v>
      </c>
      <c r="T2060" s="40">
        <v>15477.28</v>
      </c>
      <c r="U2060" s="40">
        <v>15477.28</v>
      </c>
      <c r="V2060" s="40">
        <v>15477.28</v>
      </c>
      <c r="W2060" s="34" t="s">
        <v>1477</v>
      </c>
    </row>
    <row r="2061" spans="1:23" hidden="1" x14ac:dyDescent="0.2">
      <c r="A2061" t="s">
        <v>106</v>
      </c>
      <c r="B2061" t="s">
        <v>107</v>
      </c>
      <c r="C2061" t="s">
        <v>635</v>
      </c>
      <c r="D2061" t="s">
        <v>1259</v>
      </c>
      <c r="E2061" t="s">
        <v>1260</v>
      </c>
      <c r="F2061" t="s">
        <v>1480</v>
      </c>
      <c r="G2061" t="s">
        <v>1481</v>
      </c>
      <c r="H2061" t="s">
        <v>164</v>
      </c>
      <c r="I2061" t="s">
        <v>1509</v>
      </c>
      <c r="J2061" t="s">
        <v>202</v>
      </c>
      <c r="K2061" t="s">
        <v>209</v>
      </c>
      <c r="L2061" t="s">
        <v>96</v>
      </c>
      <c r="M2061" s="40">
        <v>88154.4</v>
      </c>
      <c r="N2061" s="40">
        <v>-50954.400000000001</v>
      </c>
      <c r="O2061" s="40">
        <v>0</v>
      </c>
      <c r="P2061" s="40">
        <v>37200</v>
      </c>
      <c r="Q2061" s="40">
        <v>26130</v>
      </c>
      <c r="R2061" s="40">
        <v>0</v>
      </c>
      <c r="S2061" s="40">
        <v>0</v>
      </c>
      <c r="T2061" s="40">
        <v>37200</v>
      </c>
      <c r="U2061" s="40">
        <v>37200</v>
      </c>
      <c r="V2061" s="40">
        <v>11070</v>
      </c>
      <c r="W2061" s="34" t="s">
        <v>1306</v>
      </c>
    </row>
    <row r="2062" spans="1:23" hidden="1" x14ac:dyDescent="0.2">
      <c r="A2062" t="s">
        <v>0</v>
      </c>
      <c r="B2062" t="s">
        <v>1</v>
      </c>
      <c r="C2062" t="s">
        <v>635</v>
      </c>
      <c r="D2062" t="s">
        <v>1259</v>
      </c>
      <c r="E2062" t="s">
        <v>1260</v>
      </c>
      <c r="F2062" t="s">
        <v>1480</v>
      </c>
      <c r="G2062" t="s">
        <v>1481</v>
      </c>
      <c r="H2062" t="s">
        <v>7</v>
      </c>
      <c r="I2062" t="s">
        <v>8</v>
      </c>
      <c r="J2062" t="s">
        <v>215</v>
      </c>
      <c r="K2062" t="s">
        <v>216</v>
      </c>
      <c r="L2062" t="s">
        <v>11</v>
      </c>
      <c r="M2062" s="40">
        <v>0</v>
      </c>
      <c r="N2062" s="40">
        <v>44920.04</v>
      </c>
      <c r="O2062" s="40">
        <v>0</v>
      </c>
      <c r="P2062" s="40">
        <v>44920.04</v>
      </c>
      <c r="Q2062" s="40">
        <v>0</v>
      </c>
      <c r="R2062" s="40">
        <v>26612.799999999999</v>
      </c>
      <c r="S2062" s="40">
        <v>26612.799999999999</v>
      </c>
      <c r="T2062" s="40">
        <v>18307.240000000002</v>
      </c>
      <c r="U2062" s="40">
        <v>18307.240000000002</v>
      </c>
      <c r="V2062" s="40">
        <v>18307.240000000002</v>
      </c>
      <c r="W2062" s="34" t="s">
        <v>1479</v>
      </c>
    </row>
    <row r="2063" spans="1:23" hidden="1" x14ac:dyDescent="0.2">
      <c r="A2063" t="s">
        <v>0</v>
      </c>
      <c r="B2063" t="s">
        <v>1</v>
      </c>
      <c r="C2063" t="s">
        <v>635</v>
      </c>
      <c r="D2063" t="s">
        <v>1259</v>
      </c>
      <c r="E2063" t="s">
        <v>1260</v>
      </c>
      <c r="F2063" t="s">
        <v>1521</v>
      </c>
      <c r="G2063" t="s">
        <v>1522</v>
      </c>
      <c r="H2063" t="s">
        <v>7</v>
      </c>
      <c r="I2063" t="s">
        <v>8</v>
      </c>
      <c r="J2063" t="s">
        <v>9</v>
      </c>
      <c r="K2063" t="s">
        <v>10</v>
      </c>
      <c r="L2063" t="s">
        <v>11</v>
      </c>
      <c r="M2063" s="40">
        <v>2597196</v>
      </c>
      <c r="N2063" s="40">
        <v>442432</v>
      </c>
      <c r="O2063" s="40">
        <v>-68391.649999999994</v>
      </c>
      <c r="P2063" s="40">
        <v>2971236.35</v>
      </c>
      <c r="Q2063" s="40">
        <v>0</v>
      </c>
      <c r="R2063" s="40">
        <v>1926068.72</v>
      </c>
      <c r="S2063" s="40">
        <v>1926068.72</v>
      </c>
      <c r="T2063" s="40">
        <v>1045167.63</v>
      </c>
      <c r="U2063" s="40">
        <v>1045167.63</v>
      </c>
      <c r="V2063" s="40">
        <v>1045167.63</v>
      </c>
      <c r="W2063" s="34" t="s">
        <v>1263</v>
      </c>
    </row>
    <row r="2064" spans="1:23" hidden="1" x14ac:dyDescent="0.2">
      <c r="A2064" t="s">
        <v>0</v>
      </c>
      <c r="B2064" t="s">
        <v>1</v>
      </c>
      <c r="C2064" t="s">
        <v>635</v>
      </c>
      <c r="D2064" t="s">
        <v>1259</v>
      </c>
      <c r="E2064" t="s">
        <v>1260</v>
      </c>
      <c r="F2064" t="s">
        <v>1521</v>
      </c>
      <c r="G2064" t="s">
        <v>1522</v>
      </c>
      <c r="H2064" t="s">
        <v>7</v>
      </c>
      <c r="I2064" t="s">
        <v>8</v>
      </c>
      <c r="J2064" t="s">
        <v>9</v>
      </c>
      <c r="K2064" t="s">
        <v>13</v>
      </c>
      <c r="L2064" t="s">
        <v>11</v>
      </c>
      <c r="M2064" s="40">
        <v>170011.2</v>
      </c>
      <c r="N2064" s="40">
        <v>622584</v>
      </c>
      <c r="O2064" s="40">
        <v>0</v>
      </c>
      <c r="P2064" s="40">
        <v>792595.2</v>
      </c>
      <c r="Q2064" s="40">
        <v>195381.28</v>
      </c>
      <c r="R2064" s="40">
        <v>533199.94999999995</v>
      </c>
      <c r="S2064" s="40">
        <v>533199.94999999995</v>
      </c>
      <c r="T2064" s="40">
        <v>259395.25</v>
      </c>
      <c r="U2064" s="40">
        <v>259395.25</v>
      </c>
      <c r="V2064" s="40">
        <v>64013.97</v>
      </c>
      <c r="W2064" s="34" t="s">
        <v>1264</v>
      </c>
    </row>
    <row r="2065" spans="1:23" hidden="1" x14ac:dyDescent="0.2">
      <c r="A2065" t="s">
        <v>0</v>
      </c>
      <c r="B2065" t="s">
        <v>1</v>
      </c>
      <c r="C2065" t="s">
        <v>635</v>
      </c>
      <c r="D2065" t="s">
        <v>1259</v>
      </c>
      <c r="E2065" t="s">
        <v>1260</v>
      </c>
      <c r="F2065" t="s">
        <v>1521</v>
      </c>
      <c r="G2065" t="s">
        <v>1522</v>
      </c>
      <c r="H2065" t="s">
        <v>7</v>
      </c>
      <c r="I2065" t="s">
        <v>8</v>
      </c>
      <c r="J2065" t="s">
        <v>9</v>
      </c>
      <c r="K2065" t="s">
        <v>15</v>
      </c>
      <c r="L2065" t="s">
        <v>11</v>
      </c>
      <c r="M2065" s="40">
        <v>641318.6</v>
      </c>
      <c r="N2065" s="40">
        <v>40042</v>
      </c>
      <c r="O2065" s="40">
        <v>0</v>
      </c>
      <c r="P2065" s="40">
        <v>681360.6</v>
      </c>
      <c r="Q2065" s="40">
        <v>250826.25</v>
      </c>
      <c r="R2065" s="40">
        <v>178534.68</v>
      </c>
      <c r="S2065" s="40">
        <v>178534.68</v>
      </c>
      <c r="T2065" s="40">
        <v>502825.92</v>
      </c>
      <c r="U2065" s="40">
        <v>502825.92</v>
      </c>
      <c r="V2065" s="40">
        <v>251999.67</v>
      </c>
      <c r="W2065" s="34" t="s">
        <v>1265</v>
      </c>
    </row>
    <row r="2066" spans="1:23" hidden="1" x14ac:dyDescent="0.2">
      <c r="A2066" t="s">
        <v>0</v>
      </c>
      <c r="B2066" t="s">
        <v>1</v>
      </c>
      <c r="C2066" t="s">
        <v>635</v>
      </c>
      <c r="D2066" t="s">
        <v>1259</v>
      </c>
      <c r="E2066" t="s">
        <v>1260</v>
      </c>
      <c r="F2066" t="s">
        <v>1521</v>
      </c>
      <c r="G2066" t="s">
        <v>1522</v>
      </c>
      <c r="H2066" t="s">
        <v>7</v>
      </c>
      <c r="I2066" t="s">
        <v>8</v>
      </c>
      <c r="J2066" t="s">
        <v>9</v>
      </c>
      <c r="K2066" t="s">
        <v>17</v>
      </c>
      <c r="L2066" t="s">
        <v>11</v>
      </c>
      <c r="M2066" s="40">
        <v>196112</v>
      </c>
      <c r="N2066" s="40">
        <v>9466.67</v>
      </c>
      <c r="O2066" s="40">
        <v>0</v>
      </c>
      <c r="P2066" s="40">
        <v>205578.67</v>
      </c>
      <c r="Q2066" s="40">
        <v>45974.81</v>
      </c>
      <c r="R2066" s="40">
        <v>143439.35999999999</v>
      </c>
      <c r="S2066" s="40">
        <v>143439.35999999999</v>
      </c>
      <c r="T2066" s="40">
        <v>62139.31</v>
      </c>
      <c r="U2066" s="40">
        <v>62139.31</v>
      </c>
      <c r="V2066" s="40">
        <v>16164.5</v>
      </c>
      <c r="W2066" s="34" t="s">
        <v>1266</v>
      </c>
    </row>
    <row r="2067" spans="1:23" hidden="1" x14ac:dyDescent="0.2">
      <c r="A2067" t="s">
        <v>0</v>
      </c>
      <c r="B2067" t="s">
        <v>1</v>
      </c>
      <c r="C2067" t="s">
        <v>635</v>
      </c>
      <c r="D2067" t="s">
        <v>1259</v>
      </c>
      <c r="E2067" t="s">
        <v>1260</v>
      </c>
      <c r="F2067" t="s">
        <v>1521</v>
      </c>
      <c r="G2067" t="s">
        <v>1522</v>
      </c>
      <c r="H2067" t="s">
        <v>7</v>
      </c>
      <c r="I2067" t="s">
        <v>8</v>
      </c>
      <c r="J2067" t="s">
        <v>9</v>
      </c>
      <c r="K2067" t="s">
        <v>19</v>
      </c>
      <c r="L2067" t="s">
        <v>11</v>
      </c>
      <c r="M2067" s="40">
        <v>11220</v>
      </c>
      <c r="N2067" s="40">
        <v>88</v>
      </c>
      <c r="O2067" s="40">
        <v>0</v>
      </c>
      <c r="P2067" s="40">
        <v>11308</v>
      </c>
      <c r="Q2067" s="40">
        <v>6378</v>
      </c>
      <c r="R2067" s="40">
        <v>3071.5</v>
      </c>
      <c r="S2067" s="40">
        <v>3071.5</v>
      </c>
      <c r="T2067" s="40">
        <v>8236.5</v>
      </c>
      <c r="U2067" s="40">
        <v>8236.5</v>
      </c>
      <c r="V2067" s="40">
        <v>1858.5</v>
      </c>
      <c r="W2067" s="34" t="s">
        <v>1267</v>
      </c>
    </row>
    <row r="2068" spans="1:23" hidden="1" x14ac:dyDescent="0.2">
      <c r="A2068" t="s">
        <v>0</v>
      </c>
      <c r="B2068" t="s">
        <v>1</v>
      </c>
      <c r="C2068" t="s">
        <v>635</v>
      </c>
      <c r="D2068" t="s">
        <v>1259</v>
      </c>
      <c r="E2068" t="s">
        <v>1260</v>
      </c>
      <c r="F2068" t="s">
        <v>1521</v>
      </c>
      <c r="G2068" t="s">
        <v>1522</v>
      </c>
      <c r="H2068" t="s">
        <v>7</v>
      </c>
      <c r="I2068" t="s">
        <v>8</v>
      </c>
      <c r="J2068" t="s">
        <v>9</v>
      </c>
      <c r="K2068" t="s">
        <v>21</v>
      </c>
      <c r="L2068" t="s">
        <v>11</v>
      </c>
      <c r="M2068" s="40">
        <v>89760</v>
      </c>
      <c r="N2068" s="40">
        <v>704</v>
      </c>
      <c r="O2068" s="40">
        <v>0</v>
      </c>
      <c r="P2068" s="40">
        <v>90464</v>
      </c>
      <c r="Q2068" s="40">
        <v>51020</v>
      </c>
      <c r="R2068" s="40">
        <v>30592</v>
      </c>
      <c r="S2068" s="40">
        <v>30592</v>
      </c>
      <c r="T2068" s="40">
        <v>59872</v>
      </c>
      <c r="U2068" s="40">
        <v>59872</v>
      </c>
      <c r="V2068" s="40">
        <v>8852</v>
      </c>
      <c r="W2068" s="34" t="s">
        <v>1268</v>
      </c>
    </row>
    <row r="2069" spans="1:23" hidden="1" x14ac:dyDescent="0.2">
      <c r="A2069" t="s">
        <v>0</v>
      </c>
      <c r="B2069" t="s">
        <v>1</v>
      </c>
      <c r="C2069" t="s">
        <v>635</v>
      </c>
      <c r="D2069" t="s">
        <v>1259</v>
      </c>
      <c r="E2069" t="s">
        <v>1260</v>
      </c>
      <c r="F2069" t="s">
        <v>1521</v>
      </c>
      <c r="G2069" t="s">
        <v>1522</v>
      </c>
      <c r="H2069" t="s">
        <v>7</v>
      </c>
      <c r="I2069" t="s">
        <v>8</v>
      </c>
      <c r="J2069" t="s">
        <v>9</v>
      </c>
      <c r="K2069" t="s">
        <v>23</v>
      </c>
      <c r="L2069" t="s">
        <v>11</v>
      </c>
      <c r="M2069" s="40">
        <v>3941.26</v>
      </c>
      <c r="N2069" s="40">
        <v>21.76</v>
      </c>
      <c r="O2069" s="40">
        <v>815.11</v>
      </c>
      <c r="P2069" s="40">
        <v>4778.13</v>
      </c>
      <c r="Q2069" s="40">
        <v>3091.2</v>
      </c>
      <c r="R2069" s="40">
        <v>324</v>
      </c>
      <c r="S2069" s="40">
        <v>324</v>
      </c>
      <c r="T2069" s="40">
        <v>4454.13</v>
      </c>
      <c r="U2069" s="40">
        <v>4454.13</v>
      </c>
      <c r="V2069" s="40">
        <v>1362.93</v>
      </c>
      <c r="W2069" s="34" t="s">
        <v>1269</v>
      </c>
    </row>
    <row r="2070" spans="1:23" hidden="1" x14ac:dyDescent="0.2">
      <c r="A2070" t="s">
        <v>0</v>
      </c>
      <c r="B2070" t="s">
        <v>1</v>
      </c>
      <c r="C2070" t="s">
        <v>635</v>
      </c>
      <c r="D2070" t="s">
        <v>1259</v>
      </c>
      <c r="E2070" t="s">
        <v>1260</v>
      </c>
      <c r="F2070" t="s">
        <v>1521</v>
      </c>
      <c r="G2070" t="s">
        <v>1522</v>
      </c>
      <c r="H2070" t="s">
        <v>7</v>
      </c>
      <c r="I2070" t="s">
        <v>8</v>
      </c>
      <c r="J2070" t="s">
        <v>9</v>
      </c>
      <c r="K2070" t="s">
        <v>25</v>
      </c>
      <c r="L2070" t="s">
        <v>11</v>
      </c>
      <c r="M2070" s="40">
        <v>39412.559999999998</v>
      </c>
      <c r="N2070" s="40">
        <v>130.32</v>
      </c>
      <c r="O2070" s="40">
        <v>0</v>
      </c>
      <c r="P2070" s="40">
        <v>39542.879999999997</v>
      </c>
      <c r="Q2070" s="40">
        <v>30912</v>
      </c>
      <c r="R2070" s="40">
        <v>4038.04</v>
      </c>
      <c r="S2070" s="40">
        <v>4038.04</v>
      </c>
      <c r="T2070" s="40">
        <v>35504.839999999997</v>
      </c>
      <c r="U2070" s="40">
        <v>35504.839999999997</v>
      </c>
      <c r="V2070" s="40">
        <v>4592.84</v>
      </c>
      <c r="W2070" s="34" t="s">
        <v>1270</v>
      </c>
    </row>
    <row r="2071" spans="1:23" hidden="1" x14ac:dyDescent="0.2">
      <c r="A2071" t="s">
        <v>0</v>
      </c>
      <c r="B2071" t="s">
        <v>1</v>
      </c>
      <c r="C2071" t="s">
        <v>635</v>
      </c>
      <c r="D2071" t="s">
        <v>1259</v>
      </c>
      <c r="E2071" t="s">
        <v>1260</v>
      </c>
      <c r="F2071" t="s">
        <v>1521</v>
      </c>
      <c r="G2071" t="s">
        <v>1522</v>
      </c>
      <c r="H2071" t="s">
        <v>7</v>
      </c>
      <c r="I2071" t="s">
        <v>8</v>
      </c>
      <c r="J2071" t="s">
        <v>9</v>
      </c>
      <c r="K2071" t="s">
        <v>27</v>
      </c>
      <c r="L2071" t="s">
        <v>11</v>
      </c>
      <c r="M2071" s="40">
        <v>12516.01</v>
      </c>
      <c r="N2071" s="40">
        <v>-3000</v>
      </c>
      <c r="O2071" s="40">
        <v>-9516</v>
      </c>
      <c r="P2071" s="40">
        <v>0.01</v>
      </c>
      <c r="Q2071" s="40">
        <v>0</v>
      </c>
      <c r="R2071" s="40">
        <v>0</v>
      </c>
      <c r="S2071" s="40">
        <v>0</v>
      </c>
      <c r="T2071" s="40">
        <v>0.01</v>
      </c>
      <c r="U2071" s="40">
        <v>0.01</v>
      </c>
      <c r="V2071" s="40">
        <v>0.01</v>
      </c>
      <c r="W2071" s="34" t="s">
        <v>1271</v>
      </c>
    </row>
    <row r="2072" spans="1:23" hidden="1" x14ac:dyDescent="0.2">
      <c r="A2072" t="s">
        <v>0</v>
      </c>
      <c r="B2072" t="s">
        <v>1</v>
      </c>
      <c r="C2072" t="s">
        <v>635</v>
      </c>
      <c r="D2072" t="s">
        <v>1259</v>
      </c>
      <c r="E2072" t="s">
        <v>1260</v>
      </c>
      <c r="F2072" t="s">
        <v>1521</v>
      </c>
      <c r="G2072" t="s">
        <v>1522</v>
      </c>
      <c r="H2072" t="s">
        <v>7</v>
      </c>
      <c r="I2072" t="s">
        <v>8</v>
      </c>
      <c r="J2072" t="s">
        <v>9</v>
      </c>
      <c r="K2072" t="s">
        <v>29</v>
      </c>
      <c r="L2072" t="s">
        <v>11</v>
      </c>
      <c r="M2072" s="40">
        <v>14033.49</v>
      </c>
      <c r="N2072" s="40">
        <v>11638.83</v>
      </c>
      <c r="O2072" s="40">
        <v>6999.34</v>
      </c>
      <c r="P2072" s="40">
        <v>32671.66</v>
      </c>
      <c r="Q2072" s="40">
        <v>0</v>
      </c>
      <c r="R2072" s="40">
        <v>19981.5</v>
      </c>
      <c r="S2072" s="40">
        <v>19981.5</v>
      </c>
      <c r="T2072" s="40">
        <v>12690.16</v>
      </c>
      <c r="U2072" s="40">
        <v>12690.16</v>
      </c>
      <c r="V2072" s="40">
        <v>12690.16</v>
      </c>
      <c r="W2072" s="34" t="s">
        <v>1272</v>
      </c>
    </row>
    <row r="2073" spans="1:23" hidden="1" x14ac:dyDescent="0.2">
      <c r="A2073" t="s">
        <v>0</v>
      </c>
      <c r="B2073" t="s">
        <v>1</v>
      </c>
      <c r="C2073" t="s">
        <v>635</v>
      </c>
      <c r="D2073" t="s">
        <v>1259</v>
      </c>
      <c r="E2073" t="s">
        <v>1260</v>
      </c>
      <c r="F2073" t="s">
        <v>1521</v>
      </c>
      <c r="G2073" t="s">
        <v>1522</v>
      </c>
      <c r="H2073" t="s">
        <v>7</v>
      </c>
      <c r="I2073" t="s">
        <v>8</v>
      </c>
      <c r="J2073" t="s">
        <v>9</v>
      </c>
      <c r="K2073" t="s">
        <v>31</v>
      </c>
      <c r="L2073" t="s">
        <v>11</v>
      </c>
      <c r="M2073" s="40">
        <v>4928616</v>
      </c>
      <c r="N2073" s="40">
        <v>-584512</v>
      </c>
      <c r="O2073" s="40">
        <v>0</v>
      </c>
      <c r="P2073" s="40">
        <v>4344104</v>
      </c>
      <c r="Q2073" s="40">
        <v>1287160.26</v>
      </c>
      <c r="R2073" s="40">
        <v>3056943.74</v>
      </c>
      <c r="S2073" s="40">
        <v>3056943.74</v>
      </c>
      <c r="T2073" s="40">
        <v>1287160.26</v>
      </c>
      <c r="U2073" s="40">
        <v>1287160.26</v>
      </c>
      <c r="V2073" s="40">
        <v>0</v>
      </c>
      <c r="W2073" s="34" t="s">
        <v>1273</v>
      </c>
    </row>
    <row r="2074" spans="1:23" hidden="1" x14ac:dyDescent="0.2">
      <c r="A2074" t="s">
        <v>0</v>
      </c>
      <c r="B2074" t="s">
        <v>1</v>
      </c>
      <c r="C2074" t="s">
        <v>635</v>
      </c>
      <c r="D2074" t="s">
        <v>1259</v>
      </c>
      <c r="E2074" t="s">
        <v>1260</v>
      </c>
      <c r="F2074" t="s">
        <v>1521</v>
      </c>
      <c r="G2074" t="s">
        <v>1522</v>
      </c>
      <c r="H2074" t="s">
        <v>7</v>
      </c>
      <c r="I2074" t="s">
        <v>8</v>
      </c>
      <c r="J2074" t="s">
        <v>9</v>
      </c>
      <c r="K2074" t="s">
        <v>33</v>
      </c>
      <c r="L2074" t="s">
        <v>11</v>
      </c>
      <c r="M2074" s="40">
        <v>5286.67</v>
      </c>
      <c r="N2074" s="40">
        <v>-3500</v>
      </c>
      <c r="O2074" s="40">
        <v>0</v>
      </c>
      <c r="P2074" s="40">
        <v>1786.67</v>
      </c>
      <c r="Q2074" s="40">
        <v>0</v>
      </c>
      <c r="R2074" s="40">
        <v>155.33000000000001</v>
      </c>
      <c r="S2074" s="40">
        <v>155.33000000000001</v>
      </c>
      <c r="T2074" s="40">
        <v>1631.34</v>
      </c>
      <c r="U2074" s="40">
        <v>1631.34</v>
      </c>
      <c r="V2074" s="40">
        <v>1631.34</v>
      </c>
      <c r="W2074" s="34" t="s">
        <v>1274</v>
      </c>
    </row>
    <row r="2075" spans="1:23" hidden="1" x14ac:dyDescent="0.2">
      <c r="A2075" t="s">
        <v>0</v>
      </c>
      <c r="B2075" t="s">
        <v>1</v>
      </c>
      <c r="C2075" t="s">
        <v>635</v>
      </c>
      <c r="D2075" t="s">
        <v>1259</v>
      </c>
      <c r="E2075" t="s">
        <v>1260</v>
      </c>
      <c r="F2075" t="s">
        <v>1521</v>
      </c>
      <c r="G2075" t="s">
        <v>1522</v>
      </c>
      <c r="H2075" t="s">
        <v>7</v>
      </c>
      <c r="I2075" t="s">
        <v>8</v>
      </c>
      <c r="J2075" t="s">
        <v>9</v>
      </c>
      <c r="K2075" t="s">
        <v>35</v>
      </c>
      <c r="L2075" t="s">
        <v>11</v>
      </c>
      <c r="M2075" s="40">
        <v>10573.35</v>
      </c>
      <c r="N2075" s="40">
        <v>-5138.83</v>
      </c>
      <c r="O2075" s="40">
        <v>0</v>
      </c>
      <c r="P2075" s="40">
        <v>5434.52</v>
      </c>
      <c r="Q2075" s="40">
        <v>0</v>
      </c>
      <c r="R2075" s="40">
        <v>901.67</v>
      </c>
      <c r="S2075" s="40">
        <v>901.67</v>
      </c>
      <c r="T2075" s="40">
        <v>4532.8500000000004</v>
      </c>
      <c r="U2075" s="40">
        <v>4532.8500000000004</v>
      </c>
      <c r="V2075" s="40">
        <v>4532.8500000000004</v>
      </c>
      <c r="W2075" s="34" t="s">
        <v>1275</v>
      </c>
    </row>
    <row r="2076" spans="1:23" hidden="1" x14ac:dyDescent="0.2">
      <c r="A2076" t="s">
        <v>0</v>
      </c>
      <c r="B2076" t="s">
        <v>1</v>
      </c>
      <c r="C2076" t="s">
        <v>635</v>
      </c>
      <c r="D2076" t="s">
        <v>1259</v>
      </c>
      <c r="E2076" t="s">
        <v>1260</v>
      </c>
      <c r="F2076" t="s">
        <v>1521</v>
      </c>
      <c r="G2076" t="s">
        <v>1522</v>
      </c>
      <c r="H2076" t="s">
        <v>7</v>
      </c>
      <c r="I2076" t="s">
        <v>8</v>
      </c>
      <c r="J2076" t="s">
        <v>9</v>
      </c>
      <c r="K2076" t="s">
        <v>37</v>
      </c>
      <c r="L2076" t="s">
        <v>11</v>
      </c>
      <c r="M2076" s="40">
        <v>973521.63</v>
      </c>
      <c r="N2076" s="40">
        <v>60783.76</v>
      </c>
      <c r="O2076" s="40">
        <v>0</v>
      </c>
      <c r="P2076" s="40">
        <v>1034305.39</v>
      </c>
      <c r="Q2076" s="40">
        <v>180479.45</v>
      </c>
      <c r="R2076" s="40">
        <v>707351.13</v>
      </c>
      <c r="S2076" s="40">
        <v>707351.13</v>
      </c>
      <c r="T2076" s="40">
        <v>326954.26</v>
      </c>
      <c r="U2076" s="40">
        <v>326954.26</v>
      </c>
      <c r="V2076" s="40">
        <v>146474.81</v>
      </c>
      <c r="W2076" s="34" t="s">
        <v>1276</v>
      </c>
    </row>
    <row r="2077" spans="1:23" hidden="1" x14ac:dyDescent="0.2">
      <c r="A2077" t="s">
        <v>0</v>
      </c>
      <c r="B2077" t="s">
        <v>1</v>
      </c>
      <c r="C2077" t="s">
        <v>635</v>
      </c>
      <c r="D2077" t="s">
        <v>1259</v>
      </c>
      <c r="E2077" t="s">
        <v>1260</v>
      </c>
      <c r="F2077" t="s">
        <v>1521</v>
      </c>
      <c r="G2077" t="s">
        <v>1522</v>
      </c>
      <c r="H2077" t="s">
        <v>7</v>
      </c>
      <c r="I2077" t="s">
        <v>8</v>
      </c>
      <c r="J2077" t="s">
        <v>9</v>
      </c>
      <c r="K2077" t="s">
        <v>39</v>
      </c>
      <c r="L2077" t="s">
        <v>11</v>
      </c>
      <c r="M2077" s="40">
        <v>641318.6</v>
      </c>
      <c r="N2077" s="40">
        <v>40042</v>
      </c>
      <c r="O2077" s="40">
        <v>0</v>
      </c>
      <c r="P2077" s="40">
        <v>681360.6</v>
      </c>
      <c r="Q2077" s="40">
        <v>353975.89</v>
      </c>
      <c r="R2077" s="40">
        <v>224664.02</v>
      </c>
      <c r="S2077" s="40">
        <v>224664.02</v>
      </c>
      <c r="T2077" s="40">
        <v>456696.58</v>
      </c>
      <c r="U2077" s="40">
        <v>456696.58</v>
      </c>
      <c r="V2077" s="40">
        <v>102720.69</v>
      </c>
      <c r="W2077" s="34" t="s">
        <v>1277</v>
      </c>
    </row>
    <row r="2078" spans="1:23" hidden="1" x14ac:dyDescent="0.2">
      <c r="A2078" t="s">
        <v>0</v>
      </c>
      <c r="B2078" t="s">
        <v>1</v>
      </c>
      <c r="C2078" t="s">
        <v>635</v>
      </c>
      <c r="D2078" t="s">
        <v>1259</v>
      </c>
      <c r="E2078" t="s">
        <v>1260</v>
      </c>
      <c r="F2078" t="s">
        <v>1521</v>
      </c>
      <c r="G2078" t="s">
        <v>1522</v>
      </c>
      <c r="H2078" t="s">
        <v>7</v>
      </c>
      <c r="I2078" t="s">
        <v>8</v>
      </c>
      <c r="J2078" t="s">
        <v>9</v>
      </c>
      <c r="K2078" t="s">
        <v>41</v>
      </c>
      <c r="L2078" t="s">
        <v>11</v>
      </c>
      <c r="M2078" s="40">
        <v>34363.379999999997</v>
      </c>
      <c r="N2078" s="40">
        <v>0</v>
      </c>
      <c r="O2078" s="40">
        <v>0</v>
      </c>
      <c r="P2078" s="40">
        <v>34363.379999999997</v>
      </c>
      <c r="Q2078" s="40">
        <v>0</v>
      </c>
      <c r="R2078" s="40">
        <v>11899.6</v>
      </c>
      <c r="S2078" s="40">
        <v>10399.6</v>
      </c>
      <c r="T2078" s="40">
        <v>22463.78</v>
      </c>
      <c r="U2078" s="40">
        <v>23963.78</v>
      </c>
      <c r="V2078" s="40">
        <v>22463.78</v>
      </c>
      <c r="W2078" s="34" t="s">
        <v>1278</v>
      </c>
    </row>
    <row r="2079" spans="1:23" hidden="1" x14ac:dyDescent="0.2">
      <c r="A2079" t="s">
        <v>0</v>
      </c>
      <c r="B2079" t="s">
        <v>1</v>
      </c>
      <c r="C2079" t="s">
        <v>635</v>
      </c>
      <c r="D2079" t="s">
        <v>1259</v>
      </c>
      <c r="E2079" t="s">
        <v>1260</v>
      </c>
      <c r="F2079" t="s">
        <v>1521</v>
      </c>
      <c r="G2079" t="s">
        <v>1522</v>
      </c>
      <c r="H2079" t="s">
        <v>7</v>
      </c>
      <c r="I2079" t="s">
        <v>43</v>
      </c>
      <c r="J2079" t="s">
        <v>44</v>
      </c>
      <c r="K2079" t="s">
        <v>45</v>
      </c>
      <c r="L2079" t="s">
        <v>11</v>
      </c>
      <c r="M2079" s="40">
        <v>10000</v>
      </c>
      <c r="N2079" s="40">
        <v>3500</v>
      </c>
      <c r="O2079" s="40">
        <v>0</v>
      </c>
      <c r="P2079" s="40">
        <v>13500</v>
      </c>
      <c r="Q2079" s="40">
        <v>0</v>
      </c>
      <c r="R2079" s="40">
        <v>13500</v>
      </c>
      <c r="S2079" s="40">
        <v>8275.36</v>
      </c>
      <c r="T2079" s="40">
        <v>0</v>
      </c>
      <c r="U2079" s="40">
        <v>5224.6400000000003</v>
      </c>
      <c r="V2079" s="40">
        <v>0</v>
      </c>
      <c r="W2079" s="34" t="s">
        <v>1432</v>
      </c>
    </row>
    <row r="2080" spans="1:23" hidden="1" x14ac:dyDescent="0.2">
      <c r="A2080" t="s">
        <v>0</v>
      </c>
      <c r="B2080" t="s">
        <v>1</v>
      </c>
      <c r="C2080" t="s">
        <v>635</v>
      </c>
      <c r="D2080" t="s">
        <v>1259</v>
      </c>
      <c r="E2080" t="s">
        <v>1260</v>
      </c>
      <c r="F2080" t="s">
        <v>1521</v>
      </c>
      <c r="G2080" t="s">
        <v>1522</v>
      </c>
      <c r="H2080" t="s">
        <v>7</v>
      </c>
      <c r="I2080" t="s">
        <v>43</v>
      </c>
      <c r="J2080" t="s">
        <v>44</v>
      </c>
      <c r="K2080" t="s">
        <v>47</v>
      </c>
      <c r="L2080" t="s">
        <v>11</v>
      </c>
      <c r="M2080" s="40">
        <v>11000</v>
      </c>
      <c r="N2080" s="40">
        <v>0</v>
      </c>
      <c r="O2080" s="40">
        <v>0</v>
      </c>
      <c r="P2080" s="40">
        <v>11000</v>
      </c>
      <c r="Q2080" s="40">
        <v>0</v>
      </c>
      <c r="R2080" s="40">
        <v>11000</v>
      </c>
      <c r="S2080" s="40">
        <v>7388.81</v>
      </c>
      <c r="T2080" s="40">
        <v>0</v>
      </c>
      <c r="U2080" s="40">
        <v>3611.19</v>
      </c>
      <c r="V2080" s="40">
        <v>0</v>
      </c>
      <c r="W2080" s="34" t="s">
        <v>1433</v>
      </c>
    </row>
    <row r="2081" spans="1:23" hidden="1" x14ac:dyDescent="0.2">
      <c r="A2081" t="s">
        <v>0</v>
      </c>
      <c r="B2081" t="s">
        <v>1</v>
      </c>
      <c r="C2081" t="s">
        <v>635</v>
      </c>
      <c r="D2081" t="s">
        <v>1259</v>
      </c>
      <c r="E2081" t="s">
        <v>1260</v>
      </c>
      <c r="F2081" t="s">
        <v>1521</v>
      </c>
      <c r="G2081" t="s">
        <v>1522</v>
      </c>
      <c r="H2081" t="s">
        <v>7</v>
      </c>
      <c r="I2081" t="s">
        <v>43</v>
      </c>
      <c r="J2081" t="s">
        <v>44</v>
      </c>
      <c r="K2081" t="s">
        <v>49</v>
      </c>
      <c r="L2081" t="s">
        <v>11</v>
      </c>
      <c r="M2081" s="40">
        <v>9000</v>
      </c>
      <c r="N2081" s="40">
        <v>600</v>
      </c>
      <c r="O2081" s="40">
        <v>0</v>
      </c>
      <c r="P2081" s="40">
        <v>9600</v>
      </c>
      <c r="Q2081" s="40">
        <v>287.04000000000002</v>
      </c>
      <c r="R2081" s="40">
        <v>8381.9</v>
      </c>
      <c r="S2081" s="40">
        <v>6169.58</v>
      </c>
      <c r="T2081" s="40">
        <v>1218.0999999999999</v>
      </c>
      <c r="U2081" s="40">
        <v>3430.42</v>
      </c>
      <c r="V2081" s="40">
        <v>931.06</v>
      </c>
      <c r="W2081" s="34" t="s">
        <v>1434</v>
      </c>
    </row>
    <row r="2082" spans="1:23" hidden="1" x14ac:dyDescent="0.2">
      <c r="A2082" t="s">
        <v>0</v>
      </c>
      <c r="B2082" t="s">
        <v>1</v>
      </c>
      <c r="C2082" t="s">
        <v>635</v>
      </c>
      <c r="D2082" t="s">
        <v>1259</v>
      </c>
      <c r="E2082" t="s">
        <v>1260</v>
      </c>
      <c r="F2082" t="s">
        <v>1521</v>
      </c>
      <c r="G2082" t="s">
        <v>1522</v>
      </c>
      <c r="H2082" t="s">
        <v>7</v>
      </c>
      <c r="I2082" t="s">
        <v>43</v>
      </c>
      <c r="J2082" t="s">
        <v>44</v>
      </c>
      <c r="K2082" t="s">
        <v>51</v>
      </c>
      <c r="L2082" t="s">
        <v>11</v>
      </c>
      <c r="M2082" s="40">
        <v>51600</v>
      </c>
      <c r="N2082" s="40">
        <v>-19271.21</v>
      </c>
      <c r="O2082" s="40">
        <v>0</v>
      </c>
      <c r="P2082" s="40">
        <v>32328.79</v>
      </c>
      <c r="Q2082" s="40">
        <v>0</v>
      </c>
      <c r="R2082" s="40">
        <v>32328.79</v>
      </c>
      <c r="S2082" s="40">
        <v>21148.79</v>
      </c>
      <c r="T2082" s="40">
        <v>0</v>
      </c>
      <c r="U2082" s="40">
        <v>11180</v>
      </c>
      <c r="V2082" s="40">
        <v>0</v>
      </c>
      <c r="W2082" s="34" t="s">
        <v>1482</v>
      </c>
    </row>
    <row r="2083" spans="1:23" hidden="1" x14ac:dyDescent="0.2">
      <c r="A2083" t="s">
        <v>0</v>
      </c>
      <c r="B2083" t="s">
        <v>1</v>
      </c>
      <c r="C2083" t="s">
        <v>635</v>
      </c>
      <c r="D2083" t="s">
        <v>1259</v>
      </c>
      <c r="E2083" t="s">
        <v>1260</v>
      </c>
      <c r="F2083" t="s">
        <v>1521</v>
      </c>
      <c r="G2083" t="s">
        <v>1522</v>
      </c>
      <c r="H2083" t="s">
        <v>7</v>
      </c>
      <c r="I2083" t="s">
        <v>43</v>
      </c>
      <c r="J2083" t="s">
        <v>44</v>
      </c>
      <c r="K2083" t="s">
        <v>53</v>
      </c>
      <c r="L2083" t="s">
        <v>11</v>
      </c>
      <c r="M2083" s="40">
        <v>2250</v>
      </c>
      <c r="N2083" s="40">
        <v>2100</v>
      </c>
      <c r="O2083" s="40">
        <v>0</v>
      </c>
      <c r="P2083" s="40">
        <v>4350</v>
      </c>
      <c r="Q2083" s="40">
        <v>0</v>
      </c>
      <c r="R2083" s="40">
        <v>972.16</v>
      </c>
      <c r="S2083" s="40">
        <v>972.16</v>
      </c>
      <c r="T2083" s="40">
        <v>3377.84</v>
      </c>
      <c r="U2083" s="40">
        <v>3377.84</v>
      </c>
      <c r="V2083" s="40">
        <v>3377.84</v>
      </c>
      <c r="W2083" s="34" t="s">
        <v>1483</v>
      </c>
    </row>
    <row r="2084" spans="1:23" hidden="1" x14ac:dyDescent="0.2">
      <c r="A2084" t="s">
        <v>0</v>
      </c>
      <c r="B2084" t="s">
        <v>1</v>
      </c>
      <c r="C2084" t="s">
        <v>635</v>
      </c>
      <c r="D2084" t="s">
        <v>1259</v>
      </c>
      <c r="E2084" t="s">
        <v>1260</v>
      </c>
      <c r="F2084" t="s">
        <v>1521</v>
      </c>
      <c r="G2084" t="s">
        <v>1522</v>
      </c>
      <c r="H2084" t="s">
        <v>7</v>
      </c>
      <c r="I2084" t="s">
        <v>43</v>
      </c>
      <c r="J2084" t="s">
        <v>44</v>
      </c>
      <c r="K2084" t="s">
        <v>55</v>
      </c>
      <c r="L2084" t="s">
        <v>11</v>
      </c>
      <c r="M2084" s="40">
        <v>500</v>
      </c>
      <c r="N2084" s="40">
        <v>17000</v>
      </c>
      <c r="O2084" s="40">
        <v>0</v>
      </c>
      <c r="P2084" s="40">
        <v>17500</v>
      </c>
      <c r="Q2084" s="40">
        <v>5100</v>
      </c>
      <c r="R2084" s="40">
        <v>213.92</v>
      </c>
      <c r="S2084" s="40">
        <v>213.92</v>
      </c>
      <c r="T2084" s="40">
        <v>17286.080000000002</v>
      </c>
      <c r="U2084" s="40">
        <v>17286.080000000002</v>
      </c>
      <c r="V2084" s="40">
        <v>12186.08</v>
      </c>
      <c r="W2084" s="34" t="s">
        <v>1523</v>
      </c>
    </row>
    <row r="2085" spans="1:23" hidden="1" x14ac:dyDescent="0.2">
      <c r="A2085" t="s">
        <v>0</v>
      </c>
      <c r="B2085" t="s">
        <v>1</v>
      </c>
      <c r="C2085" t="s">
        <v>635</v>
      </c>
      <c r="D2085" t="s">
        <v>1259</v>
      </c>
      <c r="E2085" t="s">
        <v>1260</v>
      </c>
      <c r="F2085" t="s">
        <v>1521</v>
      </c>
      <c r="G2085" t="s">
        <v>1522</v>
      </c>
      <c r="H2085" t="s">
        <v>7</v>
      </c>
      <c r="I2085" t="s">
        <v>43</v>
      </c>
      <c r="J2085" t="s">
        <v>44</v>
      </c>
      <c r="K2085" t="s">
        <v>57</v>
      </c>
      <c r="L2085" t="s">
        <v>11</v>
      </c>
      <c r="M2085" s="40">
        <v>147960.95999999999</v>
      </c>
      <c r="N2085" s="40">
        <v>-50625.02</v>
      </c>
      <c r="O2085" s="40">
        <v>0</v>
      </c>
      <c r="P2085" s="40">
        <v>97335.94</v>
      </c>
      <c r="Q2085" s="40">
        <v>9884</v>
      </c>
      <c r="R2085" s="40">
        <v>67390</v>
      </c>
      <c r="S2085" s="40">
        <v>50140</v>
      </c>
      <c r="T2085" s="40">
        <v>29945.94</v>
      </c>
      <c r="U2085" s="40">
        <v>47195.94</v>
      </c>
      <c r="V2085" s="40">
        <v>20061.939999999999</v>
      </c>
      <c r="W2085" s="34" t="s">
        <v>1435</v>
      </c>
    </row>
    <row r="2086" spans="1:23" hidden="1" x14ac:dyDescent="0.2">
      <c r="A2086" t="s">
        <v>0</v>
      </c>
      <c r="B2086" t="s">
        <v>1</v>
      </c>
      <c r="C2086" t="s">
        <v>635</v>
      </c>
      <c r="D2086" t="s">
        <v>1259</v>
      </c>
      <c r="E2086" t="s">
        <v>1260</v>
      </c>
      <c r="F2086" t="s">
        <v>1521</v>
      </c>
      <c r="G2086" t="s">
        <v>1522</v>
      </c>
      <c r="H2086" t="s">
        <v>7</v>
      </c>
      <c r="I2086" t="s">
        <v>43</v>
      </c>
      <c r="J2086" t="s">
        <v>44</v>
      </c>
      <c r="K2086" t="s">
        <v>1524</v>
      </c>
      <c r="L2086" t="s">
        <v>11</v>
      </c>
      <c r="M2086" s="40">
        <v>500</v>
      </c>
      <c r="N2086" s="40">
        <v>-500</v>
      </c>
      <c r="O2086" s="40">
        <v>0</v>
      </c>
      <c r="P2086" s="40">
        <v>0</v>
      </c>
      <c r="Q2086" s="40">
        <v>0</v>
      </c>
      <c r="R2086" s="40">
        <v>0</v>
      </c>
      <c r="S2086" s="40">
        <v>0</v>
      </c>
      <c r="T2086" s="40">
        <v>0</v>
      </c>
      <c r="U2086" s="40">
        <v>0</v>
      </c>
      <c r="V2086" s="40">
        <v>0</v>
      </c>
      <c r="W2086" s="34" t="s">
        <v>1525</v>
      </c>
    </row>
    <row r="2087" spans="1:23" hidden="1" x14ac:dyDescent="0.2">
      <c r="A2087" t="s">
        <v>0</v>
      </c>
      <c r="B2087" t="s">
        <v>1</v>
      </c>
      <c r="C2087" t="s">
        <v>635</v>
      </c>
      <c r="D2087" t="s">
        <v>1259</v>
      </c>
      <c r="E2087" t="s">
        <v>1260</v>
      </c>
      <c r="F2087" t="s">
        <v>1521</v>
      </c>
      <c r="G2087" t="s">
        <v>1522</v>
      </c>
      <c r="H2087" t="s">
        <v>7</v>
      </c>
      <c r="I2087" t="s">
        <v>43</v>
      </c>
      <c r="J2087" t="s">
        <v>44</v>
      </c>
      <c r="K2087" t="s">
        <v>61</v>
      </c>
      <c r="L2087" t="s">
        <v>11</v>
      </c>
      <c r="M2087" s="40">
        <v>10000</v>
      </c>
      <c r="N2087" s="40">
        <v>0</v>
      </c>
      <c r="O2087" s="40">
        <v>0</v>
      </c>
      <c r="P2087" s="40">
        <v>10000</v>
      </c>
      <c r="Q2087" s="40">
        <v>0</v>
      </c>
      <c r="R2087" s="40">
        <v>226.88</v>
      </c>
      <c r="S2087" s="40">
        <v>226.88</v>
      </c>
      <c r="T2087" s="40">
        <v>9773.1200000000008</v>
      </c>
      <c r="U2087" s="40">
        <v>9773.1200000000008</v>
      </c>
      <c r="V2087" s="40">
        <v>9773.1200000000008</v>
      </c>
      <c r="W2087" s="34" t="s">
        <v>1279</v>
      </c>
    </row>
    <row r="2088" spans="1:23" hidden="1" x14ac:dyDescent="0.2">
      <c r="A2088" t="s">
        <v>0</v>
      </c>
      <c r="B2088" t="s">
        <v>1</v>
      </c>
      <c r="C2088" t="s">
        <v>635</v>
      </c>
      <c r="D2088" t="s">
        <v>1259</v>
      </c>
      <c r="E2088" t="s">
        <v>1260</v>
      </c>
      <c r="F2088" t="s">
        <v>1521</v>
      </c>
      <c r="G2088" t="s">
        <v>1522</v>
      </c>
      <c r="H2088" t="s">
        <v>7</v>
      </c>
      <c r="I2088" t="s">
        <v>43</v>
      </c>
      <c r="J2088" t="s">
        <v>44</v>
      </c>
      <c r="K2088" t="s">
        <v>260</v>
      </c>
      <c r="L2088" t="s">
        <v>11</v>
      </c>
      <c r="M2088" s="40">
        <v>200</v>
      </c>
      <c r="N2088" s="40">
        <v>-200</v>
      </c>
      <c r="O2088" s="40">
        <v>0</v>
      </c>
      <c r="P2088" s="40">
        <v>0</v>
      </c>
      <c r="Q2088" s="40">
        <v>0</v>
      </c>
      <c r="R2088" s="40">
        <v>0</v>
      </c>
      <c r="S2088" s="40">
        <v>0</v>
      </c>
      <c r="T2088" s="40">
        <v>0</v>
      </c>
      <c r="U2088" s="40">
        <v>0</v>
      </c>
      <c r="V2088" s="40">
        <v>0</v>
      </c>
      <c r="W2088" s="34" t="s">
        <v>1526</v>
      </c>
    </row>
    <row r="2089" spans="1:23" hidden="1" x14ac:dyDescent="0.2">
      <c r="A2089" t="s">
        <v>0</v>
      </c>
      <c r="B2089" t="s">
        <v>1</v>
      </c>
      <c r="C2089" t="s">
        <v>635</v>
      </c>
      <c r="D2089" t="s">
        <v>1259</v>
      </c>
      <c r="E2089" t="s">
        <v>1260</v>
      </c>
      <c r="F2089" t="s">
        <v>1521</v>
      </c>
      <c r="G2089" t="s">
        <v>1522</v>
      </c>
      <c r="H2089" t="s">
        <v>7</v>
      </c>
      <c r="I2089" t="s">
        <v>43</v>
      </c>
      <c r="J2089" t="s">
        <v>44</v>
      </c>
      <c r="K2089" t="s">
        <v>63</v>
      </c>
      <c r="L2089" t="s">
        <v>11</v>
      </c>
      <c r="M2089" s="40">
        <v>11069.04</v>
      </c>
      <c r="N2089" s="40">
        <v>15000</v>
      </c>
      <c r="O2089" s="40">
        <v>0</v>
      </c>
      <c r="P2089" s="40">
        <v>26069.040000000001</v>
      </c>
      <c r="Q2089" s="40">
        <v>200</v>
      </c>
      <c r="R2089" s="40">
        <v>11557.6</v>
      </c>
      <c r="S2089" s="40">
        <v>5322.4</v>
      </c>
      <c r="T2089" s="40">
        <v>14511.44</v>
      </c>
      <c r="U2089" s="40">
        <v>20746.64</v>
      </c>
      <c r="V2089" s="40">
        <v>14311.44</v>
      </c>
      <c r="W2089" s="34" t="s">
        <v>1437</v>
      </c>
    </row>
    <row r="2090" spans="1:23" hidden="1" x14ac:dyDescent="0.2">
      <c r="A2090" t="s">
        <v>0</v>
      </c>
      <c r="B2090" t="s">
        <v>1</v>
      </c>
      <c r="C2090" t="s">
        <v>635</v>
      </c>
      <c r="D2090" t="s">
        <v>1259</v>
      </c>
      <c r="E2090" t="s">
        <v>1260</v>
      </c>
      <c r="F2090" t="s">
        <v>1521</v>
      </c>
      <c r="G2090" t="s">
        <v>1522</v>
      </c>
      <c r="H2090" t="s">
        <v>7</v>
      </c>
      <c r="I2090" t="s">
        <v>43</v>
      </c>
      <c r="J2090" t="s">
        <v>44</v>
      </c>
      <c r="K2090" t="s">
        <v>65</v>
      </c>
      <c r="L2090" t="s">
        <v>11</v>
      </c>
      <c r="M2090" s="40">
        <v>20000</v>
      </c>
      <c r="N2090" s="40">
        <v>0</v>
      </c>
      <c r="O2090" s="40">
        <v>0</v>
      </c>
      <c r="P2090" s="40">
        <v>20000</v>
      </c>
      <c r="Q2090" s="40">
        <v>0</v>
      </c>
      <c r="R2090" s="40">
        <v>7277.96</v>
      </c>
      <c r="S2090" s="40">
        <v>3680.06</v>
      </c>
      <c r="T2090" s="40">
        <v>12722.04</v>
      </c>
      <c r="U2090" s="40">
        <v>16319.94</v>
      </c>
      <c r="V2090" s="40">
        <v>12722.04</v>
      </c>
      <c r="W2090" s="34" t="s">
        <v>1485</v>
      </c>
    </row>
    <row r="2091" spans="1:23" hidden="1" x14ac:dyDescent="0.2">
      <c r="A2091" t="s">
        <v>0</v>
      </c>
      <c r="B2091" t="s">
        <v>1</v>
      </c>
      <c r="C2091" t="s">
        <v>635</v>
      </c>
      <c r="D2091" t="s">
        <v>1259</v>
      </c>
      <c r="E2091" t="s">
        <v>1260</v>
      </c>
      <c r="F2091" t="s">
        <v>1521</v>
      </c>
      <c r="G2091" t="s">
        <v>1522</v>
      </c>
      <c r="H2091" t="s">
        <v>7</v>
      </c>
      <c r="I2091" t="s">
        <v>43</v>
      </c>
      <c r="J2091" t="s">
        <v>44</v>
      </c>
      <c r="K2091" t="s">
        <v>71</v>
      </c>
      <c r="L2091" t="s">
        <v>11</v>
      </c>
      <c r="M2091" s="40">
        <v>1500</v>
      </c>
      <c r="N2091" s="40">
        <v>1000</v>
      </c>
      <c r="O2091" s="40">
        <v>0</v>
      </c>
      <c r="P2091" s="40">
        <v>2500</v>
      </c>
      <c r="Q2091" s="40">
        <v>0</v>
      </c>
      <c r="R2091" s="40">
        <v>0</v>
      </c>
      <c r="S2091" s="40">
        <v>0</v>
      </c>
      <c r="T2091" s="40">
        <v>2500</v>
      </c>
      <c r="U2091" s="40">
        <v>2500</v>
      </c>
      <c r="V2091" s="40">
        <v>2500</v>
      </c>
      <c r="W2091" s="34" t="s">
        <v>1439</v>
      </c>
    </row>
    <row r="2092" spans="1:23" hidden="1" x14ac:dyDescent="0.2">
      <c r="A2092" t="s">
        <v>0</v>
      </c>
      <c r="B2092" t="s">
        <v>1</v>
      </c>
      <c r="C2092" t="s">
        <v>635</v>
      </c>
      <c r="D2092" t="s">
        <v>1259</v>
      </c>
      <c r="E2092" t="s">
        <v>1260</v>
      </c>
      <c r="F2092" t="s">
        <v>1521</v>
      </c>
      <c r="G2092" t="s">
        <v>1522</v>
      </c>
      <c r="H2092" t="s">
        <v>7</v>
      </c>
      <c r="I2092" t="s">
        <v>43</v>
      </c>
      <c r="J2092" t="s">
        <v>44</v>
      </c>
      <c r="K2092" t="s">
        <v>73</v>
      </c>
      <c r="L2092" t="s">
        <v>11</v>
      </c>
      <c r="M2092" s="40">
        <v>7840</v>
      </c>
      <c r="N2092" s="40">
        <v>4000</v>
      </c>
      <c r="O2092" s="40">
        <v>0</v>
      </c>
      <c r="P2092" s="40">
        <v>11840</v>
      </c>
      <c r="Q2092" s="40">
        <v>120.76</v>
      </c>
      <c r="R2092" s="40">
        <v>7344.9</v>
      </c>
      <c r="S2092" s="40">
        <v>4468.97</v>
      </c>
      <c r="T2092" s="40">
        <v>4495.1000000000004</v>
      </c>
      <c r="U2092" s="40">
        <v>7371.03</v>
      </c>
      <c r="V2092" s="40">
        <v>4374.34</v>
      </c>
      <c r="W2092" s="34" t="s">
        <v>1440</v>
      </c>
    </row>
    <row r="2093" spans="1:23" hidden="1" x14ac:dyDescent="0.2">
      <c r="A2093" t="s">
        <v>0</v>
      </c>
      <c r="B2093" t="s">
        <v>1</v>
      </c>
      <c r="C2093" t="s">
        <v>635</v>
      </c>
      <c r="D2093" t="s">
        <v>1259</v>
      </c>
      <c r="E2093" t="s">
        <v>1260</v>
      </c>
      <c r="F2093" t="s">
        <v>1521</v>
      </c>
      <c r="G2093" t="s">
        <v>1522</v>
      </c>
      <c r="H2093" t="s">
        <v>7</v>
      </c>
      <c r="I2093" t="s">
        <v>43</v>
      </c>
      <c r="J2093" t="s">
        <v>44</v>
      </c>
      <c r="K2093" t="s">
        <v>75</v>
      </c>
      <c r="L2093" t="s">
        <v>11</v>
      </c>
      <c r="M2093" s="40">
        <v>4000</v>
      </c>
      <c r="N2093" s="40">
        <v>-1271.77</v>
      </c>
      <c r="O2093" s="40">
        <v>0</v>
      </c>
      <c r="P2093" s="40">
        <v>2728.23</v>
      </c>
      <c r="Q2093" s="40">
        <v>0</v>
      </c>
      <c r="R2093" s="40">
        <v>2146.94</v>
      </c>
      <c r="S2093" s="40">
        <v>970.52</v>
      </c>
      <c r="T2093" s="40">
        <v>581.29</v>
      </c>
      <c r="U2093" s="40">
        <v>1757.71</v>
      </c>
      <c r="V2093" s="40">
        <v>581.29</v>
      </c>
      <c r="W2093" s="34" t="s">
        <v>1441</v>
      </c>
    </row>
    <row r="2094" spans="1:23" hidden="1" x14ac:dyDescent="0.2">
      <c r="A2094" t="s">
        <v>0</v>
      </c>
      <c r="B2094" t="s">
        <v>1</v>
      </c>
      <c r="C2094" t="s">
        <v>635</v>
      </c>
      <c r="D2094" t="s">
        <v>1259</v>
      </c>
      <c r="E2094" t="s">
        <v>1260</v>
      </c>
      <c r="F2094" t="s">
        <v>1521</v>
      </c>
      <c r="G2094" t="s">
        <v>1522</v>
      </c>
      <c r="H2094" t="s">
        <v>7</v>
      </c>
      <c r="I2094" t="s">
        <v>43</v>
      </c>
      <c r="J2094" t="s">
        <v>44</v>
      </c>
      <c r="K2094" t="s">
        <v>77</v>
      </c>
      <c r="L2094" t="s">
        <v>11</v>
      </c>
      <c r="M2094" s="40">
        <v>2000</v>
      </c>
      <c r="N2094" s="40">
        <v>-2000</v>
      </c>
      <c r="O2094" s="40">
        <v>0</v>
      </c>
      <c r="P2094" s="40">
        <v>0</v>
      </c>
      <c r="Q2094" s="40">
        <v>0</v>
      </c>
      <c r="R2094" s="40">
        <v>0</v>
      </c>
      <c r="S2094" s="40">
        <v>0</v>
      </c>
      <c r="T2094" s="40">
        <v>0</v>
      </c>
      <c r="U2094" s="40">
        <v>0</v>
      </c>
      <c r="V2094" s="40">
        <v>0</v>
      </c>
      <c r="W2094" s="34" t="s">
        <v>1486</v>
      </c>
    </row>
    <row r="2095" spans="1:23" hidden="1" x14ac:dyDescent="0.2">
      <c r="A2095" t="s">
        <v>0</v>
      </c>
      <c r="B2095" t="s">
        <v>1</v>
      </c>
      <c r="C2095" t="s">
        <v>635</v>
      </c>
      <c r="D2095" t="s">
        <v>1259</v>
      </c>
      <c r="E2095" t="s">
        <v>1260</v>
      </c>
      <c r="F2095" t="s">
        <v>1521</v>
      </c>
      <c r="G2095" t="s">
        <v>1522</v>
      </c>
      <c r="H2095" t="s">
        <v>7</v>
      </c>
      <c r="I2095" t="s">
        <v>43</v>
      </c>
      <c r="J2095" t="s">
        <v>44</v>
      </c>
      <c r="K2095" t="s">
        <v>79</v>
      </c>
      <c r="L2095" t="s">
        <v>11</v>
      </c>
      <c r="M2095" s="40">
        <v>1000</v>
      </c>
      <c r="N2095" s="40">
        <v>10000</v>
      </c>
      <c r="O2095" s="40">
        <v>0</v>
      </c>
      <c r="P2095" s="40">
        <v>11000</v>
      </c>
      <c r="Q2095" s="40">
        <v>9442.16</v>
      </c>
      <c r="R2095" s="40">
        <v>15</v>
      </c>
      <c r="S2095" s="40">
        <v>15</v>
      </c>
      <c r="T2095" s="40">
        <v>10985</v>
      </c>
      <c r="U2095" s="40">
        <v>10985</v>
      </c>
      <c r="V2095" s="40">
        <v>1542.84</v>
      </c>
      <c r="W2095" s="34" t="s">
        <v>1442</v>
      </c>
    </row>
    <row r="2096" spans="1:23" hidden="1" x14ac:dyDescent="0.2">
      <c r="A2096" t="s">
        <v>0</v>
      </c>
      <c r="B2096" t="s">
        <v>1</v>
      </c>
      <c r="C2096" t="s">
        <v>635</v>
      </c>
      <c r="D2096" t="s">
        <v>1259</v>
      </c>
      <c r="E2096" t="s">
        <v>1260</v>
      </c>
      <c r="F2096" t="s">
        <v>1521</v>
      </c>
      <c r="G2096" t="s">
        <v>1522</v>
      </c>
      <c r="H2096" t="s">
        <v>7</v>
      </c>
      <c r="I2096" t="s">
        <v>43</v>
      </c>
      <c r="J2096" t="s">
        <v>44</v>
      </c>
      <c r="K2096" t="s">
        <v>83</v>
      </c>
      <c r="L2096" t="s">
        <v>11</v>
      </c>
      <c r="M2096" s="40">
        <v>5000</v>
      </c>
      <c r="N2096" s="40">
        <v>2168</v>
      </c>
      <c r="O2096" s="40">
        <v>0</v>
      </c>
      <c r="P2096" s="40">
        <v>7168</v>
      </c>
      <c r="Q2096" s="40">
        <v>0</v>
      </c>
      <c r="R2096" s="40">
        <v>60</v>
      </c>
      <c r="S2096" s="40">
        <v>60</v>
      </c>
      <c r="T2096" s="40">
        <v>7108</v>
      </c>
      <c r="U2096" s="40">
        <v>7108</v>
      </c>
      <c r="V2096" s="40">
        <v>7108</v>
      </c>
      <c r="W2096" s="34" t="s">
        <v>1487</v>
      </c>
    </row>
    <row r="2097" spans="1:23" hidden="1" x14ac:dyDescent="0.2">
      <c r="A2097" t="s">
        <v>0</v>
      </c>
      <c r="B2097" t="s">
        <v>1</v>
      </c>
      <c r="C2097" t="s">
        <v>635</v>
      </c>
      <c r="D2097" t="s">
        <v>1259</v>
      </c>
      <c r="E2097" t="s">
        <v>1260</v>
      </c>
      <c r="F2097" t="s">
        <v>1521</v>
      </c>
      <c r="G2097" t="s">
        <v>1522</v>
      </c>
      <c r="H2097" t="s">
        <v>7</v>
      </c>
      <c r="I2097" t="s">
        <v>43</v>
      </c>
      <c r="J2097" t="s">
        <v>44</v>
      </c>
      <c r="K2097" t="s">
        <v>85</v>
      </c>
      <c r="L2097" t="s">
        <v>11</v>
      </c>
      <c r="M2097" s="40">
        <v>1000</v>
      </c>
      <c r="N2097" s="40">
        <v>19000</v>
      </c>
      <c r="O2097" s="40">
        <v>0</v>
      </c>
      <c r="P2097" s="40">
        <v>20000</v>
      </c>
      <c r="Q2097" s="40">
        <v>5669</v>
      </c>
      <c r="R2097" s="40">
        <v>10636</v>
      </c>
      <c r="S2097" s="40">
        <v>223.89</v>
      </c>
      <c r="T2097" s="40">
        <v>9364</v>
      </c>
      <c r="U2097" s="40">
        <v>19776.11</v>
      </c>
      <c r="V2097" s="40">
        <v>3695</v>
      </c>
      <c r="W2097" s="34" t="s">
        <v>1488</v>
      </c>
    </row>
    <row r="2098" spans="1:23" hidden="1" x14ac:dyDescent="0.2">
      <c r="A2098" t="s">
        <v>0</v>
      </c>
      <c r="B2098" t="s">
        <v>1</v>
      </c>
      <c r="C2098" t="s">
        <v>635</v>
      </c>
      <c r="D2098" t="s">
        <v>1259</v>
      </c>
      <c r="E2098" t="s">
        <v>1260</v>
      </c>
      <c r="F2098" t="s">
        <v>1521</v>
      </c>
      <c r="G2098" t="s">
        <v>1522</v>
      </c>
      <c r="H2098" t="s">
        <v>7</v>
      </c>
      <c r="I2098" t="s">
        <v>43</v>
      </c>
      <c r="J2098" t="s">
        <v>44</v>
      </c>
      <c r="K2098" t="s">
        <v>343</v>
      </c>
      <c r="L2098" t="s">
        <v>11</v>
      </c>
      <c r="M2098" s="40">
        <v>100</v>
      </c>
      <c r="N2098" s="40">
        <v>-100</v>
      </c>
      <c r="O2098" s="40">
        <v>0</v>
      </c>
      <c r="P2098" s="40">
        <v>0</v>
      </c>
      <c r="Q2098" s="40">
        <v>0</v>
      </c>
      <c r="R2098" s="40">
        <v>0</v>
      </c>
      <c r="S2098" s="40">
        <v>0</v>
      </c>
      <c r="T2098" s="40">
        <v>0</v>
      </c>
      <c r="U2098" s="40">
        <v>0</v>
      </c>
      <c r="V2098" s="40">
        <v>0</v>
      </c>
      <c r="W2098" s="34" t="s">
        <v>1527</v>
      </c>
    </row>
    <row r="2099" spans="1:23" hidden="1" x14ac:dyDescent="0.2">
      <c r="A2099" t="s">
        <v>0</v>
      </c>
      <c r="B2099" t="s">
        <v>1</v>
      </c>
      <c r="C2099" t="s">
        <v>635</v>
      </c>
      <c r="D2099" t="s">
        <v>1259</v>
      </c>
      <c r="E2099" t="s">
        <v>1260</v>
      </c>
      <c r="F2099" t="s">
        <v>1521</v>
      </c>
      <c r="G2099" t="s">
        <v>1522</v>
      </c>
      <c r="H2099" t="s">
        <v>7</v>
      </c>
      <c r="I2099" t="s">
        <v>43</v>
      </c>
      <c r="J2099" t="s">
        <v>44</v>
      </c>
      <c r="K2099" t="s">
        <v>828</v>
      </c>
      <c r="L2099" t="s">
        <v>11</v>
      </c>
      <c r="M2099" s="40">
        <v>100</v>
      </c>
      <c r="N2099" s="40">
        <v>-100</v>
      </c>
      <c r="O2099" s="40">
        <v>0</v>
      </c>
      <c r="P2099" s="40">
        <v>0</v>
      </c>
      <c r="Q2099" s="40">
        <v>0</v>
      </c>
      <c r="R2099" s="40">
        <v>0</v>
      </c>
      <c r="S2099" s="40">
        <v>0</v>
      </c>
      <c r="T2099" s="40">
        <v>0</v>
      </c>
      <c r="U2099" s="40">
        <v>0</v>
      </c>
      <c r="V2099" s="40">
        <v>0</v>
      </c>
      <c r="W2099" s="34" t="s">
        <v>1528</v>
      </c>
    </row>
    <row r="2100" spans="1:23" hidden="1" x14ac:dyDescent="0.2">
      <c r="A2100" t="s">
        <v>0</v>
      </c>
      <c r="B2100" t="s">
        <v>1</v>
      </c>
      <c r="C2100" t="s">
        <v>635</v>
      </c>
      <c r="D2100" t="s">
        <v>1259</v>
      </c>
      <c r="E2100" t="s">
        <v>1260</v>
      </c>
      <c r="F2100" t="s">
        <v>1521</v>
      </c>
      <c r="G2100" t="s">
        <v>1522</v>
      </c>
      <c r="H2100" t="s">
        <v>7</v>
      </c>
      <c r="I2100" t="s">
        <v>43</v>
      </c>
      <c r="J2100" t="s">
        <v>44</v>
      </c>
      <c r="K2100" t="s">
        <v>356</v>
      </c>
      <c r="L2100" t="s">
        <v>11</v>
      </c>
      <c r="M2100" s="40">
        <v>100</v>
      </c>
      <c r="N2100" s="40">
        <v>-100</v>
      </c>
      <c r="O2100" s="40">
        <v>0</v>
      </c>
      <c r="P2100" s="40">
        <v>0</v>
      </c>
      <c r="Q2100" s="40">
        <v>0</v>
      </c>
      <c r="R2100" s="40">
        <v>0</v>
      </c>
      <c r="S2100" s="40">
        <v>0</v>
      </c>
      <c r="T2100" s="40">
        <v>0</v>
      </c>
      <c r="U2100" s="40">
        <v>0</v>
      </c>
      <c r="V2100" s="40">
        <v>0</v>
      </c>
      <c r="W2100" s="34" t="s">
        <v>1529</v>
      </c>
    </row>
    <row r="2101" spans="1:23" hidden="1" x14ac:dyDescent="0.2">
      <c r="A2101" t="s">
        <v>0</v>
      </c>
      <c r="B2101" t="s">
        <v>1</v>
      </c>
      <c r="C2101" t="s">
        <v>635</v>
      </c>
      <c r="D2101" t="s">
        <v>1259</v>
      </c>
      <c r="E2101" t="s">
        <v>1260</v>
      </c>
      <c r="F2101" t="s">
        <v>1521</v>
      </c>
      <c r="G2101" t="s">
        <v>1522</v>
      </c>
      <c r="H2101" t="s">
        <v>7</v>
      </c>
      <c r="I2101" t="s">
        <v>43</v>
      </c>
      <c r="J2101" t="s">
        <v>44</v>
      </c>
      <c r="K2101" t="s">
        <v>262</v>
      </c>
      <c r="L2101" t="s">
        <v>11</v>
      </c>
      <c r="M2101" s="40">
        <v>200</v>
      </c>
      <c r="N2101" s="40">
        <v>-200</v>
      </c>
      <c r="O2101" s="40">
        <v>0</v>
      </c>
      <c r="P2101" s="40">
        <v>0</v>
      </c>
      <c r="Q2101" s="40">
        <v>0</v>
      </c>
      <c r="R2101" s="40">
        <v>0</v>
      </c>
      <c r="S2101" s="40">
        <v>0</v>
      </c>
      <c r="T2101" s="40">
        <v>0</v>
      </c>
      <c r="U2101" s="40">
        <v>0</v>
      </c>
      <c r="V2101" s="40">
        <v>0</v>
      </c>
      <c r="W2101" s="34" t="s">
        <v>1489</v>
      </c>
    </row>
    <row r="2102" spans="1:23" hidden="1" x14ac:dyDescent="0.2">
      <c r="A2102" t="s">
        <v>0</v>
      </c>
      <c r="B2102" t="s">
        <v>1</v>
      </c>
      <c r="C2102" t="s">
        <v>635</v>
      </c>
      <c r="D2102" t="s">
        <v>1259</v>
      </c>
      <c r="E2102" t="s">
        <v>1260</v>
      </c>
      <c r="F2102" t="s">
        <v>1521</v>
      </c>
      <c r="G2102" t="s">
        <v>1522</v>
      </c>
      <c r="H2102" t="s">
        <v>7</v>
      </c>
      <c r="I2102" t="s">
        <v>43</v>
      </c>
      <c r="J2102" t="s">
        <v>87</v>
      </c>
      <c r="K2102" t="s">
        <v>88</v>
      </c>
      <c r="L2102" t="s">
        <v>11</v>
      </c>
      <c r="M2102" s="40">
        <v>2000</v>
      </c>
      <c r="N2102" s="40">
        <v>0</v>
      </c>
      <c r="O2102" s="40">
        <v>0</v>
      </c>
      <c r="P2102" s="40">
        <v>2000</v>
      </c>
      <c r="Q2102" s="40">
        <v>1500</v>
      </c>
      <c r="R2102" s="40">
        <v>0</v>
      </c>
      <c r="S2102" s="40">
        <v>0</v>
      </c>
      <c r="T2102" s="40">
        <v>2000</v>
      </c>
      <c r="U2102" s="40">
        <v>2000</v>
      </c>
      <c r="V2102" s="40">
        <v>500</v>
      </c>
      <c r="W2102" s="34" t="s">
        <v>1490</v>
      </c>
    </row>
    <row r="2103" spans="1:23" hidden="1" x14ac:dyDescent="0.2">
      <c r="A2103" t="s">
        <v>0</v>
      </c>
      <c r="B2103" t="s">
        <v>1</v>
      </c>
      <c r="C2103" t="s">
        <v>635</v>
      </c>
      <c r="D2103" t="s">
        <v>1259</v>
      </c>
      <c r="E2103" t="s">
        <v>1260</v>
      </c>
      <c r="F2103" t="s">
        <v>1521</v>
      </c>
      <c r="G2103" t="s">
        <v>1522</v>
      </c>
      <c r="H2103" t="s">
        <v>7</v>
      </c>
      <c r="I2103" t="s">
        <v>43</v>
      </c>
      <c r="J2103" t="s">
        <v>87</v>
      </c>
      <c r="K2103" t="s">
        <v>90</v>
      </c>
      <c r="L2103" t="s">
        <v>11</v>
      </c>
      <c r="M2103" s="40">
        <v>300</v>
      </c>
      <c r="N2103" s="40">
        <v>0</v>
      </c>
      <c r="O2103" s="40">
        <v>0</v>
      </c>
      <c r="P2103" s="40">
        <v>300</v>
      </c>
      <c r="Q2103" s="40">
        <v>0</v>
      </c>
      <c r="R2103" s="40">
        <v>0</v>
      </c>
      <c r="S2103" s="40">
        <v>0</v>
      </c>
      <c r="T2103" s="40">
        <v>300</v>
      </c>
      <c r="U2103" s="40">
        <v>300</v>
      </c>
      <c r="V2103" s="40">
        <v>300</v>
      </c>
      <c r="W2103" s="34" t="s">
        <v>1491</v>
      </c>
    </row>
    <row r="2104" spans="1:23" hidden="1" x14ac:dyDescent="0.2">
      <c r="A2104" t="s">
        <v>106</v>
      </c>
      <c r="B2104" t="s">
        <v>107</v>
      </c>
      <c r="C2104" t="s">
        <v>635</v>
      </c>
      <c r="D2104" t="s">
        <v>1259</v>
      </c>
      <c r="E2104" t="s">
        <v>1260</v>
      </c>
      <c r="F2104" t="s">
        <v>1521</v>
      </c>
      <c r="G2104" t="s">
        <v>1522</v>
      </c>
      <c r="H2104" t="s">
        <v>164</v>
      </c>
      <c r="I2104" t="s">
        <v>1448</v>
      </c>
      <c r="J2104" t="s">
        <v>94</v>
      </c>
      <c r="K2104" t="s">
        <v>322</v>
      </c>
      <c r="L2104" t="s">
        <v>96</v>
      </c>
      <c r="M2104" s="40">
        <v>700</v>
      </c>
      <c r="N2104" s="40">
        <v>8700</v>
      </c>
      <c r="O2104" s="40">
        <v>0</v>
      </c>
      <c r="P2104" s="40">
        <v>9400</v>
      </c>
      <c r="Q2104" s="40">
        <v>0</v>
      </c>
      <c r="R2104" s="40">
        <v>1953.11</v>
      </c>
      <c r="S2104" s="40">
        <v>1953.11</v>
      </c>
      <c r="T2104" s="40">
        <v>7446.89</v>
      </c>
      <c r="U2104" s="40">
        <v>7446.89</v>
      </c>
      <c r="V2104" s="40">
        <v>7446.89</v>
      </c>
      <c r="W2104" s="34" t="s">
        <v>1510</v>
      </c>
    </row>
    <row r="2105" spans="1:23" hidden="1" x14ac:dyDescent="0.2">
      <c r="A2105" t="s">
        <v>106</v>
      </c>
      <c r="B2105" t="s">
        <v>107</v>
      </c>
      <c r="C2105" t="s">
        <v>635</v>
      </c>
      <c r="D2105" t="s">
        <v>1259</v>
      </c>
      <c r="E2105" t="s">
        <v>1260</v>
      </c>
      <c r="F2105" t="s">
        <v>1521</v>
      </c>
      <c r="G2105" t="s">
        <v>1522</v>
      </c>
      <c r="H2105" t="s">
        <v>164</v>
      </c>
      <c r="I2105" t="s">
        <v>1448</v>
      </c>
      <c r="J2105" t="s">
        <v>94</v>
      </c>
      <c r="K2105" t="s">
        <v>324</v>
      </c>
      <c r="L2105" t="s">
        <v>96</v>
      </c>
      <c r="M2105" s="40">
        <v>8000</v>
      </c>
      <c r="N2105" s="40">
        <v>41500</v>
      </c>
      <c r="O2105" s="40">
        <v>0</v>
      </c>
      <c r="P2105" s="40">
        <v>49500</v>
      </c>
      <c r="Q2105" s="40">
        <v>0</v>
      </c>
      <c r="R2105" s="40">
        <v>27772.47</v>
      </c>
      <c r="S2105" s="40">
        <v>27772.47</v>
      </c>
      <c r="T2105" s="40">
        <v>21727.53</v>
      </c>
      <c r="U2105" s="40">
        <v>21727.53</v>
      </c>
      <c r="V2105" s="40">
        <v>21727.53</v>
      </c>
      <c r="W2105" s="34" t="s">
        <v>1511</v>
      </c>
    </row>
    <row r="2106" spans="1:23" hidden="1" x14ac:dyDescent="0.2">
      <c r="A2106" t="s">
        <v>106</v>
      </c>
      <c r="B2106" t="s">
        <v>107</v>
      </c>
      <c r="C2106" t="s">
        <v>635</v>
      </c>
      <c r="D2106" t="s">
        <v>1259</v>
      </c>
      <c r="E2106" t="s">
        <v>1260</v>
      </c>
      <c r="F2106" t="s">
        <v>1521</v>
      </c>
      <c r="G2106" t="s">
        <v>1522</v>
      </c>
      <c r="H2106" t="s">
        <v>164</v>
      </c>
      <c r="I2106" t="s">
        <v>1448</v>
      </c>
      <c r="J2106" t="s">
        <v>94</v>
      </c>
      <c r="K2106" t="s">
        <v>1471</v>
      </c>
      <c r="L2106" t="s">
        <v>96</v>
      </c>
      <c r="M2106" s="40">
        <v>25000</v>
      </c>
      <c r="N2106" s="40">
        <v>48000</v>
      </c>
      <c r="O2106" s="40">
        <v>0</v>
      </c>
      <c r="P2106" s="40">
        <v>73000</v>
      </c>
      <c r="Q2106" s="40">
        <v>0</v>
      </c>
      <c r="R2106" s="40">
        <v>57000</v>
      </c>
      <c r="S2106" s="40">
        <v>42049.99</v>
      </c>
      <c r="T2106" s="40">
        <v>16000</v>
      </c>
      <c r="U2106" s="40">
        <v>30950.01</v>
      </c>
      <c r="V2106" s="40">
        <v>16000</v>
      </c>
      <c r="W2106" s="34" t="s">
        <v>1472</v>
      </c>
    </row>
    <row r="2107" spans="1:23" hidden="1" x14ac:dyDescent="0.2">
      <c r="A2107" t="s">
        <v>106</v>
      </c>
      <c r="B2107" t="s">
        <v>107</v>
      </c>
      <c r="C2107" t="s">
        <v>635</v>
      </c>
      <c r="D2107" t="s">
        <v>1259</v>
      </c>
      <c r="E2107" t="s">
        <v>1260</v>
      </c>
      <c r="F2107" t="s">
        <v>1521</v>
      </c>
      <c r="G2107" t="s">
        <v>1522</v>
      </c>
      <c r="H2107" t="s">
        <v>164</v>
      </c>
      <c r="I2107" t="s">
        <v>1448</v>
      </c>
      <c r="J2107" t="s">
        <v>94</v>
      </c>
      <c r="K2107" t="s">
        <v>1512</v>
      </c>
      <c r="L2107" t="s">
        <v>96</v>
      </c>
      <c r="M2107" s="40">
        <v>2000</v>
      </c>
      <c r="N2107" s="40">
        <v>-1000</v>
      </c>
      <c r="O2107" s="40">
        <v>0</v>
      </c>
      <c r="P2107" s="40">
        <v>1000</v>
      </c>
      <c r="Q2107" s="40">
        <v>0</v>
      </c>
      <c r="R2107" s="40">
        <v>0</v>
      </c>
      <c r="S2107" s="40">
        <v>0</v>
      </c>
      <c r="T2107" s="40">
        <v>1000</v>
      </c>
      <c r="U2107" s="40">
        <v>1000</v>
      </c>
      <c r="V2107" s="40">
        <v>1000</v>
      </c>
      <c r="W2107" s="34" t="s">
        <v>1513</v>
      </c>
    </row>
    <row r="2108" spans="1:23" hidden="1" x14ac:dyDescent="0.2">
      <c r="A2108" t="s">
        <v>106</v>
      </c>
      <c r="B2108" t="s">
        <v>107</v>
      </c>
      <c r="C2108" t="s">
        <v>635</v>
      </c>
      <c r="D2108" t="s">
        <v>1259</v>
      </c>
      <c r="E2108" t="s">
        <v>1260</v>
      </c>
      <c r="F2108" t="s">
        <v>1521</v>
      </c>
      <c r="G2108" t="s">
        <v>1522</v>
      </c>
      <c r="H2108" t="s">
        <v>164</v>
      </c>
      <c r="I2108" t="s">
        <v>1448</v>
      </c>
      <c r="J2108" t="s">
        <v>94</v>
      </c>
      <c r="K2108" t="s">
        <v>131</v>
      </c>
      <c r="L2108" t="s">
        <v>96</v>
      </c>
      <c r="M2108" s="40">
        <v>39500</v>
      </c>
      <c r="N2108" s="40">
        <v>70000</v>
      </c>
      <c r="O2108" s="40">
        <v>0</v>
      </c>
      <c r="P2108" s="40">
        <v>109500</v>
      </c>
      <c r="Q2108" s="40">
        <v>0</v>
      </c>
      <c r="R2108" s="40">
        <v>74582.960000000006</v>
      </c>
      <c r="S2108" s="40">
        <v>56082.94</v>
      </c>
      <c r="T2108" s="40">
        <v>34917.040000000001</v>
      </c>
      <c r="U2108" s="40">
        <v>53417.06</v>
      </c>
      <c r="V2108" s="40">
        <v>34917.040000000001</v>
      </c>
      <c r="W2108" s="34" t="s">
        <v>1505</v>
      </c>
    </row>
    <row r="2109" spans="1:23" hidden="1" x14ac:dyDescent="0.2">
      <c r="A2109" t="s">
        <v>106</v>
      </c>
      <c r="B2109" t="s">
        <v>107</v>
      </c>
      <c r="C2109" t="s">
        <v>635</v>
      </c>
      <c r="D2109" t="s">
        <v>1259</v>
      </c>
      <c r="E2109" t="s">
        <v>1260</v>
      </c>
      <c r="F2109" t="s">
        <v>1521</v>
      </c>
      <c r="G2109" t="s">
        <v>1522</v>
      </c>
      <c r="H2109" t="s">
        <v>164</v>
      </c>
      <c r="I2109" t="s">
        <v>1448</v>
      </c>
      <c r="J2109" t="s">
        <v>94</v>
      </c>
      <c r="K2109" t="s">
        <v>183</v>
      </c>
      <c r="L2109" t="s">
        <v>96</v>
      </c>
      <c r="M2109" s="40">
        <v>400000</v>
      </c>
      <c r="N2109" s="40">
        <v>475000</v>
      </c>
      <c r="O2109" s="40">
        <v>-40000</v>
      </c>
      <c r="P2109" s="40">
        <v>835000</v>
      </c>
      <c r="Q2109" s="40">
        <v>10014.290000000001</v>
      </c>
      <c r="R2109" s="40">
        <v>453091.82</v>
      </c>
      <c r="S2109" s="40">
        <v>267200.46000000002</v>
      </c>
      <c r="T2109" s="40">
        <v>381908.18</v>
      </c>
      <c r="U2109" s="40">
        <v>567799.54</v>
      </c>
      <c r="V2109" s="40">
        <v>371893.89</v>
      </c>
      <c r="W2109" s="34" t="s">
        <v>1473</v>
      </c>
    </row>
    <row r="2110" spans="1:23" hidden="1" x14ac:dyDescent="0.2">
      <c r="A2110" t="s">
        <v>106</v>
      </c>
      <c r="B2110" t="s">
        <v>107</v>
      </c>
      <c r="C2110" t="s">
        <v>635</v>
      </c>
      <c r="D2110" t="s">
        <v>1259</v>
      </c>
      <c r="E2110" t="s">
        <v>1260</v>
      </c>
      <c r="F2110" t="s">
        <v>1521</v>
      </c>
      <c r="G2110" t="s">
        <v>1522</v>
      </c>
      <c r="H2110" t="s">
        <v>164</v>
      </c>
      <c r="I2110" t="s">
        <v>1448</v>
      </c>
      <c r="J2110" t="s">
        <v>94</v>
      </c>
      <c r="K2110" t="s">
        <v>1286</v>
      </c>
      <c r="L2110" t="s">
        <v>96</v>
      </c>
      <c r="M2110" s="40">
        <v>1000</v>
      </c>
      <c r="N2110" s="40">
        <v>-500</v>
      </c>
      <c r="O2110" s="40">
        <v>0</v>
      </c>
      <c r="P2110" s="40">
        <v>500</v>
      </c>
      <c r="Q2110" s="40">
        <v>0</v>
      </c>
      <c r="R2110" s="40">
        <v>0</v>
      </c>
      <c r="S2110" s="40">
        <v>0</v>
      </c>
      <c r="T2110" s="40">
        <v>500</v>
      </c>
      <c r="U2110" s="40">
        <v>500</v>
      </c>
      <c r="V2110" s="40">
        <v>500</v>
      </c>
      <c r="W2110" s="34" t="s">
        <v>1287</v>
      </c>
    </row>
    <row r="2111" spans="1:23" hidden="1" x14ac:dyDescent="0.2">
      <c r="A2111" t="s">
        <v>106</v>
      </c>
      <c r="B2111" t="s">
        <v>107</v>
      </c>
      <c r="C2111" t="s">
        <v>635</v>
      </c>
      <c r="D2111" t="s">
        <v>1259</v>
      </c>
      <c r="E2111" t="s">
        <v>1260</v>
      </c>
      <c r="F2111" t="s">
        <v>1521</v>
      </c>
      <c r="G2111" t="s">
        <v>1522</v>
      </c>
      <c r="H2111" t="s">
        <v>164</v>
      </c>
      <c r="I2111" t="s">
        <v>1448</v>
      </c>
      <c r="J2111" t="s">
        <v>94</v>
      </c>
      <c r="K2111" t="s">
        <v>143</v>
      </c>
      <c r="L2111" t="s">
        <v>96</v>
      </c>
      <c r="M2111" s="40">
        <v>150000</v>
      </c>
      <c r="N2111" s="40">
        <v>285000</v>
      </c>
      <c r="O2111" s="40">
        <v>-61407.86</v>
      </c>
      <c r="P2111" s="40">
        <v>373592.14</v>
      </c>
      <c r="Q2111" s="40">
        <v>218202.04</v>
      </c>
      <c r="R2111" s="40">
        <v>155390.1</v>
      </c>
      <c r="S2111" s="40">
        <v>147175.88</v>
      </c>
      <c r="T2111" s="40">
        <v>218202.04</v>
      </c>
      <c r="U2111" s="40">
        <v>226416.26</v>
      </c>
      <c r="V2111" s="40">
        <v>0</v>
      </c>
      <c r="W2111" s="34" t="s">
        <v>1450</v>
      </c>
    </row>
    <row r="2112" spans="1:23" hidden="1" x14ac:dyDescent="0.2">
      <c r="A2112" t="s">
        <v>106</v>
      </c>
      <c r="B2112" t="s">
        <v>107</v>
      </c>
      <c r="C2112" t="s">
        <v>635</v>
      </c>
      <c r="D2112" t="s">
        <v>1259</v>
      </c>
      <c r="E2112" t="s">
        <v>1260</v>
      </c>
      <c r="F2112" t="s">
        <v>1521</v>
      </c>
      <c r="G2112" t="s">
        <v>1522</v>
      </c>
      <c r="H2112" t="s">
        <v>164</v>
      </c>
      <c r="I2112" t="s">
        <v>1448</v>
      </c>
      <c r="J2112" t="s">
        <v>94</v>
      </c>
      <c r="K2112" t="s">
        <v>133</v>
      </c>
      <c r="L2112" t="s">
        <v>96</v>
      </c>
      <c r="M2112" s="40">
        <v>55000</v>
      </c>
      <c r="N2112" s="40">
        <v>17000</v>
      </c>
      <c r="O2112" s="40">
        <v>0</v>
      </c>
      <c r="P2112" s="40">
        <v>72000</v>
      </c>
      <c r="Q2112" s="40">
        <v>0</v>
      </c>
      <c r="R2112" s="40">
        <v>3705.02</v>
      </c>
      <c r="S2112" s="40">
        <v>3705.02</v>
      </c>
      <c r="T2112" s="40">
        <v>68294.98</v>
      </c>
      <c r="U2112" s="40">
        <v>68294.98</v>
      </c>
      <c r="V2112" s="40">
        <v>68294.98</v>
      </c>
      <c r="W2112" s="34" t="s">
        <v>1451</v>
      </c>
    </row>
    <row r="2113" spans="1:23" hidden="1" x14ac:dyDescent="0.2">
      <c r="A2113" t="s">
        <v>106</v>
      </c>
      <c r="B2113" t="s">
        <v>107</v>
      </c>
      <c r="C2113" t="s">
        <v>635</v>
      </c>
      <c r="D2113" t="s">
        <v>1259</v>
      </c>
      <c r="E2113" t="s">
        <v>1260</v>
      </c>
      <c r="F2113" t="s">
        <v>1521</v>
      </c>
      <c r="G2113" t="s">
        <v>1522</v>
      </c>
      <c r="H2113" t="s">
        <v>164</v>
      </c>
      <c r="I2113" t="s">
        <v>1448</v>
      </c>
      <c r="J2113" t="s">
        <v>94</v>
      </c>
      <c r="K2113" t="s">
        <v>366</v>
      </c>
      <c r="L2113" t="s">
        <v>96</v>
      </c>
      <c r="M2113" s="40">
        <v>35000</v>
      </c>
      <c r="N2113" s="40">
        <v>30000</v>
      </c>
      <c r="O2113" s="40">
        <v>0</v>
      </c>
      <c r="P2113" s="40">
        <v>65000</v>
      </c>
      <c r="Q2113" s="40">
        <v>26040.97</v>
      </c>
      <c r="R2113" s="40">
        <v>17283.82</v>
      </c>
      <c r="S2113" s="40">
        <v>13279.82</v>
      </c>
      <c r="T2113" s="40">
        <v>47716.18</v>
      </c>
      <c r="U2113" s="40">
        <v>51720.18</v>
      </c>
      <c r="V2113" s="40">
        <v>21675.21</v>
      </c>
      <c r="W2113" s="34" t="s">
        <v>1280</v>
      </c>
    </row>
    <row r="2114" spans="1:23" hidden="1" x14ac:dyDescent="0.2">
      <c r="A2114" t="s">
        <v>106</v>
      </c>
      <c r="B2114" t="s">
        <v>107</v>
      </c>
      <c r="C2114" t="s">
        <v>635</v>
      </c>
      <c r="D2114" t="s">
        <v>1259</v>
      </c>
      <c r="E2114" t="s">
        <v>1260</v>
      </c>
      <c r="F2114" t="s">
        <v>1521</v>
      </c>
      <c r="G2114" t="s">
        <v>1522</v>
      </c>
      <c r="H2114" t="s">
        <v>164</v>
      </c>
      <c r="I2114" t="s">
        <v>1448</v>
      </c>
      <c r="J2114" t="s">
        <v>94</v>
      </c>
      <c r="K2114" t="s">
        <v>166</v>
      </c>
      <c r="L2114" t="s">
        <v>96</v>
      </c>
      <c r="M2114" s="40">
        <v>64800</v>
      </c>
      <c r="N2114" s="40">
        <v>153000</v>
      </c>
      <c r="O2114" s="40">
        <v>0</v>
      </c>
      <c r="P2114" s="40">
        <v>217800</v>
      </c>
      <c r="Q2114" s="40">
        <v>4816.1400000000003</v>
      </c>
      <c r="R2114" s="40">
        <v>59407.65</v>
      </c>
      <c r="S2114" s="40">
        <v>59407.65</v>
      </c>
      <c r="T2114" s="40">
        <v>158392.35</v>
      </c>
      <c r="U2114" s="40">
        <v>158392.35</v>
      </c>
      <c r="V2114" s="40">
        <v>153576.21</v>
      </c>
      <c r="W2114" s="34" t="s">
        <v>1281</v>
      </c>
    </row>
    <row r="2115" spans="1:23" hidden="1" x14ac:dyDescent="0.2">
      <c r="A2115" t="s">
        <v>106</v>
      </c>
      <c r="B2115" t="s">
        <v>107</v>
      </c>
      <c r="C2115" t="s">
        <v>635</v>
      </c>
      <c r="D2115" t="s">
        <v>1259</v>
      </c>
      <c r="E2115" t="s">
        <v>1260</v>
      </c>
      <c r="F2115" t="s">
        <v>1521</v>
      </c>
      <c r="G2115" t="s">
        <v>1522</v>
      </c>
      <c r="H2115" t="s">
        <v>164</v>
      </c>
      <c r="I2115" t="s">
        <v>1448</v>
      </c>
      <c r="J2115" t="s">
        <v>94</v>
      </c>
      <c r="K2115" t="s">
        <v>280</v>
      </c>
      <c r="L2115" t="s">
        <v>96</v>
      </c>
      <c r="M2115" s="40">
        <v>38000</v>
      </c>
      <c r="N2115" s="40">
        <v>30000</v>
      </c>
      <c r="O2115" s="40">
        <v>0</v>
      </c>
      <c r="P2115" s="40">
        <v>68000</v>
      </c>
      <c r="Q2115" s="40">
        <v>14559.24</v>
      </c>
      <c r="R2115" s="40">
        <v>8429.75</v>
      </c>
      <c r="S2115" s="40">
        <v>8429.75</v>
      </c>
      <c r="T2115" s="40">
        <v>59570.25</v>
      </c>
      <c r="U2115" s="40">
        <v>59570.25</v>
      </c>
      <c r="V2115" s="40">
        <v>45011.01</v>
      </c>
      <c r="W2115" s="34" t="s">
        <v>1455</v>
      </c>
    </row>
    <row r="2116" spans="1:23" hidden="1" x14ac:dyDescent="0.2">
      <c r="A2116" t="s">
        <v>106</v>
      </c>
      <c r="B2116" t="s">
        <v>107</v>
      </c>
      <c r="C2116" t="s">
        <v>635</v>
      </c>
      <c r="D2116" t="s">
        <v>1259</v>
      </c>
      <c r="E2116" t="s">
        <v>1260</v>
      </c>
      <c r="F2116" t="s">
        <v>1521</v>
      </c>
      <c r="G2116" t="s">
        <v>1522</v>
      </c>
      <c r="H2116" t="s">
        <v>164</v>
      </c>
      <c r="I2116" t="s">
        <v>1448</v>
      </c>
      <c r="J2116" t="s">
        <v>94</v>
      </c>
      <c r="K2116" t="s">
        <v>135</v>
      </c>
      <c r="L2116" t="s">
        <v>96</v>
      </c>
      <c r="M2116" s="40">
        <v>0</v>
      </c>
      <c r="N2116" s="40">
        <v>2000</v>
      </c>
      <c r="O2116" s="40">
        <v>0</v>
      </c>
      <c r="P2116" s="40">
        <v>2000</v>
      </c>
      <c r="Q2116" s="40">
        <v>0</v>
      </c>
      <c r="R2116" s="40">
        <v>0</v>
      </c>
      <c r="S2116" s="40">
        <v>0</v>
      </c>
      <c r="T2116" s="40">
        <v>2000</v>
      </c>
      <c r="U2116" s="40">
        <v>2000</v>
      </c>
      <c r="V2116" s="40">
        <v>2000</v>
      </c>
      <c r="W2116" s="34" t="s">
        <v>1456</v>
      </c>
    </row>
    <row r="2117" spans="1:23" hidden="1" x14ac:dyDescent="0.2">
      <c r="A2117" t="s">
        <v>106</v>
      </c>
      <c r="B2117" t="s">
        <v>107</v>
      </c>
      <c r="C2117" t="s">
        <v>635</v>
      </c>
      <c r="D2117" t="s">
        <v>1259</v>
      </c>
      <c r="E2117" t="s">
        <v>1260</v>
      </c>
      <c r="F2117" t="s">
        <v>1521</v>
      </c>
      <c r="G2117" t="s">
        <v>1522</v>
      </c>
      <c r="H2117" t="s">
        <v>164</v>
      </c>
      <c r="I2117" t="s">
        <v>1448</v>
      </c>
      <c r="J2117" t="s">
        <v>94</v>
      </c>
      <c r="K2117" t="s">
        <v>95</v>
      </c>
      <c r="L2117" t="s">
        <v>96</v>
      </c>
      <c r="M2117" s="40">
        <v>60000</v>
      </c>
      <c r="N2117" s="40">
        <v>-3000</v>
      </c>
      <c r="O2117" s="40">
        <v>0</v>
      </c>
      <c r="P2117" s="40">
        <v>57000</v>
      </c>
      <c r="Q2117" s="40">
        <v>0</v>
      </c>
      <c r="R2117" s="40">
        <v>11262.59</v>
      </c>
      <c r="S2117" s="40">
        <v>11262.59</v>
      </c>
      <c r="T2117" s="40">
        <v>45737.41</v>
      </c>
      <c r="U2117" s="40">
        <v>45737.41</v>
      </c>
      <c r="V2117" s="40">
        <v>45737.41</v>
      </c>
      <c r="W2117" s="34" t="s">
        <v>1282</v>
      </c>
    </row>
    <row r="2118" spans="1:23" hidden="1" x14ac:dyDescent="0.2">
      <c r="A2118" t="s">
        <v>106</v>
      </c>
      <c r="B2118" t="s">
        <v>107</v>
      </c>
      <c r="C2118" t="s">
        <v>635</v>
      </c>
      <c r="D2118" t="s">
        <v>1259</v>
      </c>
      <c r="E2118" t="s">
        <v>1260</v>
      </c>
      <c r="F2118" t="s">
        <v>1521</v>
      </c>
      <c r="G2118" t="s">
        <v>1522</v>
      </c>
      <c r="H2118" t="s">
        <v>164</v>
      </c>
      <c r="I2118" t="s">
        <v>1448</v>
      </c>
      <c r="J2118" t="s">
        <v>94</v>
      </c>
      <c r="K2118" t="s">
        <v>137</v>
      </c>
      <c r="L2118" t="s">
        <v>96</v>
      </c>
      <c r="M2118" s="40">
        <v>0</v>
      </c>
      <c r="N2118" s="40">
        <v>3000</v>
      </c>
      <c r="O2118" s="40">
        <v>0</v>
      </c>
      <c r="P2118" s="40">
        <v>3000</v>
      </c>
      <c r="Q2118" s="40">
        <v>0</v>
      </c>
      <c r="R2118" s="40">
        <v>0</v>
      </c>
      <c r="S2118" s="40">
        <v>0</v>
      </c>
      <c r="T2118" s="40">
        <v>3000</v>
      </c>
      <c r="U2118" s="40">
        <v>3000</v>
      </c>
      <c r="V2118" s="40">
        <v>3000</v>
      </c>
      <c r="W2118" s="34" t="s">
        <v>1457</v>
      </c>
    </row>
    <row r="2119" spans="1:23" hidden="1" x14ac:dyDescent="0.2">
      <c r="A2119" t="s">
        <v>106</v>
      </c>
      <c r="B2119" t="s">
        <v>107</v>
      </c>
      <c r="C2119" t="s">
        <v>635</v>
      </c>
      <c r="D2119" t="s">
        <v>1259</v>
      </c>
      <c r="E2119" t="s">
        <v>1260</v>
      </c>
      <c r="F2119" t="s">
        <v>1521</v>
      </c>
      <c r="G2119" t="s">
        <v>1522</v>
      </c>
      <c r="H2119" t="s">
        <v>164</v>
      </c>
      <c r="I2119" t="s">
        <v>1448</v>
      </c>
      <c r="J2119" t="s">
        <v>94</v>
      </c>
      <c r="K2119" t="s">
        <v>1298</v>
      </c>
      <c r="L2119" t="s">
        <v>96</v>
      </c>
      <c r="M2119" s="40">
        <v>210000</v>
      </c>
      <c r="N2119" s="40">
        <v>380000</v>
      </c>
      <c r="O2119" s="40">
        <v>-140000</v>
      </c>
      <c r="P2119" s="40">
        <v>450000</v>
      </c>
      <c r="Q2119" s="40">
        <v>38574.36</v>
      </c>
      <c r="R2119" s="40">
        <v>241335.2</v>
      </c>
      <c r="S2119" s="40">
        <v>155980.73000000001</v>
      </c>
      <c r="T2119" s="40">
        <v>208664.8</v>
      </c>
      <c r="U2119" s="40">
        <v>294019.27</v>
      </c>
      <c r="V2119" s="40">
        <v>170090.44</v>
      </c>
      <c r="W2119" s="34" t="s">
        <v>1458</v>
      </c>
    </row>
    <row r="2120" spans="1:23" hidden="1" x14ac:dyDescent="0.2">
      <c r="A2120" t="s">
        <v>106</v>
      </c>
      <c r="B2120" t="s">
        <v>107</v>
      </c>
      <c r="C2120" t="s">
        <v>635</v>
      </c>
      <c r="D2120" t="s">
        <v>1259</v>
      </c>
      <c r="E2120" t="s">
        <v>1260</v>
      </c>
      <c r="F2120" t="s">
        <v>1521</v>
      </c>
      <c r="G2120" t="s">
        <v>1522</v>
      </c>
      <c r="H2120" t="s">
        <v>164</v>
      </c>
      <c r="I2120" t="s">
        <v>1448</v>
      </c>
      <c r="J2120" t="s">
        <v>94</v>
      </c>
      <c r="K2120" t="s">
        <v>1283</v>
      </c>
      <c r="L2120" t="s">
        <v>96</v>
      </c>
      <c r="M2120" s="40">
        <v>135000</v>
      </c>
      <c r="N2120" s="40">
        <v>185000</v>
      </c>
      <c r="O2120" s="40">
        <v>1132200</v>
      </c>
      <c r="P2120" s="40">
        <v>1452200</v>
      </c>
      <c r="Q2120" s="40">
        <v>0</v>
      </c>
      <c r="R2120" s="40">
        <v>33552.6</v>
      </c>
      <c r="S2120" s="40">
        <v>33552.6</v>
      </c>
      <c r="T2120" s="40">
        <v>1418647.4</v>
      </c>
      <c r="U2120" s="40">
        <v>1418647.4</v>
      </c>
      <c r="V2120" s="40">
        <v>1418647.4</v>
      </c>
      <c r="W2120" s="34" t="s">
        <v>1284</v>
      </c>
    </row>
    <row r="2121" spans="1:23" hidden="1" x14ac:dyDescent="0.2">
      <c r="A2121" t="s">
        <v>106</v>
      </c>
      <c r="B2121" t="s">
        <v>107</v>
      </c>
      <c r="C2121" t="s">
        <v>635</v>
      </c>
      <c r="D2121" t="s">
        <v>1259</v>
      </c>
      <c r="E2121" t="s">
        <v>1260</v>
      </c>
      <c r="F2121" t="s">
        <v>1521</v>
      </c>
      <c r="G2121" t="s">
        <v>1522</v>
      </c>
      <c r="H2121" t="s">
        <v>164</v>
      </c>
      <c r="I2121" t="s">
        <v>1448</v>
      </c>
      <c r="J2121" t="s">
        <v>94</v>
      </c>
      <c r="K2121" t="s">
        <v>125</v>
      </c>
      <c r="L2121" t="s">
        <v>96</v>
      </c>
      <c r="M2121" s="40">
        <v>500</v>
      </c>
      <c r="N2121" s="40">
        <v>-500</v>
      </c>
      <c r="O2121" s="40">
        <v>0</v>
      </c>
      <c r="P2121" s="40">
        <v>0</v>
      </c>
      <c r="Q2121" s="40">
        <v>0</v>
      </c>
      <c r="R2121" s="40">
        <v>0</v>
      </c>
      <c r="S2121" s="40">
        <v>0</v>
      </c>
      <c r="T2121" s="40">
        <v>0</v>
      </c>
      <c r="U2121" s="40">
        <v>0</v>
      </c>
      <c r="V2121" s="40">
        <v>0</v>
      </c>
      <c r="W2121" s="34" t="s">
        <v>1468</v>
      </c>
    </row>
    <row r="2122" spans="1:23" hidden="1" x14ac:dyDescent="0.2">
      <c r="A2122" t="s">
        <v>106</v>
      </c>
      <c r="B2122" t="s">
        <v>107</v>
      </c>
      <c r="C2122" t="s">
        <v>635</v>
      </c>
      <c r="D2122" t="s">
        <v>1259</v>
      </c>
      <c r="E2122" t="s">
        <v>1260</v>
      </c>
      <c r="F2122" t="s">
        <v>1521</v>
      </c>
      <c r="G2122" t="s">
        <v>1522</v>
      </c>
      <c r="H2122" t="s">
        <v>164</v>
      </c>
      <c r="I2122" t="s">
        <v>1448</v>
      </c>
      <c r="J2122" t="s">
        <v>94</v>
      </c>
      <c r="K2122" t="s">
        <v>534</v>
      </c>
      <c r="L2122" t="s">
        <v>96</v>
      </c>
      <c r="M2122" s="40">
        <v>50000</v>
      </c>
      <c r="N2122" s="40">
        <v>3000</v>
      </c>
      <c r="O2122" s="40">
        <v>0</v>
      </c>
      <c r="P2122" s="40">
        <v>53000</v>
      </c>
      <c r="Q2122" s="40">
        <v>3905.39</v>
      </c>
      <c r="R2122" s="40">
        <v>15087.87</v>
      </c>
      <c r="S2122" s="40">
        <v>15087.87</v>
      </c>
      <c r="T2122" s="40">
        <v>37912.129999999997</v>
      </c>
      <c r="U2122" s="40">
        <v>37912.129999999997</v>
      </c>
      <c r="V2122" s="40">
        <v>34006.74</v>
      </c>
      <c r="W2122" s="34" t="s">
        <v>1460</v>
      </c>
    </row>
    <row r="2123" spans="1:23" hidden="1" x14ac:dyDescent="0.2">
      <c r="A2123" t="s">
        <v>106</v>
      </c>
      <c r="B2123" t="s">
        <v>107</v>
      </c>
      <c r="C2123" t="s">
        <v>635</v>
      </c>
      <c r="D2123" t="s">
        <v>1259</v>
      </c>
      <c r="E2123" t="s">
        <v>1260</v>
      </c>
      <c r="F2123" t="s">
        <v>1521</v>
      </c>
      <c r="G2123" t="s">
        <v>1522</v>
      </c>
      <c r="H2123" t="s">
        <v>164</v>
      </c>
      <c r="I2123" t="s">
        <v>1448</v>
      </c>
      <c r="J2123" t="s">
        <v>94</v>
      </c>
      <c r="K2123" t="s">
        <v>277</v>
      </c>
      <c r="L2123" t="s">
        <v>96</v>
      </c>
      <c r="M2123" s="40">
        <v>5000</v>
      </c>
      <c r="N2123" s="40">
        <v>0</v>
      </c>
      <c r="O2123" s="40">
        <v>0</v>
      </c>
      <c r="P2123" s="40">
        <v>5000</v>
      </c>
      <c r="Q2123" s="40">
        <v>0</v>
      </c>
      <c r="R2123" s="40">
        <v>0</v>
      </c>
      <c r="S2123" s="40">
        <v>0</v>
      </c>
      <c r="T2123" s="40">
        <v>5000</v>
      </c>
      <c r="U2123" s="40">
        <v>5000</v>
      </c>
      <c r="V2123" s="40">
        <v>5000</v>
      </c>
      <c r="W2123" s="34" t="s">
        <v>1461</v>
      </c>
    </row>
    <row r="2124" spans="1:23" hidden="1" x14ac:dyDescent="0.2">
      <c r="A2124" t="s">
        <v>106</v>
      </c>
      <c r="B2124" t="s">
        <v>107</v>
      </c>
      <c r="C2124" t="s">
        <v>635</v>
      </c>
      <c r="D2124" t="s">
        <v>1259</v>
      </c>
      <c r="E2124" t="s">
        <v>1260</v>
      </c>
      <c r="F2124" t="s">
        <v>1521</v>
      </c>
      <c r="G2124" t="s">
        <v>1522</v>
      </c>
      <c r="H2124" t="s">
        <v>164</v>
      </c>
      <c r="I2124" t="s">
        <v>1448</v>
      </c>
      <c r="J2124" t="s">
        <v>94</v>
      </c>
      <c r="K2124" t="s">
        <v>783</v>
      </c>
      <c r="L2124" t="s">
        <v>96</v>
      </c>
      <c r="M2124" s="40">
        <v>165000</v>
      </c>
      <c r="N2124" s="40">
        <v>258300</v>
      </c>
      <c r="O2124" s="40">
        <v>0</v>
      </c>
      <c r="P2124" s="40">
        <v>423300</v>
      </c>
      <c r="Q2124" s="40">
        <v>101984.14</v>
      </c>
      <c r="R2124" s="40">
        <v>116686.84</v>
      </c>
      <c r="S2124" s="40">
        <v>112290.03</v>
      </c>
      <c r="T2124" s="40">
        <v>306613.15999999997</v>
      </c>
      <c r="U2124" s="40">
        <v>311009.96999999997</v>
      </c>
      <c r="V2124" s="40">
        <v>204629.02</v>
      </c>
      <c r="W2124" s="34" t="s">
        <v>1462</v>
      </c>
    </row>
    <row r="2125" spans="1:23" hidden="1" x14ac:dyDescent="0.2">
      <c r="A2125" t="s">
        <v>106</v>
      </c>
      <c r="B2125" t="s">
        <v>107</v>
      </c>
      <c r="C2125" t="s">
        <v>635</v>
      </c>
      <c r="D2125" t="s">
        <v>1259</v>
      </c>
      <c r="E2125" t="s">
        <v>1260</v>
      </c>
      <c r="F2125" t="s">
        <v>1521</v>
      </c>
      <c r="G2125" t="s">
        <v>1522</v>
      </c>
      <c r="H2125" t="s">
        <v>164</v>
      </c>
      <c r="I2125" t="s">
        <v>1448</v>
      </c>
      <c r="J2125" t="s">
        <v>94</v>
      </c>
      <c r="K2125" t="s">
        <v>785</v>
      </c>
      <c r="L2125" t="s">
        <v>96</v>
      </c>
      <c r="M2125" s="40">
        <v>40000</v>
      </c>
      <c r="N2125" s="40">
        <v>0</v>
      </c>
      <c r="O2125" s="40">
        <v>0</v>
      </c>
      <c r="P2125" s="40">
        <v>40000</v>
      </c>
      <c r="Q2125" s="40">
        <v>0</v>
      </c>
      <c r="R2125" s="40">
        <v>2048.3000000000002</v>
      </c>
      <c r="S2125" s="40">
        <v>0</v>
      </c>
      <c r="T2125" s="40">
        <v>37951.699999999997</v>
      </c>
      <c r="U2125" s="40">
        <v>40000</v>
      </c>
      <c r="V2125" s="40">
        <v>37951.699999999997</v>
      </c>
      <c r="W2125" s="34" t="s">
        <v>1463</v>
      </c>
    </row>
    <row r="2126" spans="1:23" hidden="1" x14ac:dyDescent="0.2">
      <c r="A2126" t="s">
        <v>106</v>
      </c>
      <c r="B2126" t="s">
        <v>107</v>
      </c>
      <c r="C2126" t="s">
        <v>635</v>
      </c>
      <c r="D2126" t="s">
        <v>1259</v>
      </c>
      <c r="E2126" t="s">
        <v>1260</v>
      </c>
      <c r="F2126" t="s">
        <v>1521</v>
      </c>
      <c r="G2126" t="s">
        <v>1522</v>
      </c>
      <c r="H2126" t="s">
        <v>164</v>
      </c>
      <c r="I2126" t="s">
        <v>1448</v>
      </c>
      <c r="J2126" t="s">
        <v>94</v>
      </c>
      <c r="K2126" t="s">
        <v>102</v>
      </c>
      <c r="L2126" t="s">
        <v>96</v>
      </c>
      <c r="M2126" s="40">
        <v>13000</v>
      </c>
      <c r="N2126" s="40">
        <v>0</v>
      </c>
      <c r="O2126" s="40">
        <v>0</v>
      </c>
      <c r="P2126" s="40">
        <v>13000</v>
      </c>
      <c r="Q2126" s="40">
        <v>0</v>
      </c>
      <c r="R2126" s="40">
        <v>0</v>
      </c>
      <c r="S2126" s="40">
        <v>0</v>
      </c>
      <c r="T2126" s="40">
        <v>13000</v>
      </c>
      <c r="U2126" s="40">
        <v>13000</v>
      </c>
      <c r="V2126" s="40">
        <v>13000</v>
      </c>
      <c r="W2126" s="34" t="s">
        <v>1465</v>
      </c>
    </row>
    <row r="2127" spans="1:23" hidden="1" x14ac:dyDescent="0.2">
      <c r="A2127" t="s">
        <v>106</v>
      </c>
      <c r="B2127" t="s">
        <v>107</v>
      </c>
      <c r="C2127" t="s">
        <v>635</v>
      </c>
      <c r="D2127" t="s">
        <v>1259</v>
      </c>
      <c r="E2127" t="s">
        <v>1260</v>
      </c>
      <c r="F2127" t="s">
        <v>1521</v>
      </c>
      <c r="G2127" t="s">
        <v>1522</v>
      </c>
      <c r="H2127" t="s">
        <v>164</v>
      </c>
      <c r="I2127" t="s">
        <v>1448</v>
      </c>
      <c r="J2127" t="s">
        <v>94</v>
      </c>
      <c r="K2127" t="s">
        <v>104</v>
      </c>
      <c r="L2127" t="s">
        <v>96</v>
      </c>
      <c r="M2127" s="40">
        <v>3000</v>
      </c>
      <c r="N2127" s="40">
        <v>0</v>
      </c>
      <c r="O2127" s="40">
        <v>0</v>
      </c>
      <c r="P2127" s="40">
        <v>3000</v>
      </c>
      <c r="Q2127" s="40">
        <v>0</v>
      </c>
      <c r="R2127" s="40">
        <v>0</v>
      </c>
      <c r="S2127" s="40">
        <v>0</v>
      </c>
      <c r="T2127" s="40">
        <v>3000</v>
      </c>
      <c r="U2127" s="40">
        <v>3000</v>
      </c>
      <c r="V2127" s="40">
        <v>3000</v>
      </c>
      <c r="W2127" s="34" t="s">
        <v>1518</v>
      </c>
    </row>
    <row r="2128" spans="1:23" hidden="1" x14ac:dyDescent="0.2">
      <c r="A2128" t="s">
        <v>106</v>
      </c>
      <c r="B2128" t="s">
        <v>107</v>
      </c>
      <c r="C2128" t="s">
        <v>635</v>
      </c>
      <c r="D2128" t="s">
        <v>1259</v>
      </c>
      <c r="E2128" t="s">
        <v>1260</v>
      </c>
      <c r="F2128" t="s">
        <v>1521</v>
      </c>
      <c r="G2128" t="s">
        <v>1522</v>
      </c>
      <c r="H2128" t="s">
        <v>164</v>
      </c>
      <c r="I2128" t="s">
        <v>1448</v>
      </c>
      <c r="J2128" t="s">
        <v>94</v>
      </c>
      <c r="K2128" t="s">
        <v>537</v>
      </c>
      <c r="L2128" t="s">
        <v>96</v>
      </c>
      <c r="M2128" s="40">
        <v>3000</v>
      </c>
      <c r="N2128" s="40">
        <v>0</v>
      </c>
      <c r="O2128" s="40">
        <v>0</v>
      </c>
      <c r="P2128" s="40">
        <v>3000</v>
      </c>
      <c r="Q2128" s="40">
        <v>908.62</v>
      </c>
      <c r="R2128" s="40">
        <v>0</v>
      </c>
      <c r="S2128" s="40">
        <v>0</v>
      </c>
      <c r="T2128" s="40">
        <v>3000</v>
      </c>
      <c r="U2128" s="40">
        <v>3000</v>
      </c>
      <c r="V2128" s="40">
        <v>2091.38</v>
      </c>
      <c r="W2128" s="34" t="s">
        <v>1508</v>
      </c>
    </row>
    <row r="2129" spans="1:23" hidden="1" x14ac:dyDescent="0.2">
      <c r="A2129" t="s">
        <v>106</v>
      </c>
      <c r="B2129" t="s">
        <v>107</v>
      </c>
      <c r="C2129" t="s">
        <v>635</v>
      </c>
      <c r="D2129" t="s">
        <v>1259</v>
      </c>
      <c r="E2129" t="s">
        <v>1260</v>
      </c>
      <c r="F2129" t="s">
        <v>1521</v>
      </c>
      <c r="G2129" t="s">
        <v>1522</v>
      </c>
      <c r="H2129" t="s">
        <v>164</v>
      </c>
      <c r="I2129" t="s">
        <v>1530</v>
      </c>
      <c r="J2129" t="s">
        <v>94</v>
      </c>
      <c r="K2129" t="s">
        <v>1531</v>
      </c>
      <c r="L2129" t="s">
        <v>96</v>
      </c>
      <c r="M2129" s="40">
        <v>0</v>
      </c>
      <c r="N2129" s="40">
        <v>0</v>
      </c>
      <c r="O2129" s="40">
        <v>7850</v>
      </c>
      <c r="P2129" s="40">
        <v>7850</v>
      </c>
      <c r="Q2129" s="40">
        <v>0</v>
      </c>
      <c r="R2129" s="40">
        <v>0</v>
      </c>
      <c r="S2129" s="40">
        <v>0</v>
      </c>
      <c r="T2129" s="40">
        <v>7850</v>
      </c>
      <c r="U2129" s="40">
        <v>7850</v>
      </c>
      <c r="V2129" s="40">
        <v>7850</v>
      </c>
      <c r="W2129" s="34" t="s">
        <v>1532</v>
      </c>
    </row>
    <row r="2130" spans="1:23" hidden="1" x14ac:dyDescent="0.2">
      <c r="A2130" t="s">
        <v>106</v>
      </c>
      <c r="B2130" t="s">
        <v>107</v>
      </c>
      <c r="C2130" t="s">
        <v>635</v>
      </c>
      <c r="D2130" t="s">
        <v>1259</v>
      </c>
      <c r="E2130" t="s">
        <v>1260</v>
      </c>
      <c r="F2130" t="s">
        <v>1521</v>
      </c>
      <c r="G2130" t="s">
        <v>1522</v>
      </c>
      <c r="H2130" t="s">
        <v>164</v>
      </c>
      <c r="I2130" t="s">
        <v>1530</v>
      </c>
      <c r="J2130" t="s">
        <v>94</v>
      </c>
      <c r="K2130" t="s">
        <v>1345</v>
      </c>
      <c r="L2130" t="s">
        <v>96</v>
      </c>
      <c r="M2130" s="40">
        <v>0</v>
      </c>
      <c r="N2130" s="40">
        <v>0</v>
      </c>
      <c r="O2130" s="40">
        <v>28000</v>
      </c>
      <c r="P2130" s="40">
        <v>28000</v>
      </c>
      <c r="Q2130" s="40">
        <v>0</v>
      </c>
      <c r="R2130" s="40">
        <v>0</v>
      </c>
      <c r="S2130" s="40">
        <v>0</v>
      </c>
      <c r="T2130" s="40">
        <v>28000</v>
      </c>
      <c r="U2130" s="40">
        <v>28000</v>
      </c>
      <c r="V2130" s="40">
        <v>28000</v>
      </c>
      <c r="W2130" s="34" t="s">
        <v>1533</v>
      </c>
    </row>
    <row r="2131" spans="1:23" hidden="1" x14ac:dyDescent="0.2">
      <c r="A2131" t="s">
        <v>106</v>
      </c>
      <c r="B2131" t="s">
        <v>107</v>
      </c>
      <c r="C2131" t="s">
        <v>635</v>
      </c>
      <c r="D2131" t="s">
        <v>1259</v>
      </c>
      <c r="E2131" t="s">
        <v>1260</v>
      </c>
      <c r="F2131" t="s">
        <v>1521</v>
      </c>
      <c r="G2131" t="s">
        <v>1522</v>
      </c>
      <c r="H2131" t="s">
        <v>164</v>
      </c>
      <c r="I2131" t="s">
        <v>1530</v>
      </c>
      <c r="J2131" t="s">
        <v>94</v>
      </c>
      <c r="K2131" t="s">
        <v>166</v>
      </c>
      <c r="L2131" t="s">
        <v>96</v>
      </c>
      <c r="M2131" s="40">
        <v>0</v>
      </c>
      <c r="N2131" s="40">
        <v>0</v>
      </c>
      <c r="O2131" s="40">
        <v>13500</v>
      </c>
      <c r="P2131" s="40">
        <v>13500</v>
      </c>
      <c r="Q2131" s="40">
        <v>0</v>
      </c>
      <c r="R2131" s="40">
        <v>0</v>
      </c>
      <c r="S2131" s="40">
        <v>0</v>
      </c>
      <c r="T2131" s="40">
        <v>13500</v>
      </c>
      <c r="U2131" s="40">
        <v>13500</v>
      </c>
      <c r="V2131" s="40">
        <v>13500</v>
      </c>
      <c r="W2131" s="34" t="s">
        <v>1281</v>
      </c>
    </row>
    <row r="2132" spans="1:23" hidden="1" x14ac:dyDescent="0.2">
      <c r="A2132" t="s">
        <v>106</v>
      </c>
      <c r="B2132" t="s">
        <v>107</v>
      </c>
      <c r="C2132" t="s">
        <v>635</v>
      </c>
      <c r="D2132" t="s">
        <v>1259</v>
      </c>
      <c r="E2132" t="s">
        <v>1260</v>
      </c>
      <c r="F2132" t="s">
        <v>1521</v>
      </c>
      <c r="G2132" t="s">
        <v>1522</v>
      </c>
      <c r="H2132" t="s">
        <v>164</v>
      </c>
      <c r="I2132" t="s">
        <v>1448</v>
      </c>
      <c r="J2132" t="s">
        <v>192</v>
      </c>
      <c r="K2132" t="s">
        <v>1534</v>
      </c>
      <c r="L2132" t="s">
        <v>96</v>
      </c>
      <c r="M2132" s="40">
        <v>1500000</v>
      </c>
      <c r="N2132" s="40">
        <v>0</v>
      </c>
      <c r="O2132" s="40">
        <v>-1500000</v>
      </c>
      <c r="P2132" s="40">
        <v>0</v>
      </c>
      <c r="Q2132" s="40">
        <v>0</v>
      </c>
      <c r="R2132" s="40">
        <v>0</v>
      </c>
      <c r="S2132" s="40">
        <v>0</v>
      </c>
      <c r="T2132" s="40">
        <v>0</v>
      </c>
      <c r="U2132" s="40">
        <v>0</v>
      </c>
      <c r="V2132" s="40">
        <v>0</v>
      </c>
      <c r="W2132" s="34" t="s">
        <v>1535</v>
      </c>
    </row>
    <row r="2133" spans="1:23" hidden="1" x14ac:dyDescent="0.2">
      <c r="A2133" t="s">
        <v>106</v>
      </c>
      <c r="B2133" t="s">
        <v>107</v>
      </c>
      <c r="C2133" t="s">
        <v>635</v>
      </c>
      <c r="D2133" t="s">
        <v>1259</v>
      </c>
      <c r="E2133" t="s">
        <v>1260</v>
      </c>
      <c r="F2133" t="s">
        <v>1521</v>
      </c>
      <c r="G2133" t="s">
        <v>1522</v>
      </c>
      <c r="H2133" t="s">
        <v>164</v>
      </c>
      <c r="I2133" t="s">
        <v>1448</v>
      </c>
      <c r="J2133" t="s">
        <v>192</v>
      </c>
      <c r="K2133" t="s">
        <v>307</v>
      </c>
      <c r="L2133" t="s">
        <v>96</v>
      </c>
      <c r="M2133" s="40">
        <v>648000</v>
      </c>
      <c r="N2133" s="40">
        <v>-311647.40000000002</v>
      </c>
      <c r="O2133" s="40">
        <v>-336352.6</v>
      </c>
      <c r="P2133" s="40">
        <v>0</v>
      </c>
      <c r="Q2133" s="40">
        <v>0</v>
      </c>
      <c r="R2133" s="40">
        <v>0</v>
      </c>
      <c r="S2133" s="40">
        <v>0</v>
      </c>
      <c r="T2133" s="40">
        <v>0</v>
      </c>
      <c r="U2133" s="40">
        <v>0</v>
      </c>
      <c r="V2133" s="40">
        <v>0</v>
      </c>
      <c r="W2133" s="34" t="s">
        <v>1536</v>
      </c>
    </row>
    <row r="2134" spans="1:23" hidden="1" x14ac:dyDescent="0.2">
      <c r="A2134" t="s">
        <v>106</v>
      </c>
      <c r="B2134" t="s">
        <v>107</v>
      </c>
      <c r="C2134" t="s">
        <v>635</v>
      </c>
      <c r="D2134" t="s">
        <v>1259</v>
      </c>
      <c r="E2134" t="s">
        <v>1260</v>
      </c>
      <c r="F2134" t="s">
        <v>1521</v>
      </c>
      <c r="G2134" t="s">
        <v>1522</v>
      </c>
      <c r="H2134" t="s">
        <v>164</v>
      </c>
      <c r="I2134" t="s">
        <v>1530</v>
      </c>
      <c r="J2134" t="s">
        <v>192</v>
      </c>
      <c r="K2134" t="s">
        <v>1534</v>
      </c>
      <c r="L2134" t="s">
        <v>11</v>
      </c>
      <c r="M2134" s="40">
        <v>0</v>
      </c>
      <c r="N2134" s="40">
        <v>0</v>
      </c>
      <c r="O2134" s="40">
        <v>585935.38</v>
      </c>
      <c r="P2134" s="40">
        <v>585935.38</v>
      </c>
      <c r="Q2134" s="40">
        <v>0</v>
      </c>
      <c r="R2134" s="40">
        <v>0</v>
      </c>
      <c r="S2134" s="40">
        <v>0</v>
      </c>
      <c r="T2134" s="40">
        <v>585935.38</v>
      </c>
      <c r="U2134" s="40">
        <v>585935.38</v>
      </c>
      <c r="V2134" s="40">
        <v>585935.38</v>
      </c>
      <c r="W2134" s="34" t="s">
        <v>1535</v>
      </c>
    </row>
    <row r="2135" spans="1:23" hidden="1" x14ac:dyDescent="0.2">
      <c r="A2135" t="s">
        <v>106</v>
      </c>
      <c r="B2135" t="s">
        <v>107</v>
      </c>
      <c r="C2135" t="s">
        <v>635</v>
      </c>
      <c r="D2135" t="s">
        <v>1259</v>
      </c>
      <c r="E2135" t="s">
        <v>1260</v>
      </c>
      <c r="F2135" t="s">
        <v>1521</v>
      </c>
      <c r="G2135" t="s">
        <v>1522</v>
      </c>
      <c r="H2135" t="s">
        <v>164</v>
      </c>
      <c r="I2135" t="s">
        <v>1530</v>
      </c>
      <c r="J2135" t="s">
        <v>192</v>
      </c>
      <c r="K2135" t="s">
        <v>1534</v>
      </c>
      <c r="L2135" t="s">
        <v>96</v>
      </c>
      <c r="M2135" s="40">
        <v>0</v>
      </c>
      <c r="N2135" s="40">
        <v>0</v>
      </c>
      <c r="O2135" s="40">
        <v>14064.62</v>
      </c>
      <c r="P2135" s="40">
        <v>14064.62</v>
      </c>
      <c r="Q2135" s="40">
        <v>0</v>
      </c>
      <c r="R2135" s="40">
        <v>0</v>
      </c>
      <c r="S2135" s="40">
        <v>0</v>
      </c>
      <c r="T2135" s="40">
        <v>14064.62</v>
      </c>
      <c r="U2135" s="40">
        <v>14064.62</v>
      </c>
      <c r="V2135" s="40">
        <v>14064.62</v>
      </c>
      <c r="W2135" s="34" t="s">
        <v>1535</v>
      </c>
    </row>
    <row r="2136" spans="1:23" hidden="1" x14ac:dyDescent="0.2">
      <c r="A2136" t="s">
        <v>106</v>
      </c>
      <c r="B2136" t="s">
        <v>107</v>
      </c>
      <c r="C2136" t="s">
        <v>635</v>
      </c>
      <c r="D2136" t="s">
        <v>1259</v>
      </c>
      <c r="E2136" t="s">
        <v>1260</v>
      </c>
      <c r="F2136" t="s">
        <v>1521</v>
      </c>
      <c r="G2136" t="s">
        <v>1522</v>
      </c>
      <c r="H2136" t="s">
        <v>164</v>
      </c>
      <c r="I2136" t="s">
        <v>1448</v>
      </c>
      <c r="J2136" t="s">
        <v>202</v>
      </c>
      <c r="K2136" t="s">
        <v>203</v>
      </c>
      <c r="L2136" t="s">
        <v>96</v>
      </c>
      <c r="M2136" s="40">
        <v>10000</v>
      </c>
      <c r="N2136" s="40">
        <v>3500</v>
      </c>
      <c r="O2136" s="40">
        <v>0</v>
      </c>
      <c r="P2136" s="40">
        <v>13500</v>
      </c>
      <c r="Q2136" s="40">
        <v>5760</v>
      </c>
      <c r="R2136" s="40">
        <v>0</v>
      </c>
      <c r="S2136" s="40">
        <v>0</v>
      </c>
      <c r="T2136" s="40">
        <v>13500</v>
      </c>
      <c r="U2136" s="40">
        <v>13500</v>
      </c>
      <c r="V2136" s="40">
        <v>7740</v>
      </c>
      <c r="W2136" s="34" t="s">
        <v>1477</v>
      </c>
    </row>
    <row r="2137" spans="1:23" hidden="1" x14ac:dyDescent="0.2">
      <c r="A2137" t="s">
        <v>106</v>
      </c>
      <c r="B2137" t="s">
        <v>107</v>
      </c>
      <c r="C2137" t="s">
        <v>635</v>
      </c>
      <c r="D2137" t="s">
        <v>1259</v>
      </c>
      <c r="E2137" t="s">
        <v>1260</v>
      </c>
      <c r="F2137" t="s">
        <v>1521</v>
      </c>
      <c r="G2137" t="s">
        <v>1522</v>
      </c>
      <c r="H2137" t="s">
        <v>164</v>
      </c>
      <c r="I2137" t="s">
        <v>1448</v>
      </c>
      <c r="J2137" t="s">
        <v>202</v>
      </c>
      <c r="K2137" t="s">
        <v>209</v>
      </c>
      <c r="L2137" t="s">
        <v>96</v>
      </c>
      <c r="M2137" s="40">
        <v>20000</v>
      </c>
      <c r="N2137" s="40">
        <v>0</v>
      </c>
      <c r="O2137" s="40">
        <v>0</v>
      </c>
      <c r="P2137" s="40">
        <v>20000</v>
      </c>
      <c r="Q2137" s="40">
        <v>0</v>
      </c>
      <c r="R2137" s="40">
        <v>0</v>
      </c>
      <c r="S2137" s="40">
        <v>0</v>
      </c>
      <c r="T2137" s="40">
        <v>20000</v>
      </c>
      <c r="U2137" s="40">
        <v>20000</v>
      </c>
      <c r="V2137" s="40">
        <v>20000</v>
      </c>
      <c r="W2137" s="34" t="s">
        <v>1306</v>
      </c>
    </row>
    <row r="2138" spans="1:23" hidden="1" x14ac:dyDescent="0.2">
      <c r="A2138" t="s">
        <v>106</v>
      </c>
      <c r="B2138" t="s">
        <v>107</v>
      </c>
      <c r="C2138" t="s">
        <v>635</v>
      </c>
      <c r="D2138" t="s">
        <v>1259</v>
      </c>
      <c r="E2138" t="s">
        <v>1260</v>
      </c>
      <c r="F2138" t="s">
        <v>1521</v>
      </c>
      <c r="G2138" t="s">
        <v>1522</v>
      </c>
      <c r="H2138" t="s">
        <v>164</v>
      </c>
      <c r="I2138" t="s">
        <v>1448</v>
      </c>
      <c r="J2138" t="s">
        <v>202</v>
      </c>
      <c r="K2138" t="s">
        <v>205</v>
      </c>
      <c r="L2138" t="s">
        <v>96</v>
      </c>
      <c r="M2138" s="40">
        <v>70000</v>
      </c>
      <c r="N2138" s="40">
        <v>0</v>
      </c>
      <c r="O2138" s="40">
        <v>0</v>
      </c>
      <c r="P2138" s="40">
        <v>70000</v>
      </c>
      <c r="Q2138" s="40">
        <v>0</v>
      </c>
      <c r="R2138" s="40">
        <v>1932</v>
      </c>
      <c r="S2138" s="40">
        <v>1932</v>
      </c>
      <c r="T2138" s="40">
        <v>68068</v>
      </c>
      <c r="U2138" s="40">
        <v>68068</v>
      </c>
      <c r="V2138" s="40">
        <v>68068</v>
      </c>
      <c r="W2138" s="34" t="s">
        <v>1478</v>
      </c>
    </row>
    <row r="2139" spans="1:23" hidden="1" x14ac:dyDescent="0.2">
      <c r="A2139" t="s">
        <v>106</v>
      </c>
      <c r="B2139" t="s">
        <v>107</v>
      </c>
      <c r="C2139" t="s">
        <v>635</v>
      </c>
      <c r="D2139" t="s">
        <v>1259</v>
      </c>
      <c r="E2139" t="s">
        <v>1260</v>
      </c>
      <c r="F2139" t="s">
        <v>1521</v>
      </c>
      <c r="G2139" t="s">
        <v>1522</v>
      </c>
      <c r="H2139" t="s">
        <v>164</v>
      </c>
      <c r="I2139" t="s">
        <v>1448</v>
      </c>
      <c r="J2139" t="s">
        <v>202</v>
      </c>
      <c r="K2139" t="s">
        <v>549</v>
      </c>
      <c r="L2139" t="s">
        <v>96</v>
      </c>
      <c r="M2139" s="40">
        <v>25000</v>
      </c>
      <c r="N2139" s="40">
        <v>0</v>
      </c>
      <c r="O2139" s="40">
        <v>0</v>
      </c>
      <c r="P2139" s="40">
        <v>25000</v>
      </c>
      <c r="Q2139" s="40">
        <v>16382.58</v>
      </c>
      <c r="R2139" s="40">
        <v>2725</v>
      </c>
      <c r="S2139" s="40">
        <v>0</v>
      </c>
      <c r="T2139" s="40">
        <v>22275</v>
      </c>
      <c r="U2139" s="40">
        <v>25000</v>
      </c>
      <c r="V2139" s="40">
        <v>5892.42</v>
      </c>
      <c r="W2139" s="34" t="s">
        <v>1520</v>
      </c>
    </row>
    <row r="2140" spans="1:23" hidden="1" x14ac:dyDescent="0.2">
      <c r="A2140" t="s">
        <v>0</v>
      </c>
      <c r="B2140" t="s">
        <v>1</v>
      </c>
      <c r="C2140" t="s">
        <v>635</v>
      </c>
      <c r="D2140" t="s">
        <v>1259</v>
      </c>
      <c r="E2140" t="s">
        <v>1260</v>
      </c>
      <c r="F2140" t="s">
        <v>1521</v>
      </c>
      <c r="G2140" t="s">
        <v>1522</v>
      </c>
      <c r="H2140" t="s">
        <v>7</v>
      </c>
      <c r="I2140" t="s">
        <v>8</v>
      </c>
      <c r="J2140" t="s">
        <v>215</v>
      </c>
      <c r="K2140" t="s">
        <v>216</v>
      </c>
      <c r="L2140" t="s">
        <v>11</v>
      </c>
      <c r="M2140" s="40">
        <v>0</v>
      </c>
      <c r="N2140" s="40">
        <v>90482</v>
      </c>
      <c r="O2140" s="40">
        <v>0</v>
      </c>
      <c r="P2140" s="40">
        <v>90482</v>
      </c>
      <c r="Q2140" s="40">
        <v>0</v>
      </c>
      <c r="R2140" s="40">
        <v>59609.63</v>
      </c>
      <c r="S2140" s="40">
        <v>59159.63</v>
      </c>
      <c r="T2140" s="40">
        <v>30872.37</v>
      </c>
      <c r="U2140" s="40">
        <v>31322.37</v>
      </c>
      <c r="V2140" s="40">
        <v>30872.37</v>
      </c>
      <c r="W2140" s="34" t="s">
        <v>1479</v>
      </c>
    </row>
    <row r="2141" spans="1:23" hidden="1" x14ac:dyDescent="0.2">
      <c r="A2141" t="s">
        <v>0</v>
      </c>
      <c r="B2141" t="s">
        <v>1</v>
      </c>
      <c r="C2141" t="s">
        <v>635</v>
      </c>
      <c r="D2141" t="s">
        <v>636</v>
      </c>
      <c r="E2141" t="s">
        <v>637</v>
      </c>
      <c r="F2141" t="s">
        <v>1537</v>
      </c>
      <c r="G2141" t="s">
        <v>1538</v>
      </c>
      <c r="H2141" t="s">
        <v>7</v>
      </c>
      <c r="I2141" t="s">
        <v>8</v>
      </c>
      <c r="J2141" t="s">
        <v>9</v>
      </c>
      <c r="K2141" t="s">
        <v>10</v>
      </c>
      <c r="L2141" t="s">
        <v>11</v>
      </c>
      <c r="M2141" s="40">
        <v>153984</v>
      </c>
      <c r="N2141" s="40">
        <v>115267</v>
      </c>
      <c r="O2141" s="40">
        <v>-105416.73</v>
      </c>
      <c r="P2141" s="40">
        <v>163834.26999999999</v>
      </c>
      <c r="Q2141" s="40">
        <v>0</v>
      </c>
      <c r="R2141" s="40">
        <v>104804.56</v>
      </c>
      <c r="S2141" s="40">
        <v>104804.56</v>
      </c>
      <c r="T2141" s="40">
        <v>59029.71</v>
      </c>
      <c r="U2141" s="40">
        <v>59029.71</v>
      </c>
      <c r="V2141" s="40">
        <v>59029.71</v>
      </c>
      <c r="W2141" s="34" t="s">
        <v>640</v>
      </c>
    </row>
    <row r="2142" spans="1:23" hidden="1" x14ac:dyDescent="0.2">
      <c r="A2142" t="s">
        <v>0</v>
      </c>
      <c r="B2142" t="s">
        <v>1</v>
      </c>
      <c r="C2142" t="s">
        <v>635</v>
      </c>
      <c r="D2142" t="s">
        <v>636</v>
      </c>
      <c r="E2142" t="s">
        <v>637</v>
      </c>
      <c r="F2142" t="s">
        <v>1537</v>
      </c>
      <c r="G2142" t="s">
        <v>1538</v>
      </c>
      <c r="H2142" t="s">
        <v>7</v>
      </c>
      <c r="I2142" t="s">
        <v>8</v>
      </c>
      <c r="J2142" t="s">
        <v>9</v>
      </c>
      <c r="K2142" t="s">
        <v>13</v>
      </c>
      <c r="L2142" t="s">
        <v>11</v>
      </c>
      <c r="M2142" s="40">
        <v>29502.6</v>
      </c>
      <c r="N2142" s="40">
        <v>0</v>
      </c>
      <c r="O2142" s="40">
        <v>0</v>
      </c>
      <c r="P2142" s="40">
        <v>29502.6</v>
      </c>
      <c r="Q2142" s="40">
        <v>0</v>
      </c>
      <c r="R2142" s="40">
        <v>22167.1</v>
      </c>
      <c r="S2142" s="40">
        <v>22167.1</v>
      </c>
      <c r="T2142" s="40">
        <v>7335.5</v>
      </c>
      <c r="U2142" s="40">
        <v>7335.5</v>
      </c>
      <c r="V2142" s="40">
        <v>7335.5</v>
      </c>
      <c r="W2142" s="34" t="s">
        <v>641</v>
      </c>
    </row>
    <row r="2143" spans="1:23" hidden="1" x14ac:dyDescent="0.2">
      <c r="A2143" t="s">
        <v>0</v>
      </c>
      <c r="B2143" t="s">
        <v>1</v>
      </c>
      <c r="C2143" t="s">
        <v>635</v>
      </c>
      <c r="D2143" t="s">
        <v>636</v>
      </c>
      <c r="E2143" t="s">
        <v>637</v>
      </c>
      <c r="F2143" t="s">
        <v>1537</v>
      </c>
      <c r="G2143" t="s">
        <v>1538</v>
      </c>
      <c r="H2143" t="s">
        <v>7</v>
      </c>
      <c r="I2143" t="s">
        <v>8</v>
      </c>
      <c r="J2143" t="s">
        <v>9</v>
      </c>
      <c r="K2143" t="s">
        <v>642</v>
      </c>
      <c r="L2143" t="s">
        <v>11</v>
      </c>
      <c r="M2143" s="40">
        <v>1544640</v>
      </c>
      <c r="N2143" s="40">
        <v>0</v>
      </c>
      <c r="O2143" s="40">
        <v>38174</v>
      </c>
      <c r="P2143" s="40">
        <v>1582814</v>
      </c>
      <c r="Q2143" s="40">
        <v>0</v>
      </c>
      <c r="R2143" s="40">
        <v>1115991</v>
      </c>
      <c r="S2143" s="40">
        <v>1115991</v>
      </c>
      <c r="T2143" s="40">
        <v>466823</v>
      </c>
      <c r="U2143" s="40">
        <v>466823</v>
      </c>
      <c r="V2143" s="40">
        <v>466823</v>
      </c>
      <c r="W2143" s="34" t="s">
        <v>643</v>
      </c>
    </row>
    <row r="2144" spans="1:23" hidden="1" x14ac:dyDescent="0.2">
      <c r="A2144" t="s">
        <v>0</v>
      </c>
      <c r="B2144" t="s">
        <v>1</v>
      </c>
      <c r="C2144" t="s">
        <v>635</v>
      </c>
      <c r="D2144" t="s">
        <v>636</v>
      </c>
      <c r="E2144" t="s">
        <v>637</v>
      </c>
      <c r="F2144" t="s">
        <v>1537</v>
      </c>
      <c r="G2144" t="s">
        <v>1538</v>
      </c>
      <c r="H2144" t="s">
        <v>7</v>
      </c>
      <c r="I2144" t="s">
        <v>8</v>
      </c>
      <c r="J2144" t="s">
        <v>9</v>
      </c>
      <c r="K2144" t="s">
        <v>15</v>
      </c>
      <c r="L2144" t="s">
        <v>11</v>
      </c>
      <c r="M2144" s="40">
        <v>145644.54999999999</v>
      </c>
      <c r="N2144" s="40">
        <v>9129</v>
      </c>
      <c r="O2144" s="40">
        <v>0</v>
      </c>
      <c r="P2144" s="40">
        <v>154773.54999999999</v>
      </c>
      <c r="Q2144" s="40">
        <v>1157.42</v>
      </c>
      <c r="R2144" s="40">
        <v>15542.9</v>
      </c>
      <c r="S2144" s="40">
        <v>14453.56</v>
      </c>
      <c r="T2144" s="40">
        <v>139230.65</v>
      </c>
      <c r="U2144" s="40">
        <v>140319.99</v>
      </c>
      <c r="V2144" s="40">
        <v>138073.23000000001</v>
      </c>
      <c r="W2144" s="34" t="s">
        <v>644</v>
      </c>
    </row>
    <row r="2145" spans="1:23" hidden="1" x14ac:dyDescent="0.2">
      <c r="A2145" t="s">
        <v>0</v>
      </c>
      <c r="B2145" t="s">
        <v>1</v>
      </c>
      <c r="C2145" t="s">
        <v>635</v>
      </c>
      <c r="D2145" t="s">
        <v>636</v>
      </c>
      <c r="E2145" t="s">
        <v>637</v>
      </c>
      <c r="F2145" t="s">
        <v>1537</v>
      </c>
      <c r="G2145" t="s">
        <v>1538</v>
      </c>
      <c r="H2145" t="s">
        <v>7</v>
      </c>
      <c r="I2145" t="s">
        <v>8</v>
      </c>
      <c r="J2145" t="s">
        <v>9</v>
      </c>
      <c r="K2145" t="s">
        <v>17</v>
      </c>
      <c r="L2145" t="s">
        <v>11</v>
      </c>
      <c r="M2145" s="40">
        <v>56032</v>
      </c>
      <c r="N2145" s="40">
        <v>3200</v>
      </c>
      <c r="O2145" s="40">
        <v>0</v>
      </c>
      <c r="P2145" s="40">
        <v>59232</v>
      </c>
      <c r="Q2145" s="40">
        <v>566.66999999999996</v>
      </c>
      <c r="R2145" s="40">
        <v>51872.78</v>
      </c>
      <c r="S2145" s="40">
        <v>51872.78</v>
      </c>
      <c r="T2145" s="40">
        <v>7359.22</v>
      </c>
      <c r="U2145" s="40">
        <v>7359.22</v>
      </c>
      <c r="V2145" s="40">
        <v>6792.55</v>
      </c>
      <c r="W2145" s="34" t="s">
        <v>645</v>
      </c>
    </row>
    <row r="2146" spans="1:23" hidden="1" x14ac:dyDescent="0.2">
      <c r="A2146" t="s">
        <v>0</v>
      </c>
      <c r="B2146" t="s">
        <v>1</v>
      </c>
      <c r="C2146" t="s">
        <v>635</v>
      </c>
      <c r="D2146" t="s">
        <v>636</v>
      </c>
      <c r="E2146" t="s">
        <v>637</v>
      </c>
      <c r="F2146" t="s">
        <v>1537</v>
      </c>
      <c r="G2146" t="s">
        <v>1538</v>
      </c>
      <c r="H2146" t="s">
        <v>7</v>
      </c>
      <c r="I2146" t="s">
        <v>8</v>
      </c>
      <c r="J2146" t="s">
        <v>9</v>
      </c>
      <c r="K2146" t="s">
        <v>19</v>
      </c>
      <c r="L2146" t="s">
        <v>11</v>
      </c>
      <c r="M2146" s="40">
        <v>528</v>
      </c>
      <c r="N2146" s="40">
        <v>0</v>
      </c>
      <c r="O2146" s="40">
        <v>0</v>
      </c>
      <c r="P2146" s="40">
        <v>528</v>
      </c>
      <c r="Q2146" s="40">
        <v>0</v>
      </c>
      <c r="R2146" s="40">
        <v>376</v>
      </c>
      <c r="S2146" s="40">
        <v>376</v>
      </c>
      <c r="T2146" s="40">
        <v>152</v>
      </c>
      <c r="U2146" s="40">
        <v>152</v>
      </c>
      <c r="V2146" s="40">
        <v>152</v>
      </c>
      <c r="W2146" s="34" t="s">
        <v>646</v>
      </c>
    </row>
    <row r="2147" spans="1:23" hidden="1" x14ac:dyDescent="0.2">
      <c r="A2147" t="s">
        <v>0</v>
      </c>
      <c r="B2147" t="s">
        <v>1</v>
      </c>
      <c r="C2147" t="s">
        <v>635</v>
      </c>
      <c r="D2147" t="s">
        <v>636</v>
      </c>
      <c r="E2147" t="s">
        <v>637</v>
      </c>
      <c r="F2147" t="s">
        <v>1537</v>
      </c>
      <c r="G2147" t="s">
        <v>1538</v>
      </c>
      <c r="H2147" t="s">
        <v>7</v>
      </c>
      <c r="I2147" t="s">
        <v>8</v>
      </c>
      <c r="J2147" t="s">
        <v>9</v>
      </c>
      <c r="K2147" t="s">
        <v>21</v>
      </c>
      <c r="L2147" t="s">
        <v>11</v>
      </c>
      <c r="M2147" s="40">
        <v>4224</v>
      </c>
      <c r="N2147" s="40">
        <v>0</v>
      </c>
      <c r="O2147" s="40">
        <v>0</v>
      </c>
      <c r="P2147" s="40">
        <v>4224</v>
      </c>
      <c r="Q2147" s="40">
        <v>0</v>
      </c>
      <c r="R2147" s="40">
        <v>3008</v>
      </c>
      <c r="S2147" s="40">
        <v>3008</v>
      </c>
      <c r="T2147" s="40">
        <v>1216</v>
      </c>
      <c r="U2147" s="40">
        <v>1216</v>
      </c>
      <c r="V2147" s="40">
        <v>1216</v>
      </c>
      <c r="W2147" s="34" t="s">
        <v>647</v>
      </c>
    </row>
    <row r="2148" spans="1:23" hidden="1" x14ac:dyDescent="0.2">
      <c r="A2148" t="s">
        <v>0</v>
      </c>
      <c r="B2148" t="s">
        <v>1</v>
      </c>
      <c r="C2148" t="s">
        <v>635</v>
      </c>
      <c r="D2148" t="s">
        <v>636</v>
      </c>
      <c r="E2148" t="s">
        <v>637</v>
      </c>
      <c r="F2148" t="s">
        <v>1537</v>
      </c>
      <c r="G2148" t="s">
        <v>1538</v>
      </c>
      <c r="H2148" t="s">
        <v>7</v>
      </c>
      <c r="I2148" t="s">
        <v>8</v>
      </c>
      <c r="J2148" t="s">
        <v>9</v>
      </c>
      <c r="K2148" t="s">
        <v>23</v>
      </c>
      <c r="L2148" t="s">
        <v>11</v>
      </c>
      <c r="M2148" s="40">
        <v>147.51</v>
      </c>
      <c r="N2148" s="40">
        <v>0</v>
      </c>
      <c r="O2148" s="40">
        <v>84.59</v>
      </c>
      <c r="P2148" s="40">
        <v>232.1</v>
      </c>
      <c r="Q2148" s="40">
        <v>0</v>
      </c>
      <c r="R2148" s="40">
        <v>108</v>
      </c>
      <c r="S2148" s="40">
        <v>108</v>
      </c>
      <c r="T2148" s="40">
        <v>124.1</v>
      </c>
      <c r="U2148" s="40">
        <v>124.1</v>
      </c>
      <c r="V2148" s="40">
        <v>124.1</v>
      </c>
      <c r="W2148" s="34" t="s">
        <v>648</v>
      </c>
    </row>
    <row r="2149" spans="1:23" hidden="1" x14ac:dyDescent="0.2">
      <c r="A2149" t="s">
        <v>0</v>
      </c>
      <c r="B2149" t="s">
        <v>1</v>
      </c>
      <c r="C2149" t="s">
        <v>635</v>
      </c>
      <c r="D2149" t="s">
        <v>636</v>
      </c>
      <c r="E2149" t="s">
        <v>637</v>
      </c>
      <c r="F2149" t="s">
        <v>1537</v>
      </c>
      <c r="G2149" t="s">
        <v>1538</v>
      </c>
      <c r="H2149" t="s">
        <v>7</v>
      </c>
      <c r="I2149" t="s">
        <v>8</v>
      </c>
      <c r="J2149" t="s">
        <v>9</v>
      </c>
      <c r="K2149" t="s">
        <v>25</v>
      </c>
      <c r="L2149" t="s">
        <v>11</v>
      </c>
      <c r="M2149" s="40">
        <v>1475.13</v>
      </c>
      <c r="N2149" s="40">
        <v>0</v>
      </c>
      <c r="O2149" s="40">
        <v>0</v>
      </c>
      <c r="P2149" s="40">
        <v>1475.13</v>
      </c>
      <c r="Q2149" s="40">
        <v>0</v>
      </c>
      <c r="R2149" s="40">
        <v>940.32</v>
      </c>
      <c r="S2149" s="40">
        <v>940.32</v>
      </c>
      <c r="T2149" s="40">
        <v>534.80999999999995</v>
      </c>
      <c r="U2149" s="40">
        <v>534.80999999999995</v>
      </c>
      <c r="V2149" s="40">
        <v>534.80999999999995</v>
      </c>
      <c r="W2149" s="34" t="s">
        <v>649</v>
      </c>
    </row>
    <row r="2150" spans="1:23" hidden="1" x14ac:dyDescent="0.2">
      <c r="A2150" t="s">
        <v>0</v>
      </c>
      <c r="B2150" t="s">
        <v>1</v>
      </c>
      <c r="C2150" t="s">
        <v>635</v>
      </c>
      <c r="D2150" t="s">
        <v>636</v>
      </c>
      <c r="E2150" t="s">
        <v>637</v>
      </c>
      <c r="F2150" t="s">
        <v>1537</v>
      </c>
      <c r="G2150" t="s">
        <v>1538</v>
      </c>
      <c r="H2150" t="s">
        <v>7</v>
      </c>
      <c r="I2150" t="s">
        <v>8</v>
      </c>
      <c r="J2150" t="s">
        <v>9</v>
      </c>
      <c r="K2150" t="s">
        <v>27</v>
      </c>
      <c r="L2150" t="s">
        <v>11</v>
      </c>
      <c r="M2150" s="40">
        <v>2932.17</v>
      </c>
      <c r="N2150" s="40">
        <v>0</v>
      </c>
      <c r="O2150" s="40">
        <v>0</v>
      </c>
      <c r="P2150" s="40">
        <v>2932.17</v>
      </c>
      <c r="Q2150" s="40">
        <v>0</v>
      </c>
      <c r="R2150" s="40">
        <v>0</v>
      </c>
      <c r="S2150" s="40">
        <v>0</v>
      </c>
      <c r="T2150" s="40">
        <v>2932.17</v>
      </c>
      <c r="U2150" s="40">
        <v>2932.17</v>
      </c>
      <c r="V2150" s="40">
        <v>2932.17</v>
      </c>
      <c r="W2150" s="34" t="s">
        <v>650</v>
      </c>
    </row>
    <row r="2151" spans="1:23" hidden="1" x14ac:dyDescent="0.2">
      <c r="A2151" t="s">
        <v>0</v>
      </c>
      <c r="B2151" t="s">
        <v>1</v>
      </c>
      <c r="C2151" t="s">
        <v>635</v>
      </c>
      <c r="D2151" t="s">
        <v>636</v>
      </c>
      <c r="E2151" t="s">
        <v>637</v>
      </c>
      <c r="F2151" t="s">
        <v>1537</v>
      </c>
      <c r="G2151" t="s">
        <v>1538</v>
      </c>
      <c r="H2151" t="s">
        <v>7</v>
      </c>
      <c r="I2151" t="s">
        <v>8</v>
      </c>
      <c r="J2151" t="s">
        <v>9</v>
      </c>
      <c r="K2151" t="s">
        <v>31</v>
      </c>
      <c r="L2151" t="s">
        <v>11</v>
      </c>
      <c r="M2151" s="40">
        <v>19608</v>
      </c>
      <c r="N2151" s="40">
        <v>-5719</v>
      </c>
      <c r="O2151" s="40">
        <v>0</v>
      </c>
      <c r="P2151" s="40">
        <v>13889</v>
      </c>
      <c r="Q2151" s="40">
        <v>7353</v>
      </c>
      <c r="R2151" s="40">
        <v>6536</v>
      </c>
      <c r="S2151" s="40">
        <v>6536</v>
      </c>
      <c r="T2151" s="40">
        <v>7353</v>
      </c>
      <c r="U2151" s="40">
        <v>7353</v>
      </c>
      <c r="V2151" s="40">
        <v>0</v>
      </c>
      <c r="W2151" s="34" t="s">
        <v>651</v>
      </c>
    </row>
    <row r="2152" spans="1:23" hidden="1" x14ac:dyDescent="0.2">
      <c r="A2152" t="s">
        <v>0</v>
      </c>
      <c r="B2152" t="s">
        <v>1</v>
      </c>
      <c r="C2152" t="s">
        <v>635</v>
      </c>
      <c r="D2152" t="s">
        <v>636</v>
      </c>
      <c r="E2152" t="s">
        <v>637</v>
      </c>
      <c r="F2152" t="s">
        <v>1537</v>
      </c>
      <c r="G2152" t="s">
        <v>1538</v>
      </c>
      <c r="H2152" t="s">
        <v>7</v>
      </c>
      <c r="I2152" t="s">
        <v>8</v>
      </c>
      <c r="J2152" t="s">
        <v>9</v>
      </c>
      <c r="K2152" t="s">
        <v>33</v>
      </c>
      <c r="L2152" t="s">
        <v>11</v>
      </c>
      <c r="M2152" s="40">
        <v>1374.81</v>
      </c>
      <c r="N2152" s="40">
        <v>0</v>
      </c>
      <c r="O2152" s="40">
        <v>0</v>
      </c>
      <c r="P2152" s="40">
        <v>1374.81</v>
      </c>
      <c r="Q2152" s="40">
        <v>0</v>
      </c>
      <c r="R2152" s="40">
        <v>0</v>
      </c>
      <c r="S2152" s="40">
        <v>0</v>
      </c>
      <c r="T2152" s="40">
        <v>1374.81</v>
      </c>
      <c r="U2152" s="40">
        <v>1374.81</v>
      </c>
      <c r="V2152" s="40">
        <v>1374.81</v>
      </c>
      <c r="W2152" s="34" t="s">
        <v>652</v>
      </c>
    </row>
    <row r="2153" spans="1:23" hidden="1" x14ac:dyDescent="0.2">
      <c r="A2153" t="s">
        <v>0</v>
      </c>
      <c r="B2153" t="s">
        <v>1</v>
      </c>
      <c r="C2153" t="s">
        <v>635</v>
      </c>
      <c r="D2153" t="s">
        <v>636</v>
      </c>
      <c r="E2153" t="s">
        <v>637</v>
      </c>
      <c r="F2153" t="s">
        <v>1537</v>
      </c>
      <c r="G2153" t="s">
        <v>1538</v>
      </c>
      <c r="H2153" t="s">
        <v>7</v>
      </c>
      <c r="I2153" t="s">
        <v>8</v>
      </c>
      <c r="J2153" t="s">
        <v>9</v>
      </c>
      <c r="K2153" t="s">
        <v>35</v>
      </c>
      <c r="L2153" t="s">
        <v>11</v>
      </c>
      <c r="M2153" s="40">
        <v>2749.61</v>
      </c>
      <c r="N2153" s="40">
        <v>0</v>
      </c>
      <c r="O2153" s="40">
        <v>0</v>
      </c>
      <c r="P2153" s="40">
        <v>2749.61</v>
      </c>
      <c r="Q2153" s="40">
        <v>0</v>
      </c>
      <c r="R2153" s="40">
        <v>0</v>
      </c>
      <c r="S2153" s="40">
        <v>0</v>
      </c>
      <c r="T2153" s="40">
        <v>2749.61</v>
      </c>
      <c r="U2153" s="40">
        <v>2749.61</v>
      </c>
      <c r="V2153" s="40">
        <v>2749.61</v>
      </c>
      <c r="W2153" s="34" t="s">
        <v>653</v>
      </c>
    </row>
    <row r="2154" spans="1:23" hidden="1" x14ac:dyDescent="0.2">
      <c r="A2154" t="s">
        <v>0</v>
      </c>
      <c r="B2154" t="s">
        <v>1</v>
      </c>
      <c r="C2154" t="s">
        <v>635</v>
      </c>
      <c r="D2154" t="s">
        <v>636</v>
      </c>
      <c r="E2154" t="s">
        <v>637</v>
      </c>
      <c r="F2154" t="s">
        <v>1537</v>
      </c>
      <c r="G2154" t="s">
        <v>1538</v>
      </c>
      <c r="H2154" t="s">
        <v>7</v>
      </c>
      <c r="I2154" t="s">
        <v>8</v>
      </c>
      <c r="J2154" t="s">
        <v>9</v>
      </c>
      <c r="K2154" t="s">
        <v>37</v>
      </c>
      <c r="L2154" t="s">
        <v>11</v>
      </c>
      <c r="M2154" s="40">
        <v>221088.43</v>
      </c>
      <c r="N2154" s="40">
        <v>12353.02</v>
      </c>
      <c r="O2154" s="40">
        <v>-25000</v>
      </c>
      <c r="P2154" s="40">
        <v>208441.45</v>
      </c>
      <c r="Q2154" s="40">
        <v>1113.94</v>
      </c>
      <c r="R2154" s="40">
        <v>141095.32</v>
      </c>
      <c r="S2154" s="40">
        <v>141095.32</v>
      </c>
      <c r="T2154" s="40">
        <v>67346.13</v>
      </c>
      <c r="U2154" s="40">
        <v>67346.13</v>
      </c>
      <c r="V2154" s="40">
        <v>66232.19</v>
      </c>
      <c r="W2154" s="34" t="s">
        <v>654</v>
      </c>
    </row>
    <row r="2155" spans="1:23" hidden="1" x14ac:dyDescent="0.2">
      <c r="A2155" t="s">
        <v>0</v>
      </c>
      <c r="B2155" t="s">
        <v>1</v>
      </c>
      <c r="C2155" t="s">
        <v>635</v>
      </c>
      <c r="D2155" t="s">
        <v>636</v>
      </c>
      <c r="E2155" t="s">
        <v>637</v>
      </c>
      <c r="F2155" t="s">
        <v>1537</v>
      </c>
      <c r="G2155" t="s">
        <v>1538</v>
      </c>
      <c r="H2155" t="s">
        <v>7</v>
      </c>
      <c r="I2155" t="s">
        <v>8</v>
      </c>
      <c r="J2155" t="s">
        <v>9</v>
      </c>
      <c r="K2155" t="s">
        <v>39</v>
      </c>
      <c r="L2155" t="s">
        <v>11</v>
      </c>
      <c r="M2155" s="40">
        <v>145644.54999999999</v>
      </c>
      <c r="N2155" s="40">
        <v>9129</v>
      </c>
      <c r="O2155" s="40">
        <v>0</v>
      </c>
      <c r="P2155" s="40">
        <v>154773.54999999999</v>
      </c>
      <c r="Q2155" s="40">
        <v>1089.3599999999999</v>
      </c>
      <c r="R2155" s="40">
        <v>100878.93</v>
      </c>
      <c r="S2155" s="40">
        <v>100878.93</v>
      </c>
      <c r="T2155" s="40">
        <v>53894.62</v>
      </c>
      <c r="U2155" s="40">
        <v>53894.62</v>
      </c>
      <c r="V2155" s="40">
        <v>52805.26</v>
      </c>
      <c r="W2155" s="34" t="s">
        <v>655</v>
      </c>
    </row>
    <row r="2156" spans="1:23" hidden="1" x14ac:dyDescent="0.2">
      <c r="A2156" t="s">
        <v>0</v>
      </c>
      <c r="B2156" t="s">
        <v>1</v>
      </c>
      <c r="C2156" t="s">
        <v>635</v>
      </c>
      <c r="D2156" t="s">
        <v>636</v>
      </c>
      <c r="E2156" t="s">
        <v>637</v>
      </c>
      <c r="F2156" t="s">
        <v>1537</v>
      </c>
      <c r="G2156" t="s">
        <v>1538</v>
      </c>
      <c r="H2156" t="s">
        <v>7</v>
      </c>
      <c r="I2156" t="s">
        <v>8</v>
      </c>
      <c r="J2156" t="s">
        <v>9</v>
      </c>
      <c r="K2156" t="s">
        <v>41</v>
      </c>
      <c r="L2156" t="s">
        <v>11</v>
      </c>
      <c r="M2156" s="40">
        <v>8936.24</v>
      </c>
      <c r="N2156" s="40">
        <v>0</v>
      </c>
      <c r="O2156" s="40">
        <v>0</v>
      </c>
      <c r="P2156" s="40">
        <v>8936.24</v>
      </c>
      <c r="Q2156" s="40">
        <v>0</v>
      </c>
      <c r="R2156" s="40">
        <v>4794.6899999999996</v>
      </c>
      <c r="S2156" s="40">
        <v>4631.62</v>
      </c>
      <c r="T2156" s="40">
        <v>4141.55</v>
      </c>
      <c r="U2156" s="40">
        <v>4304.62</v>
      </c>
      <c r="V2156" s="40">
        <v>4141.55</v>
      </c>
      <c r="W2156" s="34" t="s">
        <v>656</v>
      </c>
    </row>
    <row r="2157" spans="1:23" hidden="1" x14ac:dyDescent="0.2">
      <c r="A2157" t="s">
        <v>0</v>
      </c>
      <c r="B2157" t="s">
        <v>1</v>
      </c>
      <c r="C2157" t="s">
        <v>635</v>
      </c>
      <c r="D2157" t="s">
        <v>636</v>
      </c>
      <c r="E2157" t="s">
        <v>637</v>
      </c>
      <c r="F2157" t="s">
        <v>1537</v>
      </c>
      <c r="G2157" t="s">
        <v>1538</v>
      </c>
      <c r="H2157" t="s">
        <v>7</v>
      </c>
      <c r="I2157" t="s">
        <v>43</v>
      </c>
      <c r="J2157" t="s">
        <v>44</v>
      </c>
      <c r="K2157" t="s">
        <v>45</v>
      </c>
      <c r="L2157" t="s">
        <v>11</v>
      </c>
      <c r="M2157" s="40">
        <v>14000</v>
      </c>
      <c r="N2157" s="40">
        <v>0</v>
      </c>
      <c r="O2157" s="40">
        <v>0</v>
      </c>
      <c r="P2157" s="40">
        <v>14000</v>
      </c>
      <c r="Q2157" s="40">
        <v>0</v>
      </c>
      <c r="R2157" s="40">
        <v>14000</v>
      </c>
      <c r="S2157" s="40">
        <v>10222.700000000001</v>
      </c>
      <c r="T2157" s="40">
        <v>0</v>
      </c>
      <c r="U2157" s="40">
        <v>3777.3</v>
      </c>
      <c r="V2157" s="40">
        <v>0</v>
      </c>
      <c r="W2157" s="34" t="s">
        <v>657</v>
      </c>
    </row>
    <row r="2158" spans="1:23" hidden="1" x14ac:dyDescent="0.2">
      <c r="A2158" t="s">
        <v>0</v>
      </c>
      <c r="B2158" t="s">
        <v>1</v>
      </c>
      <c r="C2158" t="s">
        <v>635</v>
      </c>
      <c r="D2158" t="s">
        <v>636</v>
      </c>
      <c r="E2158" t="s">
        <v>637</v>
      </c>
      <c r="F2158" t="s">
        <v>1537</v>
      </c>
      <c r="G2158" t="s">
        <v>1538</v>
      </c>
      <c r="H2158" t="s">
        <v>7</v>
      </c>
      <c r="I2158" t="s">
        <v>43</v>
      </c>
      <c r="J2158" t="s">
        <v>44</v>
      </c>
      <c r="K2158" t="s">
        <v>47</v>
      </c>
      <c r="L2158" t="s">
        <v>11</v>
      </c>
      <c r="M2158" s="40">
        <v>17000</v>
      </c>
      <c r="N2158" s="40">
        <v>0</v>
      </c>
      <c r="O2158" s="40">
        <v>0</v>
      </c>
      <c r="P2158" s="40">
        <v>17000</v>
      </c>
      <c r="Q2158" s="40">
        <v>0</v>
      </c>
      <c r="R2158" s="40">
        <v>17000</v>
      </c>
      <c r="S2158" s="40">
        <v>7937.09</v>
      </c>
      <c r="T2158" s="40">
        <v>0</v>
      </c>
      <c r="U2158" s="40">
        <v>9062.91</v>
      </c>
      <c r="V2158" s="40">
        <v>0</v>
      </c>
      <c r="W2158" s="34" t="s">
        <v>658</v>
      </c>
    </row>
    <row r="2159" spans="1:23" hidden="1" x14ac:dyDescent="0.2">
      <c r="A2159" t="s">
        <v>0</v>
      </c>
      <c r="B2159" t="s">
        <v>1</v>
      </c>
      <c r="C2159" t="s">
        <v>635</v>
      </c>
      <c r="D2159" t="s">
        <v>636</v>
      </c>
      <c r="E2159" t="s">
        <v>637</v>
      </c>
      <c r="F2159" t="s">
        <v>1537</v>
      </c>
      <c r="G2159" t="s">
        <v>1538</v>
      </c>
      <c r="H2159" t="s">
        <v>7</v>
      </c>
      <c r="I2159" t="s">
        <v>43</v>
      </c>
      <c r="J2159" t="s">
        <v>44</v>
      </c>
      <c r="K2159" t="s">
        <v>49</v>
      </c>
      <c r="L2159" t="s">
        <v>11</v>
      </c>
      <c r="M2159" s="40">
        <v>1300</v>
      </c>
      <c r="N2159" s="40">
        <v>0</v>
      </c>
      <c r="O2159" s="40">
        <v>0</v>
      </c>
      <c r="P2159" s="40">
        <v>1300</v>
      </c>
      <c r="Q2159" s="40">
        <v>0</v>
      </c>
      <c r="R2159" s="40">
        <v>1300</v>
      </c>
      <c r="S2159" s="40">
        <v>832.36</v>
      </c>
      <c r="T2159" s="40">
        <v>0</v>
      </c>
      <c r="U2159" s="40">
        <v>467.64</v>
      </c>
      <c r="V2159" s="40">
        <v>0</v>
      </c>
      <c r="W2159" s="34" t="s">
        <v>659</v>
      </c>
    </row>
    <row r="2160" spans="1:23" hidden="1" x14ac:dyDescent="0.2">
      <c r="A2160" t="s">
        <v>0</v>
      </c>
      <c r="B2160" t="s">
        <v>1</v>
      </c>
      <c r="C2160" t="s">
        <v>635</v>
      </c>
      <c r="D2160" t="s">
        <v>636</v>
      </c>
      <c r="E2160" t="s">
        <v>637</v>
      </c>
      <c r="F2160" t="s">
        <v>1537</v>
      </c>
      <c r="G2160" t="s">
        <v>1538</v>
      </c>
      <c r="H2160" t="s">
        <v>7</v>
      </c>
      <c r="I2160" t="s">
        <v>43</v>
      </c>
      <c r="J2160" t="s">
        <v>44</v>
      </c>
      <c r="K2160" t="s">
        <v>53</v>
      </c>
      <c r="L2160" t="s">
        <v>11</v>
      </c>
      <c r="M2160" s="40">
        <v>2000</v>
      </c>
      <c r="N2160" s="40">
        <v>0</v>
      </c>
      <c r="O2160" s="40">
        <v>0</v>
      </c>
      <c r="P2160" s="40">
        <v>2000</v>
      </c>
      <c r="Q2160" s="40">
        <v>248.3</v>
      </c>
      <c r="R2160" s="40">
        <v>1039.7</v>
      </c>
      <c r="S2160" s="40">
        <v>1039.7</v>
      </c>
      <c r="T2160" s="40">
        <v>960.3</v>
      </c>
      <c r="U2160" s="40">
        <v>960.3</v>
      </c>
      <c r="V2160" s="40">
        <v>712</v>
      </c>
      <c r="W2160" s="34" t="s">
        <v>660</v>
      </c>
    </row>
    <row r="2161" spans="1:23" hidden="1" x14ac:dyDescent="0.2">
      <c r="A2161" t="s">
        <v>0</v>
      </c>
      <c r="B2161" t="s">
        <v>1</v>
      </c>
      <c r="C2161" t="s">
        <v>635</v>
      </c>
      <c r="D2161" t="s">
        <v>636</v>
      </c>
      <c r="E2161" t="s">
        <v>637</v>
      </c>
      <c r="F2161" t="s">
        <v>1537</v>
      </c>
      <c r="G2161" t="s">
        <v>1538</v>
      </c>
      <c r="H2161" t="s">
        <v>7</v>
      </c>
      <c r="I2161" t="s">
        <v>43</v>
      </c>
      <c r="J2161" t="s">
        <v>44</v>
      </c>
      <c r="K2161" t="s">
        <v>57</v>
      </c>
      <c r="L2161" t="s">
        <v>11</v>
      </c>
      <c r="M2161" s="40">
        <v>200000</v>
      </c>
      <c r="N2161" s="40">
        <v>0</v>
      </c>
      <c r="O2161" s="40">
        <v>0</v>
      </c>
      <c r="P2161" s="40">
        <v>200000</v>
      </c>
      <c r="Q2161" s="40">
        <v>10659.52</v>
      </c>
      <c r="R2161" s="40">
        <v>188318.34</v>
      </c>
      <c r="S2161" s="40">
        <v>143903.64000000001</v>
      </c>
      <c r="T2161" s="40">
        <v>11681.66</v>
      </c>
      <c r="U2161" s="40">
        <v>56096.36</v>
      </c>
      <c r="V2161" s="40">
        <v>1022.14</v>
      </c>
      <c r="W2161" s="34" t="s">
        <v>662</v>
      </c>
    </row>
    <row r="2162" spans="1:23" hidden="1" x14ac:dyDescent="0.2">
      <c r="A2162" t="s">
        <v>0</v>
      </c>
      <c r="B2162" t="s">
        <v>1</v>
      </c>
      <c r="C2162" t="s">
        <v>635</v>
      </c>
      <c r="D2162" t="s">
        <v>636</v>
      </c>
      <c r="E2162" t="s">
        <v>637</v>
      </c>
      <c r="F2162" t="s">
        <v>1537</v>
      </c>
      <c r="G2162" t="s">
        <v>1538</v>
      </c>
      <c r="H2162" t="s">
        <v>7</v>
      </c>
      <c r="I2162" t="s">
        <v>43</v>
      </c>
      <c r="J2162" t="s">
        <v>44</v>
      </c>
      <c r="K2162" t="s">
        <v>59</v>
      </c>
      <c r="L2162" t="s">
        <v>11</v>
      </c>
      <c r="M2162" s="40">
        <v>180000</v>
      </c>
      <c r="N2162" s="40">
        <v>-18315.41</v>
      </c>
      <c r="O2162" s="40">
        <v>0</v>
      </c>
      <c r="P2162" s="40">
        <v>161684.59</v>
      </c>
      <c r="Q2162" s="40">
        <v>5015.5200000000004</v>
      </c>
      <c r="R2162" s="40">
        <v>88607.52</v>
      </c>
      <c r="S2162" s="40">
        <v>67709.52</v>
      </c>
      <c r="T2162" s="40">
        <v>73077.070000000007</v>
      </c>
      <c r="U2162" s="40">
        <v>93975.07</v>
      </c>
      <c r="V2162" s="40">
        <v>68061.55</v>
      </c>
      <c r="W2162" s="34" t="s">
        <v>663</v>
      </c>
    </row>
    <row r="2163" spans="1:23" hidden="1" x14ac:dyDescent="0.2">
      <c r="A2163" t="s">
        <v>0</v>
      </c>
      <c r="B2163" t="s">
        <v>1</v>
      </c>
      <c r="C2163" t="s">
        <v>635</v>
      </c>
      <c r="D2163" t="s">
        <v>636</v>
      </c>
      <c r="E2163" t="s">
        <v>637</v>
      </c>
      <c r="F2163" t="s">
        <v>1537</v>
      </c>
      <c r="G2163" t="s">
        <v>1538</v>
      </c>
      <c r="H2163" t="s">
        <v>7</v>
      </c>
      <c r="I2163" t="s">
        <v>43</v>
      </c>
      <c r="J2163" t="s">
        <v>44</v>
      </c>
      <c r="K2163" t="s">
        <v>61</v>
      </c>
      <c r="L2163" t="s">
        <v>11</v>
      </c>
      <c r="M2163" s="40">
        <v>8500</v>
      </c>
      <c r="N2163" s="40">
        <v>0</v>
      </c>
      <c r="O2163" s="40">
        <v>0</v>
      </c>
      <c r="P2163" s="40">
        <v>8500</v>
      </c>
      <c r="Q2163" s="40">
        <v>0</v>
      </c>
      <c r="R2163" s="40">
        <v>4300</v>
      </c>
      <c r="S2163" s="40">
        <v>0</v>
      </c>
      <c r="T2163" s="40">
        <v>4200</v>
      </c>
      <c r="U2163" s="40">
        <v>8500</v>
      </c>
      <c r="V2163" s="40">
        <v>4200</v>
      </c>
      <c r="W2163" s="34" t="s">
        <v>664</v>
      </c>
    </row>
    <row r="2164" spans="1:23" hidden="1" x14ac:dyDescent="0.2">
      <c r="A2164" t="s">
        <v>0</v>
      </c>
      <c r="B2164" t="s">
        <v>1</v>
      </c>
      <c r="C2164" t="s">
        <v>635</v>
      </c>
      <c r="D2164" t="s">
        <v>636</v>
      </c>
      <c r="E2164" t="s">
        <v>637</v>
      </c>
      <c r="F2164" t="s">
        <v>1537</v>
      </c>
      <c r="G2164" t="s">
        <v>1538</v>
      </c>
      <c r="H2164" t="s">
        <v>7</v>
      </c>
      <c r="I2164" t="s">
        <v>43</v>
      </c>
      <c r="J2164" t="s">
        <v>44</v>
      </c>
      <c r="K2164" t="s">
        <v>63</v>
      </c>
      <c r="L2164" t="s">
        <v>11</v>
      </c>
      <c r="M2164" s="40">
        <v>5000</v>
      </c>
      <c r="N2164" s="40">
        <v>1911.4</v>
      </c>
      <c r="O2164" s="40">
        <v>0</v>
      </c>
      <c r="P2164" s="40">
        <v>6911.4</v>
      </c>
      <c r="Q2164" s="40">
        <v>152.97</v>
      </c>
      <c r="R2164" s="40">
        <v>182.3</v>
      </c>
      <c r="S2164" s="40">
        <v>182.3</v>
      </c>
      <c r="T2164" s="40">
        <v>6729.1</v>
      </c>
      <c r="U2164" s="40">
        <v>6729.1</v>
      </c>
      <c r="V2164" s="40">
        <v>6576.13</v>
      </c>
      <c r="W2164" s="34" t="s">
        <v>665</v>
      </c>
    </row>
    <row r="2165" spans="1:23" hidden="1" x14ac:dyDescent="0.2">
      <c r="A2165" t="s">
        <v>0</v>
      </c>
      <c r="B2165" t="s">
        <v>1</v>
      </c>
      <c r="C2165" t="s">
        <v>635</v>
      </c>
      <c r="D2165" t="s">
        <v>636</v>
      </c>
      <c r="E2165" t="s">
        <v>637</v>
      </c>
      <c r="F2165" t="s">
        <v>1537</v>
      </c>
      <c r="G2165" t="s">
        <v>1538</v>
      </c>
      <c r="H2165" t="s">
        <v>7</v>
      </c>
      <c r="I2165" t="s">
        <v>43</v>
      </c>
      <c r="J2165" t="s">
        <v>44</v>
      </c>
      <c r="K2165" t="s">
        <v>65</v>
      </c>
      <c r="L2165" t="s">
        <v>11</v>
      </c>
      <c r="M2165" s="40">
        <v>1500</v>
      </c>
      <c r="N2165" s="40">
        <v>0</v>
      </c>
      <c r="O2165" s="40">
        <v>0</v>
      </c>
      <c r="P2165" s="40">
        <v>1500</v>
      </c>
      <c r="Q2165" s="40">
        <v>271.2</v>
      </c>
      <c r="R2165" s="40">
        <v>0</v>
      </c>
      <c r="S2165" s="40">
        <v>0</v>
      </c>
      <c r="T2165" s="40">
        <v>1500</v>
      </c>
      <c r="U2165" s="40">
        <v>1500</v>
      </c>
      <c r="V2165" s="40">
        <v>1228.8</v>
      </c>
      <c r="W2165" s="34" t="s">
        <v>666</v>
      </c>
    </row>
    <row r="2166" spans="1:23" hidden="1" x14ac:dyDescent="0.2">
      <c r="A2166" t="s">
        <v>0</v>
      </c>
      <c r="B2166" t="s">
        <v>1</v>
      </c>
      <c r="C2166" t="s">
        <v>635</v>
      </c>
      <c r="D2166" t="s">
        <v>636</v>
      </c>
      <c r="E2166" t="s">
        <v>637</v>
      </c>
      <c r="F2166" t="s">
        <v>1537</v>
      </c>
      <c r="G2166" t="s">
        <v>1538</v>
      </c>
      <c r="H2166" t="s">
        <v>7</v>
      </c>
      <c r="I2166" t="s">
        <v>43</v>
      </c>
      <c r="J2166" t="s">
        <v>44</v>
      </c>
      <c r="K2166" t="s">
        <v>71</v>
      </c>
      <c r="L2166" t="s">
        <v>11</v>
      </c>
      <c r="M2166" s="40">
        <v>5000</v>
      </c>
      <c r="N2166" s="40">
        <v>0</v>
      </c>
      <c r="O2166" s="40">
        <v>0</v>
      </c>
      <c r="P2166" s="40">
        <v>5000</v>
      </c>
      <c r="Q2166" s="40">
        <v>0</v>
      </c>
      <c r="R2166" s="40">
        <v>0</v>
      </c>
      <c r="S2166" s="40">
        <v>0</v>
      </c>
      <c r="T2166" s="40">
        <v>5000</v>
      </c>
      <c r="U2166" s="40">
        <v>5000</v>
      </c>
      <c r="V2166" s="40">
        <v>5000</v>
      </c>
      <c r="W2166" s="34" t="s">
        <v>667</v>
      </c>
    </row>
    <row r="2167" spans="1:23" hidden="1" x14ac:dyDescent="0.2">
      <c r="A2167" t="s">
        <v>0</v>
      </c>
      <c r="B2167" t="s">
        <v>1</v>
      </c>
      <c r="C2167" t="s">
        <v>635</v>
      </c>
      <c r="D2167" t="s">
        <v>636</v>
      </c>
      <c r="E2167" t="s">
        <v>637</v>
      </c>
      <c r="F2167" t="s">
        <v>1537</v>
      </c>
      <c r="G2167" t="s">
        <v>1538</v>
      </c>
      <c r="H2167" t="s">
        <v>7</v>
      </c>
      <c r="I2167" t="s">
        <v>43</v>
      </c>
      <c r="J2167" t="s">
        <v>44</v>
      </c>
      <c r="K2167" t="s">
        <v>73</v>
      </c>
      <c r="L2167" t="s">
        <v>11</v>
      </c>
      <c r="M2167" s="40">
        <v>400</v>
      </c>
      <c r="N2167" s="40">
        <v>0</v>
      </c>
      <c r="O2167" s="40">
        <v>0</v>
      </c>
      <c r="P2167" s="40">
        <v>400</v>
      </c>
      <c r="Q2167" s="40">
        <v>38.57</v>
      </c>
      <c r="R2167" s="40">
        <v>321.43</v>
      </c>
      <c r="S2167" s="40">
        <v>0</v>
      </c>
      <c r="T2167" s="40">
        <v>78.569999999999993</v>
      </c>
      <c r="U2167" s="40">
        <v>400</v>
      </c>
      <c r="V2167" s="40">
        <v>40</v>
      </c>
      <c r="W2167" s="34" t="s">
        <v>669</v>
      </c>
    </row>
    <row r="2168" spans="1:23" hidden="1" x14ac:dyDescent="0.2">
      <c r="A2168" t="s">
        <v>0</v>
      </c>
      <c r="B2168" t="s">
        <v>1</v>
      </c>
      <c r="C2168" t="s">
        <v>635</v>
      </c>
      <c r="D2168" t="s">
        <v>636</v>
      </c>
      <c r="E2168" t="s">
        <v>637</v>
      </c>
      <c r="F2168" t="s">
        <v>1537</v>
      </c>
      <c r="G2168" t="s">
        <v>1538</v>
      </c>
      <c r="H2168" t="s">
        <v>7</v>
      </c>
      <c r="I2168" t="s">
        <v>43</v>
      </c>
      <c r="J2168" t="s">
        <v>44</v>
      </c>
      <c r="K2168" t="s">
        <v>75</v>
      </c>
      <c r="L2168" t="s">
        <v>11</v>
      </c>
      <c r="M2168" s="40">
        <v>2500</v>
      </c>
      <c r="N2168" s="40">
        <v>0</v>
      </c>
      <c r="O2168" s="40">
        <v>0</v>
      </c>
      <c r="P2168" s="40">
        <v>2500</v>
      </c>
      <c r="Q2168" s="40">
        <v>455.11</v>
      </c>
      <c r="R2168" s="40">
        <v>2011.25</v>
      </c>
      <c r="S2168" s="40">
        <v>1230.5</v>
      </c>
      <c r="T2168" s="40">
        <v>488.75</v>
      </c>
      <c r="U2168" s="40">
        <v>1269.5</v>
      </c>
      <c r="V2168" s="40">
        <v>33.64</v>
      </c>
      <c r="W2168" s="34" t="s">
        <v>670</v>
      </c>
    </row>
    <row r="2169" spans="1:23" hidden="1" x14ac:dyDescent="0.2">
      <c r="A2169" t="s">
        <v>0</v>
      </c>
      <c r="B2169" t="s">
        <v>1</v>
      </c>
      <c r="C2169" t="s">
        <v>635</v>
      </c>
      <c r="D2169" t="s">
        <v>636</v>
      </c>
      <c r="E2169" t="s">
        <v>637</v>
      </c>
      <c r="F2169" t="s">
        <v>1537</v>
      </c>
      <c r="G2169" t="s">
        <v>1538</v>
      </c>
      <c r="H2169" t="s">
        <v>7</v>
      </c>
      <c r="I2169" t="s">
        <v>43</v>
      </c>
      <c r="J2169" t="s">
        <v>44</v>
      </c>
      <c r="K2169" t="s">
        <v>77</v>
      </c>
      <c r="L2169" t="s">
        <v>11</v>
      </c>
      <c r="M2169" s="40">
        <v>3000</v>
      </c>
      <c r="N2169" s="40">
        <v>6500</v>
      </c>
      <c r="O2169" s="40">
        <v>0</v>
      </c>
      <c r="P2169" s="40">
        <v>9500</v>
      </c>
      <c r="Q2169" s="40">
        <v>734.03</v>
      </c>
      <c r="R2169" s="40">
        <v>1281.43</v>
      </c>
      <c r="S2169" s="40">
        <v>979.35</v>
      </c>
      <c r="T2169" s="40">
        <v>8218.57</v>
      </c>
      <c r="U2169" s="40">
        <v>8520.65</v>
      </c>
      <c r="V2169" s="40">
        <v>7484.54</v>
      </c>
      <c r="W2169" s="34" t="s">
        <v>671</v>
      </c>
    </row>
    <row r="2170" spans="1:23" hidden="1" x14ac:dyDescent="0.2">
      <c r="A2170" t="s">
        <v>0</v>
      </c>
      <c r="B2170" t="s">
        <v>1</v>
      </c>
      <c r="C2170" t="s">
        <v>635</v>
      </c>
      <c r="D2170" t="s">
        <v>636</v>
      </c>
      <c r="E2170" t="s">
        <v>637</v>
      </c>
      <c r="F2170" t="s">
        <v>1537</v>
      </c>
      <c r="G2170" t="s">
        <v>1538</v>
      </c>
      <c r="H2170" t="s">
        <v>7</v>
      </c>
      <c r="I2170" t="s">
        <v>43</v>
      </c>
      <c r="J2170" t="s">
        <v>44</v>
      </c>
      <c r="K2170" t="s">
        <v>79</v>
      </c>
      <c r="L2170" t="s">
        <v>11</v>
      </c>
      <c r="M2170" s="40">
        <v>2000</v>
      </c>
      <c r="N2170" s="40">
        <v>9472.7999999999993</v>
      </c>
      <c r="O2170" s="40">
        <v>0</v>
      </c>
      <c r="P2170" s="40">
        <v>11472.8</v>
      </c>
      <c r="Q2170" s="40">
        <v>5667.32</v>
      </c>
      <c r="R2170" s="40">
        <v>5805.48</v>
      </c>
      <c r="S2170" s="40">
        <v>0</v>
      </c>
      <c r="T2170" s="40">
        <v>5667.32</v>
      </c>
      <c r="U2170" s="40">
        <v>11472.8</v>
      </c>
      <c r="V2170" s="40">
        <v>0</v>
      </c>
      <c r="W2170" s="34" t="s">
        <v>672</v>
      </c>
    </row>
    <row r="2171" spans="1:23" hidden="1" x14ac:dyDescent="0.2">
      <c r="A2171" t="s">
        <v>0</v>
      </c>
      <c r="B2171" t="s">
        <v>1</v>
      </c>
      <c r="C2171" t="s">
        <v>635</v>
      </c>
      <c r="D2171" t="s">
        <v>636</v>
      </c>
      <c r="E2171" t="s">
        <v>637</v>
      </c>
      <c r="F2171" t="s">
        <v>1537</v>
      </c>
      <c r="G2171" t="s">
        <v>1538</v>
      </c>
      <c r="H2171" t="s">
        <v>7</v>
      </c>
      <c r="I2171" t="s">
        <v>43</v>
      </c>
      <c r="J2171" t="s">
        <v>44</v>
      </c>
      <c r="K2171" t="s">
        <v>83</v>
      </c>
      <c r="L2171" t="s">
        <v>11</v>
      </c>
      <c r="M2171" s="40">
        <v>4000</v>
      </c>
      <c r="N2171" s="40">
        <v>0</v>
      </c>
      <c r="O2171" s="40">
        <v>0</v>
      </c>
      <c r="P2171" s="40">
        <v>4000</v>
      </c>
      <c r="Q2171" s="40">
        <v>510.48</v>
      </c>
      <c r="R2171" s="40">
        <v>1578.6</v>
      </c>
      <c r="S2171" s="40">
        <v>1578.6</v>
      </c>
      <c r="T2171" s="40">
        <v>2421.4</v>
      </c>
      <c r="U2171" s="40">
        <v>2421.4</v>
      </c>
      <c r="V2171" s="40">
        <v>1910.92</v>
      </c>
      <c r="W2171" s="34" t="s">
        <v>674</v>
      </c>
    </row>
    <row r="2172" spans="1:23" hidden="1" x14ac:dyDescent="0.2">
      <c r="A2172" t="s">
        <v>0</v>
      </c>
      <c r="B2172" t="s">
        <v>1</v>
      </c>
      <c r="C2172" t="s">
        <v>635</v>
      </c>
      <c r="D2172" t="s">
        <v>636</v>
      </c>
      <c r="E2172" t="s">
        <v>637</v>
      </c>
      <c r="F2172" t="s">
        <v>1537</v>
      </c>
      <c r="G2172" t="s">
        <v>1538</v>
      </c>
      <c r="H2172" t="s">
        <v>7</v>
      </c>
      <c r="I2172" t="s">
        <v>43</v>
      </c>
      <c r="J2172" t="s">
        <v>44</v>
      </c>
      <c r="K2172" t="s">
        <v>694</v>
      </c>
      <c r="L2172" t="s">
        <v>11</v>
      </c>
      <c r="M2172" s="40">
        <v>1850</v>
      </c>
      <c r="N2172" s="40">
        <v>0</v>
      </c>
      <c r="O2172" s="40">
        <v>0</v>
      </c>
      <c r="P2172" s="40">
        <v>1850</v>
      </c>
      <c r="Q2172" s="40">
        <v>0</v>
      </c>
      <c r="R2172" s="40">
        <v>0</v>
      </c>
      <c r="S2172" s="40">
        <v>0</v>
      </c>
      <c r="T2172" s="40">
        <v>1850</v>
      </c>
      <c r="U2172" s="40">
        <v>1850</v>
      </c>
      <c r="V2172" s="40">
        <v>1850</v>
      </c>
      <c r="W2172" s="34" t="s">
        <v>695</v>
      </c>
    </row>
    <row r="2173" spans="1:23" hidden="1" x14ac:dyDescent="0.2">
      <c r="A2173" t="s">
        <v>0</v>
      </c>
      <c r="B2173" t="s">
        <v>1</v>
      </c>
      <c r="C2173" t="s">
        <v>635</v>
      </c>
      <c r="D2173" t="s">
        <v>636</v>
      </c>
      <c r="E2173" t="s">
        <v>637</v>
      </c>
      <c r="F2173" t="s">
        <v>1537</v>
      </c>
      <c r="G2173" t="s">
        <v>1538</v>
      </c>
      <c r="H2173" t="s">
        <v>7</v>
      </c>
      <c r="I2173" t="s">
        <v>43</v>
      </c>
      <c r="J2173" t="s">
        <v>44</v>
      </c>
      <c r="K2173" t="s">
        <v>85</v>
      </c>
      <c r="L2173" t="s">
        <v>11</v>
      </c>
      <c r="M2173" s="40">
        <v>4000</v>
      </c>
      <c r="N2173" s="40">
        <v>0</v>
      </c>
      <c r="O2173" s="40">
        <v>0</v>
      </c>
      <c r="P2173" s="40">
        <v>4000</v>
      </c>
      <c r="Q2173" s="40">
        <v>296.8</v>
      </c>
      <c r="R2173" s="40">
        <v>0</v>
      </c>
      <c r="S2173" s="40">
        <v>0</v>
      </c>
      <c r="T2173" s="40">
        <v>4000</v>
      </c>
      <c r="U2173" s="40">
        <v>4000</v>
      </c>
      <c r="V2173" s="40">
        <v>3703.2</v>
      </c>
      <c r="W2173" s="34" t="s">
        <v>675</v>
      </c>
    </row>
    <row r="2174" spans="1:23" hidden="1" x14ac:dyDescent="0.2">
      <c r="A2174" t="s">
        <v>0</v>
      </c>
      <c r="B2174" t="s">
        <v>1</v>
      </c>
      <c r="C2174" t="s">
        <v>635</v>
      </c>
      <c r="D2174" t="s">
        <v>636</v>
      </c>
      <c r="E2174" t="s">
        <v>637</v>
      </c>
      <c r="F2174" t="s">
        <v>1537</v>
      </c>
      <c r="G2174" t="s">
        <v>1538</v>
      </c>
      <c r="H2174" t="s">
        <v>7</v>
      </c>
      <c r="I2174" t="s">
        <v>43</v>
      </c>
      <c r="J2174" t="s">
        <v>44</v>
      </c>
      <c r="K2174" t="s">
        <v>262</v>
      </c>
      <c r="L2174" t="s">
        <v>11</v>
      </c>
      <c r="M2174" s="40">
        <v>0</v>
      </c>
      <c r="N2174" s="40">
        <v>323</v>
      </c>
      <c r="O2174" s="40">
        <v>0</v>
      </c>
      <c r="P2174" s="40">
        <v>323</v>
      </c>
      <c r="Q2174" s="40">
        <v>0</v>
      </c>
      <c r="R2174" s="40">
        <v>0</v>
      </c>
      <c r="S2174" s="40">
        <v>0</v>
      </c>
      <c r="T2174" s="40">
        <v>323</v>
      </c>
      <c r="U2174" s="40">
        <v>323</v>
      </c>
      <c r="V2174" s="40">
        <v>323</v>
      </c>
      <c r="W2174" s="34" t="s">
        <v>699</v>
      </c>
    </row>
    <row r="2175" spans="1:23" hidden="1" x14ac:dyDescent="0.2">
      <c r="A2175" t="s">
        <v>0</v>
      </c>
      <c r="B2175" t="s">
        <v>1</v>
      </c>
      <c r="C2175" t="s">
        <v>635</v>
      </c>
      <c r="D2175" t="s">
        <v>636</v>
      </c>
      <c r="E2175" t="s">
        <v>637</v>
      </c>
      <c r="F2175" t="s">
        <v>1537</v>
      </c>
      <c r="G2175" t="s">
        <v>1538</v>
      </c>
      <c r="H2175" t="s">
        <v>7</v>
      </c>
      <c r="I2175" t="s">
        <v>43</v>
      </c>
      <c r="J2175" t="s">
        <v>87</v>
      </c>
      <c r="K2175" t="s">
        <v>88</v>
      </c>
      <c r="L2175" t="s">
        <v>11</v>
      </c>
      <c r="M2175" s="40">
        <v>150</v>
      </c>
      <c r="N2175" s="40">
        <v>108.21</v>
      </c>
      <c r="O2175" s="40">
        <v>0</v>
      </c>
      <c r="P2175" s="40">
        <v>258.20999999999998</v>
      </c>
      <c r="Q2175" s="40">
        <v>258.20999999999998</v>
      </c>
      <c r="R2175" s="40">
        <v>0</v>
      </c>
      <c r="S2175" s="40">
        <v>0</v>
      </c>
      <c r="T2175" s="40">
        <v>258.20999999999998</v>
      </c>
      <c r="U2175" s="40">
        <v>258.20999999999998</v>
      </c>
      <c r="V2175" s="40">
        <v>0</v>
      </c>
      <c r="W2175" s="34" t="s">
        <v>677</v>
      </c>
    </row>
    <row r="2176" spans="1:23" hidden="1" x14ac:dyDescent="0.2">
      <c r="A2176" t="s">
        <v>170</v>
      </c>
      <c r="B2176" t="s">
        <v>171</v>
      </c>
      <c r="C2176" t="s">
        <v>635</v>
      </c>
      <c r="D2176" t="s">
        <v>636</v>
      </c>
      <c r="E2176" t="s">
        <v>637</v>
      </c>
      <c r="F2176" t="s">
        <v>1537</v>
      </c>
      <c r="G2176" t="s">
        <v>1538</v>
      </c>
      <c r="H2176" t="s">
        <v>678</v>
      </c>
      <c r="I2176" t="s">
        <v>679</v>
      </c>
      <c r="J2176" t="s">
        <v>94</v>
      </c>
      <c r="K2176" t="s">
        <v>133</v>
      </c>
      <c r="L2176" t="s">
        <v>96</v>
      </c>
      <c r="M2176" s="40">
        <v>75714</v>
      </c>
      <c r="N2176" s="40">
        <v>0</v>
      </c>
      <c r="O2176" s="40">
        <v>0</v>
      </c>
      <c r="P2176" s="40">
        <v>75714</v>
      </c>
      <c r="Q2176" s="40">
        <v>0</v>
      </c>
      <c r="R2176" s="40">
        <v>38000</v>
      </c>
      <c r="S2176" s="40">
        <v>0</v>
      </c>
      <c r="T2176" s="40">
        <v>37714</v>
      </c>
      <c r="U2176" s="40">
        <v>75714</v>
      </c>
      <c r="V2176" s="40">
        <v>37714</v>
      </c>
      <c r="W2176" s="34" t="s">
        <v>700</v>
      </c>
    </row>
    <row r="2177" spans="1:23" hidden="1" x14ac:dyDescent="0.2">
      <c r="A2177" t="s">
        <v>0</v>
      </c>
      <c r="B2177" t="s">
        <v>1</v>
      </c>
      <c r="C2177" t="s">
        <v>635</v>
      </c>
      <c r="D2177" t="s">
        <v>636</v>
      </c>
      <c r="E2177" t="s">
        <v>637</v>
      </c>
      <c r="F2177" t="s">
        <v>1537</v>
      </c>
      <c r="G2177" t="s">
        <v>1538</v>
      </c>
      <c r="H2177" t="s">
        <v>7</v>
      </c>
      <c r="I2177" t="s">
        <v>8</v>
      </c>
      <c r="J2177" t="s">
        <v>215</v>
      </c>
      <c r="K2177" t="s">
        <v>216</v>
      </c>
      <c r="L2177" t="s">
        <v>11</v>
      </c>
      <c r="M2177" s="40">
        <v>0</v>
      </c>
      <c r="N2177" s="40">
        <v>10000</v>
      </c>
      <c r="O2177" s="40">
        <v>0</v>
      </c>
      <c r="P2177" s="40">
        <v>10000</v>
      </c>
      <c r="Q2177" s="40">
        <v>0</v>
      </c>
      <c r="R2177" s="40">
        <v>0</v>
      </c>
      <c r="S2177" s="40">
        <v>0</v>
      </c>
      <c r="T2177" s="40">
        <v>10000</v>
      </c>
      <c r="U2177" s="40">
        <v>10000</v>
      </c>
      <c r="V2177" s="40">
        <v>10000</v>
      </c>
      <c r="W2177" s="34" t="s">
        <v>690</v>
      </c>
    </row>
    <row r="2178" spans="1:23" hidden="1" x14ac:dyDescent="0.2">
      <c r="A2178" t="s">
        <v>0</v>
      </c>
      <c r="B2178" t="s">
        <v>1</v>
      </c>
      <c r="C2178" t="s">
        <v>635</v>
      </c>
      <c r="D2178" t="s">
        <v>636</v>
      </c>
      <c r="E2178" t="s">
        <v>637</v>
      </c>
      <c r="F2178" t="s">
        <v>1539</v>
      </c>
      <c r="G2178" t="s">
        <v>1540</v>
      </c>
      <c r="H2178" t="s">
        <v>7</v>
      </c>
      <c r="I2178" t="s">
        <v>8</v>
      </c>
      <c r="J2178" t="s">
        <v>9</v>
      </c>
      <c r="K2178" t="s">
        <v>10</v>
      </c>
      <c r="L2178" t="s">
        <v>11</v>
      </c>
      <c r="M2178" s="40">
        <v>70368</v>
      </c>
      <c r="N2178" s="40">
        <v>35131</v>
      </c>
      <c r="O2178" s="40">
        <v>-15000</v>
      </c>
      <c r="P2178" s="40">
        <v>90499</v>
      </c>
      <c r="Q2178" s="40">
        <v>0</v>
      </c>
      <c r="R2178" s="40">
        <v>58640</v>
      </c>
      <c r="S2178" s="40">
        <v>58640</v>
      </c>
      <c r="T2178" s="40">
        <v>31859</v>
      </c>
      <c r="U2178" s="40">
        <v>31859</v>
      </c>
      <c r="V2178" s="40">
        <v>31859</v>
      </c>
      <c r="W2178" s="34" t="s">
        <v>640</v>
      </c>
    </row>
    <row r="2179" spans="1:23" hidden="1" x14ac:dyDescent="0.2">
      <c r="A2179" t="s">
        <v>0</v>
      </c>
      <c r="B2179" t="s">
        <v>1</v>
      </c>
      <c r="C2179" t="s">
        <v>635</v>
      </c>
      <c r="D2179" t="s">
        <v>636</v>
      </c>
      <c r="E2179" t="s">
        <v>637</v>
      </c>
      <c r="F2179" t="s">
        <v>1539</v>
      </c>
      <c r="G2179" t="s">
        <v>1540</v>
      </c>
      <c r="H2179" t="s">
        <v>7</v>
      </c>
      <c r="I2179" t="s">
        <v>8</v>
      </c>
      <c r="J2179" t="s">
        <v>9</v>
      </c>
      <c r="K2179" t="s">
        <v>13</v>
      </c>
      <c r="L2179" t="s">
        <v>11</v>
      </c>
      <c r="M2179" s="40">
        <v>6809.16</v>
      </c>
      <c r="N2179" s="40">
        <v>0</v>
      </c>
      <c r="O2179" s="40">
        <v>0</v>
      </c>
      <c r="P2179" s="40">
        <v>6809.16</v>
      </c>
      <c r="Q2179" s="40">
        <v>0</v>
      </c>
      <c r="R2179" s="40">
        <v>5106.87</v>
      </c>
      <c r="S2179" s="40">
        <v>5106.87</v>
      </c>
      <c r="T2179" s="40">
        <v>1702.29</v>
      </c>
      <c r="U2179" s="40">
        <v>1702.29</v>
      </c>
      <c r="V2179" s="40">
        <v>1702.29</v>
      </c>
      <c r="W2179" s="34" t="s">
        <v>641</v>
      </c>
    </row>
    <row r="2180" spans="1:23" hidden="1" x14ac:dyDescent="0.2">
      <c r="A2180" t="s">
        <v>0</v>
      </c>
      <c r="B2180" t="s">
        <v>1</v>
      </c>
      <c r="C2180" t="s">
        <v>635</v>
      </c>
      <c r="D2180" t="s">
        <v>636</v>
      </c>
      <c r="E2180" t="s">
        <v>637</v>
      </c>
      <c r="F2180" t="s">
        <v>1539</v>
      </c>
      <c r="G2180" t="s">
        <v>1540</v>
      </c>
      <c r="H2180" t="s">
        <v>7</v>
      </c>
      <c r="I2180" t="s">
        <v>8</v>
      </c>
      <c r="J2180" t="s">
        <v>9</v>
      </c>
      <c r="K2180" t="s">
        <v>642</v>
      </c>
      <c r="L2180" t="s">
        <v>11</v>
      </c>
      <c r="M2180" s="40">
        <v>748536</v>
      </c>
      <c r="N2180" s="40">
        <v>0</v>
      </c>
      <c r="O2180" s="40">
        <v>5211.07</v>
      </c>
      <c r="P2180" s="40">
        <v>753747.07</v>
      </c>
      <c r="Q2180" s="40">
        <v>0</v>
      </c>
      <c r="R2180" s="40">
        <v>533448.35</v>
      </c>
      <c r="S2180" s="40">
        <v>533448.35</v>
      </c>
      <c r="T2180" s="40">
        <v>220298.72</v>
      </c>
      <c r="U2180" s="40">
        <v>220298.72</v>
      </c>
      <c r="V2180" s="40">
        <v>220298.72</v>
      </c>
      <c r="W2180" s="34" t="s">
        <v>643</v>
      </c>
    </row>
    <row r="2181" spans="1:23" hidden="1" x14ac:dyDescent="0.2">
      <c r="A2181" t="s">
        <v>0</v>
      </c>
      <c r="B2181" t="s">
        <v>1</v>
      </c>
      <c r="C2181" t="s">
        <v>635</v>
      </c>
      <c r="D2181" t="s">
        <v>636</v>
      </c>
      <c r="E2181" t="s">
        <v>637</v>
      </c>
      <c r="F2181" t="s">
        <v>1539</v>
      </c>
      <c r="G2181" t="s">
        <v>1540</v>
      </c>
      <c r="H2181" t="s">
        <v>7</v>
      </c>
      <c r="I2181" t="s">
        <v>8</v>
      </c>
      <c r="J2181" t="s">
        <v>9</v>
      </c>
      <c r="K2181" t="s">
        <v>15</v>
      </c>
      <c r="L2181" t="s">
        <v>11</v>
      </c>
      <c r="M2181" s="40">
        <v>69626.429999999993</v>
      </c>
      <c r="N2181" s="40">
        <v>2451</v>
      </c>
      <c r="O2181" s="40">
        <v>0</v>
      </c>
      <c r="P2181" s="40">
        <v>72077.429999999993</v>
      </c>
      <c r="Q2181" s="40">
        <v>340.42</v>
      </c>
      <c r="R2181" s="40">
        <v>5721.64</v>
      </c>
      <c r="S2181" s="40">
        <v>5721.64</v>
      </c>
      <c r="T2181" s="40">
        <v>66355.789999999994</v>
      </c>
      <c r="U2181" s="40">
        <v>66355.789999999994</v>
      </c>
      <c r="V2181" s="40">
        <v>66015.37</v>
      </c>
      <c r="W2181" s="34" t="s">
        <v>644</v>
      </c>
    </row>
    <row r="2182" spans="1:23" hidden="1" x14ac:dyDescent="0.2">
      <c r="A2182" t="s">
        <v>0</v>
      </c>
      <c r="B2182" t="s">
        <v>1</v>
      </c>
      <c r="C2182" t="s">
        <v>635</v>
      </c>
      <c r="D2182" t="s">
        <v>636</v>
      </c>
      <c r="E2182" t="s">
        <v>637</v>
      </c>
      <c r="F2182" t="s">
        <v>1539</v>
      </c>
      <c r="G2182" t="s">
        <v>1540</v>
      </c>
      <c r="H2182" t="s">
        <v>7</v>
      </c>
      <c r="I2182" t="s">
        <v>8</v>
      </c>
      <c r="J2182" t="s">
        <v>9</v>
      </c>
      <c r="K2182" t="s">
        <v>17</v>
      </c>
      <c r="L2182" t="s">
        <v>11</v>
      </c>
      <c r="M2182" s="40">
        <v>27604</v>
      </c>
      <c r="N2182" s="40">
        <v>1200</v>
      </c>
      <c r="O2182" s="40">
        <v>0</v>
      </c>
      <c r="P2182" s="40">
        <v>28804</v>
      </c>
      <c r="Q2182" s="40">
        <v>166.67</v>
      </c>
      <c r="R2182" s="40">
        <v>25305.67</v>
      </c>
      <c r="S2182" s="40">
        <v>25305.67</v>
      </c>
      <c r="T2182" s="40">
        <v>3498.33</v>
      </c>
      <c r="U2182" s="40">
        <v>3498.33</v>
      </c>
      <c r="V2182" s="40">
        <v>3331.66</v>
      </c>
      <c r="W2182" s="34" t="s">
        <v>645</v>
      </c>
    </row>
    <row r="2183" spans="1:23" hidden="1" x14ac:dyDescent="0.2">
      <c r="A2183" t="s">
        <v>0</v>
      </c>
      <c r="B2183" t="s">
        <v>1</v>
      </c>
      <c r="C2183" t="s">
        <v>635</v>
      </c>
      <c r="D2183" t="s">
        <v>636</v>
      </c>
      <c r="E2183" t="s">
        <v>637</v>
      </c>
      <c r="F2183" t="s">
        <v>1539</v>
      </c>
      <c r="G2183" t="s">
        <v>1540</v>
      </c>
      <c r="H2183" t="s">
        <v>7</v>
      </c>
      <c r="I2183" t="s">
        <v>8</v>
      </c>
      <c r="J2183" t="s">
        <v>9</v>
      </c>
      <c r="K2183" t="s">
        <v>19</v>
      </c>
      <c r="L2183" t="s">
        <v>11</v>
      </c>
      <c r="M2183" s="40">
        <v>132</v>
      </c>
      <c r="N2183" s="40">
        <v>0</v>
      </c>
      <c r="O2183" s="40">
        <v>0</v>
      </c>
      <c r="P2183" s="40">
        <v>132</v>
      </c>
      <c r="Q2183" s="40">
        <v>0</v>
      </c>
      <c r="R2183" s="40">
        <v>94</v>
      </c>
      <c r="S2183" s="40">
        <v>94</v>
      </c>
      <c r="T2183" s="40">
        <v>38</v>
      </c>
      <c r="U2183" s="40">
        <v>38</v>
      </c>
      <c r="V2183" s="40">
        <v>38</v>
      </c>
      <c r="W2183" s="34" t="s">
        <v>646</v>
      </c>
    </row>
    <row r="2184" spans="1:23" hidden="1" x14ac:dyDescent="0.2">
      <c r="A2184" t="s">
        <v>0</v>
      </c>
      <c r="B2184" t="s">
        <v>1</v>
      </c>
      <c r="C2184" t="s">
        <v>635</v>
      </c>
      <c r="D2184" t="s">
        <v>636</v>
      </c>
      <c r="E2184" t="s">
        <v>637</v>
      </c>
      <c r="F2184" t="s">
        <v>1539</v>
      </c>
      <c r="G2184" t="s">
        <v>1540</v>
      </c>
      <c r="H2184" t="s">
        <v>7</v>
      </c>
      <c r="I2184" t="s">
        <v>8</v>
      </c>
      <c r="J2184" t="s">
        <v>9</v>
      </c>
      <c r="K2184" t="s">
        <v>21</v>
      </c>
      <c r="L2184" t="s">
        <v>11</v>
      </c>
      <c r="M2184" s="40">
        <v>1056</v>
      </c>
      <c r="N2184" s="40">
        <v>0</v>
      </c>
      <c r="O2184" s="40">
        <v>0</v>
      </c>
      <c r="P2184" s="40">
        <v>1056</v>
      </c>
      <c r="Q2184" s="40">
        <v>0</v>
      </c>
      <c r="R2184" s="40">
        <v>752</v>
      </c>
      <c r="S2184" s="40">
        <v>752</v>
      </c>
      <c r="T2184" s="40">
        <v>304</v>
      </c>
      <c r="U2184" s="40">
        <v>304</v>
      </c>
      <c r="V2184" s="40">
        <v>304</v>
      </c>
      <c r="W2184" s="34" t="s">
        <v>647</v>
      </c>
    </row>
    <row r="2185" spans="1:23" hidden="1" x14ac:dyDescent="0.2">
      <c r="A2185" t="s">
        <v>0</v>
      </c>
      <c r="B2185" t="s">
        <v>1</v>
      </c>
      <c r="C2185" t="s">
        <v>635</v>
      </c>
      <c r="D2185" t="s">
        <v>636</v>
      </c>
      <c r="E2185" t="s">
        <v>637</v>
      </c>
      <c r="F2185" t="s">
        <v>1539</v>
      </c>
      <c r="G2185" t="s">
        <v>1540</v>
      </c>
      <c r="H2185" t="s">
        <v>7</v>
      </c>
      <c r="I2185" t="s">
        <v>8</v>
      </c>
      <c r="J2185" t="s">
        <v>9</v>
      </c>
      <c r="K2185" t="s">
        <v>23</v>
      </c>
      <c r="L2185" t="s">
        <v>11</v>
      </c>
      <c r="M2185" s="40">
        <v>34.049999999999997</v>
      </c>
      <c r="N2185" s="40">
        <v>0</v>
      </c>
      <c r="O2185" s="40">
        <v>5.67</v>
      </c>
      <c r="P2185" s="40">
        <v>39.72</v>
      </c>
      <c r="Q2185" s="40">
        <v>0</v>
      </c>
      <c r="R2185" s="40">
        <v>0</v>
      </c>
      <c r="S2185" s="40">
        <v>0</v>
      </c>
      <c r="T2185" s="40">
        <v>39.72</v>
      </c>
      <c r="U2185" s="40">
        <v>39.72</v>
      </c>
      <c r="V2185" s="40">
        <v>39.72</v>
      </c>
      <c r="W2185" s="34" t="s">
        <v>648</v>
      </c>
    </row>
    <row r="2186" spans="1:23" hidden="1" x14ac:dyDescent="0.2">
      <c r="A2186" t="s">
        <v>0</v>
      </c>
      <c r="B2186" t="s">
        <v>1</v>
      </c>
      <c r="C2186" t="s">
        <v>635</v>
      </c>
      <c r="D2186" t="s">
        <v>636</v>
      </c>
      <c r="E2186" t="s">
        <v>637</v>
      </c>
      <c r="F2186" t="s">
        <v>1539</v>
      </c>
      <c r="G2186" t="s">
        <v>1540</v>
      </c>
      <c r="H2186" t="s">
        <v>7</v>
      </c>
      <c r="I2186" t="s">
        <v>8</v>
      </c>
      <c r="J2186" t="s">
        <v>9</v>
      </c>
      <c r="K2186" t="s">
        <v>25</v>
      </c>
      <c r="L2186" t="s">
        <v>11</v>
      </c>
      <c r="M2186" s="40">
        <v>340.46</v>
      </c>
      <c r="N2186" s="40">
        <v>0</v>
      </c>
      <c r="O2186" s="40">
        <v>0</v>
      </c>
      <c r="P2186" s="40">
        <v>340.46</v>
      </c>
      <c r="Q2186" s="40">
        <v>0</v>
      </c>
      <c r="R2186" s="40">
        <v>129.12</v>
      </c>
      <c r="S2186" s="40">
        <v>129.12</v>
      </c>
      <c r="T2186" s="40">
        <v>211.34</v>
      </c>
      <c r="U2186" s="40">
        <v>211.34</v>
      </c>
      <c r="V2186" s="40">
        <v>211.34</v>
      </c>
      <c r="W2186" s="34" t="s">
        <v>649</v>
      </c>
    </row>
    <row r="2187" spans="1:23" hidden="1" x14ac:dyDescent="0.2">
      <c r="A2187" t="s">
        <v>0</v>
      </c>
      <c r="B2187" t="s">
        <v>1</v>
      </c>
      <c r="C2187" t="s">
        <v>635</v>
      </c>
      <c r="D2187" t="s">
        <v>636</v>
      </c>
      <c r="E2187" t="s">
        <v>637</v>
      </c>
      <c r="F2187" t="s">
        <v>1539</v>
      </c>
      <c r="G2187" t="s">
        <v>1540</v>
      </c>
      <c r="H2187" t="s">
        <v>7</v>
      </c>
      <c r="I2187" t="s">
        <v>8</v>
      </c>
      <c r="J2187" t="s">
        <v>9</v>
      </c>
      <c r="K2187" t="s">
        <v>27</v>
      </c>
      <c r="L2187" t="s">
        <v>11</v>
      </c>
      <c r="M2187" s="40">
        <v>3932.26</v>
      </c>
      <c r="N2187" s="40">
        <v>0</v>
      </c>
      <c r="O2187" s="40">
        <v>0</v>
      </c>
      <c r="P2187" s="40">
        <v>3932.26</v>
      </c>
      <c r="Q2187" s="40">
        <v>0</v>
      </c>
      <c r="R2187" s="40">
        <v>0</v>
      </c>
      <c r="S2187" s="40">
        <v>0</v>
      </c>
      <c r="T2187" s="40">
        <v>3932.26</v>
      </c>
      <c r="U2187" s="40">
        <v>3932.26</v>
      </c>
      <c r="V2187" s="40">
        <v>3932.26</v>
      </c>
      <c r="W2187" s="34" t="s">
        <v>650</v>
      </c>
    </row>
    <row r="2188" spans="1:23" hidden="1" x14ac:dyDescent="0.2">
      <c r="A2188" t="s">
        <v>0</v>
      </c>
      <c r="B2188" t="s">
        <v>1</v>
      </c>
      <c r="C2188" t="s">
        <v>635</v>
      </c>
      <c r="D2188" t="s">
        <v>636</v>
      </c>
      <c r="E2188" t="s">
        <v>637</v>
      </c>
      <c r="F2188" t="s">
        <v>1539</v>
      </c>
      <c r="G2188" t="s">
        <v>1540</v>
      </c>
      <c r="H2188" t="s">
        <v>7</v>
      </c>
      <c r="I2188" t="s">
        <v>8</v>
      </c>
      <c r="J2188" t="s">
        <v>9</v>
      </c>
      <c r="K2188" t="s">
        <v>31</v>
      </c>
      <c r="L2188" t="s">
        <v>11</v>
      </c>
      <c r="M2188" s="40">
        <v>9804</v>
      </c>
      <c r="N2188" s="40">
        <v>-5719</v>
      </c>
      <c r="O2188" s="40">
        <v>0</v>
      </c>
      <c r="P2188" s="40">
        <v>4085</v>
      </c>
      <c r="Q2188" s="40">
        <v>2451</v>
      </c>
      <c r="R2188" s="40">
        <v>1634</v>
      </c>
      <c r="S2188" s="40">
        <v>1634</v>
      </c>
      <c r="T2188" s="40">
        <v>2451</v>
      </c>
      <c r="U2188" s="40">
        <v>2451</v>
      </c>
      <c r="V2188" s="40">
        <v>0</v>
      </c>
      <c r="W2188" s="34" t="s">
        <v>651</v>
      </c>
    </row>
    <row r="2189" spans="1:23" hidden="1" x14ac:dyDescent="0.2">
      <c r="A2189" t="s">
        <v>0</v>
      </c>
      <c r="B2189" t="s">
        <v>1</v>
      </c>
      <c r="C2189" t="s">
        <v>635</v>
      </c>
      <c r="D2189" t="s">
        <v>636</v>
      </c>
      <c r="E2189" t="s">
        <v>637</v>
      </c>
      <c r="F2189" t="s">
        <v>1539</v>
      </c>
      <c r="G2189" t="s">
        <v>1540</v>
      </c>
      <c r="H2189" t="s">
        <v>7</v>
      </c>
      <c r="I2189" t="s">
        <v>8</v>
      </c>
      <c r="J2189" t="s">
        <v>9</v>
      </c>
      <c r="K2189" t="s">
        <v>33</v>
      </c>
      <c r="L2189" t="s">
        <v>11</v>
      </c>
      <c r="M2189" s="40">
        <v>2580.37</v>
      </c>
      <c r="N2189" s="40">
        <v>0</v>
      </c>
      <c r="O2189" s="40">
        <v>0</v>
      </c>
      <c r="P2189" s="40">
        <v>2580.37</v>
      </c>
      <c r="Q2189" s="40">
        <v>0</v>
      </c>
      <c r="R2189" s="40">
        <v>0</v>
      </c>
      <c r="S2189" s="40">
        <v>0</v>
      </c>
      <c r="T2189" s="40">
        <v>2580.37</v>
      </c>
      <c r="U2189" s="40">
        <v>2580.37</v>
      </c>
      <c r="V2189" s="40">
        <v>2580.37</v>
      </c>
      <c r="W2189" s="34" t="s">
        <v>652</v>
      </c>
    </row>
    <row r="2190" spans="1:23" hidden="1" x14ac:dyDescent="0.2">
      <c r="A2190" t="s">
        <v>0</v>
      </c>
      <c r="B2190" t="s">
        <v>1</v>
      </c>
      <c r="C2190" t="s">
        <v>635</v>
      </c>
      <c r="D2190" t="s">
        <v>636</v>
      </c>
      <c r="E2190" t="s">
        <v>637</v>
      </c>
      <c r="F2190" t="s">
        <v>1539</v>
      </c>
      <c r="G2190" t="s">
        <v>1540</v>
      </c>
      <c r="H2190" t="s">
        <v>7</v>
      </c>
      <c r="I2190" t="s">
        <v>8</v>
      </c>
      <c r="J2190" t="s">
        <v>9</v>
      </c>
      <c r="K2190" t="s">
        <v>35</v>
      </c>
      <c r="L2190" t="s">
        <v>11</v>
      </c>
      <c r="M2190" s="40">
        <v>35160.74</v>
      </c>
      <c r="N2190" s="40">
        <v>0</v>
      </c>
      <c r="O2190" s="40">
        <v>0</v>
      </c>
      <c r="P2190" s="40">
        <v>35160.74</v>
      </c>
      <c r="Q2190" s="40">
        <v>0</v>
      </c>
      <c r="R2190" s="40">
        <v>5200</v>
      </c>
      <c r="S2190" s="40">
        <v>5200</v>
      </c>
      <c r="T2190" s="40">
        <v>29960.74</v>
      </c>
      <c r="U2190" s="40">
        <v>29960.74</v>
      </c>
      <c r="V2190" s="40">
        <v>29960.74</v>
      </c>
      <c r="W2190" s="34" t="s">
        <v>653</v>
      </c>
    </row>
    <row r="2191" spans="1:23" hidden="1" x14ac:dyDescent="0.2">
      <c r="A2191" t="s">
        <v>0</v>
      </c>
      <c r="B2191" t="s">
        <v>1</v>
      </c>
      <c r="C2191" t="s">
        <v>635</v>
      </c>
      <c r="D2191" t="s">
        <v>636</v>
      </c>
      <c r="E2191" t="s">
        <v>637</v>
      </c>
      <c r="F2191" t="s">
        <v>1539</v>
      </c>
      <c r="G2191" t="s">
        <v>1540</v>
      </c>
      <c r="H2191" t="s">
        <v>7</v>
      </c>
      <c r="I2191" t="s">
        <v>8</v>
      </c>
      <c r="J2191" t="s">
        <v>9</v>
      </c>
      <c r="K2191" t="s">
        <v>37</v>
      </c>
      <c r="L2191" t="s">
        <v>11</v>
      </c>
      <c r="M2191" s="40">
        <v>105692.92</v>
      </c>
      <c r="N2191" s="40">
        <v>3279.44</v>
      </c>
      <c r="O2191" s="40">
        <v>0</v>
      </c>
      <c r="P2191" s="40">
        <v>108972.36</v>
      </c>
      <c r="Q2191" s="40">
        <v>420.34</v>
      </c>
      <c r="R2191" s="40">
        <v>68169.399999999994</v>
      </c>
      <c r="S2191" s="40">
        <v>68169.399999999994</v>
      </c>
      <c r="T2191" s="40">
        <v>40802.959999999999</v>
      </c>
      <c r="U2191" s="40">
        <v>40802.959999999999</v>
      </c>
      <c r="V2191" s="40">
        <v>40382.620000000003</v>
      </c>
      <c r="W2191" s="34" t="s">
        <v>654</v>
      </c>
    </row>
    <row r="2192" spans="1:23" hidden="1" x14ac:dyDescent="0.2">
      <c r="A2192" t="s">
        <v>0</v>
      </c>
      <c r="B2192" t="s">
        <v>1</v>
      </c>
      <c r="C2192" t="s">
        <v>635</v>
      </c>
      <c r="D2192" t="s">
        <v>636</v>
      </c>
      <c r="E2192" t="s">
        <v>637</v>
      </c>
      <c r="F2192" t="s">
        <v>1539</v>
      </c>
      <c r="G2192" t="s">
        <v>1540</v>
      </c>
      <c r="H2192" t="s">
        <v>7</v>
      </c>
      <c r="I2192" t="s">
        <v>8</v>
      </c>
      <c r="J2192" t="s">
        <v>9</v>
      </c>
      <c r="K2192" t="s">
        <v>39</v>
      </c>
      <c r="L2192" t="s">
        <v>11</v>
      </c>
      <c r="M2192" s="40">
        <v>69626.429999999993</v>
      </c>
      <c r="N2192" s="40">
        <v>2451</v>
      </c>
      <c r="O2192" s="40">
        <v>0</v>
      </c>
      <c r="P2192" s="40">
        <v>72077.429999999993</v>
      </c>
      <c r="Q2192" s="40">
        <v>340.42</v>
      </c>
      <c r="R2192" s="40">
        <v>50372.04</v>
      </c>
      <c r="S2192" s="40">
        <v>50372.04</v>
      </c>
      <c r="T2192" s="40">
        <v>21705.39</v>
      </c>
      <c r="U2192" s="40">
        <v>21705.39</v>
      </c>
      <c r="V2192" s="40">
        <v>21364.97</v>
      </c>
      <c r="W2192" s="34" t="s">
        <v>655</v>
      </c>
    </row>
    <row r="2193" spans="1:23" hidden="1" x14ac:dyDescent="0.2">
      <c r="A2193" t="s">
        <v>0</v>
      </c>
      <c r="B2193" t="s">
        <v>1</v>
      </c>
      <c r="C2193" t="s">
        <v>635</v>
      </c>
      <c r="D2193" t="s">
        <v>636</v>
      </c>
      <c r="E2193" t="s">
        <v>637</v>
      </c>
      <c r="F2193" t="s">
        <v>1539</v>
      </c>
      <c r="G2193" t="s">
        <v>1540</v>
      </c>
      <c r="H2193" t="s">
        <v>7</v>
      </c>
      <c r="I2193" t="s">
        <v>8</v>
      </c>
      <c r="J2193" t="s">
        <v>9</v>
      </c>
      <c r="K2193" t="s">
        <v>41</v>
      </c>
      <c r="L2193" t="s">
        <v>11</v>
      </c>
      <c r="M2193" s="40">
        <v>13772.4</v>
      </c>
      <c r="N2193" s="40">
        <v>0</v>
      </c>
      <c r="O2193" s="40">
        <v>0</v>
      </c>
      <c r="P2193" s="40">
        <v>13772.4</v>
      </c>
      <c r="Q2193" s="40">
        <v>0</v>
      </c>
      <c r="R2193" s="40">
        <v>1677.11</v>
      </c>
      <c r="S2193" s="40">
        <v>1677.11</v>
      </c>
      <c r="T2193" s="40">
        <v>12095.29</v>
      </c>
      <c r="U2193" s="40">
        <v>12095.29</v>
      </c>
      <c r="V2193" s="40">
        <v>12095.29</v>
      </c>
      <c r="W2193" s="34" t="s">
        <v>656</v>
      </c>
    </row>
    <row r="2194" spans="1:23" hidden="1" x14ac:dyDescent="0.2">
      <c r="A2194" t="s">
        <v>0</v>
      </c>
      <c r="B2194" t="s">
        <v>1</v>
      </c>
      <c r="C2194" t="s">
        <v>635</v>
      </c>
      <c r="D2194" t="s">
        <v>636</v>
      </c>
      <c r="E2194" t="s">
        <v>637</v>
      </c>
      <c r="F2194" t="s">
        <v>1539</v>
      </c>
      <c r="G2194" t="s">
        <v>1540</v>
      </c>
      <c r="H2194" t="s">
        <v>7</v>
      </c>
      <c r="I2194" t="s">
        <v>43</v>
      </c>
      <c r="J2194" t="s">
        <v>44</v>
      </c>
      <c r="K2194" t="s">
        <v>45</v>
      </c>
      <c r="L2194" t="s">
        <v>11</v>
      </c>
      <c r="M2194" s="40">
        <v>2000</v>
      </c>
      <c r="N2194" s="40">
        <v>1694.05</v>
      </c>
      <c r="O2194" s="40">
        <v>0</v>
      </c>
      <c r="P2194" s="40">
        <v>3694.05</v>
      </c>
      <c r="Q2194" s="40">
        <v>0</v>
      </c>
      <c r="R2194" s="40">
        <v>3694.05</v>
      </c>
      <c r="S2194" s="40">
        <v>2085.83</v>
      </c>
      <c r="T2194" s="40">
        <v>0</v>
      </c>
      <c r="U2194" s="40">
        <v>1608.22</v>
      </c>
      <c r="V2194" s="40">
        <v>0</v>
      </c>
      <c r="W2194" s="34" t="s">
        <v>657</v>
      </c>
    </row>
    <row r="2195" spans="1:23" hidden="1" x14ac:dyDescent="0.2">
      <c r="A2195" t="s">
        <v>0</v>
      </c>
      <c r="B2195" t="s">
        <v>1</v>
      </c>
      <c r="C2195" t="s">
        <v>635</v>
      </c>
      <c r="D2195" t="s">
        <v>636</v>
      </c>
      <c r="E2195" t="s">
        <v>637</v>
      </c>
      <c r="F2195" t="s">
        <v>1539</v>
      </c>
      <c r="G2195" t="s">
        <v>1540</v>
      </c>
      <c r="H2195" t="s">
        <v>7</v>
      </c>
      <c r="I2195" t="s">
        <v>43</v>
      </c>
      <c r="J2195" t="s">
        <v>44</v>
      </c>
      <c r="K2195" t="s">
        <v>47</v>
      </c>
      <c r="L2195" t="s">
        <v>11</v>
      </c>
      <c r="M2195" s="40">
        <v>2000</v>
      </c>
      <c r="N2195" s="40">
        <v>1694.05</v>
      </c>
      <c r="O2195" s="40">
        <v>0</v>
      </c>
      <c r="P2195" s="40">
        <v>3694.05</v>
      </c>
      <c r="Q2195" s="40">
        <v>0</v>
      </c>
      <c r="R2195" s="40">
        <v>3600</v>
      </c>
      <c r="S2195" s="40">
        <v>2003.39</v>
      </c>
      <c r="T2195" s="40">
        <v>94.05</v>
      </c>
      <c r="U2195" s="40">
        <v>1690.66</v>
      </c>
      <c r="V2195" s="40">
        <v>94.05</v>
      </c>
      <c r="W2195" s="34" t="s">
        <v>658</v>
      </c>
    </row>
    <row r="2196" spans="1:23" hidden="1" x14ac:dyDescent="0.2">
      <c r="A2196" t="s">
        <v>0</v>
      </c>
      <c r="B2196" t="s">
        <v>1</v>
      </c>
      <c r="C2196" t="s">
        <v>635</v>
      </c>
      <c r="D2196" t="s">
        <v>636</v>
      </c>
      <c r="E2196" t="s">
        <v>637</v>
      </c>
      <c r="F2196" t="s">
        <v>1539</v>
      </c>
      <c r="G2196" t="s">
        <v>1540</v>
      </c>
      <c r="H2196" t="s">
        <v>7</v>
      </c>
      <c r="I2196" t="s">
        <v>43</v>
      </c>
      <c r="J2196" t="s">
        <v>44</v>
      </c>
      <c r="K2196" t="s">
        <v>57</v>
      </c>
      <c r="L2196" t="s">
        <v>11</v>
      </c>
      <c r="M2196" s="40">
        <v>56640</v>
      </c>
      <c r="N2196" s="40">
        <v>-33613.61</v>
      </c>
      <c r="O2196" s="40">
        <v>0</v>
      </c>
      <c r="P2196" s="40">
        <v>23026.39</v>
      </c>
      <c r="Q2196" s="40">
        <v>278.39999999999998</v>
      </c>
      <c r="R2196" s="40">
        <v>20131</v>
      </c>
      <c r="S2196" s="40">
        <v>13310.88</v>
      </c>
      <c r="T2196" s="40">
        <v>2895.39</v>
      </c>
      <c r="U2196" s="40">
        <v>9715.51</v>
      </c>
      <c r="V2196" s="40">
        <v>2616.9899999999998</v>
      </c>
      <c r="W2196" s="34" t="s">
        <v>662</v>
      </c>
    </row>
    <row r="2197" spans="1:23" hidden="1" x14ac:dyDescent="0.2">
      <c r="A2197" t="s">
        <v>0</v>
      </c>
      <c r="B2197" t="s">
        <v>1</v>
      </c>
      <c r="C2197" t="s">
        <v>635</v>
      </c>
      <c r="D2197" t="s">
        <v>636</v>
      </c>
      <c r="E2197" t="s">
        <v>637</v>
      </c>
      <c r="F2197" t="s">
        <v>1539</v>
      </c>
      <c r="G2197" t="s">
        <v>1540</v>
      </c>
      <c r="H2197" t="s">
        <v>7</v>
      </c>
      <c r="I2197" t="s">
        <v>43</v>
      </c>
      <c r="J2197" t="s">
        <v>44</v>
      </c>
      <c r="K2197" t="s">
        <v>59</v>
      </c>
      <c r="L2197" t="s">
        <v>11</v>
      </c>
      <c r="M2197" s="40">
        <v>26000</v>
      </c>
      <c r="N2197" s="40">
        <v>18649.22</v>
      </c>
      <c r="O2197" s="40">
        <v>0</v>
      </c>
      <c r="P2197" s="40">
        <v>44649.22</v>
      </c>
      <c r="Q2197" s="40">
        <v>8636.82</v>
      </c>
      <c r="R2197" s="40">
        <v>35571.99</v>
      </c>
      <c r="S2197" s="40">
        <v>31912.32</v>
      </c>
      <c r="T2197" s="40">
        <v>9077.23</v>
      </c>
      <c r="U2197" s="40">
        <v>12736.9</v>
      </c>
      <c r="V2197" s="40">
        <v>440.41</v>
      </c>
      <c r="W2197" s="34" t="s">
        <v>663</v>
      </c>
    </row>
    <row r="2198" spans="1:23" hidden="1" x14ac:dyDescent="0.2">
      <c r="A2198" t="s">
        <v>0</v>
      </c>
      <c r="B2198" t="s">
        <v>1</v>
      </c>
      <c r="C2198" t="s">
        <v>635</v>
      </c>
      <c r="D2198" t="s">
        <v>636</v>
      </c>
      <c r="E2198" t="s">
        <v>637</v>
      </c>
      <c r="F2198" t="s">
        <v>1539</v>
      </c>
      <c r="G2198" t="s">
        <v>1540</v>
      </c>
      <c r="H2198" t="s">
        <v>7</v>
      </c>
      <c r="I2198" t="s">
        <v>43</v>
      </c>
      <c r="J2198" t="s">
        <v>44</v>
      </c>
      <c r="K2198" t="s">
        <v>77</v>
      </c>
      <c r="L2198" t="s">
        <v>11</v>
      </c>
      <c r="M2198" s="40">
        <v>210</v>
      </c>
      <c r="N2198" s="40">
        <v>0</v>
      </c>
      <c r="O2198" s="40">
        <v>0</v>
      </c>
      <c r="P2198" s="40">
        <v>210</v>
      </c>
      <c r="Q2198" s="40">
        <v>0</v>
      </c>
      <c r="R2198" s="40">
        <v>205.59</v>
      </c>
      <c r="S2198" s="40">
        <v>205.59</v>
      </c>
      <c r="T2198" s="40">
        <v>4.41</v>
      </c>
      <c r="U2198" s="40">
        <v>4.41</v>
      </c>
      <c r="V2198" s="40">
        <v>4.41</v>
      </c>
      <c r="W2198" s="34" t="s">
        <v>671</v>
      </c>
    </row>
    <row r="2199" spans="1:23" hidden="1" x14ac:dyDescent="0.2">
      <c r="A2199" t="s">
        <v>0</v>
      </c>
      <c r="B2199" t="s">
        <v>1</v>
      </c>
      <c r="C2199" t="s">
        <v>635</v>
      </c>
      <c r="D2199" t="s">
        <v>636</v>
      </c>
      <c r="E2199" t="s">
        <v>637</v>
      </c>
      <c r="F2199" t="s">
        <v>1539</v>
      </c>
      <c r="G2199" t="s">
        <v>1540</v>
      </c>
      <c r="H2199" t="s">
        <v>7</v>
      </c>
      <c r="I2199" t="s">
        <v>43</v>
      </c>
      <c r="J2199" t="s">
        <v>44</v>
      </c>
      <c r="K2199" t="s">
        <v>498</v>
      </c>
      <c r="L2199" t="s">
        <v>11</v>
      </c>
      <c r="M2199" s="40">
        <v>0</v>
      </c>
      <c r="N2199" s="40">
        <v>5037.7299999999996</v>
      </c>
      <c r="O2199" s="40">
        <v>0</v>
      </c>
      <c r="P2199" s="40">
        <v>5037.7299999999996</v>
      </c>
      <c r="Q2199" s="40">
        <v>2646.66</v>
      </c>
      <c r="R2199" s="40">
        <v>1151.5999999999999</v>
      </c>
      <c r="S2199" s="40">
        <v>0</v>
      </c>
      <c r="T2199" s="40">
        <v>3886.13</v>
      </c>
      <c r="U2199" s="40">
        <v>5037.7299999999996</v>
      </c>
      <c r="V2199" s="40">
        <v>1239.47</v>
      </c>
      <c r="W2199" s="34" t="s">
        <v>1340</v>
      </c>
    </row>
    <row r="2200" spans="1:23" hidden="1" x14ac:dyDescent="0.2">
      <c r="A2200" t="s">
        <v>0</v>
      </c>
      <c r="B2200" t="s">
        <v>1</v>
      </c>
      <c r="C2200" t="s">
        <v>635</v>
      </c>
      <c r="D2200" t="s">
        <v>636</v>
      </c>
      <c r="E2200" t="s">
        <v>637</v>
      </c>
      <c r="F2200" t="s">
        <v>1539</v>
      </c>
      <c r="G2200" t="s">
        <v>1540</v>
      </c>
      <c r="H2200" t="s">
        <v>7</v>
      </c>
      <c r="I2200" t="s">
        <v>43</v>
      </c>
      <c r="J2200" t="s">
        <v>44</v>
      </c>
      <c r="K2200" t="s">
        <v>828</v>
      </c>
      <c r="L2200" t="s">
        <v>11</v>
      </c>
      <c r="M2200" s="40">
        <v>0</v>
      </c>
      <c r="N2200" s="40">
        <v>6538.56</v>
      </c>
      <c r="O2200" s="40">
        <v>0</v>
      </c>
      <c r="P2200" s="40">
        <v>6538.56</v>
      </c>
      <c r="Q2200" s="40">
        <v>0</v>
      </c>
      <c r="R2200" s="40">
        <v>6538.56</v>
      </c>
      <c r="S2200" s="40">
        <v>6538.56</v>
      </c>
      <c r="T2200" s="40">
        <v>0</v>
      </c>
      <c r="U2200" s="40">
        <v>0</v>
      </c>
      <c r="V2200" s="40">
        <v>0</v>
      </c>
      <c r="W2200" s="34" t="s">
        <v>1541</v>
      </c>
    </row>
    <row r="2201" spans="1:23" hidden="1" x14ac:dyDescent="0.2">
      <c r="A2201" t="s">
        <v>170</v>
      </c>
      <c r="B2201" t="s">
        <v>171</v>
      </c>
      <c r="C2201" t="s">
        <v>635</v>
      </c>
      <c r="D2201" t="s">
        <v>636</v>
      </c>
      <c r="E2201" t="s">
        <v>637</v>
      </c>
      <c r="F2201" t="s">
        <v>1539</v>
      </c>
      <c r="G2201" t="s">
        <v>1540</v>
      </c>
      <c r="H2201" t="s">
        <v>678</v>
      </c>
      <c r="I2201" t="s">
        <v>679</v>
      </c>
      <c r="J2201" t="s">
        <v>94</v>
      </c>
      <c r="K2201" t="s">
        <v>271</v>
      </c>
      <c r="L2201" t="s">
        <v>96</v>
      </c>
      <c r="M2201" s="40">
        <v>73941.53</v>
      </c>
      <c r="N2201" s="40">
        <v>0</v>
      </c>
      <c r="O2201" s="40">
        <v>0</v>
      </c>
      <c r="P2201" s="40">
        <v>73941.53</v>
      </c>
      <c r="Q2201" s="40">
        <v>73920</v>
      </c>
      <c r="R2201" s="40">
        <v>0</v>
      </c>
      <c r="S2201" s="40">
        <v>0</v>
      </c>
      <c r="T2201" s="40">
        <v>73941.53</v>
      </c>
      <c r="U2201" s="40">
        <v>73941.53</v>
      </c>
      <c r="V2201" s="40">
        <v>21.53</v>
      </c>
      <c r="W2201" s="34" t="s">
        <v>1542</v>
      </c>
    </row>
    <row r="2202" spans="1:23" hidden="1" x14ac:dyDescent="0.2">
      <c r="A2202" t="s">
        <v>170</v>
      </c>
      <c r="B2202" t="s">
        <v>171</v>
      </c>
      <c r="C2202" t="s">
        <v>635</v>
      </c>
      <c r="D2202" t="s">
        <v>636</v>
      </c>
      <c r="E2202" t="s">
        <v>637</v>
      </c>
      <c r="F2202" t="s">
        <v>1539</v>
      </c>
      <c r="G2202" t="s">
        <v>1540</v>
      </c>
      <c r="H2202" t="s">
        <v>678</v>
      </c>
      <c r="I2202" t="s">
        <v>679</v>
      </c>
      <c r="J2202" t="s">
        <v>202</v>
      </c>
      <c r="K2202" t="s">
        <v>284</v>
      </c>
      <c r="L2202" t="s">
        <v>96</v>
      </c>
      <c r="M2202" s="40">
        <v>1772.47</v>
      </c>
      <c r="N2202" s="40">
        <v>0</v>
      </c>
      <c r="O2202" s="40">
        <v>0</v>
      </c>
      <c r="P2202" s="40">
        <v>1772.47</v>
      </c>
      <c r="Q2202" s="40">
        <v>0</v>
      </c>
      <c r="R2202" s="40">
        <v>1772.46</v>
      </c>
      <c r="S2202" s="40">
        <v>1772.46</v>
      </c>
      <c r="T2202" s="40">
        <v>0.01</v>
      </c>
      <c r="U2202" s="40">
        <v>0.01</v>
      </c>
      <c r="V2202" s="40">
        <v>0.01</v>
      </c>
      <c r="W2202" s="34" t="s">
        <v>1543</v>
      </c>
    </row>
    <row r="2203" spans="1:23" hidden="1" x14ac:dyDescent="0.2">
      <c r="A2203" t="s">
        <v>0</v>
      </c>
      <c r="B2203" t="s">
        <v>1</v>
      </c>
      <c r="C2203" t="s">
        <v>635</v>
      </c>
      <c r="D2203" t="s">
        <v>636</v>
      </c>
      <c r="E2203" t="s">
        <v>637</v>
      </c>
      <c r="F2203" t="s">
        <v>1539</v>
      </c>
      <c r="G2203" t="s">
        <v>1540</v>
      </c>
      <c r="H2203" t="s">
        <v>7</v>
      </c>
      <c r="I2203" t="s">
        <v>8</v>
      </c>
      <c r="J2203" t="s">
        <v>215</v>
      </c>
      <c r="K2203" t="s">
        <v>216</v>
      </c>
      <c r="L2203" t="s">
        <v>11</v>
      </c>
      <c r="M2203" s="40">
        <v>0</v>
      </c>
      <c r="N2203" s="40">
        <v>6000</v>
      </c>
      <c r="O2203" s="40">
        <v>0</v>
      </c>
      <c r="P2203" s="40">
        <v>6000</v>
      </c>
      <c r="Q2203" s="40">
        <v>0</v>
      </c>
      <c r="R2203" s="40">
        <v>0</v>
      </c>
      <c r="S2203" s="40">
        <v>0</v>
      </c>
      <c r="T2203" s="40">
        <v>6000</v>
      </c>
      <c r="U2203" s="40">
        <v>6000</v>
      </c>
      <c r="V2203" s="40">
        <v>6000</v>
      </c>
      <c r="W2203" s="34" t="s">
        <v>690</v>
      </c>
    </row>
    <row r="2204" spans="1:23" hidden="1" x14ac:dyDescent="0.2">
      <c r="A2204" t="s">
        <v>0</v>
      </c>
      <c r="B2204" t="s">
        <v>1</v>
      </c>
      <c r="C2204" t="s">
        <v>635</v>
      </c>
      <c r="D2204" t="s">
        <v>636</v>
      </c>
      <c r="E2204" t="s">
        <v>637</v>
      </c>
      <c r="F2204" t="s">
        <v>1544</v>
      </c>
      <c r="G2204" t="s">
        <v>1545</v>
      </c>
      <c r="H2204" t="s">
        <v>7</v>
      </c>
      <c r="I2204" t="s">
        <v>8</v>
      </c>
      <c r="J2204" t="s">
        <v>9</v>
      </c>
      <c r="K2204" t="s">
        <v>10</v>
      </c>
      <c r="L2204" t="s">
        <v>11</v>
      </c>
      <c r="M2204" s="40">
        <v>93144</v>
      </c>
      <c r="N2204" s="40">
        <v>63758</v>
      </c>
      <c r="O2204" s="40">
        <v>0</v>
      </c>
      <c r="P2204" s="40">
        <v>156902</v>
      </c>
      <c r="Q2204" s="40">
        <v>0</v>
      </c>
      <c r="R2204" s="40">
        <v>84008</v>
      </c>
      <c r="S2204" s="40">
        <v>84008</v>
      </c>
      <c r="T2204" s="40">
        <v>72894</v>
      </c>
      <c r="U2204" s="40">
        <v>72894</v>
      </c>
      <c r="V2204" s="40">
        <v>72894</v>
      </c>
      <c r="W2204" s="34" t="s">
        <v>640</v>
      </c>
    </row>
    <row r="2205" spans="1:23" hidden="1" x14ac:dyDescent="0.2">
      <c r="A2205" t="s">
        <v>0</v>
      </c>
      <c r="B2205" t="s">
        <v>1</v>
      </c>
      <c r="C2205" t="s">
        <v>635</v>
      </c>
      <c r="D2205" t="s">
        <v>636</v>
      </c>
      <c r="E2205" t="s">
        <v>637</v>
      </c>
      <c r="F2205" t="s">
        <v>1544</v>
      </c>
      <c r="G2205" t="s">
        <v>1545</v>
      </c>
      <c r="H2205" t="s">
        <v>7</v>
      </c>
      <c r="I2205" t="s">
        <v>8</v>
      </c>
      <c r="J2205" t="s">
        <v>9</v>
      </c>
      <c r="K2205" t="s">
        <v>13</v>
      </c>
      <c r="L2205" t="s">
        <v>11</v>
      </c>
      <c r="M2205" s="40">
        <v>32457.72</v>
      </c>
      <c r="N2205" s="40">
        <v>0</v>
      </c>
      <c r="O2205" s="40">
        <v>0</v>
      </c>
      <c r="P2205" s="40">
        <v>32457.72</v>
      </c>
      <c r="Q2205" s="40">
        <v>0</v>
      </c>
      <c r="R2205" s="40">
        <v>22479.93</v>
      </c>
      <c r="S2205" s="40">
        <v>22479.93</v>
      </c>
      <c r="T2205" s="40">
        <v>9977.7900000000009</v>
      </c>
      <c r="U2205" s="40">
        <v>9977.7900000000009</v>
      </c>
      <c r="V2205" s="40">
        <v>9977.7900000000009</v>
      </c>
      <c r="W2205" s="34" t="s">
        <v>641</v>
      </c>
    </row>
    <row r="2206" spans="1:23" hidden="1" x14ac:dyDescent="0.2">
      <c r="A2206" t="s">
        <v>0</v>
      </c>
      <c r="B2206" t="s">
        <v>1</v>
      </c>
      <c r="C2206" t="s">
        <v>635</v>
      </c>
      <c r="D2206" t="s">
        <v>636</v>
      </c>
      <c r="E2206" t="s">
        <v>637</v>
      </c>
      <c r="F2206" t="s">
        <v>1544</v>
      </c>
      <c r="G2206" t="s">
        <v>1545</v>
      </c>
      <c r="H2206" t="s">
        <v>7</v>
      </c>
      <c r="I2206" t="s">
        <v>8</v>
      </c>
      <c r="J2206" t="s">
        <v>9</v>
      </c>
      <c r="K2206" t="s">
        <v>642</v>
      </c>
      <c r="L2206" t="s">
        <v>11</v>
      </c>
      <c r="M2206" s="40">
        <v>1004556</v>
      </c>
      <c r="N2206" s="40">
        <v>0</v>
      </c>
      <c r="O2206" s="40">
        <v>32264</v>
      </c>
      <c r="P2206" s="40">
        <v>1036820</v>
      </c>
      <c r="Q2206" s="40">
        <v>0</v>
      </c>
      <c r="R2206" s="40">
        <v>761852</v>
      </c>
      <c r="S2206" s="40">
        <v>761852</v>
      </c>
      <c r="T2206" s="40">
        <v>274968</v>
      </c>
      <c r="U2206" s="40">
        <v>274968</v>
      </c>
      <c r="V2206" s="40">
        <v>274968</v>
      </c>
      <c r="W2206" s="34" t="s">
        <v>643</v>
      </c>
    </row>
    <row r="2207" spans="1:23" hidden="1" x14ac:dyDescent="0.2">
      <c r="A2207" t="s">
        <v>0</v>
      </c>
      <c r="B2207" t="s">
        <v>1</v>
      </c>
      <c r="C2207" t="s">
        <v>635</v>
      </c>
      <c r="D2207" t="s">
        <v>636</v>
      </c>
      <c r="E2207" t="s">
        <v>637</v>
      </c>
      <c r="F2207" t="s">
        <v>1544</v>
      </c>
      <c r="G2207" t="s">
        <v>1545</v>
      </c>
      <c r="H2207" t="s">
        <v>7</v>
      </c>
      <c r="I2207" t="s">
        <v>8</v>
      </c>
      <c r="J2207" t="s">
        <v>9</v>
      </c>
      <c r="K2207" t="s">
        <v>15</v>
      </c>
      <c r="L2207" t="s">
        <v>11</v>
      </c>
      <c r="M2207" s="40">
        <v>95813.81</v>
      </c>
      <c r="N2207" s="40">
        <v>4360</v>
      </c>
      <c r="O2207" s="40">
        <v>0</v>
      </c>
      <c r="P2207" s="40">
        <v>100173.81</v>
      </c>
      <c r="Q2207" s="40">
        <v>526.51</v>
      </c>
      <c r="R2207" s="40">
        <v>13750.18</v>
      </c>
      <c r="S2207" s="40">
        <v>13750.18</v>
      </c>
      <c r="T2207" s="40">
        <v>86423.63</v>
      </c>
      <c r="U2207" s="40">
        <v>86423.63</v>
      </c>
      <c r="V2207" s="40">
        <v>85897.12</v>
      </c>
      <c r="W2207" s="34" t="s">
        <v>644</v>
      </c>
    </row>
    <row r="2208" spans="1:23" hidden="1" x14ac:dyDescent="0.2">
      <c r="A2208" t="s">
        <v>0</v>
      </c>
      <c r="B2208" t="s">
        <v>1</v>
      </c>
      <c r="C2208" t="s">
        <v>635</v>
      </c>
      <c r="D2208" t="s">
        <v>636</v>
      </c>
      <c r="E2208" t="s">
        <v>637</v>
      </c>
      <c r="F2208" t="s">
        <v>1544</v>
      </c>
      <c r="G2208" t="s">
        <v>1545</v>
      </c>
      <c r="H2208" t="s">
        <v>7</v>
      </c>
      <c r="I2208" t="s">
        <v>8</v>
      </c>
      <c r="J2208" t="s">
        <v>9</v>
      </c>
      <c r="K2208" t="s">
        <v>17</v>
      </c>
      <c r="L2208" t="s">
        <v>11</v>
      </c>
      <c r="M2208" s="40">
        <v>39964</v>
      </c>
      <c r="N2208" s="40">
        <v>2000</v>
      </c>
      <c r="O2208" s="40">
        <v>0</v>
      </c>
      <c r="P2208" s="40">
        <v>41964</v>
      </c>
      <c r="Q2208" s="40">
        <v>257.77999999999997</v>
      </c>
      <c r="R2208" s="40">
        <v>37604.910000000003</v>
      </c>
      <c r="S2208" s="40">
        <v>37604.910000000003</v>
      </c>
      <c r="T2208" s="40">
        <v>4359.09</v>
      </c>
      <c r="U2208" s="40">
        <v>4359.09</v>
      </c>
      <c r="V2208" s="40">
        <v>4101.3100000000004</v>
      </c>
      <c r="W2208" s="34" t="s">
        <v>645</v>
      </c>
    </row>
    <row r="2209" spans="1:23" hidden="1" x14ac:dyDescent="0.2">
      <c r="A2209" t="s">
        <v>0</v>
      </c>
      <c r="B2209" t="s">
        <v>1</v>
      </c>
      <c r="C2209" t="s">
        <v>635</v>
      </c>
      <c r="D2209" t="s">
        <v>636</v>
      </c>
      <c r="E2209" t="s">
        <v>637</v>
      </c>
      <c r="F2209" t="s">
        <v>1544</v>
      </c>
      <c r="G2209" t="s">
        <v>1545</v>
      </c>
      <c r="H2209" t="s">
        <v>7</v>
      </c>
      <c r="I2209" t="s">
        <v>8</v>
      </c>
      <c r="J2209" t="s">
        <v>9</v>
      </c>
      <c r="K2209" t="s">
        <v>19</v>
      </c>
      <c r="L2209" t="s">
        <v>11</v>
      </c>
      <c r="M2209" s="40">
        <v>528</v>
      </c>
      <c r="N2209" s="40">
        <v>0</v>
      </c>
      <c r="O2209" s="40">
        <v>59</v>
      </c>
      <c r="P2209" s="40">
        <v>587</v>
      </c>
      <c r="Q2209" s="40">
        <v>0</v>
      </c>
      <c r="R2209" s="40">
        <v>343.5</v>
      </c>
      <c r="S2209" s="40">
        <v>343.5</v>
      </c>
      <c r="T2209" s="40">
        <v>243.5</v>
      </c>
      <c r="U2209" s="40">
        <v>243.5</v>
      </c>
      <c r="V2209" s="40">
        <v>243.5</v>
      </c>
      <c r="W2209" s="34" t="s">
        <v>646</v>
      </c>
    </row>
    <row r="2210" spans="1:23" hidden="1" x14ac:dyDescent="0.2">
      <c r="A2210" t="s">
        <v>0</v>
      </c>
      <c r="B2210" t="s">
        <v>1</v>
      </c>
      <c r="C2210" t="s">
        <v>635</v>
      </c>
      <c r="D2210" t="s">
        <v>636</v>
      </c>
      <c r="E2210" t="s">
        <v>637</v>
      </c>
      <c r="F2210" t="s">
        <v>1544</v>
      </c>
      <c r="G2210" t="s">
        <v>1545</v>
      </c>
      <c r="H2210" t="s">
        <v>7</v>
      </c>
      <c r="I2210" t="s">
        <v>8</v>
      </c>
      <c r="J2210" t="s">
        <v>9</v>
      </c>
      <c r="K2210" t="s">
        <v>21</v>
      </c>
      <c r="L2210" t="s">
        <v>11</v>
      </c>
      <c r="M2210" s="40">
        <v>4224</v>
      </c>
      <c r="N2210" s="40">
        <v>0</v>
      </c>
      <c r="O2210" s="40">
        <v>472</v>
      </c>
      <c r="P2210" s="40">
        <v>4696</v>
      </c>
      <c r="Q2210" s="40">
        <v>0</v>
      </c>
      <c r="R2210" s="40">
        <v>2748</v>
      </c>
      <c r="S2210" s="40">
        <v>2748</v>
      </c>
      <c r="T2210" s="40">
        <v>1948</v>
      </c>
      <c r="U2210" s="40">
        <v>1948</v>
      </c>
      <c r="V2210" s="40">
        <v>1948</v>
      </c>
      <c r="W2210" s="34" t="s">
        <v>647</v>
      </c>
    </row>
    <row r="2211" spans="1:23" hidden="1" x14ac:dyDescent="0.2">
      <c r="A2211" t="s">
        <v>0</v>
      </c>
      <c r="B2211" t="s">
        <v>1</v>
      </c>
      <c r="C2211" t="s">
        <v>635</v>
      </c>
      <c r="D2211" t="s">
        <v>636</v>
      </c>
      <c r="E2211" t="s">
        <v>637</v>
      </c>
      <c r="F2211" t="s">
        <v>1544</v>
      </c>
      <c r="G2211" t="s">
        <v>1545</v>
      </c>
      <c r="H2211" t="s">
        <v>7</v>
      </c>
      <c r="I2211" t="s">
        <v>8</v>
      </c>
      <c r="J2211" t="s">
        <v>9</v>
      </c>
      <c r="K2211" t="s">
        <v>23</v>
      </c>
      <c r="L2211" t="s">
        <v>11</v>
      </c>
      <c r="M2211" s="40">
        <v>162.29</v>
      </c>
      <c r="N2211" s="40">
        <v>0</v>
      </c>
      <c r="O2211" s="40">
        <v>84.24</v>
      </c>
      <c r="P2211" s="40">
        <v>246.53</v>
      </c>
      <c r="Q2211" s="40">
        <v>0</v>
      </c>
      <c r="R2211" s="40">
        <v>0</v>
      </c>
      <c r="S2211" s="40">
        <v>0</v>
      </c>
      <c r="T2211" s="40">
        <v>246.53</v>
      </c>
      <c r="U2211" s="40">
        <v>246.53</v>
      </c>
      <c r="V2211" s="40">
        <v>246.53</v>
      </c>
      <c r="W2211" s="34" t="s">
        <v>648</v>
      </c>
    </row>
    <row r="2212" spans="1:23" hidden="1" x14ac:dyDescent="0.2">
      <c r="A2212" t="s">
        <v>0</v>
      </c>
      <c r="B2212" t="s">
        <v>1</v>
      </c>
      <c r="C2212" t="s">
        <v>635</v>
      </c>
      <c r="D2212" t="s">
        <v>636</v>
      </c>
      <c r="E2212" t="s">
        <v>637</v>
      </c>
      <c r="F2212" t="s">
        <v>1544</v>
      </c>
      <c r="G2212" t="s">
        <v>1545</v>
      </c>
      <c r="H2212" t="s">
        <v>7</v>
      </c>
      <c r="I2212" t="s">
        <v>8</v>
      </c>
      <c r="J2212" t="s">
        <v>9</v>
      </c>
      <c r="K2212" t="s">
        <v>25</v>
      </c>
      <c r="L2212" t="s">
        <v>11</v>
      </c>
      <c r="M2212" s="40">
        <v>1622.89</v>
      </c>
      <c r="N2212" s="40">
        <v>0</v>
      </c>
      <c r="O2212" s="40">
        <v>184.54</v>
      </c>
      <c r="P2212" s="40">
        <v>1807.43</v>
      </c>
      <c r="Q2212" s="40">
        <v>0</v>
      </c>
      <c r="R2212" s="40">
        <v>954.24</v>
      </c>
      <c r="S2212" s="40">
        <v>954.24</v>
      </c>
      <c r="T2212" s="40">
        <v>853.19</v>
      </c>
      <c r="U2212" s="40">
        <v>853.19</v>
      </c>
      <c r="V2212" s="40">
        <v>853.19</v>
      </c>
      <c r="W2212" s="34" t="s">
        <v>649</v>
      </c>
    </row>
    <row r="2213" spans="1:23" hidden="1" x14ac:dyDescent="0.2">
      <c r="A2213" t="s">
        <v>0</v>
      </c>
      <c r="B2213" t="s">
        <v>1</v>
      </c>
      <c r="C2213" t="s">
        <v>635</v>
      </c>
      <c r="D2213" t="s">
        <v>636</v>
      </c>
      <c r="E2213" t="s">
        <v>637</v>
      </c>
      <c r="F2213" t="s">
        <v>1544</v>
      </c>
      <c r="G2213" t="s">
        <v>1545</v>
      </c>
      <c r="H2213" t="s">
        <v>7</v>
      </c>
      <c r="I2213" t="s">
        <v>8</v>
      </c>
      <c r="J2213" t="s">
        <v>9</v>
      </c>
      <c r="K2213" t="s">
        <v>27</v>
      </c>
      <c r="L2213" t="s">
        <v>11</v>
      </c>
      <c r="M2213" s="40">
        <v>3824.9</v>
      </c>
      <c r="N2213" s="40">
        <v>0</v>
      </c>
      <c r="O2213" s="40">
        <v>0</v>
      </c>
      <c r="P2213" s="40">
        <v>3824.9</v>
      </c>
      <c r="Q2213" s="40">
        <v>0</v>
      </c>
      <c r="R2213" s="40">
        <v>0</v>
      </c>
      <c r="S2213" s="40">
        <v>0</v>
      </c>
      <c r="T2213" s="40">
        <v>3824.9</v>
      </c>
      <c r="U2213" s="40">
        <v>3824.9</v>
      </c>
      <c r="V2213" s="40">
        <v>3824.9</v>
      </c>
      <c r="W2213" s="34" t="s">
        <v>650</v>
      </c>
    </row>
    <row r="2214" spans="1:23" hidden="1" x14ac:dyDescent="0.2">
      <c r="A2214" t="s">
        <v>0</v>
      </c>
      <c r="B2214" t="s">
        <v>1</v>
      </c>
      <c r="C2214" t="s">
        <v>635</v>
      </c>
      <c r="D2214" t="s">
        <v>636</v>
      </c>
      <c r="E2214" t="s">
        <v>637</v>
      </c>
      <c r="F2214" t="s">
        <v>1544</v>
      </c>
      <c r="G2214" t="s">
        <v>1545</v>
      </c>
      <c r="H2214" t="s">
        <v>7</v>
      </c>
      <c r="I2214" t="s">
        <v>8</v>
      </c>
      <c r="J2214" t="s">
        <v>9</v>
      </c>
      <c r="K2214" t="s">
        <v>31</v>
      </c>
      <c r="L2214" t="s">
        <v>11</v>
      </c>
      <c r="M2214" s="40">
        <v>19608</v>
      </c>
      <c r="N2214" s="40">
        <v>-11438</v>
      </c>
      <c r="O2214" s="40">
        <v>0</v>
      </c>
      <c r="P2214" s="40">
        <v>8170</v>
      </c>
      <c r="Q2214" s="40">
        <v>2233.13</v>
      </c>
      <c r="R2214" s="40">
        <v>5936.87</v>
      </c>
      <c r="S2214" s="40">
        <v>5936.87</v>
      </c>
      <c r="T2214" s="40">
        <v>2233.13</v>
      </c>
      <c r="U2214" s="40">
        <v>2233.13</v>
      </c>
      <c r="V2214" s="40">
        <v>0</v>
      </c>
      <c r="W2214" s="34" t="s">
        <v>651</v>
      </c>
    </row>
    <row r="2215" spans="1:23" hidden="1" x14ac:dyDescent="0.2">
      <c r="A2215" t="s">
        <v>0</v>
      </c>
      <c r="B2215" t="s">
        <v>1</v>
      </c>
      <c r="C2215" t="s">
        <v>635</v>
      </c>
      <c r="D2215" t="s">
        <v>636</v>
      </c>
      <c r="E2215" t="s">
        <v>637</v>
      </c>
      <c r="F2215" t="s">
        <v>1544</v>
      </c>
      <c r="G2215" t="s">
        <v>1545</v>
      </c>
      <c r="H2215" t="s">
        <v>7</v>
      </c>
      <c r="I2215" t="s">
        <v>8</v>
      </c>
      <c r="J2215" t="s">
        <v>9</v>
      </c>
      <c r="K2215" t="s">
        <v>33</v>
      </c>
      <c r="L2215" t="s">
        <v>11</v>
      </c>
      <c r="M2215" s="40">
        <v>1616.59</v>
      </c>
      <c r="N2215" s="40">
        <v>0</v>
      </c>
      <c r="O2215" s="40">
        <v>0</v>
      </c>
      <c r="P2215" s="40">
        <v>1616.59</v>
      </c>
      <c r="Q2215" s="40">
        <v>0</v>
      </c>
      <c r="R2215" s="40">
        <v>0</v>
      </c>
      <c r="S2215" s="40">
        <v>0</v>
      </c>
      <c r="T2215" s="40">
        <v>1616.59</v>
      </c>
      <c r="U2215" s="40">
        <v>1616.59</v>
      </c>
      <c r="V2215" s="40">
        <v>1616.59</v>
      </c>
      <c r="W2215" s="34" t="s">
        <v>652</v>
      </c>
    </row>
    <row r="2216" spans="1:23" hidden="1" x14ac:dyDescent="0.2">
      <c r="A2216" t="s">
        <v>0</v>
      </c>
      <c r="B2216" t="s">
        <v>1</v>
      </c>
      <c r="C2216" t="s">
        <v>635</v>
      </c>
      <c r="D2216" t="s">
        <v>636</v>
      </c>
      <c r="E2216" t="s">
        <v>637</v>
      </c>
      <c r="F2216" t="s">
        <v>1544</v>
      </c>
      <c r="G2216" t="s">
        <v>1545</v>
      </c>
      <c r="H2216" t="s">
        <v>7</v>
      </c>
      <c r="I2216" t="s">
        <v>8</v>
      </c>
      <c r="J2216" t="s">
        <v>9</v>
      </c>
      <c r="K2216" t="s">
        <v>35</v>
      </c>
      <c r="L2216" t="s">
        <v>11</v>
      </c>
      <c r="M2216" s="40">
        <v>6233.19</v>
      </c>
      <c r="N2216" s="40">
        <v>0</v>
      </c>
      <c r="O2216" s="40">
        <v>0</v>
      </c>
      <c r="P2216" s="40">
        <v>6233.19</v>
      </c>
      <c r="Q2216" s="40">
        <v>0</v>
      </c>
      <c r="R2216" s="40">
        <v>0</v>
      </c>
      <c r="S2216" s="40">
        <v>0</v>
      </c>
      <c r="T2216" s="40">
        <v>6233.19</v>
      </c>
      <c r="U2216" s="40">
        <v>6233.19</v>
      </c>
      <c r="V2216" s="40">
        <v>6233.19</v>
      </c>
      <c r="W2216" s="34" t="s">
        <v>653</v>
      </c>
    </row>
    <row r="2217" spans="1:23" hidden="1" x14ac:dyDescent="0.2">
      <c r="A2217" t="s">
        <v>0</v>
      </c>
      <c r="B2217" t="s">
        <v>1</v>
      </c>
      <c r="C2217" t="s">
        <v>635</v>
      </c>
      <c r="D2217" t="s">
        <v>636</v>
      </c>
      <c r="E2217" t="s">
        <v>637</v>
      </c>
      <c r="F2217" t="s">
        <v>1544</v>
      </c>
      <c r="G2217" t="s">
        <v>1545</v>
      </c>
      <c r="H2217" t="s">
        <v>7</v>
      </c>
      <c r="I2217" t="s">
        <v>8</v>
      </c>
      <c r="J2217" t="s">
        <v>9</v>
      </c>
      <c r="K2217" t="s">
        <v>37</v>
      </c>
      <c r="L2217" t="s">
        <v>11</v>
      </c>
      <c r="M2217" s="40">
        <v>145445.35999999999</v>
      </c>
      <c r="N2217" s="40">
        <v>6306.18</v>
      </c>
      <c r="O2217" s="40">
        <v>-9694.5400000000009</v>
      </c>
      <c r="P2217" s="40">
        <v>142057</v>
      </c>
      <c r="Q2217" s="40">
        <v>567.37</v>
      </c>
      <c r="R2217" s="40">
        <v>98965.25</v>
      </c>
      <c r="S2217" s="40">
        <v>98965.25</v>
      </c>
      <c r="T2217" s="40">
        <v>43091.75</v>
      </c>
      <c r="U2217" s="40">
        <v>43091.75</v>
      </c>
      <c r="V2217" s="40">
        <v>42524.38</v>
      </c>
      <c r="W2217" s="34" t="s">
        <v>654</v>
      </c>
    </row>
    <row r="2218" spans="1:23" hidden="1" x14ac:dyDescent="0.2">
      <c r="A2218" t="s">
        <v>0</v>
      </c>
      <c r="B2218" t="s">
        <v>1</v>
      </c>
      <c r="C2218" t="s">
        <v>635</v>
      </c>
      <c r="D2218" t="s">
        <v>636</v>
      </c>
      <c r="E2218" t="s">
        <v>637</v>
      </c>
      <c r="F2218" t="s">
        <v>1544</v>
      </c>
      <c r="G2218" t="s">
        <v>1545</v>
      </c>
      <c r="H2218" t="s">
        <v>7</v>
      </c>
      <c r="I2218" t="s">
        <v>8</v>
      </c>
      <c r="J2218" t="s">
        <v>9</v>
      </c>
      <c r="K2218" t="s">
        <v>39</v>
      </c>
      <c r="L2218" t="s">
        <v>11</v>
      </c>
      <c r="M2218" s="40">
        <v>95813.81</v>
      </c>
      <c r="N2218" s="40">
        <v>4360</v>
      </c>
      <c r="O2218" s="40">
        <v>0</v>
      </c>
      <c r="P2218" s="40">
        <v>100173.81</v>
      </c>
      <c r="Q2218" s="40">
        <v>680.83</v>
      </c>
      <c r="R2218" s="40">
        <v>70678.62</v>
      </c>
      <c r="S2218" s="40">
        <v>70678.62</v>
      </c>
      <c r="T2218" s="40">
        <v>29495.19</v>
      </c>
      <c r="U2218" s="40">
        <v>29495.19</v>
      </c>
      <c r="V2218" s="40">
        <v>28814.36</v>
      </c>
      <c r="W2218" s="34" t="s">
        <v>655</v>
      </c>
    </row>
    <row r="2219" spans="1:23" hidden="1" x14ac:dyDescent="0.2">
      <c r="A2219" t="s">
        <v>0</v>
      </c>
      <c r="B2219" t="s">
        <v>1</v>
      </c>
      <c r="C2219" t="s">
        <v>635</v>
      </c>
      <c r="D2219" t="s">
        <v>636</v>
      </c>
      <c r="E2219" t="s">
        <v>637</v>
      </c>
      <c r="F2219" t="s">
        <v>1544</v>
      </c>
      <c r="G2219" t="s">
        <v>1545</v>
      </c>
      <c r="H2219" t="s">
        <v>7</v>
      </c>
      <c r="I2219" t="s">
        <v>8</v>
      </c>
      <c r="J2219" t="s">
        <v>9</v>
      </c>
      <c r="K2219" t="s">
        <v>41</v>
      </c>
      <c r="L2219" t="s">
        <v>11</v>
      </c>
      <c r="M2219" s="40">
        <v>10507.86</v>
      </c>
      <c r="N2219" s="40">
        <v>0</v>
      </c>
      <c r="O2219" s="40">
        <v>0</v>
      </c>
      <c r="P2219" s="40">
        <v>10507.86</v>
      </c>
      <c r="Q2219" s="40">
        <v>0</v>
      </c>
      <c r="R2219" s="40">
        <v>1286.78</v>
      </c>
      <c r="S2219" s="40">
        <v>1286.78</v>
      </c>
      <c r="T2219" s="40">
        <v>9221.08</v>
      </c>
      <c r="U2219" s="40">
        <v>9221.08</v>
      </c>
      <c r="V2219" s="40">
        <v>9221.08</v>
      </c>
      <c r="W2219" s="34" t="s">
        <v>656</v>
      </c>
    </row>
    <row r="2220" spans="1:23" hidden="1" x14ac:dyDescent="0.2">
      <c r="A2220" t="s">
        <v>0</v>
      </c>
      <c r="B2220" t="s">
        <v>1</v>
      </c>
      <c r="C2220" t="s">
        <v>635</v>
      </c>
      <c r="D2220" t="s">
        <v>636</v>
      </c>
      <c r="E2220" t="s">
        <v>637</v>
      </c>
      <c r="F2220" t="s">
        <v>1544</v>
      </c>
      <c r="G2220" t="s">
        <v>1545</v>
      </c>
      <c r="H2220" t="s">
        <v>7</v>
      </c>
      <c r="I2220" t="s">
        <v>43</v>
      </c>
      <c r="J2220" t="s">
        <v>44</v>
      </c>
      <c r="K2220" t="s">
        <v>45</v>
      </c>
      <c r="L2220" t="s">
        <v>11</v>
      </c>
      <c r="M2220" s="40">
        <v>10000</v>
      </c>
      <c r="N2220" s="40">
        <v>0</v>
      </c>
      <c r="O2220" s="40">
        <v>0</v>
      </c>
      <c r="P2220" s="40">
        <v>10000</v>
      </c>
      <c r="Q2220" s="40">
        <v>0</v>
      </c>
      <c r="R2220" s="40">
        <v>0</v>
      </c>
      <c r="S2220" s="40">
        <v>0</v>
      </c>
      <c r="T2220" s="40">
        <v>10000</v>
      </c>
      <c r="U2220" s="40">
        <v>10000</v>
      </c>
      <c r="V2220" s="40">
        <v>10000</v>
      </c>
      <c r="W2220" s="34" t="s">
        <v>657</v>
      </c>
    </row>
    <row r="2221" spans="1:23" hidden="1" x14ac:dyDescent="0.2">
      <c r="A2221" t="s">
        <v>0</v>
      </c>
      <c r="B2221" t="s">
        <v>1</v>
      </c>
      <c r="C2221" t="s">
        <v>635</v>
      </c>
      <c r="D2221" t="s">
        <v>636</v>
      </c>
      <c r="E2221" t="s">
        <v>637</v>
      </c>
      <c r="F2221" t="s">
        <v>1544</v>
      </c>
      <c r="G2221" t="s">
        <v>1545</v>
      </c>
      <c r="H2221" t="s">
        <v>7</v>
      </c>
      <c r="I2221" t="s">
        <v>43</v>
      </c>
      <c r="J2221" t="s">
        <v>44</v>
      </c>
      <c r="K2221" t="s">
        <v>47</v>
      </c>
      <c r="L2221" t="s">
        <v>11</v>
      </c>
      <c r="M2221" s="40">
        <v>9000</v>
      </c>
      <c r="N2221" s="40">
        <v>0</v>
      </c>
      <c r="O2221" s="40">
        <v>0</v>
      </c>
      <c r="P2221" s="40">
        <v>9000</v>
      </c>
      <c r="Q2221" s="40">
        <v>0</v>
      </c>
      <c r="R2221" s="40">
        <v>0</v>
      </c>
      <c r="S2221" s="40">
        <v>0</v>
      </c>
      <c r="T2221" s="40">
        <v>9000</v>
      </c>
      <c r="U2221" s="40">
        <v>9000</v>
      </c>
      <c r="V2221" s="40">
        <v>9000</v>
      </c>
      <c r="W2221" s="34" t="s">
        <v>658</v>
      </c>
    </row>
    <row r="2222" spans="1:23" hidden="1" x14ac:dyDescent="0.2">
      <c r="A2222" t="s">
        <v>0</v>
      </c>
      <c r="B2222" t="s">
        <v>1</v>
      </c>
      <c r="C2222" t="s">
        <v>635</v>
      </c>
      <c r="D2222" t="s">
        <v>636</v>
      </c>
      <c r="E2222" t="s">
        <v>637</v>
      </c>
      <c r="F2222" t="s">
        <v>1544</v>
      </c>
      <c r="G2222" t="s">
        <v>1545</v>
      </c>
      <c r="H2222" t="s">
        <v>7</v>
      </c>
      <c r="I2222" t="s">
        <v>43</v>
      </c>
      <c r="J2222" t="s">
        <v>44</v>
      </c>
      <c r="K2222" t="s">
        <v>49</v>
      </c>
      <c r="L2222" t="s">
        <v>11</v>
      </c>
      <c r="M2222" s="40">
        <v>500</v>
      </c>
      <c r="N2222" s="40">
        <v>0</v>
      </c>
      <c r="O2222" s="40">
        <v>0</v>
      </c>
      <c r="P2222" s="40">
        <v>500</v>
      </c>
      <c r="Q2222" s="40">
        <v>0</v>
      </c>
      <c r="R2222" s="40">
        <v>500</v>
      </c>
      <c r="S2222" s="40">
        <v>373.95</v>
      </c>
      <c r="T2222" s="40">
        <v>0</v>
      </c>
      <c r="U2222" s="40">
        <v>126.05</v>
      </c>
      <c r="V2222" s="40">
        <v>0</v>
      </c>
      <c r="W2222" s="34" t="s">
        <v>659</v>
      </c>
    </row>
    <row r="2223" spans="1:23" hidden="1" x14ac:dyDescent="0.2">
      <c r="A2223" t="s">
        <v>0</v>
      </c>
      <c r="B2223" t="s">
        <v>1</v>
      </c>
      <c r="C2223" t="s">
        <v>635</v>
      </c>
      <c r="D2223" t="s">
        <v>636</v>
      </c>
      <c r="E2223" t="s">
        <v>637</v>
      </c>
      <c r="F2223" t="s">
        <v>1544</v>
      </c>
      <c r="G2223" t="s">
        <v>1545</v>
      </c>
      <c r="H2223" t="s">
        <v>7</v>
      </c>
      <c r="I2223" t="s">
        <v>43</v>
      </c>
      <c r="J2223" t="s">
        <v>44</v>
      </c>
      <c r="K2223" t="s">
        <v>354</v>
      </c>
      <c r="L2223" t="s">
        <v>11</v>
      </c>
      <c r="M2223" s="40">
        <v>1000</v>
      </c>
      <c r="N2223" s="40">
        <v>-985.6</v>
      </c>
      <c r="O2223" s="40">
        <v>0</v>
      </c>
      <c r="P2223" s="40">
        <v>14.4</v>
      </c>
      <c r="Q2223" s="40">
        <v>0</v>
      </c>
      <c r="R2223" s="40">
        <v>0</v>
      </c>
      <c r="S2223" s="40">
        <v>0</v>
      </c>
      <c r="T2223" s="40">
        <v>14.4</v>
      </c>
      <c r="U2223" s="40">
        <v>14.4</v>
      </c>
      <c r="V2223" s="40">
        <v>14.4</v>
      </c>
      <c r="W2223" s="34" t="s">
        <v>1546</v>
      </c>
    </row>
    <row r="2224" spans="1:23" hidden="1" x14ac:dyDescent="0.2">
      <c r="A2224" t="s">
        <v>0</v>
      </c>
      <c r="B2224" t="s">
        <v>1</v>
      </c>
      <c r="C2224" t="s">
        <v>635</v>
      </c>
      <c r="D2224" t="s">
        <v>636</v>
      </c>
      <c r="E2224" t="s">
        <v>637</v>
      </c>
      <c r="F2224" t="s">
        <v>1544</v>
      </c>
      <c r="G2224" t="s">
        <v>1545</v>
      </c>
      <c r="H2224" t="s">
        <v>7</v>
      </c>
      <c r="I2224" t="s">
        <v>43</v>
      </c>
      <c r="J2224" t="s">
        <v>44</v>
      </c>
      <c r="K2224" t="s">
        <v>53</v>
      </c>
      <c r="L2224" t="s">
        <v>11</v>
      </c>
      <c r="M2224" s="40">
        <v>0</v>
      </c>
      <c r="N2224" s="40">
        <v>313.60000000000002</v>
      </c>
      <c r="O2224" s="40">
        <v>0</v>
      </c>
      <c r="P2224" s="40">
        <v>313.60000000000002</v>
      </c>
      <c r="Q2224" s="40">
        <v>0</v>
      </c>
      <c r="R2224" s="40">
        <v>200</v>
      </c>
      <c r="S2224" s="40">
        <v>200</v>
      </c>
      <c r="T2224" s="40">
        <v>113.6</v>
      </c>
      <c r="U2224" s="40">
        <v>113.6</v>
      </c>
      <c r="V2224" s="40">
        <v>113.6</v>
      </c>
      <c r="W2224" s="34" t="s">
        <v>660</v>
      </c>
    </row>
    <row r="2225" spans="1:23" hidden="1" x14ac:dyDescent="0.2">
      <c r="A2225" t="s">
        <v>0</v>
      </c>
      <c r="B2225" t="s">
        <v>1</v>
      </c>
      <c r="C2225" t="s">
        <v>635</v>
      </c>
      <c r="D2225" t="s">
        <v>636</v>
      </c>
      <c r="E2225" t="s">
        <v>637</v>
      </c>
      <c r="F2225" t="s">
        <v>1544</v>
      </c>
      <c r="G2225" t="s">
        <v>1545</v>
      </c>
      <c r="H2225" t="s">
        <v>7</v>
      </c>
      <c r="I2225" t="s">
        <v>43</v>
      </c>
      <c r="J2225" t="s">
        <v>44</v>
      </c>
      <c r="K2225" t="s">
        <v>55</v>
      </c>
      <c r="L2225" t="s">
        <v>11</v>
      </c>
      <c r="M2225" s="40">
        <v>7000</v>
      </c>
      <c r="N2225" s="40">
        <v>-1616.16</v>
      </c>
      <c r="O2225" s="40">
        <v>0</v>
      </c>
      <c r="P2225" s="40">
        <v>5383.84</v>
      </c>
      <c r="Q2225" s="40">
        <v>0</v>
      </c>
      <c r="R2225" s="40">
        <v>5383.84</v>
      </c>
      <c r="S2225" s="40">
        <v>5383.84</v>
      </c>
      <c r="T2225" s="40">
        <v>0</v>
      </c>
      <c r="U2225" s="40">
        <v>0</v>
      </c>
      <c r="V2225" s="40">
        <v>0</v>
      </c>
      <c r="W2225" s="34" t="s">
        <v>661</v>
      </c>
    </row>
    <row r="2226" spans="1:23" hidden="1" x14ac:dyDescent="0.2">
      <c r="A2226" t="s">
        <v>0</v>
      </c>
      <c r="B2226" t="s">
        <v>1</v>
      </c>
      <c r="C2226" t="s">
        <v>635</v>
      </c>
      <c r="D2226" t="s">
        <v>636</v>
      </c>
      <c r="E2226" t="s">
        <v>637</v>
      </c>
      <c r="F2226" t="s">
        <v>1544</v>
      </c>
      <c r="G2226" t="s">
        <v>1545</v>
      </c>
      <c r="H2226" t="s">
        <v>7</v>
      </c>
      <c r="I2226" t="s">
        <v>43</v>
      </c>
      <c r="J2226" t="s">
        <v>44</v>
      </c>
      <c r="K2226" t="s">
        <v>57</v>
      </c>
      <c r="L2226" t="s">
        <v>11</v>
      </c>
      <c r="M2226" s="40">
        <v>121000</v>
      </c>
      <c r="N2226" s="40">
        <v>-27054.400000000001</v>
      </c>
      <c r="O2226" s="40">
        <v>0</v>
      </c>
      <c r="P2226" s="40">
        <v>93945.600000000006</v>
      </c>
      <c r="Q2226" s="40">
        <v>5032.8</v>
      </c>
      <c r="R2226" s="40">
        <v>88912.8</v>
      </c>
      <c r="S2226" s="40">
        <v>60952.800000000003</v>
      </c>
      <c r="T2226" s="40">
        <v>5032.8</v>
      </c>
      <c r="U2226" s="40">
        <v>32992.800000000003</v>
      </c>
      <c r="V2226" s="40">
        <v>0</v>
      </c>
      <c r="W2226" s="34" t="s">
        <v>662</v>
      </c>
    </row>
    <row r="2227" spans="1:23" hidden="1" x14ac:dyDescent="0.2">
      <c r="A2227" t="s">
        <v>0</v>
      </c>
      <c r="B2227" t="s">
        <v>1</v>
      </c>
      <c r="C2227" t="s">
        <v>635</v>
      </c>
      <c r="D2227" t="s">
        <v>636</v>
      </c>
      <c r="E2227" t="s">
        <v>637</v>
      </c>
      <c r="F2227" t="s">
        <v>1544</v>
      </c>
      <c r="G2227" t="s">
        <v>1545</v>
      </c>
      <c r="H2227" t="s">
        <v>7</v>
      </c>
      <c r="I2227" t="s">
        <v>43</v>
      </c>
      <c r="J2227" t="s">
        <v>44</v>
      </c>
      <c r="K2227" t="s">
        <v>59</v>
      </c>
      <c r="L2227" t="s">
        <v>11</v>
      </c>
      <c r="M2227" s="40">
        <v>112000</v>
      </c>
      <c r="N2227" s="40">
        <v>0</v>
      </c>
      <c r="O2227" s="40">
        <v>0</v>
      </c>
      <c r="P2227" s="40">
        <v>112000</v>
      </c>
      <c r="Q2227" s="40">
        <v>3496.5</v>
      </c>
      <c r="R2227" s="40">
        <v>40459.5</v>
      </c>
      <c r="S2227" s="40">
        <v>40459.5</v>
      </c>
      <c r="T2227" s="40">
        <v>71540.5</v>
      </c>
      <c r="U2227" s="40">
        <v>71540.5</v>
      </c>
      <c r="V2227" s="40">
        <v>68044</v>
      </c>
      <c r="W2227" s="34" t="s">
        <v>663</v>
      </c>
    </row>
    <row r="2228" spans="1:23" hidden="1" x14ac:dyDescent="0.2">
      <c r="A2228" t="s">
        <v>0</v>
      </c>
      <c r="B2228" t="s">
        <v>1</v>
      </c>
      <c r="C2228" t="s">
        <v>635</v>
      </c>
      <c r="D2228" t="s">
        <v>636</v>
      </c>
      <c r="E2228" t="s">
        <v>637</v>
      </c>
      <c r="F2228" t="s">
        <v>1544</v>
      </c>
      <c r="G2228" t="s">
        <v>1545</v>
      </c>
      <c r="H2228" t="s">
        <v>7</v>
      </c>
      <c r="I2228" t="s">
        <v>43</v>
      </c>
      <c r="J2228" t="s">
        <v>44</v>
      </c>
      <c r="K2228" t="s">
        <v>61</v>
      </c>
      <c r="L2228" t="s">
        <v>11</v>
      </c>
      <c r="M2228" s="40">
        <v>27650</v>
      </c>
      <c r="N2228" s="40">
        <v>27054.400000000001</v>
      </c>
      <c r="O2228" s="40">
        <v>0</v>
      </c>
      <c r="P2228" s="40">
        <v>54704.4</v>
      </c>
      <c r="Q2228" s="40">
        <v>5049</v>
      </c>
      <c r="R2228" s="40">
        <v>24016.3</v>
      </c>
      <c r="S2228" s="40">
        <v>23528.94</v>
      </c>
      <c r="T2228" s="40">
        <v>30688.1</v>
      </c>
      <c r="U2228" s="40">
        <v>31175.46</v>
      </c>
      <c r="V2228" s="40">
        <v>25639.1</v>
      </c>
      <c r="W2228" s="34" t="s">
        <v>664</v>
      </c>
    </row>
    <row r="2229" spans="1:23" hidden="1" x14ac:dyDescent="0.2">
      <c r="A2229" t="s">
        <v>0</v>
      </c>
      <c r="B2229" t="s">
        <v>1</v>
      </c>
      <c r="C2229" t="s">
        <v>635</v>
      </c>
      <c r="D2229" t="s">
        <v>636</v>
      </c>
      <c r="E2229" t="s">
        <v>637</v>
      </c>
      <c r="F2229" t="s">
        <v>1544</v>
      </c>
      <c r="G2229" t="s">
        <v>1545</v>
      </c>
      <c r="H2229" t="s">
        <v>7</v>
      </c>
      <c r="I2229" t="s">
        <v>43</v>
      </c>
      <c r="J2229" t="s">
        <v>44</v>
      </c>
      <c r="K2229" t="s">
        <v>260</v>
      </c>
      <c r="L2229" t="s">
        <v>11</v>
      </c>
      <c r="M2229" s="40">
        <v>7000</v>
      </c>
      <c r="N2229" s="40">
        <v>186</v>
      </c>
      <c r="O2229" s="40">
        <v>0</v>
      </c>
      <c r="P2229" s="40">
        <v>7186</v>
      </c>
      <c r="Q2229" s="40">
        <v>6408</v>
      </c>
      <c r="R2229" s="40">
        <v>0</v>
      </c>
      <c r="S2229" s="40">
        <v>0</v>
      </c>
      <c r="T2229" s="40">
        <v>7186</v>
      </c>
      <c r="U2229" s="40">
        <v>7186</v>
      </c>
      <c r="V2229" s="40">
        <v>778</v>
      </c>
      <c r="W2229" s="34" t="s">
        <v>1547</v>
      </c>
    </row>
    <row r="2230" spans="1:23" hidden="1" x14ac:dyDescent="0.2">
      <c r="A2230" t="s">
        <v>0</v>
      </c>
      <c r="B2230" t="s">
        <v>1</v>
      </c>
      <c r="C2230" t="s">
        <v>635</v>
      </c>
      <c r="D2230" t="s">
        <v>636</v>
      </c>
      <c r="E2230" t="s">
        <v>637</v>
      </c>
      <c r="F2230" t="s">
        <v>1544</v>
      </c>
      <c r="G2230" t="s">
        <v>1545</v>
      </c>
      <c r="H2230" t="s">
        <v>7</v>
      </c>
      <c r="I2230" t="s">
        <v>43</v>
      </c>
      <c r="J2230" t="s">
        <v>44</v>
      </c>
      <c r="K2230" t="s">
        <v>63</v>
      </c>
      <c r="L2230" t="s">
        <v>11</v>
      </c>
      <c r="M2230" s="40">
        <v>3500</v>
      </c>
      <c r="N2230" s="40">
        <v>-1561.97</v>
      </c>
      <c r="O2230" s="40">
        <v>0</v>
      </c>
      <c r="P2230" s="40">
        <v>1938.03</v>
      </c>
      <c r="Q2230" s="40">
        <v>149.24</v>
      </c>
      <c r="R2230" s="40">
        <v>523</v>
      </c>
      <c r="S2230" s="40">
        <v>413</v>
      </c>
      <c r="T2230" s="40">
        <v>1415.03</v>
      </c>
      <c r="U2230" s="40">
        <v>1525.03</v>
      </c>
      <c r="V2230" s="40">
        <v>1265.79</v>
      </c>
      <c r="W2230" s="34" t="s">
        <v>665</v>
      </c>
    </row>
    <row r="2231" spans="1:23" hidden="1" x14ac:dyDescent="0.2">
      <c r="A2231" t="s">
        <v>0</v>
      </c>
      <c r="B2231" t="s">
        <v>1</v>
      </c>
      <c r="C2231" t="s">
        <v>635</v>
      </c>
      <c r="D2231" t="s">
        <v>636</v>
      </c>
      <c r="E2231" t="s">
        <v>637</v>
      </c>
      <c r="F2231" t="s">
        <v>1544</v>
      </c>
      <c r="G2231" t="s">
        <v>1545</v>
      </c>
      <c r="H2231" t="s">
        <v>7</v>
      </c>
      <c r="I2231" t="s">
        <v>43</v>
      </c>
      <c r="J2231" t="s">
        <v>44</v>
      </c>
      <c r="K2231" t="s">
        <v>65</v>
      </c>
      <c r="L2231" t="s">
        <v>11</v>
      </c>
      <c r="M2231" s="40">
        <v>600</v>
      </c>
      <c r="N2231" s="40">
        <v>0</v>
      </c>
      <c r="O2231" s="40">
        <v>0</v>
      </c>
      <c r="P2231" s="40">
        <v>600</v>
      </c>
      <c r="Q2231" s="40">
        <v>0</v>
      </c>
      <c r="R2231" s="40">
        <v>542</v>
      </c>
      <c r="S2231" s="40">
        <v>542</v>
      </c>
      <c r="T2231" s="40">
        <v>58</v>
      </c>
      <c r="U2231" s="40">
        <v>58</v>
      </c>
      <c r="V2231" s="40">
        <v>58</v>
      </c>
      <c r="W2231" s="34" t="s">
        <v>666</v>
      </c>
    </row>
    <row r="2232" spans="1:23" hidden="1" x14ac:dyDescent="0.2">
      <c r="A2232" t="s">
        <v>0</v>
      </c>
      <c r="B2232" t="s">
        <v>1</v>
      </c>
      <c r="C2232" t="s">
        <v>635</v>
      </c>
      <c r="D2232" t="s">
        <v>636</v>
      </c>
      <c r="E2232" t="s">
        <v>637</v>
      </c>
      <c r="F2232" t="s">
        <v>1544</v>
      </c>
      <c r="G2232" t="s">
        <v>1545</v>
      </c>
      <c r="H2232" t="s">
        <v>7</v>
      </c>
      <c r="I2232" t="s">
        <v>43</v>
      </c>
      <c r="J2232" t="s">
        <v>44</v>
      </c>
      <c r="K2232" t="s">
        <v>479</v>
      </c>
      <c r="L2232" t="s">
        <v>11</v>
      </c>
      <c r="M2232" s="40">
        <v>4250</v>
      </c>
      <c r="N2232" s="40">
        <v>0</v>
      </c>
      <c r="O2232" s="40">
        <v>0</v>
      </c>
      <c r="P2232" s="40">
        <v>4250</v>
      </c>
      <c r="Q2232" s="40">
        <v>219.43</v>
      </c>
      <c r="R2232" s="40">
        <v>4030.56</v>
      </c>
      <c r="S2232" s="40">
        <v>2815.36</v>
      </c>
      <c r="T2232" s="40">
        <v>219.44</v>
      </c>
      <c r="U2232" s="40">
        <v>1434.64</v>
      </c>
      <c r="V2232" s="40">
        <v>0.01</v>
      </c>
      <c r="W2232" s="34" t="s">
        <v>1548</v>
      </c>
    </row>
    <row r="2233" spans="1:23" hidden="1" x14ac:dyDescent="0.2">
      <c r="A2233" t="s">
        <v>0</v>
      </c>
      <c r="B2233" t="s">
        <v>1</v>
      </c>
      <c r="C2233" t="s">
        <v>635</v>
      </c>
      <c r="D2233" t="s">
        <v>636</v>
      </c>
      <c r="E2233" t="s">
        <v>637</v>
      </c>
      <c r="F2233" t="s">
        <v>1544</v>
      </c>
      <c r="G2233" t="s">
        <v>1545</v>
      </c>
      <c r="H2233" t="s">
        <v>7</v>
      </c>
      <c r="I2233" t="s">
        <v>43</v>
      </c>
      <c r="J2233" t="s">
        <v>44</v>
      </c>
      <c r="K2233" t="s">
        <v>1549</v>
      </c>
      <c r="L2233" t="s">
        <v>11</v>
      </c>
      <c r="M2233" s="40">
        <v>0</v>
      </c>
      <c r="N2233" s="40">
        <v>672</v>
      </c>
      <c r="O2233" s="40">
        <v>0</v>
      </c>
      <c r="P2233" s="40">
        <v>672</v>
      </c>
      <c r="Q2233" s="40">
        <v>0</v>
      </c>
      <c r="R2233" s="40">
        <v>0</v>
      </c>
      <c r="S2233" s="40">
        <v>0</v>
      </c>
      <c r="T2233" s="40">
        <v>672</v>
      </c>
      <c r="U2233" s="40">
        <v>672</v>
      </c>
      <c r="V2233" s="40">
        <v>672</v>
      </c>
      <c r="W2233" s="34" t="s">
        <v>1550</v>
      </c>
    </row>
    <row r="2234" spans="1:23" hidden="1" x14ac:dyDescent="0.2">
      <c r="A2234" t="s">
        <v>0</v>
      </c>
      <c r="B2234" t="s">
        <v>1</v>
      </c>
      <c r="C2234" t="s">
        <v>635</v>
      </c>
      <c r="D2234" t="s">
        <v>636</v>
      </c>
      <c r="E2234" t="s">
        <v>637</v>
      </c>
      <c r="F2234" t="s">
        <v>1544</v>
      </c>
      <c r="G2234" t="s">
        <v>1545</v>
      </c>
      <c r="H2234" t="s">
        <v>7</v>
      </c>
      <c r="I2234" t="s">
        <v>43</v>
      </c>
      <c r="J2234" t="s">
        <v>44</v>
      </c>
      <c r="K2234" t="s">
        <v>71</v>
      </c>
      <c r="L2234" t="s">
        <v>11</v>
      </c>
      <c r="M2234" s="40">
        <v>4000</v>
      </c>
      <c r="N2234" s="40">
        <v>0</v>
      </c>
      <c r="O2234" s="40">
        <v>0</v>
      </c>
      <c r="P2234" s="40">
        <v>4000</v>
      </c>
      <c r="Q2234" s="40">
        <v>0.01</v>
      </c>
      <c r="R2234" s="40">
        <v>2848.56</v>
      </c>
      <c r="S2234" s="40">
        <v>2848.56</v>
      </c>
      <c r="T2234" s="40">
        <v>1151.44</v>
      </c>
      <c r="U2234" s="40">
        <v>1151.44</v>
      </c>
      <c r="V2234" s="40">
        <v>1151.43</v>
      </c>
      <c r="W2234" s="34" t="s">
        <v>667</v>
      </c>
    </row>
    <row r="2235" spans="1:23" hidden="1" x14ac:dyDescent="0.2">
      <c r="A2235" t="s">
        <v>0</v>
      </c>
      <c r="B2235" t="s">
        <v>1</v>
      </c>
      <c r="C2235" t="s">
        <v>635</v>
      </c>
      <c r="D2235" t="s">
        <v>636</v>
      </c>
      <c r="E2235" t="s">
        <v>637</v>
      </c>
      <c r="F2235" t="s">
        <v>1544</v>
      </c>
      <c r="G2235" t="s">
        <v>1545</v>
      </c>
      <c r="H2235" t="s">
        <v>7</v>
      </c>
      <c r="I2235" t="s">
        <v>43</v>
      </c>
      <c r="J2235" t="s">
        <v>44</v>
      </c>
      <c r="K2235" t="s">
        <v>316</v>
      </c>
      <c r="L2235" t="s">
        <v>11</v>
      </c>
      <c r="M2235" s="40">
        <v>500</v>
      </c>
      <c r="N2235" s="40">
        <v>0</v>
      </c>
      <c r="O2235" s="40">
        <v>0</v>
      </c>
      <c r="P2235" s="40">
        <v>500</v>
      </c>
      <c r="Q2235" s="40">
        <v>0</v>
      </c>
      <c r="R2235" s="40">
        <v>0</v>
      </c>
      <c r="S2235" s="40">
        <v>0</v>
      </c>
      <c r="T2235" s="40">
        <v>500</v>
      </c>
      <c r="U2235" s="40">
        <v>500</v>
      </c>
      <c r="V2235" s="40">
        <v>500</v>
      </c>
      <c r="W2235" s="34" t="s">
        <v>1551</v>
      </c>
    </row>
    <row r="2236" spans="1:23" hidden="1" x14ac:dyDescent="0.2">
      <c r="A2236" t="s">
        <v>0</v>
      </c>
      <c r="B2236" t="s">
        <v>1</v>
      </c>
      <c r="C2236" t="s">
        <v>635</v>
      </c>
      <c r="D2236" t="s">
        <v>636</v>
      </c>
      <c r="E2236" t="s">
        <v>637</v>
      </c>
      <c r="F2236" t="s">
        <v>1544</v>
      </c>
      <c r="G2236" t="s">
        <v>1545</v>
      </c>
      <c r="H2236" t="s">
        <v>7</v>
      </c>
      <c r="I2236" t="s">
        <v>43</v>
      </c>
      <c r="J2236" t="s">
        <v>44</v>
      </c>
      <c r="K2236" t="s">
        <v>73</v>
      </c>
      <c r="L2236" t="s">
        <v>11</v>
      </c>
      <c r="M2236" s="40">
        <v>400</v>
      </c>
      <c r="N2236" s="40">
        <v>470</v>
      </c>
      <c r="O2236" s="40">
        <v>0</v>
      </c>
      <c r="P2236" s="40">
        <v>870</v>
      </c>
      <c r="Q2236" s="40">
        <v>67.08</v>
      </c>
      <c r="R2236" s="40">
        <v>802.92</v>
      </c>
      <c r="S2236" s="40">
        <v>547.46</v>
      </c>
      <c r="T2236" s="40">
        <v>67.08</v>
      </c>
      <c r="U2236" s="40">
        <v>322.54000000000002</v>
      </c>
      <c r="V2236" s="40">
        <v>0</v>
      </c>
      <c r="W2236" s="34" t="s">
        <v>669</v>
      </c>
    </row>
    <row r="2237" spans="1:23" hidden="1" x14ac:dyDescent="0.2">
      <c r="A2237" t="s">
        <v>0</v>
      </c>
      <c r="B2237" t="s">
        <v>1</v>
      </c>
      <c r="C2237" t="s">
        <v>635</v>
      </c>
      <c r="D2237" t="s">
        <v>636</v>
      </c>
      <c r="E2237" t="s">
        <v>637</v>
      </c>
      <c r="F2237" t="s">
        <v>1544</v>
      </c>
      <c r="G2237" t="s">
        <v>1545</v>
      </c>
      <c r="H2237" t="s">
        <v>7</v>
      </c>
      <c r="I2237" t="s">
        <v>43</v>
      </c>
      <c r="J2237" t="s">
        <v>44</v>
      </c>
      <c r="K2237" t="s">
        <v>75</v>
      </c>
      <c r="L2237" t="s">
        <v>11</v>
      </c>
      <c r="M2237" s="40">
        <v>2000</v>
      </c>
      <c r="N2237" s="40">
        <v>0</v>
      </c>
      <c r="O2237" s="40">
        <v>0</v>
      </c>
      <c r="P2237" s="40">
        <v>2000</v>
      </c>
      <c r="Q2237" s="40">
        <v>331.82</v>
      </c>
      <c r="R2237" s="40">
        <v>1668.18</v>
      </c>
      <c r="S2237" s="40">
        <v>894.43</v>
      </c>
      <c r="T2237" s="40">
        <v>331.82</v>
      </c>
      <c r="U2237" s="40">
        <v>1105.57</v>
      </c>
      <c r="V2237" s="40">
        <v>0</v>
      </c>
      <c r="W2237" s="34" t="s">
        <v>670</v>
      </c>
    </row>
    <row r="2238" spans="1:23" hidden="1" x14ac:dyDescent="0.2">
      <c r="A2238" t="s">
        <v>0</v>
      </c>
      <c r="B2238" t="s">
        <v>1</v>
      </c>
      <c r="C2238" t="s">
        <v>635</v>
      </c>
      <c r="D2238" t="s">
        <v>636</v>
      </c>
      <c r="E2238" t="s">
        <v>637</v>
      </c>
      <c r="F2238" t="s">
        <v>1544</v>
      </c>
      <c r="G2238" t="s">
        <v>1545</v>
      </c>
      <c r="H2238" t="s">
        <v>7</v>
      </c>
      <c r="I2238" t="s">
        <v>43</v>
      </c>
      <c r="J2238" t="s">
        <v>44</v>
      </c>
      <c r="K2238" t="s">
        <v>77</v>
      </c>
      <c r="L2238" t="s">
        <v>11</v>
      </c>
      <c r="M2238" s="40">
        <v>2000</v>
      </c>
      <c r="N2238" s="40">
        <v>0</v>
      </c>
      <c r="O2238" s="40">
        <v>0</v>
      </c>
      <c r="P2238" s="40">
        <v>2000</v>
      </c>
      <c r="Q2238" s="40">
        <v>538.83000000000004</v>
      </c>
      <c r="R2238" s="40">
        <v>1246.8900000000001</v>
      </c>
      <c r="S2238" s="40">
        <v>1167.29</v>
      </c>
      <c r="T2238" s="40">
        <v>753.11</v>
      </c>
      <c r="U2238" s="40">
        <v>832.71</v>
      </c>
      <c r="V2238" s="40">
        <v>214.28</v>
      </c>
      <c r="W2238" s="34" t="s">
        <v>671</v>
      </c>
    </row>
    <row r="2239" spans="1:23" hidden="1" x14ac:dyDescent="0.2">
      <c r="A2239" t="s">
        <v>0</v>
      </c>
      <c r="B2239" t="s">
        <v>1</v>
      </c>
      <c r="C2239" t="s">
        <v>635</v>
      </c>
      <c r="D2239" t="s">
        <v>636</v>
      </c>
      <c r="E2239" t="s">
        <v>637</v>
      </c>
      <c r="F2239" t="s">
        <v>1544</v>
      </c>
      <c r="G2239" t="s">
        <v>1545</v>
      </c>
      <c r="H2239" t="s">
        <v>7</v>
      </c>
      <c r="I2239" t="s">
        <v>43</v>
      </c>
      <c r="J2239" t="s">
        <v>44</v>
      </c>
      <c r="K2239" t="s">
        <v>79</v>
      </c>
      <c r="L2239" t="s">
        <v>11</v>
      </c>
      <c r="M2239" s="40">
        <v>5000</v>
      </c>
      <c r="N2239" s="40">
        <v>-840</v>
      </c>
      <c r="O2239" s="40">
        <v>0</v>
      </c>
      <c r="P2239" s="40">
        <v>4160</v>
      </c>
      <c r="Q2239" s="40">
        <v>0</v>
      </c>
      <c r="R2239" s="40">
        <v>4152.96</v>
      </c>
      <c r="S2239" s="40">
        <v>4152.96</v>
      </c>
      <c r="T2239" s="40">
        <v>7.04</v>
      </c>
      <c r="U2239" s="40">
        <v>7.04</v>
      </c>
      <c r="V2239" s="40">
        <v>7.04</v>
      </c>
      <c r="W2239" s="34" t="s">
        <v>672</v>
      </c>
    </row>
    <row r="2240" spans="1:23" hidden="1" x14ac:dyDescent="0.2">
      <c r="A2240" t="s">
        <v>0</v>
      </c>
      <c r="B2240" t="s">
        <v>1</v>
      </c>
      <c r="C2240" t="s">
        <v>635</v>
      </c>
      <c r="D2240" t="s">
        <v>636</v>
      </c>
      <c r="E2240" t="s">
        <v>637</v>
      </c>
      <c r="F2240" t="s">
        <v>1544</v>
      </c>
      <c r="G2240" t="s">
        <v>1545</v>
      </c>
      <c r="H2240" t="s">
        <v>7</v>
      </c>
      <c r="I2240" t="s">
        <v>43</v>
      </c>
      <c r="J2240" t="s">
        <v>44</v>
      </c>
      <c r="K2240" t="s">
        <v>83</v>
      </c>
      <c r="L2240" t="s">
        <v>11</v>
      </c>
      <c r="M2240" s="40">
        <v>2500</v>
      </c>
      <c r="N2240" s="40">
        <v>-152.6</v>
      </c>
      <c r="O2240" s="40">
        <v>0</v>
      </c>
      <c r="P2240" s="40">
        <v>2347.4</v>
      </c>
      <c r="Q2240" s="40">
        <v>0.01</v>
      </c>
      <c r="R2240" s="40">
        <v>2320.19</v>
      </c>
      <c r="S2240" s="40">
        <v>2320.19</v>
      </c>
      <c r="T2240" s="40">
        <v>27.21</v>
      </c>
      <c r="U2240" s="40">
        <v>27.21</v>
      </c>
      <c r="V2240" s="40">
        <v>27.2</v>
      </c>
      <c r="W2240" s="34" t="s">
        <v>674</v>
      </c>
    </row>
    <row r="2241" spans="1:23" hidden="1" x14ac:dyDescent="0.2">
      <c r="A2241" t="s">
        <v>0</v>
      </c>
      <c r="B2241" t="s">
        <v>1</v>
      </c>
      <c r="C2241" t="s">
        <v>635</v>
      </c>
      <c r="D2241" t="s">
        <v>636</v>
      </c>
      <c r="E2241" t="s">
        <v>637</v>
      </c>
      <c r="F2241" t="s">
        <v>1544</v>
      </c>
      <c r="G2241" t="s">
        <v>1545</v>
      </c>
      <c r="H2241" t="s">
        <v>7</v>
      </c>
      <c r="I2241" t="s">
        <v>43</v>
      </c>
      <c r="J2241" t="s">
        <v>44</v>
      </c>
      <c r="K2241" t="s">
        <v>85</v>
      </c>
      <c r="L2241" t="s">
        <v>11</v>
      </c>
      <c r="M2241" s="40">
        <v>1000</v>
      </c>
      <c r="N2241" s="40">
        <v>2992.13</v>
      </c>
      <c r="O2241" s="40">
        <v>0</v>
      </c>
      <c r="P2241" s="40">
        <v>3992.13</v>
      </c>
      <c r="Q2241" s="40">
        <v>323.73</v>
      </c>
      <c r="R2241" s="40">
        <v>3668.4</v>
      </c>
      <c r="S2241" s="40">
        <v>3668.4</v>
      </c>
      <c r="T2241" s="40">
        <v>323.73</v>
      </c>
      <c r="U2241" s="40">
        <v>323.73</v>
      </c>
      <c r="V2241" s="40">
        <v>0</v>
      </c>
      <c r="W2241" s="34" t="s">
        <v>675</v>
      </c>
    </row>
    <row r="2242" spans="1:23" hidden="1" x14ac:dyDescent="0.2">
      <c r="A2242" t="s">
        <v>0</v>
      </c>
      <c r="B2242" t="s">
        <v>1</v>
      </c>
      <c r="C2242" t="s">
        <v>635</v>
      </c>
      <c r="D2242" t="s">
        <v>636</v>
      </c>
      <c r="E2242" t="s">
        <v>637</v>
      </c>
      <c r="F2242" t="s">
        <v>1544</v>
      </c>
      <c r="G2242" t="s">
        <v>1545</v>
      </c>
      <c r="H2242" t="s">
        <v>7</v>
      </c>
      <c r="I2242" t="s">
        <v>43</v>
      </c>
      <c r="J2242" t="s">
        <v>44</v>
      </c>
      <c r="K2242" t="s">
        <v>501</v>
      </c>
      <c r="L2242" t="s">
        <v>11</v>
      </c>
      <c r="M2242" s="40">
        <v>0</v>
      </c>
      <c r="N2242" s="40">
        <v>452.6</v>
      </c>
      <c r="O2242" s="40">
        <v>0</v>
      </c>
      <c r="P2242" s="40">
        <v>452.6</v>
      </c>
      <c r="Q2242" s="40">
        <v>0</v>
      </c>
      <c r="R2242" s="40">
        <v>404.1</v>
      </c>
      <c r="S2242" s="40">
        <v>404.1</v>
      </c>
      <c r="T2242" s="40">
        <v>48.5</v>
      </c>
      <c r="U2242" s="40">
        <v>48.5</v>
      </c>
      <c r="V2242" s="40">
        <v>48.5</v>
      </c>
      <c r="W2242" s="34" t="s">
        <v>676</v>
      </c>
    </row>
    <row r="2243" spans="1:23" hidden="1" x14ac:dyDescent="0.2">
      <c r="A2243" t="s">
        <v>0</v>
      </c>
      <c r="B2243" t="s">
        <v>1</v>
      </c>
      <c r="C2243" t="s">
        <v>635</v>
      </c>
      <c r="D2243" t="s">
        <v>636</v>
      </c>
      <c r="E2243" t="s">
        <v>637</v>
      </c>
      <c r="F2243" t="s">
        <v>1544</v>
      </c>
      <c r="G2243" t="s">
        <v>1545</v>
      </c>
      <c r="H2243" t="s">
        <v>7</v>
      </c>
      <c r="I2243" t="s">
        <v>43</v>
      </c>
      <c r="J2243" t="s">
        <v>44</v>
      </c>
      <c r="K2243" t="s">
        <v>262</v>
      </c>
      <c r="L2243" t="s">
        <v>11</v>
      </c>
      <c r="M2243" s="40">
        <v>0</v>
      </c>
      <c r="N2243" s="40">
        <v>70</v>
      </c>
      <c r="O2243" s="40">
        <v>0</v>
      </c>
      <c r="P2243" s="40">
        <v>70</v>
      </c>
      <c r="Q2243" s="40">
        <v>0</v>
      </c>
      <c r="R2243" s="40">
        <v>0</v>
      </c>
      <c r="S2243" s="40">
        <v>0</v>
      </c>
      <c r="T2243" s="40">
        <v>70</v>
      </c>
      <c r="U2243" s="40">
        <v>70</v>
      </c>
      <c r="V2243" s="40">
        <v>70</v>
      </c>
      <c r="W2243" s="34" t="s">
        <v>699</v>
      </c>
    </row>
    <row r="2244" spans="1:23" hidden="1" x14ac:dyDescent="0.2">
      <c r="A2244" t="s">
        <v>0</v>
      </c>
      <c r="B2244" t="s">
        <v>1</v>
      </c>
      <c r="C2244" t="s">
        <v>635</v>
      </c>
      <c r="D2244" t="s">
        <v>636</v>
      </c>
      <c r="E2244" t="s">
        <v>637</v>
      </c>
      <c r="F2244" t="s">
        <v>1544</v>
      </c>
      <c r="G2244" t="s">
        <v>1545</v>
      </c>
      <c r="H2244" t="s">
        <v>7</v>
      </c>
      <c r="I2244" t="s">
        <v>43</v>
      </c>
      <c r="J2244" t="s">
        <v>87</v>
      </c>
      <c r="K2244" t="s">
        <v>88</v>
      </c>
      <c r="L2244" t="s">
        <v>11</v>
      </c>
      <c r="M2244" s="40">
        <v>300</v>
      </c>
      <c r="N2244" s="40">
        <v>0</v>
      </c>
      <c r="O2244" s="40">
        <v>0</v>
      </c>
      <c r="P2244" s="40">
        <v>300</v>
      </c>
      <c r="Q2244" s="40">
        <v>0</v>
      </c>
      <c r="R2244" s="40">
        <v>132.66999999999999</v>
      </c>
      <c r="S2244" s="40">
        <v>0</v>
      </c>
      <c r="T2244" s="40">
        <v>167.33</v>
      </c>
      <c r="U2244" s="40">
        <v>300</v>
      </c>
      <c r="V2244" s="40">
        <v>167.33</v>
      </c>
      <c r="W2244" s="34" t="s">
        <v>677</v>
      </c>
    </row>
    <row r="2245" spans="1:23" hidden="1" x14ac:dyDescent="0.2">
      <c r="A2245" t="s">
        <v>170</v>
      </c>
      <c r="B2245" t="s">
        <v>171</v>
      </c>
      <c r="C2245" t="s">
        <v>635</v>
      </c>
      <c r="D2245" t="s">
        <v>636</v>
      </c>
      <c r="E2245" t="s">
        <v>637</v>
      </c>
      <c r="F2245" t="s">
        <v>1544</v>
      </c>
      <c r="G2245" t="s">
        <v>1545</v>
      </c>
      <c r="H2245" t="s">
        <v>678</v>
      </c>
      <c r="I2245" t="s">
        <v>679</v>
      </c>
      <c r="J2245" t="s">
        <v>94</v>
      </c>
      <c r="K2245" t="s">
        <v>603</v>
      </c>
      <c r="L2245" t="s">
        <v>96</v>
      </c>
      <c r="M2245" s="40">
        <v>2500</v>
      </c>
      <c r="N2245" s="40">
        <v>0</v>
      </c>
      <c r="O2245" s="40">
        <v>0</v>
      </c>
      <c r="P2245" s="40">
        <v>2500</v>
      </c>
      <c r="Q2245" s="40">
        <v>0</v>
      </c>
      <c r="R2245" s="40">
        <v>0</v>
      </c>
      <c r="S2245" s="40">
        <v>0</v>
      </c>
      <c r="T2245" s="40">
        <v>2500</v>
      </c>
      <c r="U2245" s="40">
        <v>2500</v>
      </c>
      <c r="V2245" s="40">
        <v>2500</v>
      </c>
      <c r="W2245" s="34" t="s">
        <v>680</v>
      </c>
    </row>
    <row r="2246" spans="1:23" hidden="1" x14ac:dyDescent="0.2">
      <c r="A2246" t="s">
        <v>170</v>
      </c>
      <c r="B2246" t="s">
        <v>171</v>
      </c>
      <c r="C2246" t="s">
        <v>635</v>
      </c>
      <c r="D2246" t="s">
        <v>636</v>
      </c>
      <c r="E2246" t="s">
        <v>637</v>
      </c>
      <c r="F2246" t="s">
        <v>1544</v>
      </c>
      <c r="G2246" t="s">
        <v>1545</v>
      </c>
      <c r="H2246" t="s">
        <v>678</v>
      </c>
      <c r="I2246" t="s">
        <v>679</v>
      </c>
      <c r="J2246" t="s">
        <v>94</v>
      </c>
      <c r="K2246" t="s">
        <v>266</v>
      </c>
      <c r="L2246" t="s">
        <v>96</v>
      </c>
      <c r="M2246" s="40">
        <v>300</v>
      </c>
      <c r="N2246" s="40">
        <v>0</v>
      </c>
      <c r="O2246" s="40">
        <v>0</v>
      </c>
      <c r="P2246" s="40">
        <v>300</v>
      </c>
      <c r="Q2246" s="40">
        <v>0</v>
      </c>
      <c r="R2246" s="40">
        <v>0</v>
      </c>
      <c r="S2246" s="40">
        <v>0</v>
      </c>
      <c r="T2246" s="40">
        <v>300</v>
      </c>
      <c r="U2246" s="40">
        <v>300</v>
      </c>
      <c r="V2246" s="40">
        <v>300</v>
      </c>
      <c r="W2246" s="34" t="s">
        <v>1361</v>
      </c>
    </row>
    <row r="2247" spans="1:23" hidden="1" x14ac:dyDescent="0.2">
      <c r="A2247" t="s">
        <v>170</v>
      </c>
      <c r="B2247" t="s">
        <v>171</v>
      </c>
      <c r="C2247" t="s">
        <v>635</v>
      </c>
      <c r="D2247" t="s">
        <v>636</v>
      </c>
      <c r="E2247" t="s">
        <v>637</v>
      </c>
      <c r="F2247" t="s">
        <v>1544</v>
      </c>
      <c r="G2247" t="s">
        <v>1545</v>
      </c>
      <c r="H2247" t="s">
        <v>678</v>
      </c>
      <c r="I2247" t="s">
        <v>679</v>
      </c>
      <c r="J2247" t="s">
        <v>94</v>
      </c>
      <c r="K2247" t="s">
        <v>366</v>
      </c>
      <c r="L2247" t="s">
        <v>96</v>
      </c>
      <c r="M2247" s="40">
        <v>2000</v>
      </c>
      <c r="N2247" s="40">
        <v>0</v>
      </c>
      <c r="O2247" s="40">
        <v>0</v>
      </c>
      <c r="P2247" s="40">
        <v>2000</v>
      </c>
      <c r="Q2247" s="40">
        <v>0</v>
      </c>
      <c r="R2247" s="40">
        <v>0</v>
      </c>
      <c r="S2247" s="40">
        <v>0</v>
      </c>
      <c r="T2247" s="40">
        <v>2000</v>
      </c>
      <c r="U2247" s="40">
        <v>2000</v>
      </c>
      <c r="V2247" s="40">
        <v>2000</v>
      </c>
      <c r="W2247" s="34" t="s">
        <v>1552</v>
      </c>
    </row>
    <row r="2248" spans="1:23" hidden="1" x14ac:dyDescent="0.2">
      <c r="A2248" t="s">
        <v>170</v>
      </c>
      <c r="B2248" t="s">
        <v>171</v>
      </c>
      <c r="C2248" t="s">
        <v>635</v>
      </c>
      <c r="D2248" t="s">
        <v>636</v>
      </c>
      <c r="E2248" t="s">
        <v>637</v>
      </c>
      <c r="F2248" t="s">
        <v>1544</v>
      </c>
      <c r="G2248" t="s">
        <v>1545</v>
      </c>
      <c r="H2248" t="s">
        <v>678</v>
      </c>
      <c r="I2248" t="s">
        <v>679</v>
      </c>
      <c r="J2248" t="s">
        <v>94</v>
      </c>
      <c r="K2248" t="s">
        <v>683</v>
      </c>
      <c r="L2248" t="s">
        <v>96</v>
      </c>
      <c r="M2248" s="40">
        <v>30000</v>
      </c>
      <c r="N2248" s="40">
        <v>0</v>
      </c>
      <c r="O2248" s="40">
        <v>0</v>
      </c>
      <c r="P2248" s="40">
        <v>30000</v>
      </c>
      <c r="Q2248" s="40">
        <v>9500</v>
      </c>
      <c r="R2248" s="40">
        <v>5320</v>
      </c>
      <c r="S2248" s="40">
        <v>5320</v>
      </c>
      <c r="T2248" s="40">
        <v>24680</v>
      </c>
      <c r="U2248" s="40">
        <v>24680</v>
      </c>
      <c r="V2248" s="40">
        <v>15180</v>
      </c>
      <c r="W2248" s="34" t="s">
        <v>684</v>
      </c>
    </row>
    <row r="2249" spans="1:23" hidden="1" x14ac:dyDescent="0.2">
      <c r="A2249" t="s">
        <v>170</v>
      </c>
      <c r="B2249" t="s">
        <v>171</v>
      </c>
      <c r="C2249" t="s">
        <v>635</v>
      </c>
      <c r="D2249" t="s">
        <v>636</v>
      </c>
      <c r="E2249" t="s">
        <v>637</v>
      </c>
      <c r="F2249" t="s">
        <v>1544</v>
      </c>
      <c r="G2249" t="s">
        <v>1545</v>
      </c>
      <c r="H2249" t="s">
        <v>678</v>
      </c>
      <c r="I2249" t="s">
        <v>679</v>
      </c>
      <c r="J2249" t="s">
        <v>94</v>
      </c>
      <c r="K2249" t="s">
        <v>377</v>
      </c>
      <c r="L2249" t="s">
        <v>96</v>
      </c>
      <c r="M2249" s="40">
        <v>2500</v>
      </c>
      <c r="N2249" s="40">
        <v>0</v>
      </c>
      <c r="O2249" s="40">
        <v>0</v>
      </c>
      <c r="P2249" s="40">
        <v>2500</v>
      </c>
      <c r="Q2249" s="40">
        <v>0</v>
      </c>
      <c r="R2249" s="40">
        <v>1960</v>
      </c>
      <c r="S2249" s="40">
        <v>1960</v>
      </c>
      <c r="T2249" s="40">
        <v>540</v>
      </c>
      <c r="U2249" s="40">
        <v>540</v>
      </c>
      <c r="V2249" s="40">
        <v>540</v>
      </c>
      <c r="W2249" s="34" t="s">
        <v>686</v>
      </c>
    </row>
    <row r="2250" spans="1:23" hidden="1" x14ac:dyDescent="0.2">
      <c r="A2250" t="s">
        <v>170</v>
      </c>
      <c r="B2250" t="s">
        <v>171</v>
      </c>
      <c r="C2250" t="s">
        <v>635</v>
      </c>
      <c r="D2250" t="s">
        <v>636</v>
      </c>
      <c r="E2250" t="s">
        <v>637</v>
      </c>
      <c r="F2250" t="s">
        <v>1544</v>
      </c>
      <c r="G2250" t="s">
        <v>1545</v>
      </c>
      <c r="H2250" t="s">
        <v>678</v>
      </c>
      <c r="I2250" t="s">
        <v>679</v>
      </c>
      <c r="J2250" t="s">
        <v>94</v>
      </c>
      <c r="K2250" t="s">
        <v>135</v>
      </c>
      <c r="L2250" t="s">
        <v>96</v>
      </c>
      <c r="M2250" s="40">
        <v>300</v>
      </c>
      <c r="N2250" s="40">
        <v>0</v>
      </c>
      <c r="O2250" s="40">
        <v>0</v>
      </c>
      <c r="P2250" s="40">
        <v>300</v>
      </c>
      <c r="Q2250" s="40">
        <v>0</v>
      </c>
      <c r="R2250" s="40">
        <v>0</v>
      </c>
      <c r="S2250" s="40">
        <v>0</v>
      </c>
      <c r="T2250" s="40">
        <v>300</v>
      </c>
      <c r="U2250" s="40">
        <v>300</v>
      </c>
      <c r="V2250" s="40">
        <v>300</v>
      </c>
      <c r="W2250" s="34" t="s">
        <v>1356</v>
      </c>
    </row>
    <row r="2251" spans="1:23" hidden="1" x14ac:dyDescent="0.2">
      <c r="A2251" t="s">
        <v>170</v>
      </c>
      <c r="B2251" t="s">
        <v>171</v>
      </c>
      <c r="C2251" t="s">
        <v>635</v>
      </c>
      <c r="D2251" t="s">
        <v>636</v>
      </c>
      <c r="E2251" t="s">
        <v>637</v>
      </c>
      <c r="F2251" t="s">
        <v>1544</v>
      </c>
      <c r="G2251" t="s">
        <v>1545</v>
      </c>
      <c r="H2251" t="s">
        <v>678</v>
      </c>
      <c r="I2251" t="s">
        <v>679</v>
      </c>
      <c r="J2251" t="s">
        <v>94</v>
      </c>
      <c r="K2251" t="s">
        <v>1283</v>
      </c>
      <c r="L2251" t="s">
        <v>96</v>
      </c>
      <c r="M2251" s="40">
        <v>1000</v>
      </c>
      <c r="N2251" s="40">
        <v>0</v>
      </c>
      <c r="O2251" s="40">
        <v>0</v>
      </c>
      <c r="P2251" s="40">
        <v>1000</v>
      </c>
      <c r="Q2251" s="40">
        <v>0.04</v>
      </c>
      <c r="R2251" s="40">
        <v>993.36</v>
      </c>
      <c r="S2251" s="40">
        <v>993.36</v>
      </c>
      <c r="T2251" s="40">
        <v>6.64</v>
      </c>
      <c r="U2251" s="40">
        <v>6.64</v>
      </c>
      <c r="V2251" s="40">
        <v>6.6</v>
      </c>
      <c r="W2251" s="34" t="s">
        <v>1553</v>
      </c>
    </row>
    <row r="2252" spans="1:23" hidden="1" x14ac:dyDescent="0.2">
      <c r="A2252" t="s">
        <v>170</v>
      </c>
      <c r="B2252" t="s">
        <v>171</v>
      </c>
      <c r="C2252" t="s">
        <v>635</v>
      </c>
      <c r="D2252" t="s">
        <v>636</v>
      </c>
      <c r="E2252" t="s">
        <v>637</v>
      </c>
      <c r="F2252" t="s">
        <v>1544</v>
      </c>
      <c r="G2252" t="s">
        <v>1545</v>
      </c>
      <c r="H2252" t="s">
        <v>678</v>
      </c>
      <c r="I2252" t="s">
        <v>679</v>
      </c>
      <c r="J2252" t="s">
        <v>94</v>
      </c>
      <c r="K2252" t="s">
        <v>140</v>
      </c>
      <c r="L2252" t="s">
        <v>96</v>
      </c>
      <c r="M2252" s="40">
        <v>1500</v>
      </c>
      <c r="N2252" s="40">
        <v>0</v>
      </c>
      <c r="O2252" s="40">
        <v>0</v>
      </c>
      <c r="P2252" s="40">
        <v>1500</v>
      </c>
      <c r="Q2252" s="40">
        <v>0</v>
      </c>
      <c r="R2252" s="40">
        <v>0</v>
      </c>
      <c r="S2252" s="40">
        <v>0</v>
      </c>
      <c r="T2252" s="40">
        <v>1500</v>
      </c>
      <c r="U2252" s="40">
        <v>1500</v>
      </c>
      <c r="V2252" s="40">
        <v>1500</v>
      </c>
      <c r="W2252" s="34" t="s">
        <v>1359</v>
      </c>
    </row>
    <row r="2253" spans="1:23" hidden="1" x14ac:dyDescent="0.2">
      <c r="A2253" t="s">
        <v>170</v>
      </c>
      <c r="B2253" t="s">
        <v>171</v>
      </c>
      <c r="C2253" t="s">
        <v>635</v>
      </c>
      <c r="D2253" t="s">
        <v>636</v>
      </c>
      <c r="E2253" t="s">
        <v>637</v>
      </c>
      <c r="F2253" t="s">
        <v>1544</v>
      </c>
      <c r="G2253" t="s">
        <v>1545</v>
      </c>
      <c r="H2253" t="s">
        <v>678</v>
      </c>
      <c r="I2253" t="s">
        <v>679</v>
      </c>
      <c r="J2253" t="s">
        <v>94</v>
      </c>
      <c r="K2253" t="s">
        <v>102</v>
      </c>
      <c r="L2253" t="s">
        <v>96</v>
      </c>
      <c r="M2253" s="40">
        <v>29400</v>
      </c>
      <c r="N2253" s="40">
        <v>0</v>
      </c>
      <c r="O2253" s="40">
        <v>0</v>
      </c>
      <c r="P2253" s="40">
        <v>29400</v>
      </c>
      <c r="Q2253" s="40">
        <v>0</v>
      </c>
      <c r="R2253" s="40">
        <v>3971</v>
      </c>
      <c r="S2253" s="40">
        <v>0</v>
      </c>
      <c r="T2253" s="40">
        <v>25429</v>
      </c>
      <c r="U2253" s="40">
        <v>29400</v>
      </c>
      <c r="V2253" s="40">
        <v>25429</v>
      </c>
      <c r="W2253" s="34" t="s">
        <v>1554</v>
      </c>
    </row>
    <row r="2254" spans="1:23" hidden="1" x14ac:dyDescent="0.2">
      <c r="A2254" t="s">
        <v>170</v>
      </c>
      <c r="B2254" t="s">
        <v>171</v>
      </c>
      <c r="C2254" t="s">
        <v>635</v>
      </c>
      <c r="D2254" t="s">
        <v>636</v>
      </c>
      <c r="E2254" t="s">
        <v>637</v>
      </c>
      <c r="F2254" t="s">
        <v>1544</v>
      </c>
      <c r="G2254" t="s">
        <v>1545</v>
      </c>
      <c r="H2254" t="s">
        <v>678</v>
      </c>
      <c r="I2254" t="s">
        <v>679</v>
      </c>
      <c r="J2254" t="s">
        <v>94</v>
      </c>
      <c r="K2254" t="s">
        <v>687</v>
      </c>
      <c r="L2254" t="s">
        <v>96</v>
      </c>
      <c r="M2254" s="40">
        <v>3000</v>
      </c>
      <c r="N2254" s="40">
        <v>0</v>
      </c>
      <c r="O2254" s="40">
        <v>0</v>
      </c>
      <c r="P2254" s="40">
        <v>3000</v>
      </c>
      <c r="Q2254" s="40">
        <v>0</v>
      </c>
      <c r="R2254" s="40">
        <v>0</v>
      </c>
      <c r="S2254" s="40">
        <v>0</v>
      </c>
      <c r="T2254" s="40">
        <v>3000</v>
      </c>
      <c r="U2254" s="40">
        <v>3000</v>
      </c>
      <c r="V2254" s="40">
        <v>3000</v>
      </c>
      <c r="W2254" s="34" t="s">
        <v>688</v>
      </c>
    </row>
    <row r="2255" spans="1:23" hidden="1" x14ac:dyDescent="0.2">
      <c r="A2255" t="s">
        <v>170</v>
      </c>
      <c r="B2255" t="s">
        <v>171</v>
      </c>
      <c r="C2255" t="s">
        <v>635</v>
      </c>
      <c r="D2255" t="s">
        <v>636</v>
      </c>
      <c r="E2255" t="s">
        <v>637</v>
      </c>
      <c r="F2255" t="s">
        <v>1544</v>
      </c>
      <c r="G2255" t="s">
        <v>1545</v>
      </c>
      <c r="H2255" t="s">
        <v>678</v>
      </c>
      <c r="I2255" t="s">
        <v>679</v>
      </c>
      <c r="J2255" t="s">
        <v>539</v>
      </c>
      <c r="K2255" t="s">
        <v>540</v>
      </c>
      <c r="L2255" t="s">
        <v>96</v>
      </c>
      <c r="M2255" s="40">
        <v>37500</v>
      </c>
      <c r="N2255" s="40">
        <v>0</v>
      </c>
      <c r="O2255" s="40">
        <v>0</v>
      </c>
      <c r="P2255" s="40">
        <v>37500</v>
      </c>
      <c r="Q2255" s="40">
        <v>0</v>
      </c>
      <c r="R2255" s="40">
        <v>32334.400000000001</v>
      </c>
      <c r="S2255" s="40">
        <v>11650</v>
      </c>
      <c r="T2255" s="40">
        <v>5165.6000000000004</v>
      </c>
      <c r="U2255" s="40">
        <v>25850</v>
      </c>
      <c r="V2255" s="40">
        <v>5165.6000000000004</v>
      </c>
      <c r="W2255" s="34" t="s">
        <v>1555</v>
      </c>
    </row>
    <row r="2256" spans="1:23" hidden="1" x14ac:dyDescent="0.2">
      <c r="A2256" t="s">
        <v>0</v>
      </c>
      <c r="B2256" t="s">
        <v>1</v>
      </c>
      <c r="C2256" t="s">
        <v>635</v>
      </c>
      <c r="D2256" t="s">
        <v>636</v>
      </c>
      <c r="E2256" t="s">
        <v>637</v>
      </c>
      <c r="F2256" t="s">
        <v>1556</v>
      </c>
      <c r="G2256" t="s">
        <v>1557</v>
      </c>
      <c r="H2256" t="s">
        <v>7</v>
      </c>
      <c r="I2256" t="s">
        <v>8</v>
      </c>
      <c r="J2256" t="s">
        <v>9</v>
      </c>
      <c r="K2256" t="s">
        <v>10</v>
      </c>
      <c r="L2256" t="s">
        <v>11</v>
      </c>
      <c r="M2256" s="40">
        <v>109512</v>
      </c>
      <c r="N2256" s="40">
        <v>30470</v>
      </c>
      <c r="O2256" s="40">
        <v>0</v>
      </c>
      <c r="P2256" s="40">
        <v>139982</v>
      </c>
      <c r="Q2256" s="40">
        <v>0</v>
      </c>
      <c r="R2256" s="40">
        <v>91270.42</v>
      </c>
      <c r="S2256" s="40">
        <v>91270.42</v>
      </c>
      <c r="T2256" s="40">
        <v>48711.58</v>
      </c>
      <c r="U2256" s="40">
        <v>48711.58</v>
      </c>
      <c r="V2256" s="40">
        <v>48711.58</v>
      </c>
      <c r="W2256" s="34" t="s">
        <v>640</v>
      </c>
    </row>
    <row r="2257" spans="1:23" hidden="1" x14ac:dyDescent="0.2">
      <c r="A2257" t="s">
        <v>0</v>
      </c>
      <c r="B2257" t="s">
        <v>1</v>
      </c>
      <c r="C2257" t="s">
        <v>635</v>
      </c>
      <c r="D2257" t="s">
        <v>636</v>
      </c>
      <c r="E2257" t="s">
        <v>637</v>
      </c>
      <c r="F2257" t="s">
        <v>1556</v>
      </c>
      <c r="G2257" t="s">
        <v>1557</v>
      </c>
      <c r="H2257" t="s">
        <v>7</v>
      </c>
      <c r="I2257" t="s">
        <v>8</v>
      </c>
      <c r="J2257" t="s">
        <v>9</v>
      </c>
      <c r="K2257" t="s">
        <v>13</v>
      </c>
      <c r="L2257" t="s">
        <v>11</v>
      </c>
      <c r="M2257" s="40">
        <v>13618.32</v>
      </c>
      <c r="N2257" s="40">
        <v>0</v>
      </c>
      <c r="O2257" s="40">
        <v>3.54</v>
      </c>
      <c r="P2257" s="40">
        <v>13621.86</v>
      </c>
      <c r="Q2257" s="40">
        <v>0</v>
      </c>
      <c r="R2257" s="40">
        <v>10233.33</v>
      </c>
      <c r="S2257" s="40">
        <v>10233.33</v>
      </c>
      <c r="T2257" s="40">
        <v>3388.53</v>
      </c>
      <c r="U2257" s="40">
        <v>3388.53</v>
      </c>
      <c r="V2257" s="40">
        <v>3388.53</v>
      </c>
      <c r="W2257" s="34" t="s">
        <v>641</v>
      </c>
    </row>
    <row r="2258" spans="1:23" hidden="1" x14ac:dyDescent="0.2">
      <c r="A2258" t="s">
        <v>0</v>
      </c>
      <c r="B2258" t="s">
        <v>1</v>
      </c>
      <c r="C2258" t="s">
        <v>635</v>
      </c>
      <c r="D2258" t="s">
        <v>636</v>
      </c>
      <c r="E2258" t="s">
        <v>637</v>
      </c>
      <c r="F2258" t="s">
        <v>1556</v>
      </c>
      <c r="G2258" t="s">
        <v>1557</v>
      </c>
      <c r="H2258" t="s">
        <v>7</v>
      </c>
      <c r="I2258" t="s">
        <v>8</v>
      </c>
      <c r="J2258" t="s">
        <v>9</v>
      </c>
      <c r="K2258" t="s">
        <v>642</v>
      </c>
      <c r="L2258" t="s">
        <v>11</v>
      </c>
      <c r="M2258" s="40">
        <v>642372</v>
      </c>
      <c r="N2258" s="40">
        <v>0</v>
      </c>
      <c r="O2258" s="40">
        <v>0</v>
      </c>
      <c r="P2258" s="40">
        <v>642372</v>
      </c>
      <c r="Q2258" s="40">
        <v>0</v>
      </c>
      <c r="R2258" s="40">
        <v>464156.8</v>
      </c>
      <c r="S2258" s="40">
        <v>464156.8</v>
      </c>
      <c r="T2258" s="40">
        <v>178215.2</v>
      </c>
      <c r="U2258" s="40">
        <v>178215.2</v>
      </c>
      <c r="V2258" s="40">
        <v>178215.2</v>
      </c>
      <c r="W2258" s="34" t="s">
        <v>643</v>
      </c>
    </row>
    <row r="2259" spans="1:23" hidden="1" x14ac:dyDescent="0.2">
      <c r="A2259" t="s">
        <v>0</v>
      </c>
      <c r="B2259" t="s">
        <v>1</v>
      </c>
      <c r="C2259" t="s">
        <v>635</v>
      </c>
      <c r="D2259" t="s">
        <v>636</v>
      </c>
      <c r="E2259" t="s">
        <v>637</v>
      </c>
      <c r="F2259" t="s">
        <v>1556</v>
      </c>
      <c r="G2259" t="s">
        <v>1557</v>
      </c>
      <c r="H2259" t="s">
        <v>7</v>
      </c>
      <c r="I2259" t="s">
        <v>8</v>
      </c>
      <c r="J2259" t="s">
        <v>9</v>
      </c>
      <c r="K2259" t="s">
        <v>15</v>
      </c>
      <c r="L2259" t="s">
        <v>11</v>
      </c>
      <c r="M2259" s="40">
        <v>64608.86</v>
      </c>
      <c r="N2259" s="40">
        <v>2403</v>
      </c>
      <c r="O2259" s="40">
        <v>0</v>
      </c>
      <c r="P2259" s="40">
        <v>67011.86</v>
      </c>
      <c r="Q2259" s="40">
        <v>680.83</v>
      </c>
      <c r="R2259" s="40">
        <v>4311.6099999999997</v>
      </c>
      <c r="S2259" s="40">
        <v>4311.6099999999997</v>
      </c>
      <c r="T2259" s="40">
        <v>62700.25</v>
      </c>
      <c r="U2259" s="40">
        <v>62700.25</v>
      </c>
      <c r="V2259" s="40">
        <v>62019.42</v>
      </c>
      <c r="W2259" s="34" t="s">
        <v>644</v>
      </c>
    </row>
    <row r="2260" spans="1:23" hidden="1" x14ac:dyDescent="0.2">
      <c r="A2260" t="s">
        <v>0</v>
      </c>
      <c r="B2260" t="s">
        <v>1</v>
      </c>
      <c r="C2260" t="s">
        <v>635</v>
      </c>
      <c r="D2260" t="s">
        <v>636</v>
      </c>
      <c r="E2260" t="s">
        <v>637</v>
      </c>
      <c r="F2260" t="s">
        <v>1556</v>
      </c>
      <c r="G2260" t="s">
        <v>1557</v>
      </c>
      <c r="H2260" t="s">
        <v>7</v>
      </c>
      <c r="I2260" t="s">
        <v>8</v>
      </c>
      <c r="J2260" t="s">
        <v>9</v>
      </c>
      <c r="K2260" t="s">
        <v>17</v>
      </c>
      <c r="L2260" t="s">
        <v>11</v>
      </c>
      <c r="M2260" s="40">
        <v>26780</v>
      </c>
      <c r="N2260" s="40">
        <v>1200</v>
      </c>
      <c r="O2260" s="40">
        <v>0</v>
      </c>
      <c r="P2260" s="40">
        <v>27980</v>
      </c>
      <c r="Q2260" s="40">
        <v>333.33</v>
      </c>
      <c r="R2260" s="40">
        <v>24851.040000000001</v>
      </c>
      <c r="S2260" s="40">
        <v>24851.040000000001</v>
      </c>
      <c r="T2260" s="40">
        <v>3128.96</v>
      </c>
      <c r="U2260" s="40">
        <v>3128.96</v>
      </c>
      <c r="V2260" s="40">
        <v>2795.63</v>
      </c>
      <c r="W2260" s="34" t="s">
        <v>645</v>
      </c>
    </row>
    <row r="2261" spans="1:23" hidden="1" x14ac:dyDescent="0.2">
      <c r="A2261" t="s">
        <v>0</v>
      </c>
      <c r="B2261" t="s">
        <v>1</v>
      </c>
      <c r="C2261" t="s">
        <v>635</v>
      </c>
      <c r="D2261" t="s">
        <v>636</v>
      </c>
      <c r="E2261" t="s">
        <v>637</v>
      </c>
      <c r="F2261" t="s">
        <v>1556</v>
      </c>
      <c r="G2261" t="s">
        <v>1557</v>
      </c>
      <c r="H2261" t="s">
        <v>7</v>
      </c>
      <c r="I2261" t="s">
        <v>8</v>
      </c>
      <c r="J2261" t="s">
        <v>9</v>
      </c>
      <c r="K2261" t="s">
        <v>19</v>
      </c>
      <c r="L2261" t="s">
        <v>11</v>
      </c>
      <c r="M2261" s="40">
        <v>264</v>
      </c>
      <c r="N2261" s="40">
        <v>0</v>
      </c>
      <c r="O2261" s="40">
        <v>0</v>
      </c>
      <c r="P2261" s="40">
        <v>264</v>
      </c>
      <c r="Q2261" s="40">
        <v>0</v>
      </c>
      <c r="R2261" s="40">
        <v>188</v>
      </c>
      <c r="S2261" s="40">
        <v>188</v>
      </c>
      <c r="T2261" s="40">
        <v>76</v>
      </c>
      <c r="U2261" s="40">
        <v>76</v>
      </c>
      <c r="V2261" s="40">
        <v>76</v>
      </c>
      <c r="W2261" s="34" t="s">
        <v>646</v>
      </c>
    </row>
    <row r="2262" spans="1:23" hidden="1" x14ac:dyDescent="0.2">
      <c r="A2262" t="s">
        <v>0</v>
      </c>
      <c r="B2262" t="s">
        <v>1</v>
      </c>
      <c r="C2262" t="s">
        <v>635</v>
      </c>
      <c r="D2262" t="s">
        <v>636</v>
      </c>
      <c r="E2262" t="s">
        <v>637</v>
      </c>
      <c r="F2262" t="s">
        <v>1556</v>
      </c>
      <c r="G2262" t="s">
        <v>1557</v>
      </c>
      <c r="H2262" t="s">
        <v>7</v>
      </c>
      <c r="I2262" t="s">
        <v>8</v>
      </c>
      <c r="J2262" t="s">
        <v>9</v>
      </c>
      <c r="K2262" t="s">
        <v>21</v>
      </c>
      <c r="L2262" t="s">
        <v>11</v>
      </c>
      <c r="M2262" s="40">
        <v>2112</v>
      </c>
      <c r="N2262" s="40">
        <v>0</v>
      </c>
      <c r="O2262" s="40">
        <v>0</v>
      </c>
      <c r="P2262" s="40">
        <v>2112</v>
      </c>
      <c r="Q2262" s="40">
        <v>0</v>
      </c>
      <c r="R2262" s="40">
        <v>1504</v>
      </c>
      <c r="S2262" s="40">
        <v>1504</v>
      </c>
      <c r="T2262" s="40">
        <v>608</v>
      </c>
      <c r="U2262" s="40">
        <v>608</v>
      </c>
      <c r="V2262" s="40">
        <v>608</v>
      </c>
      <c r="W2262" s="34" t="s">
        <v>647</v>
      </c>
    </row>
    <row r="2263" spans="1:23" hidden="1" x14ac:dyDescent="0.2">
      <c r="A2263" t="s">
        <v>0</v>
      </c>
      <c r="B2263" t="s">
        <v>1</v>
      </c>
      <c r="C2263" t="s">
        <v>635</v>
      </c>
      <c r="D2263" t="s">
        <v>636</v>
      </c>
      <c r="E2263" t="s">
        <v>637</v>
      </c>
      <c r="F2263" t="s">
        <v>1556</v>
      </c>
      <c r="G2263" t="s">
        <v>1557</v>
      </c>
      <c r="H2263" t="s">
        <v>7</v>
      </c>
      <c r="I2263" t="s">
        <v>8</v>
      </c>
      <c r="J2263" t="s">
        <v>9</v>
      </c>
      <c r="K2263" t="s">
        <v>23</v>
      </c>
      <c r="L2263" t="s">
        <v>11</v>
      </c>
      <c r="M2263" s="40">
        <v>68.09</v>
      </c>
      <c r="N2263" s="40">
        <v>0</v>
      </c>
      <c r="O2263" s="40">
        <v>11.35</v>
      </c>
      <c r="P2263" s="40">
        <v>79.44</v>
      </c>
      <c r="Q2263" s="40">
        <v>0</v>
      </c>
      <c r="R2263" s="40">
        <v>0</v>
      </c>
      <c r="S2263" s="40">
        <v>0</v>
      </c>
      <c r="T2263" s="40">
        <v>79.44</v>
      </c>
      <c r="U2263" s="40">
        <v>79.44</v>
      </c>
      <c r="V2263" s="40">
        <v>79.44</v>
      </c>
      <c r="W2263" s="34" t="s">
        <v>648</v>
      </c>
    </row>
    <row r="2264" spans="1:23" hidden="1" x14ac:dyDescent="0.2">
      <c r="A2264" t="s">
        <v>0</v>
      </c>
      <c r="B2264" t="s">
        <v>1</v>
      </c>
      <c r="C2264" t="s">
        <v>635</v>
      </c>
      <c r="D2264" t="s">
        <v>636</v>
      </c>
      <c r="E2264" t="s">
        <v>637</v>
      </c>
      <c r="F2264" t="s">
        <v>1556</v>
      </c>
      <c r="G2264" t="s">
        <v>1557</v>
      </c>
      <c r="H2264" t="s">
        <v>7</v>
      </c>
      <c r="I2264" t="s">
        <v>8</v>
      </c>
      <c r="J2264" t="s">
        <v>9</v>
      </c>
      <c r="K2264" t="s">
        <v>25</v>
      </c>
      <c r="L2264" t="s">
        <v>11</v>
      </c>
      <c r="M2264" s="40">
        <v>680.92</v>
      </c>
      <c r="N2264" s="40">
        <v>0</v>
      </c>
      <c r="O2264" s="40">
        <v>0</v>
      </c>
      <c r="P2264" s="40">
        <v>680.92</v>
      </c>
      <c r="Q2264" s="40">
        <v>0</v>
      </c>
      <c r="R2264" s="40">
        <v>258.24</v>
      </c>
      <c r="S2264" s="40">
        <v>258.24</v>
      </c>
      <c r="T2264" s="40">
        <v>422.68</v>
      </c>
      <c r="U2264" s="40">
        <v>422.68</v>
      </c>
      <c r="V2264" s="40">
        <v>422.68</v>
      </c>
      <c r="W2264" s="34" t="s">
        <v>649</v>
      </c>
    </row>
    <row r="2265" spans="1:23" hidden="1" x14ac:dyDescent="0.2">
      <c r="A2265" t="s">
        <v>0</v>
      </c>
      <c r="B2265" t="s">
        <v>1</v>
      </c>
      <c r="C2265" t="s">
        <v>635</v>
      </c>
      <c r="D2265" t="s">
        <v>636</v>
      </c>
      <c r="E2265" t="s">
        <v>637</v>
      </c>
      <c r="F2265" t="s">
        <v>1556</v>
      </c>
      <c r="G2265" t="s">
        <v>1557</v>
      </c>
      <c r="H2265" t="s">
        <v>7</v>
      </c>
      <c r="I2265" t="s">
        <v>8</v>
      </c>
      <c r="J2265" t="s">
        <v>9</v>
      </c>
      <c r="K2265" t="s">
        <v>27</v>
      </c>
      <c r="L2265" t="s">
        <v>11</v>
      </c>
      <c r="M2265" s="40">
        <v>1556.93</v>
      </c>
      <c r="N2265" s="40">
        <v>0</v>
      </c>
      <c r="O2265" s="40">
        <v>0</v>
      </c>
      <c r="P2265" s="40">
        <v>1556.93</v>
      </c>
      <c r="Q2265" s="40">
        <v>0</v>
      </c>
      <c r="R2265" s="40">
        <v>0</v>
      </c>
      <c r="S2265" s="40">
        <v>0</v>
      </c>
      <c r="T2265" s="40">
        <v>1556.93</v>
      </c>
      <c r="U2265" s="40">
        <v>1556.93</v>
      </c>
      <c r="V2265" s="40">
        <v>1556.93</v>
      </c>
      <c r="W2265" s="34" t="s">
        <v>650</v>
      </c>
    </row>
    <row r="2266" spans="1:23" hidden="1" x14ac:dyDescent="0.2">
      <c r="A2266" t="s">
        <v>0</v>
      </c>
      <c r="B2266" t="s">
        <v>1</v>
      </c>
      <c r="C2266" t="s">
        <v>635</v>
      </c>
      <c r="D2266" t="s">
        <v>636</v>
      </c>
      <c r="E2266" t="s">
        <v>637</v>
      </c>
      <c r="F2266" t="s">
        <v>1556</v>
      </c>
      <c r="G2266" t="s">
        <v>1557</v>
      </c>
      <c r="H2266" t="s">
        <v>7</v>
      </c>
      <c r="I2266" t="s">
        <v>8</v>
      </c>
      <c r="J2266" t="s">
        <v>9</v>
      </c>
      <c r="K2266" t="s">
        <v>31</v>
      </c>
      <c r="L2266" t="s">
        <v>11</v>
      </c>
      <c r="M2266" s="40">
        <v>9804</v>
      </c>
      <c r="N2266" s="40">
        <v>-1634</v>
      </c>
      <c r="O2266" s="40">
        <v>0</v>
      </c>
      <c r="P2266" s="40">
        <v>8170</v>
      </c>
      <c r="Q2266" s="40">
        <v>3268</v>
      </c>
      <c r="R2266" s="40">
        <v>4902</v>
      </c>
      <c r="S2266" s="40">
        <v>4902</v>
      </c>
      <c r="T2266" s="40">
        <v>3268</v>
      </c>
      <c r="U2266" s="40">
        <v>3268</v>
      </c>
      <c r="V2266" s="40">
        <v>0</v>
      </c>
      <c r="W2266" s="34" t="s">
        <v>651</v>
      </c>
    </row>
    <row r="2267" spans="1:23" hidden="1" x14ac:dyDescent="0.2">
      <c r="A2267" t="s">
        <v>0</v>
      </c>
      <c r="B2267" t="s">
        <v>1</v>
      </c>
      <c r="C2267" t="s">
        <v>635</v>
      </c>
      <c r="D2267" t="s">
        <v>636</v>
      </c>
      <c r="E2267" t="s">
        <v>637</v>
      </c>
      <c r="F2267" t="s">
        <v>1556</v>
      </c>
      <c r="G2267" t="s">
        <v>1557</v>
      </c>
      <c r="H2267" t="s">
        <v>7</v>
      </c>
      <c r="I2267" t="s">
        <v>8</v>
      </c>
      <c r="J2267" t="s">
        <v>9</v>
      </c>
      <c r="K2267" t="s">
        <v>33</v>
      </c>
      <c r="L2267" t="s">
        <v>11</v>
      </c>
      <c r="M2267" s="40">
        <v>973.94</v>
      </c>
      <c r="N2267" s="40">
        <v>0</v>
      </c>
      <c r="O2267" s="40">
        <v>0</v>
      </c>
      <c r="P2267" s="40">
        <v>973.94</v>
      </c>
      <c r="Q2267" s="40">
        <v>0</v>
      </c>
      <c r="R2267" s="40">
        <v>0</v>
      </c>
      <c r="S2267" s="40">
        <v>0</v>
      </c>
      <c r="T2267" s="40">
        <v>973.94</v>
      </c>
      <c r="U2267" s="40">
        <v>973.94</v>
      </c>
      <c r="V2267" s="40">
        <v>973.94</v>
      </c>
      <c r="W2267" s="34" t="s">
        <v>652</v>
      </c>
    </row>
    <row r="2268" spans="1:23" hidden="1" x14ac:dyDescent="0.2">
      <c r="A2268" t="s">
        <v>0</v>
      </c>
      <c r="B2268" t="s">
        <v>1</v>
      </c>
      <c r="C2268" t="s">
        <v>635</v>
      </c>
      <c r="D2268" t="s">
        <v>636</v>
      </c>
      <c r="E2268" t="s">
        <v>637</v>
      </c>
      <c r="F2268" t="s">
        <v>1556</v>
      </c>
      <c r="G2268" t="s">
        <v>1557</v>
      </c>
      <c r="H2268" t="s">
        <v>7</v>
      </c>
      <c r="I2268" t="s">
        <v>8</v>
      </c>
      <c r="J2268" t="s">
        <v>9</v>
      </c>
      <c r="K2268" t="s">
        <v>35</v>
      </c>
      <c r="L2268" t="s">
        <v>11</v>
      </c>
      <c r="M2268" s="40">
        <v>3947.87</v>
      </c>
      <c r="N2268" s="40">
        <v>0</v>
      </c>
      <c r="O2268" s="40">
        <v>0</v>
      </c>
      <c r="P2268" s="40">
        <v>3947.87</v>
      </c>
      <c r="Q2268" s="40">
        <v>0</v>
      </c>
      <c r="R2268" s="40">
        <v>307</v>
      </c>
      <c r="S2268" s="40">
        <v>307</v>
      </c>
      <c r="T2268" s="40">
        <v>3640.87</v>
      </c>
      <c r="U2268" s="40">
        <v>3640.87</v>
      </c>
      <c r="V2268" s="40">
        <v>3640.87</v>
      </c>
      <c r="W2268" s="34" t="s">
        <v>653</v>
      </c>
    </row>
    <row r="2269" spans="1:23" hidden="1" x14ac:dyDescent="0.2">
      <c r="A2269" t="s">
        <v>0</v>
      </c>
      <c r="B2269" t="s">
        <v>1</v>
      </c>
      <c r="C2269" t="s">
        <v>635</v>
      </c>
      <c r="D2269" t="s">
        <v>636</v>
      </c>
      <c r="E2269" t="s">
        <v>637</v>
      </c>
      <c r="F2269" t="s">
        <v>1556</v>
      </c>
      <c r="G2269" t="s">
        <v>1557</v>
      </c>
      <c r="H2269" t="s">
        <v>7</v>
      </c>
      <c r="I2269" t="s">
        <v>8</v>
      </c>
      <c r="J2269" t="s">
        <v>9</v>
      </c>
      <c r="K2269" t="s">
        <v>37</v>
      </c>
      <c r="L2269" t="s">
        <v>11</v>
      </c>
      <c r="M2269" s="40">
        <v>98076.25</v>
      </c>
      <c r="N2269" s="40">
        <v>3353.63</v>
      </c>
      <c r="O2269" s="40">
        <v>0</v>
      </c>
      <c r="P2269" s="40">
        <v>101429.88</v>
      </c>
      <c r="Q2269" s="40">
        <v>511.42</v>
      </c>
      <c r="R2269" s="40">
        <v>65120.82</v>
      </c>
      <c r="S2269" s="40">
        <v>65120.82</v>
      </c>
      <c r="T2269" s="40">
        <v>36309.06</v>
      </c>
      <c r="U2269" s="40">
        <v>36309.06</v>
      </c>
      <c r="V2269" s="40">
        <v>35797.64</v>
      </c>
      <c r="W2269" s="34" t="s">
        <v>654</v>
      </c>
    </row>
    <row r="2270" spans="1:23" hidden="1" x14ac:dyDescent="0.2">
      <c r="A2270" t="s">
        <v>0</v>
      </c>
      <c r="B2270" t="s">
        <v>1</v>
      </c>
      <c r="C2270" t="s">
        <v>635</v>
      </c>
      <c r="D2270" t="s">
        <v>636</v>
      </c>
      <c r="E2270" t="s">
        <v>637</v>
      </c>
      <c r="F2270" t="s">
        <v>1556</v>
      </c>
      <c r="G2270" t="s">
        <v>1557</v>
      </c>
      <c r="H2270" t="s">
        <v>7</v>
      </c>
      <c r="I2270" t="s">
        <v>8</v>
      </c>
      <c r="J2270" t="s">
        <v>9</v>
      </c>
      <c r="K2270" t="s">
        <v>39</v>
      </c>
      <c r="L2270" t="s">
        <v>11</v>
      </c>
      <c r="M2270" s="40">
        <v>64608.86</v>
      </c>
      <c r="N2270" s="40">
        <v>2403</v>
      </c>
      <c r="O2270" s="40">
        <v>0</v>
      </c>
      <c r="P2270" s="40">
        <v>67011.86</v>
      </c>
      <c r="Q2270" s="40">
        <v>680.83</v>
      </c>
      <c r="R2270" s="40">
        <v>44778.06</v>
      </c>
      <c r="S2270" s="40">
        <v>44778.06</v>
      </c>
      <c r="T2270" s="40">
        <v>22233.8</v>
      </c>
      <c r="U2270" s="40">
        <v>22233.8</v>
      </c>
      <c r="V2270" s="40">
        <v>21552.97</v>
      </c>
      <c r="W2270" s="34" t="s">
        <v>655</v>
      </c>
    </row>
    <row r="2271" spans="1:23" hidden="1" x14ac:dyDescent="0.2">
      <c r="A2271" t="s">
        <v>0</v>
      </c>
      <c r="B2271" t="s">
        <v>1</v>
      </c>
      <c r="C2271" t="s">
        <v>635</v>
      </c>
      <c r="D2271" t="s">
        <v>636</v>
      </c>
      <c r="E2271" t="s">
        <v>637</v>
      </c>
      <c r="F2271" t="s">
        <v>1556</v>
      </c>
      <c r="G2271" t="s">
        <v>1557</v>
      </c>
      <c r="H2271" t="s">
        <v>7</v>
      </c>
      <c r="I2271" t="s">
        <v>8</v>
      </c>
      <c r="J2271" t="s">
        <v>9</v>
      </c>
      <c r="K2271" t="s">
        <v>41</v>
      </c>
      <c r="L2271" t="s">
        <v>11</v>
      </c>
      <c r="M2271" s="40">
        <v>6330.59</v>
      </c>
      <c r="N2271" s="40">
        <v>0</v>
      </c>
      <c r="O2271" s="40">
        <v>0</v>
      </c>
      <c r="P2271" s="40">
        <v>6330.59</v>
      </c>
      <c r="Q2271" s="40">
        <v>0</v>
      </c>
      <c r="R2271" s="40">
        <v>1124.1099999999999</v>
      </c>
      <c r="S2271" s="40">
        <v>1124.1099999999999</v>
      </c>
      <c r="T2271" s="40">
        <v>5206.4799999999996</v>
      </c>
      <c r="U2271" s="40">
        <v>5206.4799999999996</v>
      </c>
      <c r="V2271" s="40">
        <v>5206.4799999999996</v>
      </c>
      <c r="W2271" s="34" t="s">
        <v>656</v>
      </c>
    </row>
    <row r="2272" spans="1:23" hidden="1" x14ac:dyDescent="0.2">
      <c r="A2272" t="s">
        <v>0</v>
      </c>
      <c r="B2272" t="s">
        <v>1</v>
      </c>
      <c r="C2272" t="s">
        <v>635</v>
      </c>
      <c r="D2272" t="s">
        <v>636</v>
      </c>
      <c r="E2272" t="s">
        <v>637</v>
      </c>
      <c r="F2272" t="s">
        <v>1556</v>
      </c>
      <c r="G2272" t="s">
        <v>1557</v>
      </c>
      <c r="H2272" t="s">
        <v>7</v>
      </c>
      <c r="I2272" t="s">
        <v>43</v>
      </c>
      <c r="J2272" t="s">
        <v>44</v>
      </c>
      <c r="K2272" t="s">
        <v>45</v>
      </c>
      <c r="L2272" t="s">
        <v>11</v>
      </c>
      <c r="M2272" s="40">
        <v>4000</v>
      </c>
      <c r="N2272" s="40">
        <v>-1180</v>
      </c>
      <c r="O2272" s="40">
        <v>0</v>
      </c>
      <c r="P2272" s="40">
        <v>2820</v>
      </c>
      <c r="Q2272" s="40">
        <v>0</v>
      </c>
      <c r="R2272" s="40">
        <v>2820</v>
      </c>
      <c r="S2272" s="40">
        <v>812.36</v>
      </c>
      <c r="T2272" s="40">
        <v>0</v>
      </c>
      <c r="U2272" s="40">
        <v>2007.64</v>
      </c>
      <c r="V2272" s="40">
        <v>0</v>
      </c>
      <c r="W2272" s="34" t="s">
        <v>657</v>
      </c>
    </row>
    <row r="2273" spans="1:23" hidden="1" x14ac:dyDescent="0.2">
      <c r="A2273" t="s">
        <v>0</v>
      </c>
      <c r="B2273" t="s">
        <v>1</v>
      </c>
      <c r="C2273" t="s">
        <v>635</v>
      </c>
      <c r="D2273" t="s">
        <v>636</v>
      </c>
      <c r="E2273" t="s">
        <v>637</v>
      </c>
      <c r="F2273" t="s">
        <v>1556</v>
      </c>
      <c r="G2273" t="s">
        <v>1557</v>
      </c>
      <c r="H2273" t="s">
        <v>7</v>
      </c>
      <c r="I2273" t="s">
        <v>43</v>
      </c>
      <c r="J2273" t="s">
        <v>44</v>
      </c>
      <c r="K2273" t="s">
        <v>47</v>
      </c>
      <c r="L2273" t="s">
        <v>11</v>
      </c>
      <c r="M2273" s="40">
        <v>5000</v>
      </c>
      <c r="N2273" s="40">
        <v>-500</v>
      </c>
      <c r="O2273" s="40">
        <v>0</v>
      </c>
      <c r="P2273" s="40">
        <v>4500</v>
      </c>
      <c r="Q2273" s="40">
        <v>0</v>
      </c>
      <c r="R2273" s="40">
        <v>4000</v>
      </c>
      <c r="S2273" s="40">
        <v>2117.6799999999998</v>
      </c>
      <c r="T2273" s="40">
        <v>500</v>
      </c>
      <c r="U2273" s="40">
        <v>2382.3200000000002</v>
      </c>
      <c r="V2273" s="40">
        <v>500</v>
      </c>
      <c r="W2273" s="34" t="s">
        <v>658</v>
      </c>
    </row>
    <row r="2274" spans="1:23" hidden="1" x14ac:dyDescent="0.2">
      <c r="A2274" t="s">
        <v>0</v>
      </c>
      <c r="B2274" t="s">
        <v>1</v>
      </c>
      <c r="C2274" t="s">
        <v>635</v>
      </c>
      <c r="D2274" t="s">
        <v>636</v>
      </c>
      <c r="E2274" t="s">
        <v>637</v>
      </c>
      <c r="F2274" t="s">
        <v>1556</v>
      </c>
      <c r="G2274" t="s">
        <v>1557</v>
      </c>
      <c r="H2274" t="s">
        <v>7</v>
      </c>
      <c r="I2274" t="s">
        <v>43</v>
      </c>
      <c r="J2274" t="s">
        <v>44</v>
      </c>
      <c r="K2274" t="s">
        <v>49</v>
      </c>
      <c r="L2274" t="s">
        <v>11</v>
      </c>
      <c r="M2274" s="40">
        <v>500</v>
      </c>
      <c r="N2274" s="40">
        <v>0</v>
      </c>
      <c r="O2274" s="40">
        <v>0</v>
      </c>
      <c r="P2274" s="40">
        <v>500</v>
      </c>
      <c r="Q2274" s="40">
        <v>0</v>
      </c>
      <c r="R2274" s="40">
        <v>500</v>
      </c>
      <c r="S2274" s="40">
        <v>289.57</v>
      </c>
      <c r="T2274" s="40">
        <v>0</v>
      </c>
      <c r="U2274" s="40">
        <v>210.43</v>
      </c>
      <c r="V2274" s="40">
        <v>0</v>
      </c>
      <c r="W2274" s="34" t="s">
        <v>659</v>
      </c>
    </row>
    <row r="2275" spans="1:23" hidden="1" x14ac:dyDescent="0.2">
      <c r="A2275" t="s">
        <v>0</v>
      </c>
      <c r="B2275" t="s">
        <v>1</v>
      </c>
      <c r="C2275" t="s">
        <v>635</v>
      </c>
      <c r="D2275" t="s">
        <v>636</v>
      </c>
      <c r="E2275" t="s">
        <v>637</v>
      </c>
      <c r="F2275" t="s">
        <v>1556</v>
      </c>
      <c r="G2275" t="s">
        <v>1557</v>
      </c>
      <c r="H2275" t="s">
        <v>7</v>
      </c>
      <c r="I2275" t="s">
        <v>43</v>
      </c>
      <c r="J2275" t="s">
        <v>44</v>
      </c>
      <c r="K2275" t="s">
        <v>55</v>
      </c>
      <c r="L2275" t="s">
        <v>11</v>
      </c>
      <c r="M2275" s="40">
        <v>500</v>
      </c>
      <c r="N2275" s="40">
        <v>1680</v>
      </c>
      <c r="O2275" s="40">
        <v>0</v>
      </c>
      <c r="P2275" s="40">
        <v>2180</v>
      </c>
      <c r="Q2275" s="40">
        <v>2174</v>
      </c>
      <c r="R2275" s="40">
        <v>0</v>
      </c>
      <c r="S2275" s="40">
        <v>0</v>
      </c>
      <c r="T2275" s="40">
        <v>2180</v>
      </c>
      <c r="U2275" s="40">
        <v>2180</v>
      </c>
      <c r="V2275" s="40">
        <v>6</v>
      </c>
      <c r="W2275" s="34" t="s">
        <v>661</v>
      </c>
    </row>
    <row r="2276" spans="1:23" hidden="1" x14ac:dyDescent="0.2">
      <c r="A2276" t="s">
        <v>0</v>
      </c>
      <c r="B2276" t="s">
        <v>1</v>
      </c>
      <c r="C2276" t="s">
        <v>635</v>
      </c>
      <c r="D2276" t="s">
        <v>636</v>
      </c>
      <c r="E2276" t="s">
        <v>637</v>
      </c>
      <c r="F2276" t="s">
        <v>1556</v>
      </c>
      <c r="G2276" t="s">
        <v>1557</v>
      </c>
      <c r="H2276" t="s">
        <v>7</v>
      </c>
      <c r="I2276" t="s">
        <v>43</v>
      </c>
      <c r="J2276" t="s">
        <v>44</v>
      </c>
      <c r="K2276" t="s">
        <v>57</v>
      </c>
      <c r="L2276" t="s">
        <v>11</v>
      </c>
      <c r="M2276" s="40">
        <v>101792</v>
      </c>
      <c r="N2276" s="40">
        <v>-49555.3</v>
      </c>
      <c r="O2276" s="40">
        <v>0</v>
      </c>
      <c r="P2276" s="40">
        <v>52236.7</v>
      </c>
      <c r="Q2276" s="40">
        <v>2856</v>
      </c>
      <c r="R2276" s="40">
        <v>49380.7</v>
      </c>
      <c r="S2276" s="40">
        <v>33514.019999999997</v>
      </c>
      <c r="T2276" s="40">
        <v>2856</v>
      </c>
      <c r="U2276" s="40">
        <v>18722.68</v>
      </c>
      <c r="V2276" s="40">
        <v>0</v>
      </c>
      <c r="W2276" s="34" t="s">
        <v>662</v>
      </c>
    </row>
    <row r="2277" spans="1:23" hidden="1" x14ac:dyDescent="0.2">
      <c r="A2277" t="s">
        <v>0</v>
      </c>
      <c r="B2277" t="s">
        <v>1</v>
      </c>
      <c r="C2277" t="s">
        <v>635</v>
      </c>
      <c r="D2277" t="s">
        <v>636</v>
      </c>
      <c r="E2277" t="s">
        <v>637</v>
      </c>
      <c r="F2277" t="s">
        <v>1556</v>
      </c>
      <c r="G2277" t="s">
        <v>1557</v>
      </c>
      <c r="H2277" t="s">
        <v>7</v>
      </c>
      <c r="I2277" t="s">
        <v>43</v>
      </c>
      <c r="J2277" t="s">
        <v>44</v>
      </c>
      <c r="K2277" t="s">
        <v>59</v>
      </c>
      <c r="L2277" t="s">
        <v>11</v>
      </c>
      <c r="M2277" s="40">
        <v>69000</v>
      </c>
      <c r="N2277" s="40">
        <v>-28100.14</v>
      </c>
      <c r="O2277" s="40">
        <v>0</v>
      </c>
      <c r="P2277" s="40">
        <v>40899.86</v>
      </c>
      <c r="Q2277" s="40">
        <v>0</v>
      </c>
      <c r="R2277" s="40">
        <v>27012.959999999999</v>
      </c>
      <c r="S2277" s="40">
        <v>19520.46</v>
      </c>
      <c r="T2277" s="40">
        <v>13886.9</v>
      </c>
      <c r="U2277" s="40">
        <v>21379.4</v>
      </c>
      <c r="V2277" s="40">
        <v>13886.9</v>
      </c>
      <c r="W2277" s="34" t="s">
        <v>663</v>
      </c>
    </row>
    <row r="2278" spans="1:23" hidden="1" x14ac:dyDescent="0.2">
      <c r="A2278" t="s">
        <v>0</v>
      </c>
      <c r="B2278" t="s">
        <v>1</v>
      </c>
      <c r="C2278" t="s">
        <v>635</v>
      </c>
      <c r="D2278" t="s">
        <v>636</v>
      </c>
      <c r="E2278" t="s">
        <v>637</v>
      </c>
      <c r="F2278" t="s">
        <v>1556</v>
      </c>
      <c r="G2278" t="s">
        <v>1557</v>
      </c>
      <c r="H2278" t="s">
        <v>7</v>
      </c>
      <c r="I2278" t="s">
        <v>43</v>
      </c>
      <c r="J2278" t="s">
        <v>44</v>
      </c>
      <c r="K2278" t="s">
        <v>61</v>
      </c>
      <c r="L2278" t="s">
        <v>11</v>
      </c>
      <c r="M2278" s="40">
        <v>11784.17</v>
      </c>
      <c r="N2278" s="40">
        <v>77655.44</v>
      </c>
      <c r="O2278" s="40">
        <v>-11784.17</v>
      </c>
      <c r="P2278" s="40">
        <v>77655.44</v>
      </c>
      <c r="Q2278" s="40">
        <v>77655.44</v>
      </c>
      <c r="R2278" s="40">
        <v>0</v>
      </c>
      <c r="S2278" s="40">
        <v>0</v>
      </c>
      <c r="T2278" s="40">
        <v>77655.44</v>
      </c>
      <c r="U2278" s="40">
        <v>77655.44</v>
      </c>
      <c r="V2278" s="40">
        <v>0</v>
      </c>
      <c r="W2278" s="34" t="s">
        <v>664</v>
      </c>
    </row>
    <row r="2279" spans="1:23" hidden="1" x14ac:dyDescent="0.2">
      <c r="A2279" t="s">
        <v>0</v>
      </c>
      <c r="B2279" t="s">
        <v>1</v>
      </c>
      <c r="C2279" t="s">
        <v>635</v>
      </c>
      <c r="D2279" t="s">
        <v>636</v>
      </c>
      <c r="E2279" t="s">
        <v>637</v>
      </c>
      <c r="F2279" t="s">
        <v>1556</v>
      </c>
      <c r="G2279" t="s">
        <v>1557</v>
      </c>
      <c r="H2279" t="s">
        <v>7</v>
      </c>
      <c r="I2279" t="s">
        <v>43</v>
      </c>
      <c r="J2279" t="s">
        <v>44</v>
      </c>
      <c r="K2279" t="s">
        <v>63</v>
      </c>
      <c r="L2279" t="s">
        <v>11</v>
      </c>
      <c r="M2279" s="40">
        <v>1000</v>
      </c>
      <c r="N2279" s="40">
        <v>0</v>
      </c>
      <c r="O2279" s="40">
        <v>0</v>
      </c>
      <c r="P2279" s="40">
        <v>1000</v>
      </c>
      <c r="Q2279" s="40">
        <v>0</v>
      </c>
      <c r="R2279" s="40">
        <v>0</v>
      </c>
      <c r="S2279" s="40">
        <v>0</v>
      </c>
      <c r="T2279" s="40">
        <v>1000</v>
      </c>
      <c r="U2279" s="40">
        <v>1000</v>
      </c>
      <c r="V2279" s="40">
        <v>1000</v>
      </c>
      <c r="W2279" s="34" t="s">
        <v>665</v>
      </c>
    </row>
    <row r="2280" spans="1:23" hidden="1" x14ac:dyDescent="0.2">
      <c r="A2280" t="s">
        <v>170</v>
      </c>
      <c r="B2280" t="s">
        <v>171</v>
      </c>
      <c r="C2280" t="s">
        <v>635</v>
      </c>
      <c r="D2280" t="s">
        <v>636</v>
      </c>
      <c r="E2280" t="s">
        <v>637</v>
      </c>
      <c r="F2280" t="s">
        <v>1556</v>
      </c>
      <c r="G2280" t="s">
        <v>1557</v>
      </c>
      <c r="H2280" t="s">
        <v>678</v>
      </c>
      <c r="I2280" t="s">
        <v>679</v>
      </c>
      <c r="J2280" t="s">
        <v>94</v>
      </c>
      <c r="K2280" t="s">
        <v>133</v>
      </c>
      <c r="L2280" t="s">
        <v>96</v>
      </c>
      <c r="M2280" s="40">
        <v>75714</v>
      </c>
      <c r="N2280" s="40">
        <v>0</v>
      </c>
      <c r="O2280" s="40">
        <v>0</v>
      </c>
      <c r="P2280" s="40">
        <v>75714</v>
      </c>
      <c r="Q2280" s="40">
        <v>0</v>
      </c>
      <c r="R2280" s="40">
        <v>0</v>
      </c>
      <c r="S2280" s="40">
        <v>0</v>
      </c>
      <c r="T2280" s="40">
        <v>75714</v>
      </c>
      <c r="U2280" s="40">
        <v>75714</v>
      </c>
      <c r="V2280" s="40">
        <v>75714</v>
      </c>
      <c r="W2280" s="34" t="s">
        <v>700</v>
      </c>
    </row>
    <row r="2281" spans="1:23" hidden="1" x14ac:dyDescent="0.2">
      <c r="A2281" t="s">
        <v>0</v>
      </c>
      <c r="B2281" t="s">
        <v>1</v>
      </c>
      <c r="C2281" t="s">
        <v>635</v>
      </c>
      <c r="D2281" t="s">
        <v>636</v>
      </c>
      <c r="E2281" t="s">
        <v>637</v>
      </c>
      <c r="F2281" t="s">
        <v>1556</v>
      </c>
      <c r="G2281" t="s">
        <v>1557</v>
      </c>
      <c r="H2281" t="s">
        <v>7</v>
      </c>
      <c r="I2281" t="s">
        <v>8</v>
      </c>
      <c r="J2281" t="s">
        <v>215</v>
      </c>
      <c r="K2281" t="s">
        <v>216</v>
      </c>
      <c r="L2281" t="s">
        <v>11</v>
      </c>
      <c r="M2281" s="40">
        <v>0</v>
      </c>
      <c r="N2281" s="40">
        <v>8000</v>
      </c>
      <c r="O2281" s="40">
        <v>0</v>
      </c>
      <c r="P2281" s="40">
        <v>8000</v>
      </c>
      <c r="Q2281" s="40">
        <v>0</v>
      </c>
      <c r="R2281" s="40">
        <v>0</v>
      </c>
      <c r="S2281" s="40">
        <v>0</v>
      </c>
      <c r="T2281" s="40">
        <v>8000</v>
      </c>
      <c r="U2281" s="40">
        <v>8000</v>
      </c>
      <c r="V2281" s="40">
        <v>8000</v>
      </c>
      <c r="W2281" s="34" t="s">
        <v>690</v>
      </c>
    </row>
    <row r="2282" spans="1:23" hidden="1" x14ac:dyDescent="0.2">
      <c r="A2282" t="s">
        <v>0</v>
      </c>
      <c r="B2282" t="s">
        <v>1</v>
      </c>
      <c r="C2282" t="s">
        <v>635</v>
      </c>
      <c r="D2282" t="s">
        <v>636</v>
      </c>
      <c r="E2282" t="s">
        <v>637</v>
      </c>
      <c r="F2282" t="s">
        <v>1558</v>
      </c>
      <c r="G2282" t="s">
        <v>1559</v>
      </c>
      <c r="H2282" t="s">
        <v>7</v>
      </c>
      <c r="I2282" t="s">
        <v>8</v>
      </c>
      <c r="J2282" t="s">
        <v>9</v>
      </c>
      <c r="K2282" t="s">
        <v>10</v>
      </c>
      <c r="L2282" t="s">
        <v>11</v>
      </c>
      <c r="M2282" s="40">
        <v>177408</v>
      </c>
      <c r="N2282" s="40">
        <v>71551</v>
      </c>
      <c r="O2282" s="40">
        <v>-40353</v>
      </c>
      <c r="P2282" s="40">
        <v>208606</v>
      </c>
      <c r="Q2282" s="40">
        <v>0</v>
      </c>
      <c r="R2282" s="40">
        <v>130302</v>
      </c>
      <c r="S2282" s="40">
        <v>130302</v>
      </c>
      <c r="T2282" s="40">
        <v>78304</v>
      </c>
      <c r="U2282" s="40">
        <v>78304</v>
      </c>
      <c r="V2282" s="40">
        <v>78304</v>
      </c>
      <c r="W2282" s="34" t="s">
        <v>640</v>
      </c>
    </row>
    <row r="2283" spans="1:23" hidden="1" x14ac:dyDescent="0.2">
      <c r="A2283" t="s">
        <v>0</v>
      </c>
      <c r="B2283" t="s">
        <v>1</v>
      </c>
      <c r="C2283" t="s">
        <v>635</v>
      </c>
      <c r="D2283" t="s">
        <v>636</v>
      </c>
      <c r="E2283" t="s">
        <v>637</v>
      </c>
      <c r="F2283" t="s">
        <v>1558</v>
      </c>
      <c r="G2283" t="s">
        <v>1559</v>
      </c>
      <c r="H2283" t="s">
        <v>7</v>
      </c>
      <c r="I2283" t="s">
        <v>8</v>
      </c>
      <c r="J2283" t="s">
        <v>9</v>
      </c>
      <c r="K2283" t="s">
        <v>13</v>
      </c>
      <c r="L2283" t="s">
        <v>11</v>
      </c>
      <c r="M2283" s="40">
        <v>34477.199999999997</v>
      </c>
      <c r="N2283" s="40">
        <v>0</v>
      </c>
      <c r="O2283" s="40">
        <v>0</v>
      </c>
      <c r="P2283" s="40">
        <v>34477.199999999997</v>
      </c>
      <c r="Q2283" s="40">
        <v>0</v>
      </c>
      <c r="R2283" s="40">
        <v>18448.96</v>
      </c>
      <c r="S2283" s="40">
        <v>18448.96</v>
      </c>
      <c r="T2283" s="40">
        <v>16028.24</v>
      </c>
      <c r="U2283" s="40">
        <v>16028.24</v>
      </c>
      <c r="V2283" s="40">
        <v>16028.24</v>
      </c>
      <c r="W2283" s="34" t="s">
        <v>641</v>
      </c>
    </row>
    <row r="2284" spans="1:23" hidden="1" x14ac:dyDescent="0.2">
      <c r="A2284" t="s">
        <v>0</v>
      </c>
      <c r="B2284" t="s">
        <v>1</v>
      </c>
      <c r="C2284" t="s">
        <v>635</v>
      </c>
      <c r="D2284" t="s">
        <v>636</v>
      </c>
      <c r="E2284" t="s">
        <v>637</v>
      </c>
      <c r="F2284" t="s">
        <v>1558</v>
      </c>
      <c r="G2284" t="s">
        <v>1559</v>
      </c>
      <c r="H2284" t="s">
        <v>7</v>
      </c>
      <c r="I2284" t="s">
        <v>8</v>
      </c>
      <c r="J2284" t="s">
        <v>9</v>
      </c>
      <c r="K2284" t="s">
        <v>642</v>
      </c>
      <c r="L2284" t="s">
        <v>11</v>
      </c>
      <c r="M2284" s="40">
        <v>928752.48</v>
      </c>
      <c r="N2284" s="40">
        <v>0</v>
      </c>
      <c r="O2284" s="40">
        <v>40353</v>
      </c>
      <c r="P2284" s="40">
        <v>969105.48</v>
      </c>
      <c r="Q2284" s="40">
        <v>0</v>
      </c>
      <c r="R2284" s="40">
        <v>701391.86</v>
      </c>
      <c r="S2284" s="40">
        <v>701391.86</v>
      </c>
      <c r="T2284" s="40">
        <v>267713.62</v>
      </c>
      <c r="U2284" s="40">
        <v>267713.62</v>
      </c>
      <c r="V2284" s="40">
        <v>267713.62</v>
      </c>
      <c r="W2284" s="34" t="s">
        <v>643</v>
      </c>
    </row>
    <row r="2285" spans="1:23" hidden="1" x14ac:dyDescent="0.2">
      <c r="A2285" t="s">
        <v>0</v>
      </c>
      <c r="B2285" t="s">
        <v>1</v>
      </c>
      <c r="C2285" t="s">
        <v>635</v>
      </c>
      <c r="D2285" t="s">
        <v>636</v>
      </c>
      <c r="E2285" t="s">
        <v>637</v>
      </c>
      <c r="F2285" t="s">
        <v>1558</v>
      </c>
      <c r="G2285" t="s">
        <v>1559</v>
      </c>
      <c r="H2285" t="s">
        <v>7</v>
      </c>
      <c r="I2285" t="s">
        <v>8</v>
      </c>
      <c r="J2285" t="s">
        <v>9</v>
      </c>
      <c r="K2285" t="s">
        <v>15</v>
      </c>
      <c r="L2285" t="s">
        <v>11</v>
      </c>
      <c r="M2285" s="40">
        <v>95870.14</v>
      </c>
      <c r="N2285" s="40">
        <v>5486</v>
      </c>
      <c r="O2285" s="40">
        <v>0</v>
      </c>
      <c r="P2285" s="40">
        <v>101356.14</v>
      </c>
      <c r="Q2285" s="40">
        <v>340.42</v>
      </c>
      <c r="R2285" s="40">
        <v>8044.59</v>
      </c>
      <c r="S2285" s="40">
        <v>8044.59</v>
      </c>
      <c r="T2285" s="40">
        <v>93311.55</v>
      </c>
      <c r="U2285" s="40">
        <v>93311.55</v>
      </c>
      <c r="V2285" s="40">
        <v>92971.13</v>
      </c>
      <c r="W2285" s="34" t="s">
        <v>644</v>
      </c>
    </row>
    <row r="2286" spans="1:23" hidden="1" x14ac:dyDescent="0.2">
      <c r="A2286" t="s">
        <v>0</v>
      </c>
      <c r="B2286" t="s">
        <v>1</v>
      </c>
      <c r="C2286" t="s">
        <v>635</v>
      </c>
      <c r="D2286" t="s">
        <v>636</v>
      </c>
      <c r="E2286" t="s">
        <v>637</v>
      </c>
      <c r="F2286" t="s">
        <v>1558</v>
      </c>
      <c r="G2286" t="s">
        <v>1559</v>
      </c>
      <c r="H2286" t="s">
        <v>7</v>
      </c>
      <c r="I2286" t="s">
        <v>8</v>
      </c>
      <c r="J2286" t="s">
        <v>9</v>
      </c>
      <c r="K2286" t="s">
        <v>17</v>
      </c>
      <c r="L2286" t="s">
        <v>11</v>
      </c>
      <c r="M2286" s="40">
        <v>35020</v>
      </c>
      <c r="N2286" s="40">
        <v>1600</v>
      </c>
      <c r="O2286" s="40">
        <v>0</v>
      </c>
      <c r="P2286" s="40">
        <v>36620</v>
      </c>
      <c r="Q2286" s="40">
        <v>166.67</v>
      </c>
      <c r="R2286" s="40">
        <v>32574.26</v>
      </c>
      <c r="S2286" s="40">
        <v>32574.26</v>
      </c>
      <c r="T2286" s="40">
        <v>4045.74</v>
      </c>
      <c r="U2286" s="40">
        <v>4045.74</v>
      </c>
      <c r="V2286" s="40">
        <v>3879.07</v>
      </c>
      <c r="W2286" s="34" t="s">
        <v>645</v>
      </c>
    </row>
    <row r="2287" spans="1:23" hidden="1" x14ac:dyDescent="0.2">
      <c r="A2287" t="s">
        <v>0</v>
      </c>
      <c r="B2287" t="s">
        <v>1</v>
      </c>
      <c r="C2287" t="s">
        <v>635</v>
      </c>
      <c r="D2287" t="s">
        <v>636</v>
      </c>
      <c r="E2287" t="s">
        <v>637</v>
      </c>
      <c r="F2287" t="s">
        <v>1558</v>
      </c>
      <c r="G2287" t="s">
        <v>1559</v>
      </c>
      <c r="H2287" t="s">
        <v>7</v>
      </c>
      <c r="I2287" t="s">
        <v>8</v>
      </c>
      <c r="J2287" t="s">
        <v>9</v>
      </c>
      <c r="K2287" t="s">
        <v>19</v>
      </c>
      <c r="L2287" t="s">
        <v>11</v>
      </c>
      <c r="M2287" s="40">
        <v>528</v>
      </c>
      <c r="N2287" s="40">
        <v>0</v>
      </c>
      <c r="O2287" s="40">
        <v>85.5</v>
      </c>
      <c r="P2287" s="40">
        <v>613.5</v>
      </c>
      <c r="Q2287" s="40">
        <v>0</v>
      </c>
      <c r="R2287" s="40">
        <v>282</v>
      </c>
      <c r="S2287" s="40">
        <v>282</v>
      </c>
      <c r="T2287" s="40">
        <v>331.5</v>
      </c>
      <c r="U2287" s="40">
        <v>331.5</v>
      </c>
      <c r="V2287" s="40">
        <v>331.5</v>
      </c>
      <c r="W2287" s="34" t="s">
        <v>646</v>
      </c>
    </row>
    <row r="2288" spans="1:23" hidden="1" x14ac:dyDescent="0.2">
      <c r="A2288" t="s">
        <v>0</v>
      </c>
      <c r="B2288" t="s">
        <v>1</v>
      </c>
      <c r="C2288" t="s">
        <v>635</v>
      </c>
      <c r="D2288" t="s">
        <v>636</v>
      </c>
      <c r="E2288" t="s">
        <v>637</v>
      </c>
      <c r="F2288" t="s">
        <v>1558</v>
      </c>
      <c r="G2288" t="s">
        <v>1559</v>
      </c>
      <c r="H2288" t="s">
        <v>7</v>
      </c>
      <c r="I2288" t="s">
        <v>8</v>
      </c>
      <c r="J2288" t="s">
        <v>9</v>
      </c>
      <c r="K2288" t="s">
        <v>21</v>
      </c>
      <c r="L2288" t="s">
        <v>11</v>
      </c>
      <c r="M2288" s="40">
        <v>4224</v>
      </c>
      <c r="N2288" s="40">
        <v>0</v>
      </c>
      <c r="O2288" s="40">
        <v>684</v>
      </c>
      <c r="P2288" s="40">
        <v>4908</v>
      </c>
      <c r="Q2288" s="40">
        <v>0</v>
      </c>
      <c r="R2288" s="40">
        <v>2256</v>
      </c>
      <c r="S2288" s="40">
        <v>2256</v>
      </c>
      <c r="T2288" s="40">
        <v>2652</v>
      </c>
      <c r="U2288" s="40">
        <v>2652</v>
      </c>
      <c r="V2288" s="40">
        <v>2652</v>
      </c>
      <c r="W2288" s="34" t="s">
        <v>647</v>
      </c>
    </row>
    <row r="2289" spans="1:23" hidden="1" x14ac:dyDescent="0.2">
      <c r="A2289" t="s">
        <v>0</v>
      </c>
      <c r="B2289" t="s">
        <v>1</v>
      </c>
      <c r="C2289" t="s">
        <v>635</v>
      </c>
      <c r="D2289" t="s">
        <v>636</v>
      </c>
      <c r="E2289" t="s">
        <v>637</v>
      </c>
      <c r="F2289" t="s">
        <v>1558</v>
      </c>
      <c r="G2289" t="s">
        <v>1559</v>
      </c>
      <c r="H2289" t="s">
        <v>7</v>
      </c>
      <c r="I2289" t="s">
        <v>8</v>
      </c>
      <c r="J2289" t="s">
        <v>9</v>
      </c>
      <c r="K2289" t="s">
        <v>23</v>
      </c>
      <c r="L2289" t="s">
        <v>11</v>
      </c>
      <c r="M2289" s="40">
        <v>172.39</v>
      </c>
      <c r="N2289" s="40">
        <v>0</v>
      </c>
      <c r="O2289" s="40">
        <v>139.75</v>
      </c>
      <c r="P2289" s="40">
        <v>312.14</v>
      </c>
      <c r="Q2289" s="40">
        <v>0</v>
      </c>
      <c r="R2289" s="40">
        <v>0</v>
      </c>
      <c r="S2289" s="40">
        <v>0</v>
      </c>
      <c r="T2289" s="40">
        <v>312.14</v>
      </c>
      <c r="U2289" s="40">
        <v>312.14</v>
      </c>
      <c r="V2289" s="40">
        <v>312.14</v>
      </c>
      <c r="W2289" s="34" t="s">
        <v>648</v>
      </c>
    </row>
    <row r="2290" spans="1:23" hidden="1" x14ac:dyDescent="0.2">
      <c r="A2290" t="s">
        <v>0</v>
      </c>
      <c r="B2290" t="s">
        <v>1</v>
      </c>
      <c r="C2290" t="s">
        <v>635</v>
      </c>
      <c r="D2290" t="s">
        <v>636</v>
      </c>
      <c r="E2290" t="s">
        <v>637</v>
      </c>
      <c r="F2290" t="s">
        <v>1558</v>
      </c>
      <c r="G2290" t="s">
        <v>1559</v>
      </c>
      <c r="H2290" t="s">
        <v>7</v>
      </c>
      <c r="I2290" t="s">
        <v>8</v>
      </c>
      <c r="J2290" t="s">
        <v>9</v>
      </c>
      <c r="K2290" t="s">
        <v>25</v>
      </c>
      <c r="L2290" t="s">
        <v>11</v>
      </c>
      <c r="M2290" s="40">
        <v>1723.86</v>
      </c>
      <c r="N2290" s="40">
        <v>0</v>
      </c>
      <c r="O2290" s="40">
        <v>271.38</v>
      </c>
      <c r="P2290" s="40">
        <v>1995.24</v>
      </c>
      <c r="Q2290" s="40">
        <v>0</v>
      </c>
      <c r="R2290" s="40">
        <v>782.19</v>
      </c>
      <c r="S2290" s="40">
        <v>782.19</v>
      </c>
      <c r="T2290" s="40">
        <v>1213.05</v>
      </c>
      <c r="U2290" s="40">
        <v>1213.05</v>
      </c>
      <c r="V2290" s="40">
        <v>1213.05</v>
      </c>
      <c r="W2290" s="34" t="s">
        <v>649</v>
      </c>
    </row>
    <row r="2291" spans="1:23" hidden="1" x14ac:dyDescent="0.2">
      <c r="A2291" t="s">
        <v>0</v>
      </c>
      <c r="B2291" t="s">
        <v>1</v>
      </c>
      <c r="C2291" t="s">
        <v>635</v>
      </c>
      <c r="D2291" t="s">
        <v>636</v>
      </c>
      <c r="E2291" t="s">
        <v>637</v>
      </c>
      <c r="F2291" t="s">
        <v>1558</v>
      </c>
      <c r="G2291" t="s">
        <v>1559</v>
      </c>
      <c r="H2291" t="s">
        <v>7</v>
      </c>
      <c r="I2291" t="s">
        <v>8</v>
      </c>
      <c r="J2291" t="s">
        <v>9</v>
      </c>
      <c r="K2291" t="s">
        <v>27</v>
      </c>
      <c r="L2291" t="s">
        <v>11</v>
      </c>
      <c r="M2291" s="40">
        <v>2796.77</v>
      </c>
      <c r="N2291" s="40">
        <v>0</v>
      </c>
      <c r="O2291" s="40">
        <v>0</v>
      </c>
      <c r="P2291" s="40">
        <v>2796.77</v>
      </c>
      <c r="Q2291" s="40">
        <v>0</v>
      </c>
      <c r="R2291" s="40">
        <v>0</v>
      </c>
      <c r="S2291" s="40">
        <v>0</v>
      </c>
      <c r="T2291" s="40">
        <v>2796.77</v>
      </c>
      <c r="U2291" s="40">
        <v>2796.77</v>
      </c>
      <c r="V2291" s="40">
        <v>2796.77</v>
      </c>
      <c r="W2291" s="34" t="s">
        <v>650</v>
      </c>
    </row>
    <row r="2292" spans="1:23" hidden="1" x14ac:dyDescent="0.2">
      <c r="A2292" t="s">
        <v>0</v>
      </c>
      <c r="B2292" t="s">
        <v>1</v>
      </c>
      <c r="C2292" t="s">
        <v>635</v>
      </c>
      <c r="D2292" t="s">
        <v>636</v>
      </c>
      <c r="E2292" t="s">
        <v>637</v>
      </c>
      <c r="F2292" t="s">
        <v>1558</v>
      </c>
      <c r="G2292" t="s">
        <v>1559</v>
      </c>
      <c r="H2292" t="s">
        <v>7</v>
      </c>
      <c r="I2292" t="s">
        <v>8</v>
      </c>
      <c r="J2292" t="s">
        <v>9</v>
      </c>
      <c r="K2292" t="s">
        <v>31</v>
      </c>
      <c r="L2292" t="s">
        <v>11</v>
      </c>
      <c r="M2292" s="40">
        <v>9804</v>
      </c>
      <c r="N2292" s="40">
        <v>-5719</v>
      </c>
      <c r="O2292" s="40">
        <v>0</v>
      </c>
      <c r="P2292" s="40">
        <v>4085</v>
      </c>
      <c r="Q2292" s="40">
        <v>2451</v>
      </c>
      <c r="R2292" s="40">
        <v>1634</v>
      </c>
      <c r="S2292" s="40">
        <v>1634</v>
      </c>
      <c r="T2292" s="40">
        <v>2451</v>
      </c>
      <c r="U2292" s="40">
        <v>2451</v>
      </c>
      <c r="V2292" s="40">
        <v>0</v>
      </c>
      <c r="W2292" s="34" t="s">
        <v>651</v>
      </c>
    </row>
    <row r="2293" spans="1:23" hidden="1" x14ac:dyDescent="0.2">
      <c r="A2293" t="s">
        <v>0</v>
      </c>
      <c r="B2293" t="s">
        <v>1</v>
      </c>
      <c r="C2293" t="s">
        <v>635</v>
      </c>
      <c r="D2293" t="s">
        <v>636</v>
      </c>
      <c r="E2293" t="s">
        <v>637</v>
      </c>
      <c r="F2293" t="s">
        <v>1558</v>
      </c>
      <c r="G2293" t="s">
        <v>1559</v>
      </c>
      <c r="H2293" t="s">
        <v>7</v>
      </c>
      <c r="I2293" t="s">
        <v>8</v>
      </c>
      <c r="J2293" t="s">
        <v>9</v>
      </c>
      <c r="K2293" t="s">
        <v>33</v>
      </c>
      <c r="L2293" t="s">
        <v>11</v>
      </c>
      <c r="M2293" s="40">
        <v>1645.41</v>
      </c>
      <c r="N2293" s="40">
        <v>0</v>
      </c>
      <c r="O2293" s="40">
        <v>0</v>
      </c>
      <c r="P2293" s="40">
        <v>1645.41</v>
      </c>
      <c r="Q2293" s="40">
        <v>0</v>
      </c>
      <c r="R2293" s="40">
        <v>0</v>
      </c>
      <c r="S2293" s="40">
        <v>0</v>
      </c>
      <c r="T2293" s="40">
        <v>1645.41</v>
      </c>
      <c r="U2293" s="40">
        <v>1645.41</v>
      </c>
      <c r="V2293" s="40">
        <v>1645.41</v>
      </c>
      <c r="W2293" s="34" t="s">
        <v>652</v>
      </c>
    </row>
    <row r="2294" spans="1:23" hidden="1" x14ac:dyDescent="0.2">
      <c r="A2294" t="s">
        <v>0</v>
      </c>
      <c r="B2294" t="s">
        <v>1</v>
      </c>
      <c r="C2294" t="s">
        <v>635</v>
      </c>
      <c r="D2294" t="s">
        <v>636</v>
      </c>
      <c r="E2294" t="s">
        <v>637</v>
      </c>
      <c r="F2294" t="s">
        <v>1558</v>
      </c>
      <c r="G2294" t="s">
        <v>1559</v>
      </c>
      <c r="H2294" t="s">
        <v>7</v>
      </c>
      <c r="I2294" t="s">
        <v>8</v>
      </c>
      <c r="J2294" t="s">
        <v>9</v>
      </c>
      <c r="K2294" t="s">
        <v>35</v>
      </c>
      <c r="L2294" t="s">
        <v>11</v>
      </c>
      <c r="M2294" s="40">
        <v>14090.81</v>
      </c>
      <c r="N2294" s="40">
        <v>0</v>
      </c>
      <c r="O2294" s="40">
        <v>0</v>
      </c>
      <c r="P2294" s="40">
        <v>14090.81</v>
      </c>
      <c r="Q2294" s="40">
        <v>0</v>
      </c>
      <c r="R2294" s="40">
        <v>3504</v>
      </c>
      <c r="S2294" s="40">
        <v>3504</v>
      </c>
      <c r="T2294" s="40">
        <v>10586.81</v>
      </c>
      <c r="U2294" s="40">
        <v>10586.81</v>
      </c>
      <c r="V2294" s="40">
        <v>10586.81</v>
      </c>
      <c r="W2294" s="34" t="s">
        <v>653</v>
      </c>
    </row>
    <row r="2295" spans="1:23" hidden="1" x14ac:dyDescent="0.2">
      <c r="A2295" t="s">
        <v>0</v>
      </c>
      <c r="B2295" t="s">
        <v>1</v>
      </c>
      <c r="C2295" t="s">
        <v>635</v>
      </c>
      <c r="D2295" t="s">
        <v>636</v>
      </c>
      <c r="E2295" t="s">
        <v>637</v>
      </c>
      <c r="F2295" t="s">
        <v>1558</v>
      </c>
      <c r="G2295" t="s">
        <v>1559</v>
      </c>
      <c r="H2295" t="s">
        <v>7</v>
      </c>
      <c r="I2295" t="s">
        <v>8</v>
      </c>
      <c r="J2295" t="s">
        <v>9</v>
      </c>
      <c r="K2295" t="s">
        <v>37</v>
      </c>
      <c r="L2295" t="s">
        <v>11</v>
      </c>
      <c r="M2295" s="40">
        <v>145530.87</v>
      </c>
      <c r="N2295" s="40">
        <v>7772.27</v>
      </c>
      <c r="O2295" s="40">
        <v>-8986.67</v>
      </c>
      <c r="P2295" s="40">
        <v>144316.47</v>
      </c>
      <c r="Q2295" s="40">
        <v>420.34</v>
      </c>
      <c r="R2295" s="40">
        <v>97452.79</v>
      </c>
      <c r="S2295" s="40">
        <v>97452.79</v>
      </c>
      <c r="T2295" s="40">
        <v>46863.68</v>
      </c>
      <c r="U2295" s="40">
        <v>46863.68</v>
      </c>
      <c r="V2295" s="40">
        <v>46443.34</v>
      </c>
      <c r="W2295" s="34" t="s">
        <v>654</v>
      </c>
    </row>
    <row r="2296" spans="1:23" hidden="1" x14ac:dyDescent="0.2">
      <c r="A2296" t="s">
        <v>0</v>
      </c>
      <c r="B2296" t="s">
        <v>1</v>
      </c>
      <c r="C2296" t="s">
        <v>635</v>
      </c>
      <c r="D2296" t="s">
        <v>636</v>
      </c>
      <c r="E2296" t="s">
        <v>637</v>
      </c>
      <c r="F2296" t="s">
        <v>1558</v>
      </c>
      <c r="G2296" t="s">
        <v>1559</v>
      </c>
      <c r="H2296" t="s">
        <v>7</v>
      </c>
      <c r="I2296" t="s">
        <v>8</v>
      </c>
      <c r="J2296" t="s">
        <v>9</v>
      </c>
      <c r="K2296" t="s">
        <v>39</v>
      </c>
      <c r="L2296" t="s">
        <v>11</v>
      </c>
      <c r="M2296" s="40">
        <v>95870.14</v>
      </c>
      <c r="N2296" s="40">
        <v>5486</v>
      </c>
      <c r="O2296" s="40">
        <v>0</v>
      </c>
      <c r="P2296" s="40">
        <v>101356.14</v>
      </c>
      <c r="Q2296" s="40">
        <v>340.42</v>
      </c>
      <c r="R2296" s="40">
        <v>70168.39</v>
      </c>
      <c r="S2296" s="40">
        <v>70168.39</v>
      </c>
      <c r="T2296" s="40">
        <v>31187.75</v>
      </c>
      <c r="U2296" s="40">
        <v>31187.75</v>
      </c>
      <c r="V2296" s="40">
        <v>30847.33</v>
      </c>
      <c r="W2296" s="34" t="s">
        <v>655</v>
      </c>
    </row>
    <row r="2297" spans="1:23" hidden="1" x14ac:dyDescent="0.2">
      <c r="A2297" t="s">
        <v>0</v>
      </c>
      <c r="B2297" t="s">
        <v>1</v>
      </c>
      <c r="C2297" t="s">
        <v>635</v>
      </c>
      <c r="D2297" t="s">
        <v>636</v>
      </c>
      <c r="E2297" t="s">
        <v>637</v>
      </c>
      <c r="F2297" t="s">
        <v>1558</v>
      </c>
      <c r="G2297" t="s">
        <v>1559</v>
      </c>
      <c r="H2297" t="s">
        <v>7</v>
      </c>
      <c r="I2297" t="s">
        <v>8</v>
      </c>
      <c r="J2297" t="s">
        <v>9</v>
      </c>
      <c r="K2297" t="s">
        <v>41</v>
      </c>
      <c r="L2297" t="s">
        <v>11</v>
      </c>
      <c r="M2297" s="40">
        <v>10695.13</v>
      </c>
      <c r="N2297" s="40">
        <v>0</v>
      </c>
      <c r="O2297" s="40">
        <v>0</v>
      </c>
      <c r="P2297" s="40">
        <v>10695.13</v>
      </c>
      <c r="Q2297" s="40">
        <v>0</v>
      </c>
      <c r="R2297" s="40">
        <v>1023.4</v>
      </c>
      <c r="S2297" s="40">
        <v>1023.4</v>
      </c>
      <c r="T2297" s="40">
        <v>9671.73</v>
      </c>
      <c r="U2297" s="40">
        <v>9671.73</v>
      </c>
      <c r="V2297" s="40">
        <v>9671.73</v>
      </c>
      <c r="W2297" s="34" t="s">
        <v>656</v>
      </c>
    </row>
    <row r="2298" spans="1:23" hidden="1" x14ac:dyDescent="0.2">
      <c r="A2298" t="s">
        <v>0</v>
      </c>
      <c r="B2298" t="s">
        <v>1</v>
      </c>
      <c r="C2298" t="s">
        <v>635</v>
      </c>
      <c r="D2298" t="s">
        <v>636</v>
      </c>
      <c r="E2298" t="s">
        <v>637</v>
      </c>
      <c r="F2298" t="s">
        <v>1558</v>
      </c>
      <c r="G2298" t="s">
        <v>1559</v>
      </c>
      <c r="H2298" t="s">
        <v>7</v>
      </c>
      <c r="I2298" t="s">
        <v>43</v>
      </c>
      <c r="J2298" t="s">
        <v>44</v>
      </c>
      <c r="K2298" t="s">
        <v>45</v>
      </c>
      <c r="L2298" t="s">
        <v>11</v>
      </c>
      <c r="M2298" s="40">
        <v>13000</v>
      </c>
      <c r="N2298" s="40">
        <v>-1500</v>
      </c>
      <c r="O2298" s="40">
        <v>0</v>
      </c>
      <c r="P2298" s="40">
        <v>11500</v>
      </c>
      <c r="Q2298" s="40">
        <v>0</v>
      </c>
      <c r="R2298" s="40">
        <v>11500</v>
      </c>
      <c r="S2298" s="40">
        <v>4450.3500000000004</v>
      </c>
      <c r="T2298" s="40">
        <v>0</v>
      </c>
      <c r="U2298" s="40">
        <v>7049.65</v>
      </c>
      <c r="V2298" s="40">
        <v>0</v>
      </c>
      <c r="W2298" s="34" t="s">
        <v>657</v>
      </c>
    </row>
    <row r="2299" spans="1:23" hidden="1" x14ac:dyDescent="0.2">
      <c r="A2299" t="s">
        <v>0</v>
      </c>
      <c r="B2299" t="s">
        <v>1</v>
      </c>
      <c r="C2299" t="s">
        <v>635</v>
      </c>
      <c r="D2299" t="s">
        <v>636</v>
      </c>
      <c r="E2299" t="s">
        <v>637</v>
      </c>
      <c r="F2299" t="s">
        <v>1558</v>
      </c>
      <c r="G2299" t="s">
        <v>1559</v>
      </c>
      <c r="H2299" t="s">
        <v>7</v>
      </c>
      <c r="I2299" t="s">
        <v>43</v>
      </c>
      <c r="J2299" t="s">
        <v>44</v>
      </c>
      <c r="K2299" t="s">
        <v>47</v>
      </c>
      <c r="L2299" t="s">
        <v>11</v>
      </c>
      <c r="M2299" s="40">
        <v>7000</v>
      </c>
      <c r="N2299" s="40">
        <v>-1000</v>
      </c>
      <c r="O2299" s="40">
        <v>0</v>
      </c>
      <c r="P2299" s="40">
        <v>6000</v>
      </c>
      <c r="Q2299" s="40">
        <v>0</v>
      </c>
      <c r="R2299" s="40">
        <v>6000</v>
      </c>
      <c r="S2299" s="40">
        <v>2300.92</v>
      </c>
      <c r="T2299" s="40">
        <v>0</v>
      </c>
      <c r="U2299" s="40">
        <v>3699.08</v>
      </c>
      <c r="V2299" s="40">
        <v>0</v>
      </c>
      <c r="W2299" s="34" t="s">
        <v>658</v>
      </c>
    </row>
    <row r="2300" spans="1:23" hidden="1" x14ac:dyDescent="0.2">
      <c r="A2300" t="s">
        <v>0</v>
      </c>
      <c r="B2300" t="s">
        <v>1</v>
      </c>
      <c r="C2300" t="s">
        <v>635</v>
      </c>
      <c r="D2300" t="s">
        <v>636</v>
      </c>
      <c r="E2300" t="s">
        <v>637</v>
      </c>
      <c r="F2300" t="s">
        <v>1558</v>
      </c>
      <c r="G2300" t="s">
        <v>1559</v>
      </c>
      <c r="H2300" t="s">
        <v>7</v>
      </c>
      <c r="I2300" t="s">
        <v>43</v>
      </c>
      <c r="J2300" t="s">
        <v>44</v>
      </c>
      <c r="K2300" t="s">
        <v>49</v>
      </c>
      <c r="L2300" t="s">
        <v>11</v>
      </c>
      <c r="M2300" s="40">
        <v>2200</v>
      </c>
      <c r="N2300" s="40">
        <v>-500</v>
      </c>
      <c r="O2300" s="40">
        <v>0</v>
      </c>
      <c r="P2300" s="40">
        <v>1700</v>
      </c>
      <c r="Q2300" s="40">
        <v>0</v>
      </c>
      <c r="R2300" s="40">
        <v>1700</v>
      </c>
      <c r="S2300" s="40">
        <v>583.37</v>
      </c>
      <c r="T2300" s="40">
        <v>0</v>
      </c>
      <c r="U2300" s="40">
        <v>1116.6300000000001</v>
      </c>
      <c r="V2300" s="40">
        <v>0</v>
      </c>
      <c r="W2300" s="34" t="s">
        <v>659</v>
      </c>
    </row>
    <row r="2301" spans="1:23" hidden="1" x14ac:dyDescent="0.2">
      <c r="A2301" t="s">
        <v>0</v>
      </c>
      <c r="B2301" t="s">
        <v>1</v>
      </c>
      <c r="C2301" t="s">
        <v>635</v>
      </c>
      <c r="D2301" t="s">
        <v>636</v>
      </c>
      <c r="E2301" t="s">
        <v>637</v>
      </c>
      <c r="F2301" t="s">
        <v>1558</v>
      </c>
      <c r="G2301" t="s">
        <v>1559</v>
      </c>
      <c r="H2301" t="s">
        <v>7</v>
      </c>
      <c r="I2301" t="s">
        <v>43</v>
      </c>
      <c r="J2301" t="s">
        <v>44</v>
      </c>
      <c r="K2301" t="s">
        <v>53</v>
      </c>
      <c r="L2301" t="s">
        <v>11</v>
      </c>
      <c r="M2301" s="40">
        <v>0</v>
      </c>
      <c r="N2301" s="40">
        <v>700</v>
      </c>
      <c r="O2301" s="40">
        <v>0</v>
      </c>
      <c r="P2301" s="40">
        <v>700</v>
      </c>
      <c r="Q2301" s="40">
        <v>0</v>
      </c>
      <c r="R2301" s="40">
        <v>0</v>
      </c>
      <c r="S2301" s="40">
        <v>0</v>
      </c>
      <c r="T2301" s="40">
        <v>700</v>
      </c>
      <c r="U2301" s="40">
        <v>700</v>
      </c>
      <c r="V2301" s="40">
        <v>700</v>
      </c>
      <c r="W2301" s="34" t="s">
        <v>660</v>
      </c>
    </row>
    <row r="2302" spans="1:23" hidden="1" x14ac:dyDescent="0.2">
      <c r="A2302" t="s">
        <v>0</v>
      </c>
      <c r="B2302" t="s">
        <v>1</v>
      </c>
      <c r="C2302" t="s">
        <v>635</v>
      </c>
      <c r="D2302" t="s">
        <v>636</v>
      </c>
      <c r="E2302" t="s">
        <v>637</v>
      </c>
      <c r="F2302" t="s">
        <v>1558</v>
      </c>
      <c r="G2302" t="s">
        <v>1559</v>
      </c>
      <c r="H2302" t="s">
        <v>7</v>
      </c>
      <c r="I2302" t="s">
        <v>43</v>
      </c>
      <c r="J2302" t="s">
        <v>44</v>
      </c>
      <c r="K2302" t="s">
        <v>55</v>
      </c>
      <c r="L2302" t="s">
        <v>11</v>
      </c>
      <c r="M2302" s="40">
        <v>0</v>
      </c>
      <c r="N2302" s="40">
        <v>3000</v>
      </c>
      <c r="O2302" s="40">
        <v>0</v>
      </c>
      <c r="P2302" s="40">
        <v>3000</v>
      </c>
      <c r="Q2302" s="40">
        <v>216.67</v>
      </c>
      <c r="R2302" s="40">
        <v>2783.33</v>
      </c>
      <c r="S2302" s="40">
        <v>2783.33</v>
      </c>
      <c r="T2302" s="40">
        <v>216.67</v>
      </c>
      <c r="U2302" s="40">
        <v>216.67</v>
      </c>
      <c r="V2302" s="40">
        <v>0</v>
      </c>
      <c r="W2302" s="34" t="s">
        <v>661</v>
      </c>
    </row>
    <row r="2303" spans="1:23" hidden="1" x14ac:dyDescent="0.2">
      <c r="A2303" t="s">
        <v>0</v>
      </c>
      <c r="B2303" t="s">
        <v>1</v>
      </c>
      <c r="C2303" t="s">
        <v>635</v>
      </c>
      <c r="D2303" t="s">
        <v>636</v>
      </c>
      <c r="E2303" t="s">
        <v>637</v>
      </c>
      <c r="F2303" t="s">
        <v>1558</v>
      </c>
      <c r="G2303" t="s">
        <v>1559</v>
      </c>
      <c r="H2303" t="s">
        <v>7</v>
      </c>
      <c r="I2303" t="s">
        <v>43</v>
      </c>
      <c r="J2303" t="s">
        <v>44</v>
      </c>
      <c r="K2303" t="s">
        <v>57</v>
      </c>
      <c r="L2303" t="s">
        <v>11</v>
      </c>
      <c r="M2303" s="40">
        <v>167000</v>
      </c>
      <c r="N2303" s="40">
        <v>-25906.51</v>
      </c>
      <c r="O2303" s="40">
        <v>0</v>
      </c>
      <c r="P2303" s="40">
        <v>141093.49</v>
      </c>
      <c r="Q2303" s="40">
        <v>0.35</v>
      </c>
      <c r="R2303" s="40">
        <v>132271.57999999999</v>
      </c>
      <c r="S2303" s="40">
        <v>97558.84</v>
      </c>
      <c r="T2303" s="40">
        <v>8821.91</v>
      </c>
      <c r="U2303" s="40">
        <v>43534.65</v>
      </c>
      <c r="V2303" s="40">
        <v>8821.56</v>
      </c>
      <c r="W2303" s="34" t="s">
        <v>662</v>
      </c>
    </row>
    <row r="2304" spans="1:23" hidden="1" x14ac:dyDescent="0.2">
      <c r="A2304" t="s">
        <v>0</v>
      </c>
      <c r="B2304" t="s">
        <v>1</v>
      </c>
      <c r="C2304" t="s">
        <v>635</v>
      </c>
      <c r="D2304" t="s">
        <v>636</v>
      </c>
      <c r="E2304" t="s">
        <v>637</v>
      </c>
      <c r="F2304" t="s">
        <v>1558</v>
      </c>
      <c r="G2304" t="s">
        <v>1559</v>
      </c>
      <c r="H2304" t="s">
        <v>7</v>
      </c>
      <c r="I2304" t="s">
        <v>43</v>
      </c>
      <c r="J2304" t="s">
        <v>44</v>
      </c>
      <c r="K2304" t="s">
        <v>59</v>
      </c>
      <c r="L2304" t="s">
        <v>11</v>
      </c>
      <c r="M2304" s="40">
        <v>95000</v>
      </c>
      <c r="N2304" s="40">
        <v>-20408</v>
      </c>
      <c r="O2304" s="40">
        <v>0</v>
      </c>
      <c r="P2304" s="40">
        <v>74592</v>
      </c>
      <c r="Q2304" s="40">
        <v>0</v>
      </c>
      <c r="R2304" s="40">
        <v>53946</v>
      </c>
      <c r="S2304" s="40">
        <v>43956</v>
      </c>
      <c r="T2304" s="40">
        <v>20646</v>
      </c>
      <c r="U2304" s="40">
        <v>30636</v>
      </c>
      <c r="V2304" s="40">
        <v>20646</v>
      </c>
      <c r="W2304" s="34" t="s">
        <v>663</v>
      </c>
    </row>
    <row r="2305" spans="1:23" hidden="1" x14ac:dyDescent="0.2">
      <c r="A2305" t="s">
        <v>0</v>
      </c>
      <c r="B2305" t="s">
        <v>1</v>
      </c>
      <c r="C2305" t="s">
        <v>635</v>
      </c>
      <c r="D2305" t="s">
        <v>636</v>
      </c>
      <c r="E2305" t="s">
        <v>637</v>
      </c>
      <c r="F2305" t="s">
        <v>1558</v>
      </c>
      <c r="G2305" t="s">
        <v>1559</v>
      </c>
      <c r="H2305" t="s">
        <v>7</v>
      </c>
      <c r="I2305" t="s">
        <v>43</v>
      </c>
      <c r="J2305" t="s">
        <v>44</v>
      </c>
      <c r="K2305" t="s">
        <v>61</v>
      </c>
      <c r="L2305" t="s">
        <v>11</v>
      </c>
      <c r="M2305" s="40">
        <v>0</v>
      </c>
      <c r="N2305" s="40">
        <v>32914.51</v>
      </c>
      <c r="O2305" s="40">
        <v>0</v>
      </c>
      <c r="P2305" s="40">
        <v>32914.51</v>
      </c>
      <c r="Q2305" s="40">
        <v>0</v>
      </c>
      <c r="R2305" s="40">
        <v>0</v>
      </c>
      <c r="S2305" s="40">
        <v>0</v>
      </c>
      <c r="T2305" s="40">
        <v>32914.51</v>
      </c>
      <c r="U2305" s="40">
        <v>32914.51</v>
      </c>
      <c r="V2305" s="40">
        <v>32914.51</v>
      </c>
      <c r="W2305" s="34" t="s">
        <v>664</v>
      </c>
    </row>
    <row r="2306" spans="1:23" hidden="1" x14ac:dyDescent="0.2">
      <c r="A2306" t="s">
        <v>0</v>
      </c>
      <c r="B2306" t="s">
        <v>1</v>
      </c>
      <c r="C2306" t="s">
        <v>635</v>
      </c>
      <c r="D2306" t="s">
        <v>636</v>
      </c>
      <c r="E2306" t="s">
        <v>637</v>
      </c>
      <c r="F2306" t="s">
        <v>1558</v>
      </c>
      <c r="G2306" t="s">
        <v>1559</v>
      </c>
      <c r="H2306" t="s">
        <v>7</v>
      </c>
      <c r="I2306" t="s">
        <v>43</v>
      </c>
      <c r="J2306" t="s">
        <v>44</v>
      </c>
      <c r="K2306" t="s">
        <v>71</v>
      </c>
      <c r="L2306" t="s">
        <v>11</v>
      </c>
      <c r="M2306" s="40">
        <v>0</v>
      </c>
      <c r="N2306" s="40">
        <v>6000</v>
      </c>
      <c r="O2306" s="40">
        <v>0</v>
      </c>
      <c r="P2306" s="40">
        <v>6000</v>
      </c>
      <c r="Q2306" s="40">
        <v>0</v>
      </c>
      <c r="R2306" s="40">
        <v>0</v>
      </c>
      <c r="S2306" s="40">
        <v>0</v>
      </c>
      <c r="T2306" s="40">
        <v>6000</v>
      </c>
      <c r="U2306" s="40">
        <v>6000</v>
      </c>
      <c r="V2306" s="40">
        <v>6000</v>
      </c>
      <c r="W2306" s="34" t="s">
        <v>667</v>
      </c>
    </row>
    <row r="2307" spans="1:23" hidden="1" x14ac:dyDescent="0.2">
      <c r="A2307" t="s">
        <v>0</v>
      </c>
      <c r="B2307" t="s">
        <v>1</v>
      </c>
      <c r="C2307" t="s">
        <v>635</v>
      </c>
      <c r="D2307" t="s">
        <v>636</v>
      </c>
      <c r="E2307" t="s">
        <v>637</v>
      </c>
      <c r="F2307" t="s">
        <v>1558</v>
      </c>
      <c r="G2307" t="s">
        <v>1559</v>
      </c>
      <c r="H2307" t="s">
        <v>7</v>
      </c>
      <c r="I2307" t="s">
        <v>43</v>
      </c>
      <c r="J2307" t="s">
        <v>44</v>
      </c>
      <c r="K2307" t="s">
        <v>77</v>
      </c>
      <c r="L2307" t="s">
        <v>11</v>
      </c>
      <c r="M2307" s="40">
        <v>0</v>
      </c>
      <c r="N2307" s="40">
        <v>3838.72</v>
      </c>
      <c r="O2307" s="40">
        <v>0</v>
      </c>
      <c r="P2307" s="40">
        <v>3838.72</v>
      </c>
      <c r="Q2307" s="40">
        <v>1897.7</v>
      </c>
      <c r="R2307" s="40">
        <v>960.5</v>
      </c>
      <c r="S2307" s="40">
        <v>960.5</v>
      </c>
      <c r="T2307" s="40">
        <v>2878.22</v>
      </c>
      <c r="U2307" s="40">
        <v>2878.22</v>
      </c>
      <c r="V2307" s="40">
        <v>980.52</v>
      </c>
      <c r="W2307" s="34" t="s">
        <v>671</v>
      </c>
    </row>
    <row r="2308" spans="1:23" hidden="1" x14ac:dyDescent="0.2">
      <c r="A2308" t="s">
        <v>0</v>
      </c>
      <c r="B2308" t="s">
        <v>1</v>
      </c>
      <c r="C2308" t="s">
        <v>635</v>
      </c>
      <c r="D2308" t="s">
        <v>636</v>
      </c>
      <c r="E2308" t="s">
        <v>637</v>
      </c>
      <c r="F2308" t="s">
        <v>1558</v>
      </c>
      <c r="G2308" t="s">
        <v>1559</v>
      </c>
      <c r="H2308" t="s">
        <v>7</v>
      </c>
      <c r="I2308" t="s">
        <v>43</v>
      </c>
      <c r="J2308" t="s">
        <v>44</v>
      </c>
      <c r="K2308" t="s">
        <v>696</v>
      </c>
      <c r="L2308" t="s">
        <v>11</v>
      </c>
      <c r="M2308" s="40">
        <v>0</v>
      </c>
      <c r="N2308" s="40">
        <v>500</v>
      </c>
      <c r="O2308" s="40">
        <v>0</v>
      </c>
      <c r="P2308" s="40">
        <v>500</v>
      </c>
      <c r="Q2308" s="40">
        <v>0</v>
      </c>
      <c r="R2308" s="40">
        <v>286.62</v>
      </c>
      <c r="S2308" s="40">
        <v>286.62</v>
      </c>
      <c r="T2308" s="40">
        <v>213.38</v>
      </c>
      <c r="U2308" s="40">
        <v>213.38</v>
      </c>
      <c r="V2308" s="40">
        <v>213.38</v>
      </c>
      <c r="W2308" s="34" t="s">
        <v>697</v>
      </c>
    </row>
    <row r="2309" spans="1:23" hidden="1" x14ac:dyDescent="0.2">
      <c r="A2309" t="s">
        <v>0</v>
      </c>
      <c r="B2309" t="s">
        <v>1</v>
      </c>
      <c r="C2309" t="s">
        <v>635</v>
      </c>
      <c r="D2309" t="s">
        <v>636</v>
      </c>
      <c r="E2309" t="s">
        <v>637</v>
      </c>
      <c r="F2309" t="s">
        <v>1558</v>
      </c>
      <c r="G2309" t="s">
        <v>1559</v>
      </c>
      <c r="H2309" t="s">
        <v>7</v>
      </c>
      <c r="I2309" t="s">
        <v>43</v>
      </c>
      <c r="J2309" t="s">
        <v>44</v>
      </c>
      <c r="K2309" t="s">
        <v>501</v>
      </c>
      <c r="L2309" t="s">
        <v>11</v>
      </c>
      <c r="M2309" s="40">
        <v>0</v>
      </c>
      <c r="N2309" s="40">
        <v>161.28</v>
      </c>
      <c r="O2309" s="40">
        <v>0</v>
      </c>
      <c r="P2309" s="40">
        <v>161.28</v>
      </c>
      <c r="Q2309" s="40">
        <v>144</v>
      </c>
      <c r="R2309" s="40">
        <v>0</v>
      </c>
      <c r="S2309" s="40">
        <v>0</v>
      </c>
      <c r="T2309" s="40">
        <v>161.28</v>
      </c>
      <c r="U2309" s="40">
        <v>161.28</v>
      </c>
      <c r="V2309" s="40">
        <v>17.28</v>
      </c>
      <c r="W2309" s="34" t="s">
        <v>676</v>
      </c>
    </row>
    <row r="2310" spans="1:23" hidden="1" x14ac:dyDescent="0.2">
      <c r="A2310" t="s">
        <v>0</v>
      </c>
      <c r="B2310" t="s">
        <v>1</v>
      </c>
      <c r="C2310" t="s">
        <v>635</v>
      </c>
      <c r="D2310" t="s">
        <v>636</v>
      </c>
      <c r="E2310" t="s">
        <v>637</v>
      </c>
      <c r="F2310" t="s">
        <v>1558</v>
      </c>
      <c r="G2310" t="s">
        <v>1559</v>
      </c>
      <c r="H2310" t="s">
        <v>7</v>
      </c>
      <c r="I2310" t="s">
        <v>43</v>
      </c>
      <c r="J2310" t="s">
        <v>44</v>
      </c>
      <c r="K2310" t="s">
        <v>356</v>
      </c>
      <c r="L2310" t="s">
        <v>11</v>
      </c>
      <c r="M2310" s="40">
        <v>0</v>
      </c>
      <c r="N2310" s="40">
        <v>1000</v>
      </c>
      <c r="O2310" s="40">
        <v>0</v>
      </c>
      <c r="P2310" s="40">
        <v>1000</v>
      </c>
      <c r="Q2310" s="40">
        <v>0</v>
      </c>
      <c r="R2310" s="40">
        <v>0</v>
      </c>
      <c r="S2310" s="40">
        <v>0</v>
      </c>
      <c r="T2310" s="40">
        <v>1000</v>
      </c>
      <c r="U2310" s="40">
        <v>1000</v>
      </c>
      <c r="V2310" s="40">
        <v>1000</v>
      </c>
      <c r="W2310" s="34" t="s">
        <v>698</v>
      </c>
    </row>
    <row r="2311" spans="1:23" hidden="1" x14ac:dyDescent="0.2">
      <c r="A2311" t="s">
        <v>0</v>
      </c>
      <c r="B2311" t="s">
        <v>1</v>
      </c>
      <c r="C2311" t="s">
        <v>635</v>
      </c>
      <c r="D2311" t="s">
        <v>636</v>
      </c>
      <c r="E2311" t="s">
        <v>637</v>
      </c>
      <c r="F2311" t="s">
        <v>1558</v>
      </c>
      <c r="G2311" t="s">
        <v>1559</v>
      </c>
      <c r="H2311" t="s">
        <v>7</v>
      </c>
      <c r="I2311" t="s">
        <v>43</v>
      </c>
      <c r="J2311" t="s">
        <v>44</v>
      </c>
      <c r="K2311" t="s">
        <v>264</v>
      </c>
      <c r="L2311" t="s">
        <v>11</v>
      </c>
      <c r="M2311" s="40">
        <v>0</v>
      </c>
      <c r="N2311" s="40">
        <v>1200</v>
      </c>
      <c r="O2311" s="40">
        <v>0</v>
      </c>
      <c r="P2311" s="40">
        <v>1200</v>
      </c>
      <c r="Q2311" s="40">
        <v>0</v>
      </c>
      <c r="R2311" s="40">
        <v>0</v>
      </c>
      <c r="S2311" s="40">
        <v>0</v>
      </c>
      <c r="T2311" s="40">
        <v>1200</v>
      </c>
      <c r="U2311" s="40">
        <v>1200</v>
      </c>
      <c r="V2311" s="40">
        <v>1200</v>
      </c>
      <c r="W2311" s="34" t="s">
        <v>1560</v>
      </c>
    </row>
    <row r="2312" spans="1:23" hidden="1" x14ac:dyDescent="0.2">
      <c r="A2312" t="s">
        <v>170</v>
      </c>
      <c r="B2312" t="s">
        <v>171</v>
      </c>
      <c r="C2312" t="s">
        <v>635</v>
      </c>
      <c r="D2312" t="s">
        <v>636</v>
      </c>
      <c r="E2312" t="s">
        <v>637</v>
      </c>
      <c r="F2312" t="s">
        <v>1558</v>
      </c>
      <c r="G2312" t="s">
        <v>1559</v>
      </c>
      <c r="H2312" t="s">
        <v>678</v>
      </c>
      <c r="I2312" t="s">
        <v>679</v>
      </c>
      <c r="J2312" t="s">
        <v>94</v>
      </c>
      <c r="K2312" t="s">
        <v>133</v>
      </c>
      <c r="L2312" t="s">
        <v>96</v>
      </c>
      <c r="M2312" s="40">
        <v>93214</v>
      </c>
      <c r="N2312" s="40">
        <v>0</v>
      </c>
      <c r="O2312" s="40">
        <v>-17500</v>
      </c>
      <c r="P2312" s="40">
        <v>75714</v>
      </c>
      <c r="Q2312" s="40">
        <v>0</v>
      </c>
      <c r="R2312" s="40">
        <v>0</v>
      </c>
      <c r="S2312" s="40">
        <v>0</v>
      </c>
      <c r="T2312" s="40">
        <v>75714</v>
      </c>
      <c r="U2312" s="40">
        <v>75714</v>
      </c>
      <c r="V2312" s="40">
        <v>75714</v>
      </c>
      <c r="W2312" s="34" t="s">
        <v>700</v>
      </c>
    </row>
    <row r="2313" spans="1:23" hidden="1" x14ac:dyDescent="0.2">
      <c r="A2313" t="s">
        <v>0</v>
      </c>
      <c r="B2313" t="s">
        <v>1</v>
      </c>
      <c r="C2313" t="s">
        <v>635</v>
      </c>
      <c r="D2313" t="s">
        <v>636</v>
      </c>
      <c r="E2313" t="s">
        <v>637</v>
      </c>
      <c r="F2313" t="s">
        <v>1561</v>
      </c>
      <c r="G2313" t="s">
        <v>1562</v>
      </c>
      <c r="H2313" t="s">
        <v>7</v>
      </c>
      <c r="I2313" t="s">
        <v>8</v>
      </c>
      <c r="J2313" t="s">
        <v>9</v>
      </c>
      <c r="K2313" t="s">
        <v>10</v>
      </c>
      <c r="L2313" t="s">
        <v>11</v>
      </c>
      <c r="M2313" s="40">
        <v>75084</v>
      </c>
      <c r="N2313" s="40">
        <v>52555</v>
      </c>
      <c r="O2313" s="40">
        <v>-34531.99</v>
      </c>
      <c r="P2313" s="40">
        <v>93107.01</v>
      </c>
      <c r="Q2313" s="40">
        <v>0</v>
      </c>
      <c r="R2313" s="40">
        <v>62570</v>
      </c>
      <c r="S2313" s="40">
        <v>62570</v>
      </c>
      <c r="T2313" s="40">
        <v>30537.01</v>
      </c>
      <c r="U2313" s="40">
        <v>30537.01</v>
      </c>
      <c r="V2313" s="40">
        <v>30537.01</v>
      </c>
      <c r="W2313" s="34" t="s">
        <v>640</v>
      </c>
    </row>
    <row r="2314" spans="1:23" hidden="1" x14ac:dyDescent="0.2">
      <c r="A2314" t="s">
        <v>0</v>
      </c>
      <c r="B2314" t="s">
        <v>1</v>
      </c>
      <c r="C2314" t="s">
        <v>635</v>
      </c>
      <c r="D2314" t="s">
        <v>636</v>
      </c>
      <c r="E2314" t="s">
        <v>637</v>
      </c>
      <c r="F2314" t="s">
        <v>1561</v>
      </c>
      <c r="G2314" t="s">
        <v>1562</v>
      </c>
      <c r="H2314" t="s">
        <v>7</v>
      </c>
      <c r="I2314" t="s">
        <v>8</v>
      </c>
      <c r="J2314" t="s">
        <v>9</v>
      </c>
      <c r="K2314" t="s">
        <v>13</v>
      </c>
      <c r="L2314" t="s">
        <v>11</v>
      </c>
      <c r="M2314" s="40">
        <v>22239.599999999999</v>
      </c>
      <c r="N2314" s="40">
        <v>0</v>
      </c>
      <c r="O2314" s="40">
        <v>0</v>
      </c>
      <c r="P2314" s="40">
        <v>22239.599999999999</v>
      </c>
      <c r="Q2314" s="40">
        <v>0</v>
      </c>
      <c r="R2314" s="40">
        <v>16095.11</v>
      </c>
      <c r="S2314" s="40">
        <v>16095.11</v>
      </c>
      <c r="T2314" s="40">
        <v>6144.49</v>
      </c>
      <c r="U2314" s="40">
        <v>6144.49</v>
      </c>
      <c r="V2314" s="40">
        <v>6144.49</v>
      </c>
      <c r="W2314" s="34" t="s">
        <v>641</v>
      </c>
    </row>
    <row r="2315" spans="1:23" hidden="1" x14ac:dyDescent="0.2">
      <c r="A2315" t="s">
        <v>0</v>
      </c>
      <c r="B2315" t="s">
        <v>1</v>
      </c>
      <c r="C2315" t="s">
        <v>635</v>
      </c>
      <c r="D2315" t="s">
        <v>636</v>
      </c>
      <c r="E2315" t="s">
        <v>637</v>
      </c>
      <c r="F2315" t="s">
        <v>1561</v>
      </c>
      <c r="G2315" t="s">
        <v>1562</v>
      </c>
      <c r="H2315" t="s">
        <v>7</v>
      </c>
      <c r="I2315" t="s">
        <v>8</v>
      </c>
      <c r="J2315" t="s">
        <v>9</v>
      </c>
      <c r="K2315" t="s">
        <v>642</v>
      </c>
      <c r="L2315" t="s">
        <v>11</v>
      </c>
      <c r="M2315" s="40">
        <v>800580</v>
      </c>
      <c r="N2315" s="40">
        <v>0</v>
      </c>
      <c r="O2315" s="40">
        <v>23236</v>
      </c>
      <c r="P2315" s="40">
        <v>823816</v>
      </c>
      <c r="Q2315" s="40">
        <v>0</v>
      </c>
      <c r="R2315" s="40">
        <v>593082</v>
      </c>
      <c r="S2315" s="40">
        <v>593082</v>
      </c>
      <c r="T2315" s="40">
        <v>230734</v>
      </c>
      <c r="U2315" s="40">
        <v>230734</v>
      </c>
      <c r="V2315" s="40">
        <v>230734</v>
      </c>
      <c r="W2315" s="34" t="s">
        <v>643</v>
      </c>
    </row>
    <row r="2316" spans="1:23" hidden="1" x14ac:dyDescent="0.2">
      <c r="A2316" t="s">
        <v>0</v>
      </c>
      <c r="B2316" t="s">
        <v>1</v>
      </c>
      <c r="C2316" t="s">
        <v>635</v>
      </c>
      <c r="D2316" t="s">
        <v>636</v>
      </c>
      <c r="E2316" t="s">
        <v>637</v>
      </c>
      <c r="F2316" t="s">
        <v>1561</v>
      </c>
      <c r="G2316" t="s">
        <v>1562</v>
      </c>
      <c r="H2316" t="s">
        <v>7</v>
      </c>
      <c r="I2316" t="s">
        <v>8</v>
      </c>
      <c r="J2316" t="s">
        <v>9</v>
      </c>
      <c r="K2316" t="s">
        <v>15</v>
      </c>
      <c r="L2316" t="s">
        <v>11</v>
      </c>
      <c r="M2316" s="40">
        <v>74825.3</v>
      </c>
      <c r="N2316" s="40">
        <v>3903</v>
      </c>
      <c r="O2316" s="40">
        <v>0</v>
      </c>
      <c r="P2316" s="40">
        <v>78728.3</v>
      </c>
      <c r="Q2316" s="40">
        <v>0</v>
      </c>
      <c r="R2316" s="40">
        <v>6593.22</v>
      </c>
      <c r="S2316" s="40">
        <v>6593.22</v>
      </c>
      <c r="T2316" s="40">
        <v>72135.08</v>
      </c>
      <c r="U2316" s="40">
        <v>72135.08</v>
      </c>
      <c r="V2316" s="40">
        <v>72135.08</v>
      </c>
      <c r="W2316" s="34" t="s">
        <v>644</v>
      </c>
    </row>
    <row r="2317" spans="1:23" hidden="1" x14ac:dyDescent="0.2">
      <c r="A2317" t="s">
        <v>0</v>
      </c>
      <c r="B2317" t="s">
        <v>1</v>
      </c>
      <c r="C2317" t="s">
        <v>635</v>
      </c>
      <c r="D2317" t="s">
        <v>636</v>
      </c>
      <c r="E2317" t="s">
        <v>637</v>
      </c>
      <c r="F2317" t="s">
        <v>1561</v>
      </c>
      <c r="G2317" t="s">
        <v>1562</v>
      </c>
      <c r="H2317" t="s">
        <v>7</v>
      </c>
      <c r="I2317" t="s">
        <v>8</v>
      </c>
      <c r="J2317" t="s">
        <v>9</v>
      </c>
      <c r="K2317" t="s">
        <v>17</v>
      </c>
      <c r="L2317" t="s">
        <v>11</v>
      </c>
      <c r="M2317" s="40">
        <v>30076</v>
      </c>
      <c r="N2317" s="40">
        <v>1200</v>
      </c>
      <c r="O2317" s="40">
        <v>0</v>
      </c>
      <c r="P2317" s="40">
        <v>31276</v>
      </c>
      <c r="Q2317" s="40">
        <v>0</v>
      </c>
      <c r="R2317" s="40">
        <v>28210.92</v>
      </c>
      <c r="S2317" s="40">
        <v>28210.92</v>
      </c>
      <c r="T2317" s="40">
        <v>3065.08</v>
      </c>
      <c r="U2317" s="40">
        <v>3065.08</v>
      </c>
      <c r="V2317" s="40">
        <v>3065.08</v>
      </c>
      <c r="W2317" s="34" t="s">
        <v>645</v>
      </c>
    </row>
    <row r="2318" spans="1:23" hidden="1" x14ac:dyDescent="0.2">
      <c r="A2318" t="s">
        <v>0</v>
      </c>
      <c r="B2318" t="s">
        <v>1</v>
      </c>
      <c r="C2318" t="s">
        <v>635</v>
      </c>
      <c r="D2318" t="s">
        <v>636</v>
      </c>
      <c r="E2318" t="s">
        <v>637</v>
      </c>
      <c r="F2318" t="s">
        <v>1561</v>
      </c>
      <c r="G2318" t="s">
        <v>1562</v>
      </c>
      <c r="H2318" t="s">
        <v>7</v>
      </c>
      <c r="I2318" t="s">
        <v>8</v>
      </c>
      <c r="J2318" t="s">
        <v>9</v>
      </c>
      <c r="K2318" t="s">
        <v>19</v>
      </c>
      <c r="L2318" t="s">
        <v>11</v>
      </c>
      <c r="M2318" s="40">
        <v>396</v>
      </c>
      <c r="N2318" s="40">
        <v>0</v>
      </c>
      <c r="O2318" s="40">
        <v>0</v>
      </c>
      <c r="P2318" s="40">
        <v>396</v>
      </c>
      <c r="Q2318" s="40">
        <v>0</v>
      </c>
      <c r="R2318" s="40">
        <v>177.5</v>
      </c>
      <c r="S2318" s="40">
        <v>177.5</v>
      </c>
      <c r="T2318" s="40">
        <v>218.5</v>
      </c>
      <c r="U2318" s="40">
        <v>218.5</v>
      </c>
      <c r="V2318" s="40">
        <v>218.5</v>
      </c>
      <c r="W2318" s="34" t="s">
        <v>646</v>
      </c>
    </row>
    <row r="2319" spans="1:23" hidden="1" x14ac:dyDescent="0.2">
      <c r="A2319" t="s">
        <v>0</v>
      </c>
      <c r="B2319" t="s">
        <v>1</v>
      </c>
      <c r="C2319" t="s">
        <v>635</v>
      </c>
      <c r="D2319" t="s">
        <v>636</v>
      </c>
      <c r="E2319" t="s">
        <v>637</v>
      </c>
      <c r="F2319" t="s">
        <v>1561</v>
      </c>
      <c r="G2319" t="s">
        <v>1562</v>
      </c>
      <c r="H2319" t="s">
        <v>7</v>
      </c>
      <c r="I2319" t="s">
        <v>8</v>
      </c>
      <c r="J2319" t="s">
        <v>9</v>
      </c>
      <c r="K2319" t="s">
        <v>21</v>
      </c>
      <c r="L2319" t="s">
        <v>11</v>
      </c>
      <c r="M2319" s="40">
        <v>3168</v>
      </c>
      <c r="N2319" s="40">
        <v>0</v>
      </c>
      <c r="O2319" s="40">
        <v>0</v>
      </c>
      <c r="P2319" s="40">
        <v>3168</v>
      </c>
      <c r="Q2319" s="40">
        <v>0</v>
      </c>
      <c r="R2319" s="40">
        <v>2172</v>
      </c>
      <c r="S2319" s="40">
        <v>2172</v>
      </c>
      <c r="T2319" s="40">
        <v>996</v>
      </c>
      <c r="U2319" s="40">
        <v>996</v>
      </c>
      <c r="V2319" s="40">
        <v>996</v>
      </c>
      <c r="W2319" s="34" t="s">
        <v>647</v>
      </c>
    </row>
    <row r="2320" spans="1:23" hidden="1" x14ac:dyDescent="0.2">
      <c r="A2320" t="s">
        <v>0</v>
      </c>
      <c r="B2320" t="s">
        <v>1</v>
      </c>
      <c r="C2320" t="s">
        <v>635</v>
      </c>
      <c r="D2320" t="s">
        <v>636</v>
      </c>
      <c r="E2320" t="s">
        <v>637</v>
      </c>
      <c r="F2320" t="s">
        <v>1561</v>
      </c>
      <c r="G2320" t="s">
        <v>1562</v>
      </c>
      <c r="H2320" t="s">
        <v>7</v>
      </c>
      <c r="I2320" t="s">
        <v>8</v>
      </c>
      <c r="J2320" t="s">
        <v>9</v>
      </c>
      <c r="K2320" t="s">
        <v>23</v>
      </c>
      <c r="L2320" t="s">
        <v>11</v>
      </c>
      <c r="M2320" s="40">
        <v>111.2</v>
      </c>
      <c r="N2320" s="40">
        <v>0</v>
      </c>
      <c r="O2320" s="40">
        <v>58.53</v>
      </c>
      <c r="P2320" s="40">
        <v>169.73</v>
      </c>
      <c r="Q2320" s="40">
        <v>0</v>
      </c>
      <c r="R2320" s="40">
        <v>72</v>
      </c>
      <c r="S2320" s="40">
        <v>72</v>
      </c>
      <c r="T2320" s="40">
        <v>97.73</v>
      </c>
      <c r="U2320" s="40">
        <v>97.73</v>
      </c>
      <c r="V2320" s="40">
        <v>97.73</v>
      </c>
      <c r="W2320" s="34" t="s">
        <v>648</v>
      </c>
    </row>
    <row r="2321" spans="1:23" hidden="1" x14ac:dyDescent="0.2">
      <c r="A2321" t="s">
        <v>0</v>
      </c>
      <c r="B2321" t="s">
        <v>1</v>
      </c>
      <c r="C2321" t="s">
        <v>635</v>
      </c>
      <c r="D2321" t="s">
        <v>636</v>
      </c>
      <c r="E2321" t="s">
        <v>637</v>
      </c>
      <c r="F2321" t="s">
        <v>1561</v>
      </c>
      <c r="G2321" t="s">
        <v>1562</v>
      </c>
      <c r="H2321" t="s">
        <v>7</v>
      </c>
      <c r="I2321" t="s">
        <v>8</v>
      </c>
      <c r="J2321" t="s">
        <v>9</v>
      </c>
      <c r="K2321" t="s">
        <v>25</v>
      </c>
      <c r="L2321" t="s">
        <v>11</v>
      </c>
      <c r="M2321" s="40">
        <v>1111.98</v>
      </c>
      <c r="N2321" s="40">
        <v>0</v>
      </c>
      <c r="O2321" s="40">
        <v>0</v>
      </c>
      <c r="P2321" s="40">
        <v>1111.98</v>
      </c>
      <c r="Q2321" s="40">
        <v>0</v>
      </c>
      <c r="R2321" s="40">
        <v>592.41</v>
      </c>
      <c r="S2321" s="40">
        <v>592.41</v>
      </c>
      <c r="T2321" s="40">
        <v>519.57000000000005</v>
      </c>
      <c r="U2321" s="40">
        <v>519.57000000000005</v>
      </c>
      <c r="V2321" s="40">
        <v>519.57000000000005</v>
      </c>
      <c r="W2321" s="34" t="s">
        <v>649</v>
      </c>
    </row>
    <row r="2322" spans="1:23" hidden="1" x14ac:dyDescent="0.2">
      <c r="A2322" t="s">
        <v>0</v>
      </c>
      <c r="B2322" t="s">
        <v>1</v>
      </c>
      <c r="C2322" t="s">
        <v>635</v>
      </c>
      <c r="D2322" t="s">
        <v>636</v>
      </c>
      <c r="E2322" t="s">
        <v>637</v>
      </c>
      <c r="F2322" t="s">
        <v>1561</v>
      </c>
      <c r="G2322" t="s">
        <v>1562</v>
      </c>
      <c r="H2322" t="s">
        <v>7</v>
      </c>
      <c r="I2322" t="s">
        <v>8</v>
      </c>
      <c r="J2322" t="s">
        <v>9</v>
      </c>
      <c r="K2322" t="s">
        <v>27</v>
      </c>
      <c r="L2322" t="s">
        <v>11</v>
      </c>
      <c r="M2322" s="40">
        <v>2297.33</v>
      </c>
      <c r="N2322" s="40">
        <v>0</v>
      </c>
      <c r="O2322" s="40">
        <v>0</v>
      </c>
      <c r="P2322" s="40">
        <v>2297.33</v>
      </c>
      <c r="Q2322" s="40">
        <v>0</v>
      </c>
      <c r="R2322" s="40">
        <v>0</v>
      </c>
      <c r="S2322" s="40">
        <v>0</v>
      </c>
      <c r="T2322" s="40">
        <v>2297.33</v>
      </c>
      <c r="U2322" s="40">
        <v>2297.33</v>
      </c>
      <c r="V2322" s="40">
        <v>2297.33</v>
      </c>
      <c r="W2322" s="34" t="s">
        <v>650</v>
      </c>
    </row>
    <row r="2323" spans="1:23" hidden="1" x14ac:dyDescent="0.2">
      <c r="A2323" t="s">
        <v>0</v>
      </c>
      <c r="B2323" t="s">
        <v>1</v>
      </c>
      <c r="C2323" t="s">
        <v>635</v>
      </c>
      <c r="D2323" t="s">
        <v>636</v>
      </c>
      <c r="E2323" t="s">
        <v>637</v>
      </c>
      <c r="F2323" t="s">
        <v>1561</v>
      </c>
      <c r="G2323" t="s">
        <v>1562</v>
      </c>
      <c r="H2323" t="s">
        <v>7</v>
      </c>
      <c r="I2323" t="s">
        <v>8</v>
      </c>
      <c r="J2323" t="s">
        <v>9</v>
      </c>
      <c r="K2323" t="s">
        <v>33</v>
      </c>
      <c r="L2323" t="s">
        <v>11</v>
      </c>
      <c r="M2323" s="40">
        <v>1276.3</v>
      </c>
      <c r="N2323" s="40">
        <v>0</v>
      </c>
      <c r="O2323" s="40">
        <v>0</v>
      </c>
      <c r="P2323" s="40">
        <v>1276.3</v>
      </c>
      <c r="Q2323" s="40">
        <v>0</v>
      </c>
      <c r="R2323" s="40">
        <v>0</v>
      </c>
      <c r="S2323" s="40">
        <v>0</v>
      </c>
      <c r="T2323" s="40">
        <v>1276.3</v>
      </c>
      <c r="U2323" s="40">
        <v>1276.3</v>
      </c>
      <c r="V2323" s="40">
        <v>1276.3</v>
      </c>
      <c r="W2323" s="34" t="s">
        <v>652</v>
      </c>
    </row>
    <row r="2324" spans="1:23" hidden="1" x14ac:dyDescent="0.2">
      <c r="A2324" t="s">
        <v>0</v>
      </c>
      <c r="B2324" t="s">
        <v>1</v>
      </c>
      <c r="C2324" t="s">
        <v>635</v>
      </c>
      <c r="D2324" t="s">
        <v>636</v>
      </c>
      <c r="E2324" t="s">
        <v>637</v>
      </c>
      <c r="F2324" t="s">
        <v>1561</v>
      </c>
      <c r="G2324" t="s">
        <v>1562</v>
      </c>
      <c r="H2324" t="s">
        <v>7</v>
      </c>
      <c r="I2324" t="s">
        <v>8</v>
      </c>
      <c r="J2324" t="s">
        <v>9</v>
      </c>
      <c r="K2324" t="s">
        <v>35</v>
      </c>
      <c r="L2324" t="s">
        <v>11</v>
      </c>
      <c r="M2324" s="40">
        <v>5552.6</v>
      </c>
      <c r="N2324" s="40">
        <v>3807.4</v>
      </c>
      <c r="O2324" s="40">
        <v>4367.3999999999996</v>
      </c>
      <c r="P2324" s="40">
        <v>13727.4</v>
      </c>
      <c r="Q2324" s="40">
        <v>0</v>
      </c>
      <c r="R2324" s="40">
        <v>7249</v>
      </c>
      <c r="S2324" s="40">
        <v>7249</v>
      </c>
      <c r="T2324" s="40">
        <v>6478.4</v>
      </c>
      <c r="U2324" s="40">
        <v>6478.4</v>
      </c>
      <c r="V2324" s="40">
        <v>6478.4</v>
      </c>
      <c r="W2324" s="34" t="s">
        <v>653</v>
      </c>
    </row>
    <row r="2325" spans="1:23" hidden="1" x14ac:dyDescent="0.2">
      <c r="A2325" t="s">
        <v>0</v>
      </c>
      <c r="B2325" t="s">
        <v>1</v>
      </c>
      <c r="C2325" t="s">
        <v>635</v>
      </c>
      <c r="D2325" t="s">
        <v>636</v>
      </c>
      <c r="E2325" t="s">
        <v>637</v>
      </c>
      <c r="F2325" t="s">
        <v>1561</v>
      </c>
      <c r="G2325" t="s">
        <v>1562</v>
      </c>
      <c r="H2325" t="s">
        <v>7</v>
      </c>
      <c r="I2325" t="s">
        <v>8</v>
      </c>
      <c r="J2325" t="s">
        <v>9</v>
      </c>
      <c r="K2325" t="s">
        <v>37</v>
      </c>
      <c r="L2325" t="s">
        <v>11</v>
      </c>
      <c r="M2325" s="40">
        <v>113584.81</v>
      </c>
      <c r="N2325" s="40">
        <v>5222.21</v>
      </c>
      <c r="O2325" s="40">
        <v>0</v>
      </c>
      <c r="P2325" s="40">
        <v>118807.02</v>
      </c>
      <c r="Q2325" s="40">
        <v>0</v>
      </c>
      <c r="R2325" s="40">
        <v>76801.86</v>
      </c>
      <c r="S2325" s="40">
        <v>76801.86</v>
      </c>
      <c r="T2325" s="40">
        <v>42005.16</v>
      </c>
      <c r="U2325" s="40">
        <v>42005.16</v>
      </c>
      <c r="V2325" s="40">
        <v>42005.16</v>
      </c>
      <c r="W2325" s="34" t="s">
        <v>654</v>
      </c>
    </row>
    <row r="2326" spans="1:23" hidden="1" x14ac:dyDescent="0.2">
      <c r="A2326" t="s">
        <v>0</v>
      </c>
      <c r="B2326" t="s">
        <v>1</v>
      </c>
      <c r="C2326" t="s">
        <v>635</v>
      </c>
      <c r="D2326" t="s">
        <v>636</v>
      </c>
      <c r="E2326" t="s">
        <v>637</v>
      </c>
      <c r="F2326" t="s">
        <v>1561</v>
      </c>
      <c r="G2326" t="s">
        <v>1562</v>
      </c>
      <c r="H2326" t="s">
        <v>7</v>
      </c>
      <c r="I2326" t="s">
        <v>8</v>
      </c>
      <c r="J2326" t="s">
        <v>9</v>
      </c>
      <c r="K2326" t="s">
        <v>39</v>
      </c>
      <c r="L2326" t="s">
        <v>11</v>
      </c>
      <c r="M2326" s="40">
        <v>74825.3</v>
      </c>
      <c r="N2326" s="40">
        <v>3903</v>
      </c>
      <c r="O2326" s="40">
        <v>0</v>
      </c>
      <c r="P2326" s="40">
        <v>78728.3</v>
      </c>
      <c r="Q2326" s="40">
        <v>0</v>
      </c>
      <c r="R2326" s="40">
        <v>55580.17</v>
      </c>
      <c r="S2326" s="40">
        <v>55580.17</v>
      </c>
      <c r="T2326" s="40">
        <v>23148.13</v>
      </c>
      <c r="U2326" s="40">
        <v>23148.13</v>
      </c>
      <c r="V2326" s="40">
        <v>23148.13</v>
      </c>
      <c r="W2326" s="34" t="s">
        <v>655</v>
      </c>
    </row>
    <row r="2327" spans="1:23" hidden="1" x14ac:dyDescent="0.2">
      <c r="A2327" t="s">
        <v>0</v>
      </c>
      <c r="B2327" t="s">
        <v>1</v>
      </c>
      <c r="C2327" t="s">
        <v>635</v>
      </c>
      <c r="D2327" t="s">
        <v>636</v>
      </c>
      <c r="E2327" t="s">
        <v>637</v>
      </c>
      <c r="F2327" t="s">
        <v>1561</v>
      </c>
      <c r="G2327" t="s">
        <v>1562</v>
      </c>
      <c r="H2327" t="s">
        <v>7</v>
      </c>
      <c r="I2327" t="s">
        <v>8</v>
      </c>
      <c r="J2327" t="s">
        <v>9</v>
      </c>
      <c r="K2327" t="s">
        <v>41</v>
      </c>
      <c r="L2327" t="s">
        <v>11</v>
      </c>
      <c r="M2327" s="40">
        <v>8295.93</v>
      </c>
      <c r="N2327" s="40">
        <v>-675.99</v>
      </c>
      <c r="O2327" s="40">
        <v>0</v>
      </c>
      <c r="P2327" s="40">
        <v>7619.94</v>
      </c>
      <c r="Q2327" s="40">
        <v>0</v>
      </c>
      <c r="R2327" s="40">
        <v>0</v>
      </c>
      <c r="S2327" s="40">
        <v>0</v>
      </c>
      <c r="T2327" s="40">
        <v>7619.94</v>
      </c>
      <c r="U2327" s="40">
        <v>7619.94</v>
      </c>
      <c r="V2327" s="40">
        <v>7619.94</v>
      </c>
      <c r="W2327" s="34" t="s">
        <v>656</v>
      </c>
    </row>
    <row r="2328" spans="1:23" hidden="1" x14ac:dyDescent="0.2">
      <c r="A2328" t="s">
        <v>0</v>
      </c>
      <c r="B2328" t="s">
        <v>1</v>
      </c>
      <c r="C2328" t="s">
        <v>635</v>
      </c>
      <c r="D2328" t="s">
        <v>636</v>
      </c>
      <c r="E2328" t="s">
        <v>637</v>
      </c>
      <c r="F2328" t="s">
        <v>1561</v>
      </c>
      <c r="G2328" t="s">
        <v>1562</v>
      </c>
      <c r="H2328" t="s">
        <v>7</v>
      </c>
      <c r="I2328" t="s">
        <v>43</v>
      </c>
      <c r="J2328" t="s">
        <v>44</v>
      </c>
      <c r="K2328" t="s">
        <v>45</v>
      </c>
      <c r="L2328" t="s">
        <v>11</v>
      </c>
      <c r="M2328" s="40">
        <v>5500</v>
      </c>
      <c r="N2328" s="40">
        <v>0</v>
      </c>
      <c r="O2328" s="40">
        <v>0</v>
      </c>
      <c r="P2328" s="40">
        <v>5500</v>
      </c>
      <c r="Q2328" s="40">
        <v>0</v>
      </c>
      <c r="R2328" s="40">
        <v>5000</v>
      </c>
      <c r="S2328" s="40">
        <v>1254.6500000000001</v>
      </c>
      <c r="T2328" s="40">
        <v>500</v>
      </c>
      <c r="U2328" s="40">
        <v>4245.3500000000004</v>
      </c>
      <c r="V2328" s="40">
        <v>500</v>
      </c>
      <c r="W2328" s="34" t="s">
        <v>657</v>
      </c>
    </row>
    <row r="2329" spans="1:23" hidden="1" x14ac:dyDescent="0.2">
      <c r="A2329" t="s">
        <v>0</v>
      </c>
      <c r="B2329" t="s">
        <v>1</v>
      </c>
      <c r="C2329" t="s">
        <v>635</v>
      </c>
      <c r="D2329" t="s">
        <v>636</v>
      </c>
      <c r="E2329" t="s">
        <v>637</v>
      </c>
      <c r="F2329" t="s">
        <v>1561</v>
      </c>
      <c r="G2329" t="s">
        <v>1562</v>
      </c>
      <c r="H2329" t="s">
        <v>7</v>
      </c>
      <c r="I2329" t="s">
        <v>43</v>
      </c>
      <c r="J2329" t="s">
        <v>44</v>
      </c>
      <c r="K2329" t="s">
        <v>47</v>
      </c>
      <c r="L2329" t="s">
        <v>11</v>
      </c>
      <c r="M2329" s="40">
        <v>5815</v>
      </c>
      <c r="N2329" s="40">
        <v>0</v>
      </c>
      <c r="O2329" s="40">
        <v>0</v>
      </c>
      <c r="P2329" s="40">
        <v>5815</v>
      </c>
      <c r="Q2329" s="40">
        <v>0</v>
      </c>
      <c r="R2329" s="40">
        <v>5000</v>
      </c>
      <c r="S2329" s="40">
        <v>1555.75</v>
      </c>
      <c r="T2329" s="40">
        <v>815</v>
      </c>
      <c r="U2329" s="40">
        <v>4259.25</v>
      </c>
      <c r="V2329" s="40">
        <v>815</v>
      </c>
      <c r="W2329" s="34" t="s">
        <v>658</v>
      </c>
    </row>
    <row r="2330" spans="1:23" hidden="1" x14ac:dyDescent="0.2">
      <c r="A2330" t="s">
        <v>0</v>
      </c>
      <c r="B2330" t="s">
        <v>1</v>
      </c>
      <c r="C2330" t="s">
        <v>635</v>
      </c>
      <c r="D2330" t="s">
        <v>636</v>
      </c>
      <c r="E2330" t="s">
        <v>637</v>
      </c>
      <c r="F2330" t="s">
        <v>1561</v>
      </c>
      <c r="G2330" t="s">
        <v>1562</v>
      </c>
      <c r="H2330" t="s">
        <v>7</v>
      </c>
      <c r="I2330" t="s">
        <v>43</v>
      </c>
      <c r="J2330" t="s">
        <v>44</v>
      </c>
      <c r="K2330" t="s">
        <v>49</v>
      </c>
      <c r="L2330" t="s">
        <v>11</v>
      </c>
      <c r="M2330" s="40">
        <v>550</v>
      </c>
      <c r="N2330" s="40">
        <v>0</v>
      </c>
      <c r="O2330" s="40">
        <v>0</v>
      </c>
      <c r="P2330" s="40">
        <v>550</v>
      </c>
      <c r="Q2330" s="40">
        <v>0</v>
      </c>
      <c r="R2330" s="40">
        <v>550</v>
      </c>
      <c r="S2330" s="40">
        <v>362.02</v>
      </c>
      <c r="T2330" s="40">
        <v>0</v>
      </c>
      <c r="U2330" s="40">
        <v>187.98</v>
      </c>
      <c r="V2330" s="40">
        <v>0</v>
      </c>
      <c r="W2330" s="34" t="s">
        <v>659</v>
      </c>
    </row>
    <row r="2331" spans="1:23" hidden="1" x14ac:dyDescent="0.2">
      <c r="A2331" t="s">
        <v>0</v>
      </c>
      <c r="B2331" t="s">
        <v>1</v>
      </c>
      <c r="C2331" t="s">
        <v>635</v>
      </c>
      <c r="D2331" t="s">
        <v>636</v>
      </c>
      <c r="E2331" t="s">
        <v>637</v>
      </c>
      <c r="F2331" t="s">
        <v>1561</v>
      </c>
      <c r="G2331" t="s">
        <v>1562</v>
      </c>
      <c r="H2331" t="s">
        <v>7</v>
      </c>
      <c r="I2331" t="s">
        <v>43</v>
      </c>
      <c r="J2331" t="s">
        <v>44</v>
      </c>
      <c r="K2331" t="s">
        <v>57</v>
      </c>
      <c r="L2331" t="s">
        <v>11</v>
      </c>
      <c r="M2331" s="40">
        <v>121905</v>
      </c>
      <c r="N2331" s="40">
        <v>-36.08</v>
      </c>
      <c r="O2331" s="40">
        <v>0</v>
      </c>
      <c r="P2331" s="40">
        <v>121868.92</v>
      </c>
      <c r="Q2331" s="40">
        <v>22490.79</v>
      </c>
      <c r="R2331" s="40">
        <v>52651.41</v>
      </c>
      <c r="S2331" s="40">
        <v>40151.4</v>
      </c>
      <c r="T2331" s="40">
        <v>69217.509999999995</v>
      </c>
      <c r="U2331" s="40">
        <v>81717.52</v>
      </c>
      <c r="V2331" s="40">
        <v>46726.720000000001</v>
      </c>
      <c r="W2331" s="34" t="s">
        <v>662</v>
      </c>
    </row>
    <row r="2332" spans="1:23" hidden="1" x14ac:dyDescent="0.2">
      <c r="A2332" t="s">
        <v>0</v>
      </c>
      <c r="B2332" t="s">
        <v>1</v>
      </c>
      <c r="C2332" t="s">
        <v>635</v>
      </c>
      <c r="D2332" t="s">
        <v>636</v>
      </c>
      <c r="E2332" t="s">
        <v>637</v>
      </c>
      <c r="F2332" t="s">
        <v>1561</v>
      </c>
      <c r="G2332" t="s">
        <v>1562</v>
      </c>
      <c r="H2332" t="s">
        <v>7</v>
      </c>
      <c r="I2332" t="s">
        <v>43</v>
      </c>
      <c r="J2332" t="s">
        <v>44</v>
      </c>
      <c r="K2332" t="s">
        <v>59</v>
      </c>
      <c r="L2332" t="s">
        <v>11</v>
      </c>
      <c r="M2332" s="40">
        <v>63000</v>
      </c>
      <c r="N2332" s="40">
        <v>0</v>
      </c>
      <c r="O2332" s="40">
        <v>0</v>
      </c>
      <c r="P2332" s="40">
        <v>63000</v>
      </c>
      <c r="Q2332" s="40">
        <v>4.9000000000000004</v>
      </c>
      <c r="R2332" s="40">
        <v>46402.12</v>
      </c>
      <c r="S2332" s="40">
        <v>31711.05</v>
      </c>
      <c r="T2332" s="40">
        <v>16597.88</v>
      </c>
      <c r="U2332" s="40">
        <v>31288.95</v>
      </c>
      <c r="V2332" s="40">
        <v>16592.98</v>
      </c>
      <c r="W2332" s="34" t="s">
        <v>663</v>
      </c>
    </row>
    <row r="2333" spans="1:23" hidden="1" x14ac:dyDescent="0.2">
      <c r="A2333" t="s">
        <v>0</v>
      </c>
      <c r="B2333" t="s">
        <v>1</v>
      </c>
      <c r="C2333" t="s">
        <v>635</v>
      </c>
      <c r="D2333" t="s">
        <v>636</v>
      </c>
      <c r="E2333" t="s">
        <v>637</v>
      </c>
      <c r="F2333" t="s">
        <v>1561</v>
      </c>
      <c r="G2333" t="s">
        <v>1562</v>
      </c>
      <c r="H2333" t="s">
        <v>7</v>
      </c>
      <c r="I2333" t="s">
        <v>43</v>
      </c>
      <c r="J2333" t="s">
        <v>87</v>
      </c>
      <c r="K2333" t="s">
        <v>88</v>
      </c>
      <c r="L2333" t="s">
        <v>11</v>
      </c>
      <c r="M2333" s="40">
        <v>250</v>
      </c>
      <c r="N2333" s="40">
        <v>36.08</v>
      </c>
      <c r="O2333" s="40">
        <v>0</v>
      </c>
      <c r="P2333" s="40">
        <v>286.08</v>
      </c>
      <c r="Q2333" s="40">
        <v>0</v>
      </c>
      <c r="R2333" s="40">
        <v>227.66</v>
      </c>
      <c r="S2333" s="40">
        <v>0</v>
      </c>
      <c r="T2333" s="40">
        <v>58.42</v>
      </c>
      <c r="U2333" s="40">
        <v>286.08</v>
      </c>
      <c r="V2333" s="40">
        <v>58.42</v>
      </c>
      <c r="W2333" s="34" t="s">
        <v>677</v>
      </c>
    </row>
    <row r="2334" spans="1:23" hidden="1" x14ac:dyDescent="0.2">
      <c r="A2334" t="s">
        <v>170</v>
      </c>
      <c r="B2334" t="s">
        <v>171</v>
      </c>
      <c r="C2334" t="s">
        <v>635</v>
      </c>
      <c r="D2334" t="s">
        <v>636</v>
      </c>
      <c r="E2334" t="s">
        <v>637</v>
      </c>
      <c r="F2334" t="s">
        <v>1561</v>
      </c>
      <c r="G2334" t="s">
        <v>1562</v>
      </c>
      <c r="H2334" t="s">
        <v>678</v>
      </c>
      <c r="I2334" t="s">
        <v>679</v>
      </c>
      <c r="J2334" t="s">
        <v>94</v>
      </c>
      <c r="K2334" t="s">
        <v>133</v>
      </c>
      <c r="L2334" t="s">
        <v>96</v>
      </c>
      <c r="M2334" s="40">
        <v>75714</v>
      </c>
      <c r="N2334" s="40">
        <v>0</v>
      </c>
      <c r="O2334" s="40">
        <v>0</v>
      </c>
      <c r="P2334" s="40">
        <v>75714</v>
      </c>
      <c r="Q2334" s="40">
        <v>0</v>
      </c>
      <c r="R2334" s="40">
        <v>0</v>
      </c>
      <c r="S2334" s="40">
        <v>0</v>
      </c>
      <c r="T2334" s="40">
        <v>75714</v>
      </c>
      <c r="U2334" s="40">
        <v>75714</v>
      </c>
      <c r="V2334" s="40">
        <v>75714</v>
      </c>
      <c r="W2334" s="34" t="s">
        <v>700</v>
      </c>
    </row>
    <row r="2335" spans="1:23" hidden="1" x14ac:dyDescent="0.2">
      <c r="A2335" t="s">
        <v>0</v>
      </c>
      <c r="B2335" t="s">
        <v>1</v>
      </c>
      <c r="C2335" t="s">
        <v>635</v>
      </c>
      <c r="D2335" t="s">
        <v>636</v>
      </c>
      <c r="E2335" t="s">
        <v>637</v>
      </c>
      <c r="F2335" t="s">
        <v>1561</v>
      </c>
      <c r="G2335" t="s">
        <v>1562</v>
      </c>
      <c r="H2335" t="s">
        <v>7</v>
      </c>
      <c r="I2335" t="s">
        <v>8</v>
      </c>
      <c r="J2335" t="s">
        <v>215</v>
      </c>
      <c r="K2335" t="s">
        <v>216</v>
      </c>
      <c r="L2335" t="s">
        <v>11</v>
      </c>
      <c r="M2335" s="40">
        <v>0</v>
      </c>
      <c r="N2335" s="40">
        <v>675.99</v>
      </c>
      <c r="O2335" s="40">
        <v>0</v>
      </c>
      <c r="P2335" s="40">
        <v>675.99</v>
      </c>
      <c r="Q2335" s="40">
        <v>0</v>
      </c>
      <c r="R2335" s="40">
        <v>675.99</v>
      </c>
      <c r="S2335" s="40">
        <v>675.99</v>
      </c>
      <c r="T2335" s="40">
        <v>0</v>
      </c>
      <c r="U2335" s="40">
        <v>0</v>
      </c>
      <c r="V2335" s="40">
        <v>0</v>
      </c>
      <c r="W2335" s="34" t="s">
        <v>690</v>
      </c>
    </row>
    <row r="2336" spans="1:23" hidden="1" x14ac:dyDescent="0.2">
      <c r="A2336" t="s">
        <v>0</v>
      </c>
      <c r="B2336" t="s">
        <v>1</v>
      </c>
      <c r="C2336" t="s">
        <v>635</v>
      </c>
      <c r="D2336" t="s">
        <v>636</v>
      </c>
      <c r="E2336" t="s">
        <v>637</v>
      </c>
      <c r="F2336" t="s">
        <v>1563</v>
      </c>
      <c r="G2336" t="s">
        <v>1564</v>
      </c>
      <c r="H2336" t="s">
        <v>7</v>
      </c>
      <c r="I2336" t="s">
        <v>8</v>
      </c>
      <c r="J2336" t="s">
        <v>9</v>
      </c>
      <c r="K2336" t="s">
        <v>10</v>
      </c>
      <c r="L2336" t="s">
        <v>11</v>
      </c>
      <c r="M2336" s="40">
        <v>121968</v>
      </c>
      <c r="N2336" s="40">
        <v>125796</v>
      </c>
      <c r="O2336" s="40">
        <v>-50000</v>
      </c>
      <c r="P2336" s="40">
        <v>197764</v>
      </c>
      <c r="Q2336" s="40">
        <v>0</v>
      </c>
      <c r="R2336" s="40">
        <v>91476</v>
      </c>
      <c r="S2336" s="40">
        <v>91476</v>
      </c>
      <c r="T2336" s="40">
        <v>106288</v>
      </c>
      <c r="U2336" s="40">
        <v>106288</v>
      </c>
      <c r="V2336" s="40">
        <v>106288</v>
      </c>
      <c r="W2336" s="34" t="s">
        <v>640</v>
      </c>
    </row>
    <row r="2337" spans="1:23" hidden="1" x14ac:dyDescent="0.2">
      <c r="A2337" t="s">
        <v>0</v>
      </c>
      <c r="B2337" t="s">
        <v>1</v>
      </c>
      <c r="C2337" t="s">
        <v>635</v>
      </c>
      <c r="D2337" t="s">
        <v>636</v>
      </c>
      <c r="E2337" t="s">
        <v>637</v>
      </c>
      <c r="F2337" t="s">
        <v>1563</v>
      </c>
      <c r="G2337" t="s">
        <v>1564</v>
      </c>
      <c r="H2337" t="s">
        <v>7</v>
      </c>
      <c r="I2337" t="s">
        <v>8</v>
      </c>
      <c r="J2337" t="s">
        <v>9</v>
      </c>
      <c r="K2337" t="s">
        <v>13</v>
      </c>
      <c r="L2337" t="s">
        <v>11</v>
      </c>
      <c r="M2337" s="40">
        <v>89841.600000000006</v>
      </c>
      <c r="N2337" s="40">
        <v>0</v>
      </c>
      <c r="O2337" s="40">
        <v>0</v>
      </c>
      <c r="P2337" s="40">
        <v>89841.600000000006</v>
      </c>
      <c r="Q2337" s="40">
        <v>0</v>
      </c>
      <c r="R2337" s="40">
        <v>57959.13</v>
      </c>
      <c r="S2337" s="40">
        <v>57959.13</v>
      </c>
      <c r="T2337" s="40">
        <v>31882.47</v>
      </c>
      <c r="U2337" s="40">
        <v>31882.47</v>
      </c>
      <c r="V2337" s="40">
        <v>31882.47</v>
      </c>
      <c r="W2337" s="34" t="s">
        <v>641</v>
      </c>
    </row>
    <row r="2338" spans="1:23" hidden="1" x14ac:dyDescent="0.2">
      <c r="A2338" t="s">
        <v>0</v>
      </c>
      <c r="B2338" t="s">
        <v>1</v>
      </c>
      <c r="C2338" t="s">
        <v>635</v>
      </c>
      <c r="D2338" t="s">
        <v>636</v>
      </c>
      <c r="E2338" t="s">
        <v>637</v>
      </c>
      <c r="F2338" t="s">
        <v>1563</v>
      </c>
      <c r="G2338" t="s">
        <v>1564</v>
      </c>
      <c r="H2338" t="s">
        <v>7</v>
      </c>
      <c r="I2338" t="s">
        <v>8</v>
      </c>
      <c r="J2338" t="s">
        <v>9</v>
      </c>
      <c r="K2338" t="s">
        <v>642</v>
      </c>
      <c r="L2338" t="s">
        <v>11</v>
      </c>
      <c r="M2338" s="40">
        <v>1761072</v>
      </c>
      <c r="N2338" s="40">
        <v>-6036</v>
      </c>
      <c r="O2338" s="40">
        <v>31057</v>
      </c>
      <c r="P2338" s="40">
        <v>1786093</v>
      </c>
      <c r="Q2338" s="40">
        <v>0</v>
      </c>
      <c r="R2338" s="40">
        <v>1278038</v>
      </c>
      <c r="S2338" s="40">
        <v>1278038</v>
      </c>
      <c r="T2338" s="40">
        <v>508055</v>
      </c>
      <c r="U2338" s="40">
        <v>508055</v>
      </c>
      <c r="V2338" s="40">
        <v>508055</v>
      </c>
      <c r="W2338" s="34" t="s">
        <v>643</v>
      </c>
    </row>
    <row r="2339" spans="1:23" hidden="1" x14ac:dyDescent="0.2">
      <c r="A2339" t="s">
        <v>0</v>
      </c>
      <c r="B2339" t="s">
        <v>1</v>
      </c>
      <c r="C2339" t="s">
        <v>635</v>
      </c>
      <c r="D2339" t="s">
        <v>636</v>
      </c>
      <c r="E2339" t="s">
        <v>637</v>
      </c>
      <c r="F2339" t="s">
        <v>1563</v>
      </c>
      <c r="G2339" t="s">
        <v>1564</v>
      </c>
      <c r="H2339" t="s">
        <v>7</v>
      </c>
      <c r="I2339" t="s">
        <v>8</v>
      </c>
      <c r="J2339" t="s">
        <v>9</v>
      </c>
      <c r="K2339" t="s">
        <v>15</v>
      </c>
      <c r="L2339" t="s">
        <v>11</v>
      </c>
      <c r="M2339" s="40">
        <v>164406.79999999999</v>
      </c>
      <c r="N2339" s="40">
        <v>9980</v>
      </c>
      <c r="O2339" s="40">
        <v>0</v>
      </c>
      <c r="P2339" s="40">
        <v>174386.8</v>
      </c>
      <c r="Q2339" s="40">
        <v>0</v>
      </c>
      <c r="R2339" s="40">
        <v>9136.26</v>
      </c>
      <c r="S2339" s="40">
        <v>9136.26</v>
      </c>
      <c r="T2339" s="40">
        <v>165250.54</v>
      </c>
      <c r="U2339" s="40">
        <v>165250.54</v>
      </c>
      <c r="V2339" s="40">
        <v>165250.54</v>
      </c>
      <c r="W2339" s="34" t="s">
        <v>644</v>
      </c>
    </row>
    <row r="2340" spans="1:23" hidden="1" x14ac:dyDescent="0.2">
      <c r="A2340" t="s">
        <v>0</v>
      </c>
      <c r="B2340" t="s">
        <v>1</v>
      </c>
      <c r="C2340" t="s">
        <v>635</v>
      </c>
      <c r="D2340" t="s">
        <v>636</v>
      </c>
      <c r="E2340" t="s">
        <v>637</v>
      </c>
      <c r="F2340" t="s">
        <v>1563</v>
      </c>
      <c r="G2340" t="s">
        <v>1564</v>
      </c>
      <c r="H2340" t="s">
        <v>7</v>
      </c>
      <c r="I2340" t="s">
        <v>8</v>
      </c>
      <c r="J2340" t="s">
        <v>9</v>
      </c>
      <c r="K2340" t="s">
        <v>17</v>
      </c>
      <c r="L2340" t="s">
        <v>11</v>
      </c>
      <c r="M2340" s="40">
        <v>62624</v>
      </c>
      <c r="N2340" s="40">
        <v>4000</v>
      </c>
      <c r="O2340" s="40">
        <v>0</v>
      </c>
      <c r="P2340" s="40">
        <v>66624</v>
      </c>
      <c r="Q2340" s="40">
        <v>0</v>
      </c>
      <c r="R2340" s="40">
        <v>56646.36</v>
      </c>
      <c r="S2340" s="40">
        <v>56646.36</v>
      </c>
      <c r="T2340" s="40">
        <v>9977.64</v>
      </c>
      <c r="U2340" s="40">
        <v>9977.64</v>
      </c>
      <c r="V2340" s="40">
        <v>9977.64</v>
      </c>
      <c r="W2340" s="34" t="s">
        <v>645</v>
      </c>
    </row>
    <row r="2341" spans="1:23" hidden="1" x14ac:dyDescent="0.2">
      <c r="A2341" t="s">
        <v>0</v>
      </c>
      <c r="B2341" t="s">
        <v>1</v>
      </c>
      <c r="C2341" t="s">
        <v>635</v>
      </c>
      <c r="D2341" t="s">
        <v>636</v>
      </c>
      <c r="E2341" t="s">
        <v>637</v>
      </c>
      <c r="F2341" t="s">
        <v>1563</v>
      </c>
      <c r="G2341" t="s">
        <v>1564</v>
      </c>
      <c r="H2341" t="s">
        <v>7</v>
      </c>
      <c r="I2341" t="s">
        <v>8</v>
      </c>
      <c r="J2341" t="s">
        <v>9</v>
      </c>
      <c r="K2341" t="s">
        <v>19</v>
      </c>
      <c r="L2341" t="s">
        <v>11</v>
      </c>
      <c r="M2341" s="40">
        <v>1320</v>
      </c>
      <c r="N2341" s="40">
        <v>0</v>
      </c>
      <c r="O2341" s="40">
        <v>0</v>
      </c>
      <c r="P2341" s="40">
        <v>1320</v>
      </c>
      <c r="Q2341" s="40">
        <v>0</v>
      </c>
      <c r="R2341" s="40">
        <v>625.5</v>
      </c>
      <c r="S2341" s="40">
        <v>625.5</v>
      </c>
      <c r="T2341" s="40">
        <v>694.5</v>
      </c>
      <c r="U2341" s="40">
        <v>694.5</v>
      </c>
      <c r="V2341" s="40">
        <v>694.5</v>
      </c>
      <c r="W2341" s="34" t="s">
        <v>646</v>
      </c>
    </row>
    <row r="2342" spans="1:23" hidden="1" x14ac:dyDescent="0.2">
      <c r="A2342" t="s">
        <v>0</v>
      </c>
      <c r="B2342" t="s">
        <v>1</v>
      </c>
      <c r="C2342" t="s">
        <v>635</v>
      </c>
      <c r="D2342" t="s">
        <v>636</v>
      </c>
      <c r="E2342" t="s">
        <v>637</v>
      </c>
      <c r="F2342" t="s">
        <v>1563</v>
      </c>
      <c r="G2342" t="s">
        <v>1564</v>
      </c>
      <c r="H2342" t="s">
        <v>7</v>
      </c>
      <c r="I2342" t="s">
        <v>8</v>
      </c>
      <c r="J2342" t="s">
        <v>9</v>
      </c>
      <c r="K2342" t="s">
        <v>21</v>
      </c>
      <c r="L2342" t="s">
        <v>11</v>
      </c>
      <c r="M2342" s="40">
        <v>10560</v>
      </c>
      <c r="N2342" s="40">
        <v>0</v>
      </c>
      <c r="O2342" s="40">
        <v>0</v>
      </c>
      <c r="P2342" s="40">
        <v>10560</v>
      </c>
      <c r="Q2342" s="40">
        <v>0</v>
      </c>
      <c r="R2342" s="40">
        <v>6508</v>
      </c>
      <c r="S2342" s="40">
        <v>6508</v>
      </c>
      <c r="T2342" s="40">
        <v>4052</v>
      </c>
      <c r="U2342" s="40">
        <v>4052</v>
      </c>
      <c r="V2342" s="40">
        <v>4052</v>
      </c>
      <c r="W2342" s="34" t="s">
        <v>647</v>
      </c>
    </row>
    <row r="2343" spans="1:23" hidden="1" x14ac:dyDescent="0.2">
      <c r="A2343" t="s">
        <v>0</v>
      </c>
      <c r="B2343" t="s">
        <v>1</v>
      </c>
      <c r="C2343" t="s">
        <v>635</v>
      </c>
      <c r="D2343" t="s">
        <v>636</v>
      </c>
      <c r="E2343" t="s">
        <v>637</v>
      </c>
      <c r="F2343" t="s">
        <v>1563</v>
      </c>
      <c r="G2343" t="s">
        <v>1564</v>
      </c>
      <c r="H2343" t="s">
        <v>7</v>
      </c>
      <c r="I2343" t="s">
        <v>8</v>
      </c>
      <c r="J2343" t="s">
        <v>9</v>
      </c>
      <c r="K2343" t="s">
        <v>23</v>
      </c>
      <c r="L2343" t="s">
        <v>11</v>
      </c>
      <c r="M2343" s="40">
        <v>449.21</v>
      </c>
      <c r="N2343" s="40">
        <v>0</v>
      </c>
      <c r="O2343" s="40">
        <v>78.87</v>
      </c>
      <c r="P2343" s="40">
        <v>528.08000000000004</v>
      </c>
      <c r="Q2343" s="40">
        <v>0</v>
      </c>
      <c r="R2343" s="40">
        <v>4</v>
      </c>
      <c r="S2343" s="40">
        <v>4</v>
      </c>
      <c r="T2343" s="40">
        <v>524.08000000000004</v>
      </c>
      <c r="U2343" s="40">
        <v>524.08000000000004</v>
      </c>
      <c r="V2343" s="40">
        <v>524.08000000000004</v>
      </c>
      <c r="W2343" s="34" t="s">
        <v>648</v>
      </c>
    </row>
    <row r="2344" spans="1:23" hidden="1" x14ac:dyDescent="0.2">
      <c r="A2344" t="s">
        <v>0</v>
      </c>
      <c r="B2344" t="s">
        <v>1</v>
      </c>
      <c r="C2344" t="s">
        <v>635</v>
      </c>
      <c r="D2344" t="s">
        <v>636</v>
      </c>
      <c r="E2344" t="s">
        <v>637</v>
      </c>
      <c r="F2344" t="s">
        <v>1563</v>
      </c>
      <c r="G2344" t="s">
        <v>1564</v>
      </c>
      <c r="H2344" t="s">
        <v>7</v>
      </c>
      <c r="I2344" t="s">
        <v>8</v>
      </c>
      <c r="J2344" t="s">
        <v>9</v>
      </c>
      <c r="K2344" t="s">
        <v>25</v>
      </c>
      <c r="L2344" t="s">
        <v>11</v>
      </c>
      <c r="M2344" s="40">
        <v>4492.08</v>
      </c>
      <c r="N2344" s="40">
        <v>0</v>
      </c>
      <c r="O2344" s="40">
        <v>0</v>
      </c>
      <c r="P2344" s="40">
        <v>4492.08</v>
      </c>
      <c r="Q2344" s="40">
        <v>0</v>
      </c>
      <c r="R2344" s="40">
        <v>2463.42</v>
      </c>
      <c r="S2344" s="40">
        <v>2463.42</v>
      </c>
      <c r="T2344" s="40">
        <v>2028.66</v>
      </c>
      <c r="U2344" s="40">
        <v>2028.66</v>
      </c>
      <c r="V2344" s="40">
        <v>2028.66</v>
      </c>
      <c r="W2344" s="34" t="s">
        <v>649</v>
      </c>
    </row>
    <row r="2345" spans="1:23" hidden="1" x14ac:dyDescent="0.2">
      <c r="A2345" t="s">
        <v>0</v>
      </c>
      <c r="B2345" t="s">
        <v>1</v>
      </c>
      <c r="C2345" t="s">
        <v>635</v>
      </c>
      <c r="D2345" t="s">
        <v>636</v>
      </c>
      <c r="E2345" t="s">
        <v>637</v>
      </c>
      <c r="F2345" t="s">
        <v>1563</v>
      </c>
      <c r="G2345" t="s">
        <v>1564</v>
      </c>
      <c r="H2345" t="s">
        <v>7</v>
      </c>
      <c r="I2345" t="s">
        <v>8</v>
      </c>
      <c r="J2345" t="s">
        <v>9</v>
      </c>
      <c r="K2345" t="s">
        <v>27</v>
      </c>
      <c r="L2345" t="s">
        <v>11</v>
      </c>
      <c r="M2345" s="40">
        <v>6639.29</v>
      </c>
      <c r="N2345" s="40">
        <v>0</v>
      </c>
      <c r="O2345" s="40">
        <v>0</v>
      </c>
      <c r="P2345" s="40">
        <v>6639.29</v>
      </c>
      <c r="Q2345" s="40">
        <v>0</v>
      </c>
      <c r="R2345" s="40">
        <v>0</v>
      </c>
      <c r="S2345" s="40">
        <v>0</v>
      </c>
      <c r="T2345" s="40">
        <v>6639.29</v>
      </c>
      <c r="U2345" s="40">
        <v>6639.29</v>
      </c>
      <c r="V2345" s="40">
        <v>6639.29</v>
      </c>
      <c r="W2345" s="34" t="s">
        <v>650</v>
      </c>
    </row>
    <row r="2346" spans="1:23" hidden="1" x14ac:dyDescent="0.2">
      <c r="A2346" t="s">
        <v>0</v>
      </c>
      <c r="B2346" t="s">
        <v>1</v>
      </c>
      <c r="C2346" t="s">
        <v>635</v>
      </c>
      <c r="D2346" t="s">
        <v>636</v>
      </c>
      <c r="E2346" t="s">
        <v>637</v>
      </c>
      <c r="F2346" t="s">
        <v>1563</v>
      </c>
      <c r="G2346" t="s">
        <v>1564</v>
      </c>
      <c r="H2346" t="s">
        <v>7</v>
      </c>
      <c r="I2346" t="s">
        <v>8</v>
      </c>
      <c r="J2346" t="s">
        <v>9</v>
      </c>
      <c r="K2346" t="s">
        <v>29</v>
      </c>
      <c r="L2346" t="s">
        <v>11</v>
      </c>
      <c r="M2346" s="40">
        <v>1663.77</v>
      </c>
      <c r="N2346" s="40">
        <v>0</v>
      </c>
      <c r="O2346" s="40">
        <v>0</v>
      </c>
      <c r="P2346" s="40">
        <v>1663.77</v>
      </c>
      <c r="Q2346" s="40">
        <v>0</v>
      </c>
      <c r="R2346" s="40">
        <v>0</v>
      </c>
      <c r="S2346" s="40">
        <v>0</v>
      </c>
      <c r="T2346" s="40">
        <v>1663.77</v>
      </c>
      <c r="U2346" s="40">
        <v>1663.77</v>
      </c>
      <c r="V2346" s="40">
        <v>1663.77</v>
      </c>
      <c r="W2346" s="34" t="s">
        <v>693</v>
      </c>
    </row>
    <row r="2347" spans="1:23" hidden="1" x14ac:dyDescent="0.2">
      <c r="A2347" t="s">
        <v>0</v>
      </c>
      <c r="B2347" t="s">
        <v>1</v>
      </c>
      <c r="C2347" t="s">
        <v>635</v>
      </c>
      <c r="D2347" t="s">
        <v>636</v>
      </c>
      <c r="E2347" t="s">
        <v>637</v>
      </c>
      <c r="F2347" t="s">
        <v>1563</v>
      </c>
      <c r="G2347" t="s">
        <v>1564</v>
      </c>
      <c r="H2347" t="s">
        <v>7</v>
      </c>
      <c r="I2347" t="s">
        <v>8</v>
      </c>
      <c r="J2347" t="s">
        <v>9</v>
      </c>
      <c r="K2347" t="s">
        <v>33</v>
      </c>
      <c r="L2347" t="s">
        <v>11</v>
      </c>
      <c r="M2347" s="40">
        <v>2925.97</v>
      </c>
      <c r="N2347" s="40">
        <v>0</v>
      </c>
      <c r="O2347" s="40">
        <v>0</v>
      </c>
      <c r="P2347" s="40">
        <v>2925.97</v>
      </c>
      <c r="Q2347" s="40">
        <v>0</v>
      </c>
      <c r="R2347" s="40">
        <v>0</v>
      </c>
      <c r="S2347" s="40">
        <v>0</v>
      </c>
      <c r="T2347" s="40">
        <v>2925.97</v>
      </c>
      <c r="U2347" s="40">
        <v>2925.97</v>
      </c>
      <c r="V2347" s="40">
        <v>2925.97</v>
      </c>
      <c r="W2347" s="34" t="s">
        <v>652</v>
      </c>
    </row>
    <row r="2348" spans="1:23" hidden="1" x14ac:dyDescent="0.2">
      <c r="A2348" t="s">
        <v>0</v>
      </c>
      <c r="B2348" t="s">
        <v>1</v>
      </c>
      <c r="C2348" t="s">
        <v>635</v>
      </c>
      <c r="D2348" t="s">
        <v>636</v>
      </c>
      <c r="E2348" t="s">
        <v>637</v>
      </c>
      <c r="F2348" t="s">
        <v>1563</v>
      </c>
      <c r="G2348" t="s">
        <v>1564</v>
      </c>
      <c r="H2348" t="s">
        <v>7</v>
      </c>
      <c r="I2348" t="s">
        <v>8</v>
      </c>
      <c r="J2348" t="s">
        <v>9</v>
      </c>
      <c r="K2348" t="s">
        <v>35</v>
      </c>
      <c r="L2348" t="s">
        <v>11</v>
      </c>
      <c r="M2348" s="40">
        <v>12851.93</v>
      </c>
      <c r="N2348" s="40">
        <v>0</v>
      </c>
      <c r="O2348" s="40">
        <v>0</v>
      </c>
      <c r="P2348" s="40">
        <v>12851.93</v>
      </c>
      <c r="Q2348" s="40">
        <v>0</v>
      </c>
      <c r="R2348" s="40">
        <v>2888.67</v>
      </c>
      <c r="S2348" s="40">
        <v>2888.67</v>
      </c>
      <c r="T2348" s="40">
        <v>9963.26</v>
      </c>
      <c r="U2348" s="40">
        <v>9963.26</v>
      </c>
      <c r="V2348" s="40">
        <v>9963.26</v>
      </c>
      <c r="W2348" s="34" t="s">
        <v>653</v>
      </c>
    </row>
    <row r="2349" spans="1:23" hidden="1" x14ac:dyDescent="0.2">
      <c r="A2349" t="s">
        <v>0</v>
      </c>
      <c r="B2349" t="s">
        <v>1</v>
      </c>
      <c r="C2349" t="s">
        <v>635</v>
      </c>
      <c r="D2349" t="s">
        <v>636</v>
      </c>
      <c r="E2349" t="s">
        <v>637</v>
      </c>
      <c r="F2349" t="s">
        <v>1563</v>
      </c>
      <c r="G2349" t="s">
        <v>1564</v>
      </c>
      <c r="H2349" t="s">
        <v>7</v>
      </c>
      <c r="I2349" t="s">
        <v>8</v>
      </c>
      <c r="J2349" t="s">
        <v>9</v>
      </c>
      <c r="K2349" t="s">
        <v>37</v>
      </c>
      <c r="L2349" t="s">
        <v>11</v>
      </c>
      <c r="M2349" s="40">
        <v>249569.52</v>
      </c>
      <c r="N2349" s="40">
        <v>13833.12</v>
      </c>
      <c r="O2349" s="40">
        <v>-30000</v>
      </c>
      <c r="P2349" s="40">
        <v>233402.64</v>
      </c>
      <c r="Q2349" s="40">
        <v>0</v>
      </c>
      <c r="R2349" s="40">
        <v>161439.23000000001</v>
      </c>
      <c r="S2349" s="40">
        <v>161439.23000000001</v>
      </c>
      <c r="T2349" s="40">
        <v>71963.41</v>
      </c>
      <c r="U2349" s="40">
        <v>71963.41</v>
      </c>
      <c r="V2349" s="40">
        <v>71963.41</v>
      </c>
      <c r="W2349" s="34" t="s">
        <v>654</v>
      </c>
    </row>
    <row r="2350" spans="1:23" hidden="1" x14ac:dyDescent="0.2">
      <c r="A2350" t="s">
        <v>0</v>
      </c>
      <c r="B2350" t="s">
        <v>1</v>
      </c>
      <c r="C2350" t="s">
        <v>635</v>
      </c>
      <c r="D2350" t="s">
        <v>636</v>
      </c>
      <c r="E2350" t="s">
        <v>637</v>
      </c>
      <c r="F2350" t="s">
        <v>1563</v>
      </c>
      <c r="G2350" t="s">
        <v>1564</v>
      </c>
      <c r="H2350" t="s">
        <v>7</v>
      </c>
      <c r="I2350" t="s">
        <v>8</v>
      </c>
      <c r="J2350" t="s">
        <v>9</v>
      </c>
      <c r="K2350" t="s">
        <v>39</v>
      </c>
      <c r="L2350" t="s">
        <v>11</v>
      </c>
      <c r="M2350" s="40">
        <v>164406.79999999999</v>
      </c>
      <c r="N2350" s="40">
        <v>9980</v>
      </c>
      <c r="O2350" s="40">
        <v>0</v>
      </c>
      <c r="P2350" s="40">
        <v>174386.8</v>
      </c>
      <c r="Q2350" s="40">
        <v>0</v>
      </c>
      <c r="R2350" s="40">
        <v>118431.35</v>
      </c>
      <c r="S2350" s="40">
        <v>118431.35</v>
      </c>
      <c r="T2350" s="40">
        <v>55955.45</v>
      </c>
      <c r="U2350" s="40">
        <v>55955.45</v>
      </c>
      <c r="V2350" s="40">
        <v>55955.45</v>
      </c>
      <c r="W2350" s="34" t="s">
        <v>655</v>
      </c>
    </row>
    <row r="2351" spans="1:23" hidden="1" x14ac:dyDescent="0.2">
      <c r="A2351" t="s">
        <v>0</v>
      </c>
      <c r="B2351" t="s">
        <v>1</v>
      </c>
      <c r="C2351" t="s">
        <v>635</v>
      </c>
      <c r="D2351" t="s">
        <v>636</v>
      </c>
      <c r="E2351" t="s">
        <v>637</v>
      </c>
      <c r="F2351" t="s">
        <v>1563</v>
      </c>
      <c r="G2351" t="s">
        <v>1564</v>
      </c>
      <c r="H2351" t="s">
        <v>7</v>
      </c>
      <c r="I2351" t="s">
        <v>8</v>
      </c>
      <c r="J2351" t="s">
        <v>9</v>
      </c>
      <c r="K2351" t="s">
        <v>41</v>
      </c>
      <c r="L2351" t="s">
        <v>11</v>
      </c>
      <c r="M2351" s="40">
        <v>12018.78</v>
      </c>
      <c r="N2351" s="40">
        <v>0</v>
      </c>
      <c r="O2351" s="40">
        <v>0</v>
      </c>
      <c r="P2351" s="40">
        <v>12018.78</v>
      </c>
      <c r="Q2351" s="40">
        <v>0</v>
      </c>
      <c r="R2351" s="40">
        <v>0</v>
      </c>
      <c r="S2351" s="40">
        <v>0</v>
      </c>
      <c r="T2351" s="40">
        <v>12018.78</v>
      </c>
      <c r="U2351" s="40">
        <v>12018.78</v>
      </c>
      <c r="V2351" s="40">
        <v>12018.78</v>
      </c>
      <c r="W2351" s="34" t="s">
        <v>656</v>
      </c>
    </row>
    <row r="2352" spans="1:23" hidden="1" x14ac:dyDescent="0.2">
      <c r="A2352" t="s">
        <v>0</v>
      </c>
      <c r="B2352" t="s">
        <v>1</v>
      </c>
      <c r="C2352" t="s">
        <v>635</v>
      </c>
      <c r="D2352" t="s">
        <v>636</v>
      </c>
      <c r="E2352" t="s">
        <v>637</v>
      </c>
      <c r="F2352" t="s">
        <v>1563</v>
      </c>
      <c r="G2352" t="s">
        <v>1564</v>
      </c>
      <c r="H2352" t="s">
        <v>7</v>
      </c>
      <c r="I2352" t="s">
        <v>43</v>
      </c>
      <c r="J2352" t="s">
        <v>44</v>
      </c>
      <c r="K2352" t="s">
        <v>45</v>
      </c>
      <c r="L2352" t="s">
        <v>11</v>
      </c>
      <c r="M2352" s="40">
        <v>22000</v>
      </c>
      <c r="N2352" s="40">
        <v>-16378.58</v>
      </c>
      <c r="O2352" s="40">
        <v>0</v>
      </c>
      <c r="P2352" s="40">
        <v>5621.42</v>
      </c>
      <c r="Q2352" s="40">
        <v>0</v>
      </c>
      <c r="R2352" s="40">
        <v>5621.42</v>
      </c>
      <c r="S2352" s="40">
        <v>3403.62</v>
      </c>
      <c r="T2352" s="40">
        <v>0</v>
      </c>
      <c r="U2352" s="40">
        <v>2217.8000000000002</v>
      </c>
      <c r="V2352" s="40">
        <v>0</v>
      </c>
      <c r="W2352" s="34" t="s">
        <v>657</v>
      </c>
    </row>
    <row r="2353" spans="1:23" hidden="1" x14ac:dyDescent="0.2">
      <c r="A2353" t="s">
        <v>0</v>
      </c>
      <c r="B2353" t="s">
        <v>1</v>
      </c>
      <c r="C2353" t="s">
        <v>635</v>
      </c>
      <c r="D2353" t="s">
        <v>636</v>
      </c>
      <c r="E2353" t="s">
        <v>637</v>
      </c>
      <c r="F2353" t="s">
        <v>1563</v>
      </c>
      <c r="G2353" t="s">
        <v>1564</v>
      </c>
      <c r="H2353" t="s">
        <v>7</v>
      </c>
      <c r="I2353" t="s">
        <v>43</v>
      </c>
      <c r="J2353" t="s">
        <v>44</v>
      </c>
      <c r="K2353" t="s">
        <v>47</v>
      </c>
      <c r="L2353" t="s">
        <v>11</v>
      </c>
      <c r="M2353" s="40">
        <v>2200</v>
      </c>
      <c r="N2353" s="40">
        <v>10000</v>
      </c>
      <c r="O2353" s="40">
        <v>0</v>
      </c>
      <c r="P2353" s="40">
        <v>12200</v>
      </c>
      <c r="Q2353" s="40">
        <v>0</v>
      </c>
      <c r="R2353" s="40">
        <v>12200</v>
      </c>
      <c r="S2353" s="40">
        <v>8718.9</v>
      </c>
      <c r="T2353" s="40">
        <v>0</v>
      </c>
      <c r="U2353" s="40">
        <v>3481.1</v>
      </c>
      <c r="V2353" s="40">
        <v>0</v>
      </c>
      <c r="W2353" s="34" t="s">
        <v>658</v>
      </c>
    </row>
    <row r="2354" spans="1:23" hidden="1" x14ac:dyDescent="0.2">
      <c r="A2354" t="s">
        <v>0</v>
      </c>
      <c r="B2354" t="s">
        <v>1</v>
      </c>
      <c r="C2354" t="s">
        <v>635</v>
      </c>
      <c r="D2354" t="s">
        <v>636</v>
      </c>
      <c r="E2354" t="s">
        <v>637</v>
      </c>
      <c r="F2354" t="s">
        <v>1563</v>
      </c>
      <c r="G2354" t="s">
        <v>1564</v>
      </c>
      <c r="H2354" t="s">
        <v>7</v>
      </c>
      <c r="I2354" t="s">
        <v>43</v>
      </c>
      <c r="J2354" t="s">
        <v>44</v>
      </c>
      <c r="K2354" t="s">
        <v>49</v>
      </c>
      <c r="L2354" t="s">
        <v>11</v>
      </c>
      <c r="M2354" s="40">
        <v>7500</v>
      </c>
      <c r="N2354" s="40">
        <v>-3000</v>
      </c>
      <c r="O2354" s="40">
        <v>0</v>
      </c>
      <c r="P2354" s="40">
        <v>4500</v>
      </c>
      <c r="Q2354" s="40">
        <v>0</v>
      </c>
      <c r="R2354" s="40">
        <v>4500</v>
      </c>
      <c r="S2354" s="40">
        <v>3316.95</v>
      </c>
      <c r="T2354" s="40">
        <v>0</v>
      </c>
      <c r="U2354" s="40">
        <v>1183.05</v>
      </c>
      <c r="V2354" s="40">
        <v>0</v>
      </c>
      <c r="W2354" s="34" t="s">
        <v>659</v>
      </c>
    </row>
    <row r="2355" spans="1:23" hidden="1" x14ac:dyDescent="0.2">
      <c r="A2355" t="s">
        <v>0</v>
      </c>
      <c r="B2355" t="s">
        <v>1</v>
      </c>
      <c r="C2355" t="s">
        <v>635</v>
      </c>
      <c r="D2355" t="s">
        <v>636</v>
      </c>
      <c r="E2355" t="s">
        <v>637</v>
      </c>
      <c r="F2355" t="s">
        <v>1563</v>
      </c>
      <c r="G2355" t="s">
        <v>1564</v>
      </c>
      <c r="H2355" t="s">
        <v>7</v>
      </c>
      <c r="I2355" t="s">
        <v>43</v>
      </c>
      <c r="J2355" t="s">
        <v>44</v>
      </c>
      <c r="K2355" t="s">
        <v>53</v>
      </c>
      <c r="L2355" t="s">
        <v>11</v>
      </c>
      <c r="M2355" s="40">
        <v>1000</v>
      </c>
      <c r="N2355" s="40">
        <v>0</v>
      </c>
      <c r="O2355" s="40">
        <v>0</v>
      </c>
      <c r="P2355" s="40">
        <v>1000</v>
      </c>
      <c r="Q2355" s="40">
        <v>0</v>
      </c>
      <c r="R2355" s="40">
        <v>0</v>
      </c>
      <c r="S2355" s="40">
        <v>0</v>
      </c>
      <c r="T2355" s="40">
        <v>1000</v>
      </c>
      <c r="U2355" s="40">
        <v>1000</v>
      </c>
      <c r="V2355" s="40">
        <v>1000</v>
      </c>
      <c r="W2355" s="34" t="s">
        <v>660</v>
      </c>
    </row>
    <row r="2356" spans="1:23" hidden="1" x14ac:dyDescent="0.2">
      <c r="A2356" t="s">
        <v>0</v>
      </c>
      <c r="B2356" t="s">
        <v>1</v>
      </c>
      <c r="C2356" t="s">
        <v>635</v>
      </c>
      <c r="D2356" t="s">
        <v>636</v>
      </c>
      <c r="E2356" t="s">
        <v>637</v>
      </c>
      <c r="F2356" t="s">
        <v>1563</v>
      </c>
      <c r="G2356" t="s">
        <v>1564</v>
      </c>
      <c r="H2356" t="s">
        <v>7</v>
      </c>
      <c r="I2356" t="s">
        <v>43</v>
      </c>
      <c r="J2356" t="s">
        <v>44</v>
      </c>
      <c r="K2356" t="s">
        <v>55</v>
      </c>
      <c r="L2356" t="s">
        <v>11</v>
      </c>
      <c r="M2356" s="40">
        <v>5600</v>
      </c>
      <c r="N2356" s="40">
        <v>1585.92</v>
      </c>
      <c r="O2356" s="40">
        <v>0</v>
      </c>
      <c r="P2356" s="40">
        <v>7185.92</v>
      </c>
      <c r="Q2356" s="40">
        <v>1.1200000000000001</v>
      </c>
      <c r="R2356" s="40">
        <v>7184.8</v>
      </c>
      <c r="S2356" s="40">
        <v>7184.8</v>
      </c>
      <c r="T2356" s="40">
        <v>1.1200000000000001</v>
      </c>
      <c r="U2356" s="40">
        <v>1.1200000000000001</v>
      </c>
      <c r="V2356" s="40">
        <v>0</v>
      </c>
      <c r="W2356" s="34" t="s">
        <v>661</v>
      </c>
    </row>
    <row r="2357" spans="1:23" hidden="1" x14ac:dyDescent="0.2">
      <c r="A2357" t="s">
        <v>0</v>
      </c>
      <c r="B2357" t="s">
        <v>1</v>
      </c>
      <c r="C2357" t="s">
        <v>635</v>
      </c>
      <c r="D2357" t="s">
        <v>636</v>
      </c>
      <c r="E2357" t="s">
        <v>637</v>
      </c>
      <c r="F2357" t="s">
        <v>1563</v>
      </c>
      <c r="G2357" t="s">
        <v>1564</v>
      </c>
      <c r="H2357" t="s">
        <v>7</v>
      </c>
      <c r="I2357" t="s">
        <v>43</v>
      </c>
      <c r="J2357" t="s">
        <v>44</v>
      </c>
      <c r="K2357" t="s">
        <v>1565</v>
      </c>
      <c r="L2357" t="s">
        <v>11</v>
      </c>
      <c r="M2357" s="40">
        <v>28000</v>
      </c>
      <c r="N2357" s="40">
        <v>-15400</v>
      </c>
      <c r="O2357" s="40">
        <v>0</v>
      </c>
      <c r="P2357" s="40">
        <v>12600</v>
      </c>
      <c r="Q2357" s="40">
        <v>364.4</v>
      </c>
      <c r="R2357" s="40">
        <v>5773.96</v>
      </c>
      <c r="S2357" s="40">
        <v>5773.96</v>
      </c>
      <c r="T2357" s="40">
        <v>6826.04</v>
      </c>
      <c r="U2357" s="40">
        <v>6826.04</v>
      </c>
      <c r="V2357" s="40">
        <v>6461.64</v>
      </c>
      <c r="W2357" s="34" t="s">
        <v>1566</v>
      </c>
    </row>
    <row r="2358" spans="1:23" hidden="1" x14ac:dyDescent="0.2">
      <c r="A2358" t="s">
        <v>0</v>
      </c>
      <c r="B2358" t="s">
        <v>1</v>
      </c>
      <c r="C2358" t="s">
        <v>635</v>
      </c>
      <c r="D2358" t="s">
        <v>636</v>
      </c>
      <c r="E2358" t="s">
        <v>637</v>
      </c>
      <c r="F2358" t="s">
        <v>1563</v>
      </c>
      <c r="G2358" t="s">
        <v>1564</v>
      </c>
      <c r="H2358" t="s">
        <v>7</v>
      </c>
      <c r="I2358" t="s">
        <v>43</v>
      </c>
      <c r="J2358" t="s">
        <v>44</v>
      </c>
      <c r="K2358" t="s">
        <v>57</v>
      </c>
      <c r="L2358" t="s">
        <v>11</v>
      </c>
      <c r="M2358" s="40">
        <v>150000</v>
      </c>
      <c r="N2358" s="40">
        <v>-873</v>
      </c>
      <c r="O2358" s="40">
        <v>0</v>
      </c>
      <c r="P2358" s="40">
        <v>149127</v>
      </c>
      <c r="Q2358" s="40">
        <v>7989.06</v>
      </c>
      <c r="R2358" s="40">
        <v>141137.94</v>
      </c>
      <c r="S2358" s="40">
        <v>107850.69</v>
      </c>
      <c r="T2358" s="40">
        <v>7989.06</v>
      </c>
      <c r="U2358" s="40">
        <v>41276.31</v>
      </c>
      <c r="V2358" s="40">
        <v>0</v>
      </c>
      <c r="W2358" s="34" t="s">
        <v>662</v>
      </c>
    </row>
    <row r="2359" spans="1:23" hidden="1" x14ac:dyDescent="0.2">
      <c r="A2359" t="s">
        <v>0</v>
      </c>
      <c r="B2359" t="s">
        <v>1</v>
      </c>
      <c r="C2359" t="s">
        <v>635</v>
      </c>
      <c r="D2359" t="s">
        <v>636</v>
      </c>
      <c r="E2359" t="s">
        <v>637</v>
      </c>
      <c r="F2359" t="s">
        <v>1563</v>
      </c>
      <c r="G2359" t="s">
        <v>1564</v>
      </c>
      <c r="H2359" t="s">
        <v>7</v>
      </c>
      <c r="I2359" t="s">
        <v>43</v>
      </c>
      <c r="J2359" t="s">
        <v>44</v>
      </c>
      <c r="K2359" t="s">
        <v>59</v>
      </c>
      <c r="L2359" t="s">
        <v>11</v>
      </c>
      <c r="M2359" s="40">
        <v>159021</v>
      </c>
      <c r="N2359" s="40">
        <v>-44469</v>
      </c>
      <c r="O2359" s="40">
        <v>0</v>
      </c>
      <c r="P2359" s="40">
        <v>114552</v>
      </c>
      <c r="Q2359" s="40">
        <v>999</v>
      </c>
      <c r="R2359" s="40">
        <v>113553</v>
      </c>
      <c r="S2359" s="40">
        <v>83583</v>
      </c>
      <c r="T2359" s="40">
        <v>999</v>
      </c>
      <c r="U2359" s="40">
        <v>30969</v>
      </c>
      <c r="V2359" s="40">
        <v>0</v>
      </c>
      <c r="W2359" s="34" t="s">
        <v>663</v>
      </c>
    </row>
    <row r="2360" spans="1:23" hidden="1" x14ac:dyDescent="0.2">
      <c r="A2360" t="s">
        <v>0</v>
      </c>
      <c r="B2360" t="s">
        <v>1</v>
      </c>
      <c r="C2360" t="s">
        <v>635</v>
      </c>
      <c r="D2360" t="s">
        <v>636</v>
      </c>
      <c r="E2360" t="s">
        <v>637</v>
      </c>
      <c r="F2360" t="s">
        <v>1563</v>
      </c>
      <c r="G2360" t="s">
        <v>1564</v>
      </c>
      <c r="H2360" t="s">
        <v>7</v>
      </c>
      <c r="I2360" t="s">
        <v>43</v>
      </c>
      <c r="J2360" t="s">
        <v>44</v>
      </c>
      <c r="K2360" t="s">
        <v>61</v>
      </c>
      <c r="L2360" t="s">
        <v>11</v>
      </c>
      <c r="M2360" s="40">
        <v>50936</v>
      </c>
      <c r="N2360" s="40">
        <v>85157.56</v>
      </c>
      <c r="O2360" s="40">
        <v>0</v>
      </c>
      <c r="P2360" s="40">
        <v>136093.56</v>
      </c>
      <c r="Q2360" s="40">
        <v>38330.83</v>
      </c>
      <c r="R2360" s="40">
        <v>63917.65</v>
      </c>
      <c r="S2360" s="40">
        <v>57817.65</v>
      </c>
      <c r="T2360" s="40">
        <v>72175.91</v>
      </c>
      <c r="U2360" s="40">
        <v>78275.91</v>
      </c>
      <c r="V2360" s="40">
        <v>33845.08</v>
      </c>
      <c r="W2360" s="34" t="s">
        <v>664</v>
      </c>
    </row>
    <row r="2361" spans="1:23" hidden="1" x14ac:dyDescent="0.2">
      <c r="A2361" t="s">
        <v>0</v>
      </c>
      <c r="B2361" t="s">
        <v>1</v>
      </c>
      <c r="C2361" t="s">
        <v>635</v>
      </c>
      <c r="D2361" t="s">
        <v>636</v>
      </c>
      <c r="E2361" t="s">
        <v>637</v>
      </c>
      <c r="F2361" t="s">
        <v>1563</v>
      </c>
      <c r="G2361" t="s">
        <v>1564</v>
      </c>
      <c r="H2361" t="s">
        <v>7</v>
      </c>
      <c r="I2361" t="s">
        <v>43</v>
      </c>
      <c r="J2361" t="s">
        <v>44</v>
      </c>
      <c r="K2361" t="s">
        <v>260</v>
      </c>
      <c r="L2361" t="s">
        <v>11</v>
      </c>
      <c r="M2361" s="40">
        <v>7000</v>
      </c>
      <c r="N2361" s="40">
        <v>-7000</v>
      </c>
      <c r="O2361" s="40">
        <v>0</v>
      </c>
      <c r="P2361" s="40">
        <v>0</v>
      </c>
      <c r="Q2361" s="40">
        <v>0</v>
      </c>
      <c r="R2361" s="40">
        <v>0</v>
      </c>
      <c r="S2361" s="40">
        <v>0</v>
      </c>
      <c r="T2361" s="40">
        <v>0</v>
      </c>
      <c r="U2361" s="40">
        <v>0</v>
      </c>
      <c r="V2361" s="40">
        <v>0</v>
      </c>
      <c r="W2361" s="34" t="s">
        <v>1547</v>
      </c>
    </row>
    <row r="2362" spans="1:23" hidden="1" x14ac:dyDescent="0.2">
      <c r="A2362" t="s">
        <v>0</v>
      </c>
      <c r="B2362" t="s">
        <v>1</v>
      </c>
      <c r="C2362" t="s">
        <v>635</v>
      </c>
      <c r="D2362" t="s">
        <v>636</v>
      </c>
      <c r="E2362" t="s">
        <v>637</v>
      </c>
      <c r="F2362" t="s">
        <v>1563</v>
      </c>
      <c r="G2362" t="s">
        <v>1564</v>
      </c>
      <c r="H2362" t="s">
        <v>7</v>
      </c>
      <c r="I2362" t="s">
        <v>43</v>
      </c>
      <c r="J2362" t="s">
        <v>44</v>
      </c>
      <c r="K2362" t="s">
        <v>63</v>
      </c>
      <c r="L2362" t="s">
        <v>11</v>
      </c>
      <c r="M2362" s="40">
        <v>5000</v>
      </c>
      <c r="N2362" s="40">
        <v>0</v>
      </c>
      <c r="O2362" s="40">
        <v>0</v>
      </c>
      <c r="P2362" s="40">
        <v>5000</v>
      </c>
      <c r="Q2362" s="40">
        <v>1759.4</v>
      </c>
      <c r="R2362" s="40">
        <v>2679.6</v>
      </c>
      <c r="S2362" s="40">
        <v>2679.6</v>
      </c>
      <c r="T2362" s="40">
        <v>2320.4</v>
      </c>
      <c r="U2362" s="40">
        <v>2320.4</v>
      </c>
      <c r="V2362" s="40">
        <v>561</v>
      </c>
      <c r="W2362" s="34" t="s">
        <v>665</v>
      </c>
    </row>
    <row r="2363" spans="1:23" hidden="1" x14ac:dyDescent="0.2">
      <c r="A2363" t="s">
        <v>0</v>
      </c>
      <c r="B2363" t="s">
        <v>1</v>
      </c>
      <c r="C2363" t="s">
        <v>635</v>
      </c>
      <c r="D2363" t="s">
        <v>636</v>
      </c>
      <c r="E2363" t="s">
        <v>637</v>
      </c>
      <c r="F2363" t="s">
        <v>1563</v>
      </c>
      <c r="G2363" t="s">
        <v>1564</v>
      </c>
      <c r="H2363" t="s">
        <v>7</v>
      </c>
      <c r="I2363" t="s">
        <v>43</v>
      </c>
      <c r="J2363" t="s">
        <v>44</v>
      </c>
      <c r="K2363" t="s">
        <v>65</v>
      </c>
      <c r="L2363" t="s">
        <v>11</v>
      </c>
      <c r="M2363" s="40">
        <v>2000</v>
      </c>
      <c r="N2363" s="40">
        <v>3114.08</v>
      </c>
      <c r="O2363" s="40">
        <v>0</v>
      </c>
      <c r="P2363" s="40">
        <v>5114.08</v>
      </c>
      <c r="Q2363" s="40">
        <v>0.6</v>
      </c>
      <c r="R2363" s="40">
        <v>50.4</v>
      </c>
      <c r="S2363" s="40">
        <v>50.4</v>
      </c>
      <c r="T2363" s="40">
        <v>5063.68</v>
      </c>
      <c r="U2363" s="40">
        <v>5063.68</v>
      </c>
      <c r="V2363" s="40">
        <v>5063.08</v>
      </c>
      <c r="W2363" s="34" t="s">
        <v>666</v>
      </c>
    </row>
    <row r="2364" spans="1:23" hidden="1" x14ac:dyDescent="0.2">
      <c r="A2364" t="s">
        <v>0</v>
      </c>
      <c r="B2364" t="s">
        <v>1</v>
      </c>
      <c r="C2364" t="s">
        <v>635</v>
      </c>
      <c r="D2364" t="s">
        <v>636</v>
      </c>
      <c r="E2364" t="s">
        <v>637</v>
      </c>
      <c r="F2364" t="s">
        <v>1563</v>
      </c>
      <c r="G2364" t="s">
        <v>1564</v>
      </c>
      <c r="H2364" t="s">
        <v>7</v>
      </c>
      <c r="I2364" t="s">
        <v>43</v>
      </c>
      <c r="J2364" t="s">
        <v>44</v>
      </c>
      <c r="K2364" t="s">
        <v>71</v>
      </c>
      <c r="L2364" t="s">
        <v>11</v>
      </c>
      <c r="M2364" s="40">
        <v>2000</v>
      </c>
      <c r="N2364" s="40">
        <v>-1000</v>
      </c>
      <c r="O2364" s="40">
        <v>0</v>
      </c>
      <c r="P2364" s="40">
        <v>1000</v>
      </c>
      <c r="Q2364" s="40">
        <v>0</v>
      </c>
      <c r="R2364" s="40">
        <v>0</v>
      </c>
      <c r="S2364" s="40">
        <v>0</v>
      </c>
      <c r="T2364" s="40">
        <v>1000</v>
      </c>
      <c r="U2364" s="40">
        <v>1000</v>
      </c>
      <c r="V2364" s="40">
        <v>1000</v>
      </c>
      <c r="W2364" s="34" t="s">
        <v>667</v>
      </c>
    </row>
    <row r="2365" spans="1:23" hidden="1" x14ac:dyDescent="0.2">
      <c r="A2365" t="s">
        <v>0</v>
      </c>
      <c r="B2365" t="s">
        <v>1</v>
      </c>
      <c r="C2365" t="s">
        <v>635</v>
      </c>
      <c r="D2365" t="s">
        <v>636</v>
      </c>
      <c r="E2365" t="s">
        <v>637</v>
      </c>
      <c r="F2365" t="s">
        <v>1563</v>
      </c>
      <c r="G2365" t="s">
        <v>1564</v>
      </c>
      <c r="H2365" t="s">
        <v>7</v>
      </c>
      <c r="I2365" t="s">
        <v>43</v>
      </c>
      <c r="J2365" t="s">
        <v>44</v>
      </c>
      <c r="K2365" t="s">
        <v>73</v>
      </c>
      <c r="L2365" t="s">
        <v>11</v>
      </c>
      <c r="M2365" s="40">
        <v>1000</v>
      </c>
      <c r="N2365" s="40">
        <v>0</v>
      </c>
      <c r="O2365" s="40">
        <v>0</v>
      </c>
      <c r="P2365" s="40">
        <v>1000</v>
      </c>
      <c r="Q2365" s="40">
        <v>0.48</v>
      </c>
      <c r="R2365" s="40">
        <v>51.52</v>
      </c>
      <c r="S2365" s="40">
        <v>51.52</v>
      </c>
      <c r="T2365" s="40">
        <v>948.48</v>
      </c>
      <c r="U2365" s="40">
        <v>948.48</v>
      </c>
      <c r="V2365" s="40">
        <v>948</v>
      </c>
      <c r="W2365" s="34" t="s">
        <v>669</v>
      </c>
    </row>
    <row r="2366" spans="1:23" hidden="1" x14ac:dyDescent="0.2">
      <c r="A2366" t="s">
        <v>0</v>
      </c>
      <c r="B2366" t="s">
        <v>1</v>
      </c>
      <c r="C2366" t="s">
        <v>635</v>
      </c>
      <c r="D2366" t="s">
        <v>636</v>
      </c>
      <c r="E2366" t="s">
        <v>637</v>
      </c>
      <c r="F2366" t="s">
        <v>1563</v>
      </c>
      <c r="G2366" t="s">
        <v>1564</v>
      </c>
      <c r="H2366" t="s">
        <v>7</v>
      </c>
      <c r="I2366" t="s">
        <v>43</v>
      </c>
      <c r="J2366" t="s">
        <v>44</v>
      </c>
      <c r="K2366" t="s">
        <v>75</v>
      </c>
      <c r="L2366" t="s">
        <v>11</v>
      </c>
      <c r="M2366" s="40">
        <v>3000</v>
      </c>
      <c r="N2366" s="40">
        <v>-2222.9</v>
      </c>
      <c r="O2366" s="40">
        <v>0</v>
      </c>
      <c r="P2366" s="40">
        <v>777.1</v>
      </c>
      <c r="Q2366" s="40">
        <v>0</v>
      </c>
      <c r="R2366" s="40">
        <v>277.10000000000002</v>
      </c>
      <c r="S2366" s="40">
        <v>277.10000000000002</v>
      </c>
      <c r="T2366" s="40">
        <v>500</v>
      </c>
      <c r="U2366" s="40">
        <v>500</v>
      </c>
      <c r="V2366" s="40">
        <v>500</v>
      </c>
      <c r="W2366" s="34" t="s">
        <v>670</v>
      </c>
    </row>
    <row r="2367" spans="1:23" hidden="1" x14ac:dyDescent="0.2">
      <c r="A2367" t="s">
        <v>0</v>
      </c>
      <c r="B2367" t="s">
        <v>1</v>
      </c>
      <c r="C2367" t="s">
        <v>635</v>
      </c>
      <c r="D2367" t="s">
        <v>636</v>
      </c>
      <c r="E2367" t="s">
        <v>637</v>
      </c>
      <c r="F2367" t="s">
        <v>1563</v>
      </c>
      <c r="G2367" t="s">
        <v>1564</v>
      </c>
      <c r="H2367" t="s">
        <v>7</v>
      </c>
      <c r="I2367" t="s">
        <v>43</v>
      </c>
      <c r="J2367" t="s">
        <v>44</v>
      </c>
      <c r="K2367" t="s">
        <v>77</v>
      </c>
      <c r="L2367" t="s">
        <v>11</v>
      </c>
      <c r="M2367" s="40">
        <v>5000</v>
      </c>
      <c r="N2367" s="40">
        <v>-1300</v>
      </c>
      <c r="O2367" s="40">
        <v>0</v>
      </c>
      <c r="P2367" s="40">
        <v>3700</v>
      </c>
      <c r="Q2367" s="40">
        <v>970.68</v>
      </c>
      <c r="R2367" s="40">
        <v>1529.32</v>
      </c>
      <c r="S2367" s="40">
        <v>1529.32</v>
      </c>
      <c r="T2367" s="40">
        <v>2170.6799999999998</v>
      </c>
      <c r="U2367" s="40">
        <v>2170.6799999999998</v>
      </c>
      <c r="V2367" s="40">
        <v>1200</v>
      </c>
      <c r="W2367" s="34" t="s">
        <v>671</v>
      </c>
    </row>
    <row r="2368" spans="1:23" hidden="1" x14ac:dyDescent="0.2">
      <c r="A2368" t="s">
        <v>0</v>
      </c>
      <c r="B2368" t="s">
        <v>1</v>
      </c>
      <c r="C2368" t="s">
        <v>635</v>
      </c>
      <c r="D2368" t="s">
        <v>636</v>
      </c>
      <c r="E2368" t="s">
        <v>637</v>
      </c>
      <c r="F2368" t="s">
        <v>1563</v>
      </c>
      <c r="G2368" t="s">
        <v>1564</v>
      </c>
      <c r="H2368" t="s">
        <v>7</v>
      </c>
      <c r="I2368" t="s">
        <v>43</v>
      </c>
      <c r="J2368" t="s">
        <v>44</v>
      </c>
      <c r="K2368" t="s">
        <v>79</v>
      </c>
      <c r="L2368" t="s">
        <v>11</v>
      </c>
      <c r="M2368" s="40">
        <v>20000</v>
      </c>
      <c r="N2368" s="40">
        <v>-9814.08</v>
      </c>
      <c r="O2368" s="40">
        <v>0</v>
      </c>
      <c r="P2368" s="40">
        <v>10185.92</v>
      </c>
      <c r="Q2368" s="40">
        <v>2221</v>
      </c>
      <c r="R2368" s="40">
        <v>6129.76</v>
      </c>
      <c r="S2368" s="40">
        <v>6129.76</v>
      </c>
      <c r="T2368" s="40">
        <v>4056.16</v>
      </c>
      <c r="U2368" s="40">
        <v>4056.16</v>
      </c>
      <c r="V2368" s="40">
        <v>1835.16</v>
      </c>
      <c r="W2368" s="34" t="s">
        <v>672</v>
      </c>
    </row>
    <row r="2369" spans="1:23" hidden="1" x14ac:dyDescent="0.2">
      <c r="A2369" t="s">
        <v>0</v>
      </c>
      <c r="B2369" t="s">
        <v>1</v>
      </c>
      <c r="C2369" t="s">
        <v>635</v>
      </c>
      <c r="D2369" t="s">
        <v>636</v>
      </c>
      <c r="E2369" t="s">
        <v>637</v>
      </c>
      <c r="F2369" t="s">
        <v>1563</v>
      </c>
      <c r="G2369" t="s">
        <v>1564</v>
      </c>
      <c r="H2369" t="s">
        <v>7</v>
      </c>
      <c r="I2369" t="s">
        <v>43</v>
      </c>
      <c r="J2369" t="s">
        <v>44</v>
      </c>
      <c r="K2369" t="s">
        <v>83</v>
      </c>
      <c r="L2369" t="s">
        <v>11</v>
      </c>
      <c r="M2369" s="40">
        <v>5000</v>
      </c>
      <c r="N2369" s="40">
        <v>600</v>
      </c>
      <c r="O2369" s="40">
        <v>0</v>
      </c>
      <c r="P2369" s="40">
        <v>5600</v>
      </c>
      <c r="Q2369" s="40">
        <v>8.08</v>
      </c>
      <c r="R2369" s="40">
        <v>5215.51</v>
      </c>
      <c r="S2369" s="40">
        <v>5215.51</v>
      </c>
      <c r="T2369" s="40">
        <v>384.49</v>
      </c>
      <c r="U2369" s="40">
        <v>384.49</v>
      </c>
      <c r="V2369" s="40">
        <v>376.41</v>
      </c>
      <c r="W2369" s="34" t="s">
        <v>674</v>
      </c>
    </row>
    <row r="2370" spans="1:23" hidden="1" x14ac:dyDescent="0.2">
      <c r="A2370" t="s">
        <v>0</v>
      </c>
      <c r="B2370" t="s">
        <v>1</v>
      </c>
      <c r="C2370" t="s">
        <v>635</v>
      </c>
      <c r="D2370" t="s">
        <v>636</v>
      </c>
      <c r="E2370" t="s">
        <v>637</v>
      </c>
      <c r="F2370" t="s">
        <v>1563</v>
      </c>
      <c r="G2370" t="s">
        <v>1564</v>
      </c>
      <c r="H2370" t="s">
        <v>7</v>
      </c>
      <c r="I2370" t="s">
        <v>43</v>
      </c>
      <c r="J2370" t="s">
        <v>44</v>
      </c>
      <c r="K2370" t="s">
        <v>694</v>
      </c>
      <c r="L2370" t="s">
        <v>11</v>
      </c>
      <c r="M2370" s="40">
        <v>3000</v>
      </c>
      <c r="N2370" s="40">
        <v>-3000</v>
      </c>
      <c r="O2370" s="40">
        <v>0</v>
      </c>
      <c r="P2370" s="40">
        <v>0</v>
      </c>
      <c r="Q2370" s="40">
        <v>0</v>
      </c>
      <c r="R2370" s="40">
        <v>0</v>
      </c>
      <c r="S2370" s="40">
        <v>0</v>
      </c>
      <c r="T2370" s="40">
        <v>0</v>
      </c>
      <c r="U2370" s="40">
        <v>0</v>
      </c>
      <c r="V2370" s="40">
        <v>0</v>
      </c>
      <c r="W2370" s="34" t="s">
        <v>695</v>
      </c>
    </row>
    <row r="2371" spans="1:23" hidden="1" x14ac:dyDescent="0.2">
      <c r="A2371" t="s">
        <v>0</v>
      </c>
      <c r="B2371" t="s">
        <v>1</v>
      </c>
      <c r="C2371" t="s">
        <v>635</v>
      </c>
      <c r="D2371" t="s">
        <v>636</v>
      </c>
      <c r="E2371" t="s">
        <v>637</v>
      </c>
      <c r="F2371" t="s">
        <v>1563</v>
      </c>
      <c r="G2371" t="s">
        <v>1564</v>
      </c>
      <c r="H2371" t="s">
        <v>7</v>
      </c>
      <c r="I2371" t="s">
        <v>43</v>
      </c>
      <c r="J2371" t="s">
        <v>44</v>
      </c>
      <c r="K2371" t="s">
        <v>85</v>
      </c>
      <c r="L2371" t="s">
        <v>11</v>
      </c>
      <c r="M2371" s="40">
        <v>7243</v>
      </c>
      <c r="N2371" s="40">
        <v>6000</v>
      </c>
      <c r="O2371" s="40">
        <v>0</v>
      </c>
      <c r="P2371" s="40">
        <v>13243</v>
      </c>
      <c r="Q2371" s="40">
        <v>0</v>
      </c>
      <c r="R2371" s="40">
        <v>1329.25</v>
      </c>
      <c r="S2371" s="40">
        <v>1329.25</v>
      </c>
      <c r="T2371" s="40">
        <v>11913.75</v>
      </c>
      <c r="U2371" s="40">
        <v>11913.75</v>
      </c>
      <c r="V2371" s="40">
        <v>11913.75</v>
      </c>
      <c r="W2371" s="34" t="s">
        <v>675</v>
      </c>
    </row>
    <row r="2372" spans="1:23" hidden="1" x14ac:dyDescent="0.2">
      <c r="A2372" t="s">
        <v>0</v>
      </c>
      <c r="B2372" t="s">
        <v>1</v>
      </c>
      <c r="C2372" t="s">
        <v>635</v>
      </c>
      <c r="D2372" t="s">
        <v>636</v>
      </c>
      <c r="E2372" t="s">
        <v>637</v>
      </c>
      <c r="F2372" t="s">
        <v>1563</v>
      </c>
      <c r="G2372" t="s">
        <v>1564</v>
      </c>
      <c r="H2372" t="s">
        <v>7</v>
      </c>
      <c r="I2372" t="s">
        <v>43</v>
      </c>
      <c r="J2372" t="s">
        <v>44</v>
      </c>
      <c r="K2372" t="s">
        <v>1567</v>
      </c>
      <c r="L2372" t="s">
        <v>11</v>
      </c>
      <c r="M2372" s="40">
        <v>2000</v>
      </c>
      <c r="N2372" s="40">
        <v>-2000</v>
      </c>
      <c r="O2372" s="40">
        <v>0</v>
      </c>
      <c r="P2372" s="40">
        <v>0</v>
      </c>
      <c r="Q2372" s="40">
        <v>0</v>
      </c>
      <c r="R2372" s="40">
        <v>0</v>
      </c>
      <c r="S2372" s="40">
        <v>0</v>
      </c>
      <c r="T2372" s="40">
        <v>0</v>
      </c>
      <c r="U2372" s="40">
        <v>0</v>
      </c>
      <c r="V2372" s="40">
        <v>0</v>
      </c>
      <c r="W2372" s="34" t="s">
        <v>1568</v>
      </c>
    </row>
    <row r="2373" spans="1:23" hidden="1" x14ac:dyDescent="0.2">
      <c r="A2373" t="s">
        <v>0</v>
      </c>
      <c r="B2373" t="s">
        <v>1</v>
      </c>
      <c r="C2373" t="s">
        <v>635</v>
      </c>
      <c r="D2373" t="s">
        <v>636</v>
      </c>
      <c r="E2373" t="s">
        <v>637</v>
      </c>
      <c r="F2373" t="s">
        <v>1563</v>
      </c>
      <c r="G2373" t="s">
        <v>1564</v>
      </c>
      <c r="H2373" t="s">
        <v>7</v>
      </c>
      <c r="I2373" t="s">
        <v>43</v>
      </c>
      <c r="J2373" t="s">
        <v>44</v>
      </c>
      <c r="K2373" t="s">
        <v>356</v>
      </c>
      <c r="L2373" t="s">
        <v>11</v>
      </c>
      <c r="M2373" s="40">
        <v>1000</v>
      </c>
      <c r="N2373" s="40">
        <v>0</v>
      </c>
      <c r="O2373" s="40">
        <v>0</v>
      </c>
      <c r="P2373" s="40">
        <v>1000</v>
      </c>
      <c r="Q2373" s="40">
        <v>0</v>
      </c>
      <c r="R2373" s="40">
        <v>0</v>
      </c>
      <c r="S2373" s="40">
        <v>0</v>
      </c>
      <c r="T2373" s="40">
        <v>1000</v>
      </c>
      <c r="U2373" s="40">
        <v>1000</v>
      </c>
      <c r="V2373" s="40">
        <v>1000</v>
      </c>
      <c r="W2373" s="34" t="s">
        <v>698</v>
      </c>
    </row>
    <row r="2374" spans="1:23" hidden="1" x14ac:dyDescent="0.2">
      <c r="A2374" t="s">
        <v>0</v>
      </c>
      <c r="B2374" t="s">
        <v>1</v>
      </c>
      <c r="C2374" t="s">
        <v>635</v>
      </c>
      <c r="D2374" t="s">
        <v>636</v>
      </c>
      <c r="E2374" t="s">
        <v>637</v>
      </c>
      <c r="F2374" t="s">
        <v>1563</v>
      </c>
      <c r="G2374" t="s">
        <v>1564</v>
      </c>
      <c r="H2374" t="s">
        <v>7</v>
      </c>
      <c r="I2374" t="s">
        <v>43</v>
      </c>
      <c r="J2374" t="s">
        <v>87</v>
      </c>
      <c r="K2374" t="s">
        <v>88</v>
      </c>
      <c r="L2374" t="s">
        <v>11</v>
      </c>
      <c r="M2374" s="40">
        <v>1000</v>
      </c>
      <c r="N2374" s="40">
        <v>0</v>
      </c>
      <c r="O2374" s="40">
        <v>0</v>
      </c>
      <c r="P2374" s="40">
        <v>1000</v>
      </c>
      <c r="Q2374" s="40">
        <v>130.87</v>
      </c>
      <c r="R2374" s="40">
        <v>0</v>
      </c>
      <c r="S2374" s="40">
        <v>0</v>
      </c>
      <c r="T2374" s="40">
        <v>1000</v>
      </c>
      <c r="U2374" s="40">
        <v>1000</v>
      </c>
      <c r="V2374" s="40">
        <v>869.13</v>
      </c>
      <c r="W2374" s="34" t="s">
        <v>677</v>
      </c>
    </row>
    <row r="2375" spans="1:23" hidden="1" x14ac:dyDescent="0.2">
      <c r="A2375" t="s">
        <v>170</v>
      </c>
      <c r="B2375" t="s">
        <v>171</v>
      </c>
      <c r="C2375" t="s">
        <v>635</v>
      </c>
      <c r="D2375" t="s">
        <v>636</v>
      </c>
      <c r="E2375" t="s">
        <v>637</v>
      </c>
      <c r="F2375" t="s">
        <v>1563</v>
      </c>
      <c r="G2375" t="s">
        <v>1564</v>
      </c>
      <c r="H2375" t="s">
        <v>678</v>
      </c>
      <c r="I2375" t="s">
        <v>679</v>
      </c>
      <c r="J2375" t="s">
        <v>94</v>
      </c>
      <c r="K2375" t="s">
        <v>133</v>
      </c>
      <c r="L2375" t="s">
        <v>96</v>
      </c>
      <c r="M2375" s="40">
        <v>75716</v>
      </c>
      <c r="N2375" s="40">
        <v>0</v>
      </c>
      <c r="O2375" s="40">
        <v>0</v>
      </c>
      <c r="P2375" s="40">
        <v>75716</v>
      </c>
      <c r="Q2375" s="40">
        <v>75716</v>
      </c>
      <c r="R2375" s="40">
        <v>0</v>
      </c>
      <c r="S2375" s="40">
        <v>0</v>
      </c>
      <c r="T2375" s="40">
        <v>75716</v>
      </c>
      <c r="U2375" s="40">
        <v>75716</v>
      </c>
      <c r="V2375" s="40">
        <v>0</v>
      </c>
      <c r="W2375" s="34" t="s">
        <v>700</v>
      </c>
    </row>
    <row r="2376" spans="1:23" hidden="1" x14ac:dyDescent="0.2">
      <c r="A2376" t="s">
        <v>0</v>
      </c>
      <c r="B2376" t="s">
        <v>1</v>
      </c>
      <c r="C2376" t="s">
        <v>635</v>
      </c>
      <c r="D2376" t="s">
        <v>636</v>
      </c>
      <c r="E2376" t="s">
        <v>637</v>
      </c>
      <c r="F2376" t="s">
        <v>1563</v>
      </c>
      <c r="G2376" t="s">
        <v>1564</v>
      </c>
      <c r="H2376" t="s">
        <v>7</v>
      </c>
      <c r="I2376" t="s">
        <v>8</v>
      </c>
      <c r="J2376" t="s">
        <v>215</v>
      </c>
      <c r="K2376" t="s">
        <v>216</v>
      </c>
      <c r="L2376" t="s">
        <v>11</v>
      </c>
      <c r="M2376" s="40">
        <v>0</v>
      </c>
      <c r="N2376" s="40">
        <v>10000</v>
      </c>
      <c r="O2376" s="40">
        <v>0</v>
      </c>
      <c r="P2376" s="40">
        <v>10000</v>
      </c>
      <c r="Q2376" s="40">
        <v>0</v>
      </c>
      <c r="R2376" s="40">
        <v>6676.29</v>
      </c>
      <c r="S2376" s="40">
        <v>6676.29</v>
      </c>
      <c r="T2376" s="40">
        <v>3323.71</v>
      </c>
      <c r="U2376" s="40">
        <v>3323.71</v>
      </c>
      <c r="V2376" s="40">
        <v>3323.71</v>
      </c>
      <c r="W2376" s="34" t="s">
        <v>690</v>
      </c>
    </row>
    <row r="2377" spans="1:23" hidden="1" x14ac:dyDescent="0.2">
      <c r="A2377" t="s">
        <v>0</v>
      </c>
      <c r="B2377" t="s">
        <v>1</v>
      </c>
      <c r="C2377" t="s">
        <v>2</v>
      </c>
      <c r="D2377" t="s">
        <v>3</v>
      </c>
      <c r="E2377" t="s">
        <v>4</v>
      </c>
      <c r="F2377" t="s">
        <v>1569</v>
      </c>
      <c r="G2377" t="s">
        <v>1570</v>
      </c>
      <c r="H2377" t="s">
        <v>7</v>
      </c>
      <c r="I2377" t="s">
        <v>8</v>
      </c>
      <c r="J2377" t="s">
        <v>9</v>
      </c>
      <c r="K2377" t="s">
        <v>10</v>
      </c>
      <c r="L2377" t="s">
        <v>11</v>
      </c>
      <c r="M2377" s="40">
        <v>417156</v>
      </c>
      <c r="N2377" s="40">
        <v>16000</v>
      </c>
      <c r="O2377" s="40">
        <v>0</v>
      </c>
      <c r="P2377" s="40">
        <v>433156</v>
      </c>
      <c r="Q2377" s="40">
        <v>0</v>
      </c>
      <c r="R2377" s="40">
        <v>292242.43</v>
      </c>
      <c r="S2377" s="40">
        <v>292242.43</v>
      </c>
      <c r="T2377" s="40">
        <v>140913.57</v>
      </c>
      <c r="U2377" s="40">
        <v>140913.57</v>
      </c>
      <c r="V2377" s="40">
        <v>140913.57</v>
      </c>
      <c r="W2377" s="34" t="s">
        <v>12</v>
      </c>
    </row>
    <row r="2378" spans="1:23" hidden="1" x14ac:dyDescent="0.2">
      <c r="A2378" t="s">
        <v>0</v>
      </c>
      <c r="B2378" t="s">
        <v>1</v>
      </c>
      <c r="C2378" t="s">
        <v>2</v>
      </c>
      <c r="D2378" t="s">
        <v>3</v>
      </c>
      <c r="E2378" t="s">
        <v>4</v>
      </c>
      <c r="F2378" t="s">
        <v>1569</v>
      </c>
      <c r="G2378" t="s">
        <v>1570</v>
      </c>
      <c r="H2378" t="s">
        <v>7</v>
      </c>
      <c r="I2378" t="s">
        <v>8</v>
      </c>
      <c r="J2378" t="s">
        <v>9</v>
      </c>
      <c r="K2378" t="s">
        <v>15</v>
      </c>
      <c r="L2378" t="s">
        <v>11</v>
      </c>
      <c r="M2378" s="40">
        <v>53259</v>
      </c>
      <c r="N2378" s="40">
        <v>4250</v>
      </c>
      <c r="O2378" s="40">
        <v>0</v>
      </c>
      <c r="P2378" s="40">
        <v>57509</v>
      </c>
      <c r="Q2378" s="40">
        <v>19996.28</v>
      </c>
      <c r="R2378" s="40">
        <v>10362.16</v>
      </c>
      <c r="S2378" s="40">
        <v>10362.16</v>
      </c>
      <c r="T2378" s="40">
        <v>47146.84</v>
      </c>
      <c r="U2378" s="40">
        <v>47146.84</v>
      </c>
      <c r="V2378" s="40">
        <v>27150.560000000001</v>
      </c>
      <c r="W2378" s="34" t="s">
        <v>16</v>
      </c>
    </row>
    <row r="2379" spans="1:23" hidden="1" x14ac:dyDescent="0.2">
      <c r="A2379" t="s">
        <v>0</v>
      </c>
      <c r="B2379" t="s">
        <v>1</v>
      </c>
      <c r="C2379" t="s">
        <v>2</v>
      </c>
      <c r="D2379" t="s">
        <v>3</v>
      </c>
      <c r="E2379" t="s">
        <v>4</v>
      </c>
      <c r="F2379" t="s">
        <v>1569</v>
      </c>
      <c r="G2379" t="s">
        <v>1570</v>
      </c>
      <c r="H2379" t="s">
        <v>7</v>
      </c>
      <c r="I2379" t="s">
        <v>8</v>
      </c>
      <c r="J2379" t="s">
        <v>9</v>
      </c>
      <c r="K2379" t="s">
        <v>17</v>
      </c>
      <c r="L2379" t="s">
        <v>11</v>
      </c>
      <c r="M2379" s="40">
        <v>13184</v>
      </c>
      <c r="N2379" s="40">
        <v>800</v>
      </c>
      <c r="O2379" s="40">
        <v>0</v>
      </c>
      <c r="P2379" s="40">
        <v>13984</v>
      </c>
      <c r="Q2379" s="40">
        <v>902.25</v>
      </c>
      <c r="R2379" s="40">
        <v>11577.94</v>
      </c>
      <c r="S2379" s="40">
        <v>11577.94</v>
      </c>
      <c r="T2379" s="40">
        <v>2406.06</v>
      </c>
      <c r="U2379" s="40">
        <v>2406.06</v>
      </c>
      <c r="V2379" s="40">
        <v>1503.81</v>
      </c>
      <c r="W2379" s="34" t="s">
        <v>18</v>
      </c>
    </row>
    <row r="2380" spans="1:23" hidden="1" x14ac:dyDescent="0.2">
      <c r="A2380" t="s">
        <v>0</v>
      </c>
      <c r="B2380" t="s">
        <v>1</v>
      </c>
      <c r="C2380" t="s">
        <v>2</v>
      </c>
      <c r="D2380" t="s">
        <v>3</v>
      </c>
      <c r="E2380" t="s">
        <v>4</v>
      </c>
      <c r="F2380" t="s">
        <v>1569</v>
      </c>
      <c r="G2380" t="s">
        <v>1570</v>
      </c>
      <c r="H2380" t="s">
        <v>7</v>
      </c>
      <c r="I2380" t="s">
        <v>8</v>
      </c>
      <c r="J2380" t="s">
        <v>9</v>
      </c>
      <c r="K2380" t="s">
        <v>27</v>
      </c>
      <c r="L2380" t="s">
        <v>11</v>
      </c>
      <c r="M2380" s="40">
        <v>3782.44</v>
      </c>
      <c r="N2380" s="40">
        <v>0</v>
      </c>
      <c r="O2380" s="40">
        <v>0</v>
      </c>
      <c r="P2380" s="40">
        <v>3782.44</v>
      </c>
      <c r="Q2380" s="40">
        <v>0</v>
      </c>
      <c r="R2380" s="40">
        <v>0</v>
      </c>
      <c r="S2380" s="40">
        <v>0</v>
      </c>
      <c r="T2380" s="40">
        <v>3782.44</v>
      </c>
      <c r="U2380" s="40">
        <v>3782.44</v>
      </c>
      <c r="V2380" s="40">
        <v>3782.44</v>
      </c>
      <c r="W2380" s="34" t="s">
        <v>28</v>
      </c>
    </row>
    <row r="2381" spans="1:23" hidden="1" x14ac:dyDescent="0.2">
      <c r="A2381" t="s">
        <v>0</v>
      </c>
      <c r="B2381" t="s">
        <v>1</v>
      </c>
      <c r="C2381" t="s">
        <v>2</v>
      </c>
      <c r="D2381" t="s">
        <v>3</v>
      </c>
      <c r="E2381" t="s">
        <v>4</v>
      </c>
      <c r="F2381" t="s">
        <v>1569</v>
      </c>
      <c r="G2381" t="s">
        <v>1570</v>
      </c>
      <c r="H2381" t="s">
        <v>7</v>
      </c>
      <c r="I2381" t="s">
        <v>8</v>
      </c>
      <c r="J2381" t="s">
        <v>9</v>
      </c>
      <c r="K2381" t="s">
        <v>31</v>
      </c>
      <c r="L2381" t="s">
        <v>11</v>
      </c>
      <c r="M2381" s="40">
        <v>221952</v>
      </c>
      <c r="N2381" s="40">
        <v>30000</v>
      </c>
      <c r="O2381" s="40">
        <v>0</v>
      </c>
      <c r="P2381" s="40">
        <v>251952</v>
      </c>
      <c r="Q2381" s="40">
        <v>94480.57</v>
      </c>
      <c r="R2381" s="40">
        <v>157471.43</v>
      </c>
      <c r="S2381" s="40">
        <v>157471.43</v>
      </c>
      <c r="T2381" s="40">
        <v>94480.57</v>
      </c>
      <c r="U2381" s="40">
        <v>94480.57</v>
      </c>
      <c r="V2381" s="40">
        <v>0</v>
      </c>
      <c r="W2381" s="34" t="s">
        <v>32</v>
      </c>
    </row>
    <row r="2382" spans="1:23" hidden="1" x14ac:dyDescent="0.2">
      <c r="A2382" t="s">
        <v>0</v>
      </c>
      <c r="B2382" t="s">
        <v>1</v>
      </c>
      <c r="C2382" t="s">
        <v>2</v>
      </c>
      <c r="D2382" t="s">
        <v>3</v>
      </c>
      <c r="E2382" t="s">
        <v>4</v>
      </c>
      <c r="F2382" t="s">
        <v>1569</v>
      </c>
      <c r="G2382" t="s">
        <v>1570</v>
      </c>
      <c r="H2382" t="s">
        <v>7</v>
      </c>
      <c r="I2382" t="s">
        <v>8</v>
      </c>
      <c r="J2382" t="s">
        <v>9</v>
      </c>
      <c r="K2382" t="s">
        <v>33</v>
      </c>
      <c r="L2382" t="s">
        <v>11</v>
      </c>
      <c r="M2382" s="40">
        <v>3556.91</v>
      </c>
      <c r="N2382" s="40">
        <v>-3556.91</v>
      </c>
      <c r="O2382" s="40">
        <v>0</v>
      </c>
      <c r="P2382" s="40">
        <v>0</v>
      </c>
      <c r="Q2382" s="40">
        <v>0</v>
      </c>
      <c r="R2382" s="40">
        <v>0</v>
      </c>
      <c r="S2382" s="40">
        <v>0</v>
      </c>
      <c r="T2382" s="40">
        <v>0</v>
      </c>
      <c r="U2382" s="40">
        <v>0</v>
      </c>
      <c r="V2382" s="40">
        <v>0</v>
      </c>
      <c r="W2382" s="34" t="s">
        <v>34</v>
      </c>
    </row>
    <row r="2383" spans="1:23" hidden="1" x14ac:dyDescent="0.2">
      <c r="A2383" t="s">
        <v>0</v>
      </c>
      <c r="B2383" t="s">
        <v>1</v>
      </c>
      <c r="C2383" t="s">
        <v>2</v>
      </c>
      <c r="D2383" t="s">
        <v>3</v>
      </c>
      <c r="E2383" t="s">
        <v>4</v>
      </c>
      <c r="F2383" t="s">
        <v>1569</v>
      </c>
      <c r="G2383" t="s">
        <v>1570</v>
      </c>
      <c r="H2383" t="s">
        <v>7</v>
      </c>
      <c r="I2383" t="s">
        <v>8</v>
      </c>
      <c r="J2383" t="s">
        <v>9</v>
      </c>
      <c r="K2383" t="s">
        <v>35</v>
      </c>
      <c r="L2383" t="s">
        <v>11</v>
      </c>
      <c r="M2383" s="40">
        <v>19252.419999999998</v>
      </c>
      <c r="N2383" s="40">
        <v>-19252.419999999998</v>
      </c>
      <c r="O2383" s="40">
        <v>0</v>
      </c>
      <c r="P2383" s="40">
        <v>0</v>
      </c>
      <c r="Q2383" s="40">
        <v>0</v>
      </c>
      <c r="R2383" s="40">
        <v>0</v>
      </c>
      <c r="S2383" s="40">
        <v>0</v>
      </c>
      <c r="T2383" s="40">
        <v>0</v>
      </c>
      <c r="U2383" s="40">
        <v>0</v>
      </c>
      <c r="V2383" s="40">
        <v>0</v>
      </c>
      <c r="W2383" s="34" t="s">
        <v>36</v>
      </c>
    </row>
    <row r="2384" spans="1:23" hidden="1" x14ac:dyDescent="0.2">
      <c r="A2384" t="s">
        <v>0</v>
      </c>
      <c r="B2384" t="s">
        <v>1</v>
      </c>
      <c r="C2384" t="s">
        <v>2</v>
      </c>
      <c r="D2384" t="s">
        <v>3</v>
      </c>
      <c r="E2384" t="s">
        <v>4</v>
      </c>
      <c r="F2384" t="s">
        <v>1569</v>
      </c>
      <c r="G2384" t="s">
        <v>1570</v>
      </c>
      <c r="H2384" t="s">
        <v>7</v>
      </c>
      <c r="I2384" t="s">
        <v>8</v>
      </c>
      <c r="J2384" t="s">
        <v>9</v>
      </c>
      <c r="K2384" t="s">
        <v>37</v>
      </c>
      <c r="L2384" t="s">
        <v>11</v>
      </c>
      <c r="M2384" s="40">
        <v>80847.16</v>
      </c>
      <c r="N2384" s="40">
        <v>6451.5</v>
      </c>
      <c r="O2384" s="40">
        <v>0</v>
      </c>
      <c r="P2384" s="40">
        <v>87298.66</v>
      </c>
      <c r="Q2384" s="40">
        <v>11953.08</v>
      </c>
      <c r="R2384" s="40">
        <v>56878.400000000001</v>
      </c>
      <c r="S2384" s="40">
        <v>56878.400000000001</v>
      </c>
      <c r="T2384" s="40">
        <v>30420.26</v>
      </c>
      <c r="U2384" s="40">
        <v>30420.26</v>
      </c>
      <c r="V2384" s="40">
        <v>18467.18</v>
      </c>
      <c r="W2384" s="34" t="s">
        <v>38</v>
      </c>
    </row>
    <row r="2385" spans="1:23" hidden="1" x14ac:dyDescent="0.2">
      <c r="A2385" t="s">
        <v>0</v>
      </c>
      <c r="B2385" t="s">
        <v>1</v>
      </c>
      <c r="C2385" t="s">
        <v>2</v>
      </c>
      <c r="D2385" t="s">
        <v>3</v>
      </c>
      <c r="E2385" t="s">
        <v>4</v>
      </c>
      <c r="F2385" t="s">
        <v>1569</v>
      </c>
      <c r="G2385" t="s">
        <v>1570</v>
      </c>
      <c r="H2385" t="s">
        <v>7</v>
      </c>
      <c r="I2385" t="s">
        <v>8</v>
      </c>
      <c r="J2385" t="s">
        <v>9</v>
      </c>
      <c r="K2385" t="s">
        <v>39</v>
      </c>
      <c r="L2385" t="s">
        <v>11</v>
      </c>
      <c r="M2385" s="40">
        <v>53259</v>
      </c>
      <c r="N2385" s="40">
        <v>4250</v>
      </c>
      <c r="O2385" s="40">
        <v>0</v>
      </c>
      <c r="P2385" s="40">
        <v>57509</v>
      </c>
      <c r="Q2385" s="40">
        <v>13693.87</v>
      </c>
      <c r="R2385" s="40">
        <v>31417.95</v>
      </c>
      <c r="S2385" s="40">
        <v>31417.95</v>
      </c>
      <c r="T2385" s="40">
        <v>26091.05</v>
      </c>
      <c r="U2385" s="40">
        <v>26091.05</v>
      </c>
      <c r="V2385" s="40">
        <v>12397.18</v>
      </c>
      <c r="W2385" s="34" t="s">
        <v>40</v>
      </c>
    </row>
    <row r="2386" spans="1:23" hidden="1" x14ac:dyDescent="0.2">
      <c r="A2386" t="s">
        <v>0</v>
      </c>
      <c r="B2386" t="s">
        <v>1</v>
      </c>
      <c r="C2386" t="s">
        <v>2</v>
      </c>
      <c r="D2386" t="s">
        <v>3</v>
      </c>
      <c r="E2386" t="s">
        <v>4</v>
      </c>
      <c r="F2386" t="s">
        <v>1569</v>
      </c>
      <c r="G2386" t="s">
        <v>1570</v>
      </c>
      <c r="H2386" t="s">
        <v>7</v>
      </c>
      <c r="I2386" t="s">
        <v>8</v>
      </c>
      <c r="J2386" t="s">
        <v>9</v>
      </c>
      <c r="K2386" t="s">
        <v>41</v>
      </c>
      <c r="L2386" t="s">
        <v>11</v>
      </c>
      <c r="M2386" s="40">
        <v>7619.89</v>
      </c>
      <c r="N2386" s="40">
        <v>27809.33</v>
      </c>
      <c r="O2386" s="40">
        <v>3510.29</v>
      </c>
      <c r="P2386" s="40">
        <v>38939.51</v>
      </c>
      <c r="Q2386" s="40">
        <v>0</v>
      </c>
      <c r="R2386" s="40">
        <v>18832.77</v>
      </c>
      <c r="S2386" s="40">
        <v>18832.77</v>
      </c>
      <c r="T2386" s="40">
        <v>20106.740000000002</v>
      </c>
      <c r="U2386" s="40">
        <v>20106.740000000002</v>
      </c>
      <c r="V2386" s="40">
        <v>20106.740000000002</v>
      </c>
      <c r="W2386" s="34" t="s">
        <v>42</v>
      </c>
    </row>
    <row r="2387" spans="1:23" hidden="1" x14ac:dyDescent="0.2">
      <c r="A2387" t="s">
        <v>0</v>
      </c>
      <c r="B2387" t="s">
        <v>1</v>
      </c>
      <c r="C2387" t="s">
        <v>2</v>
      </c>
      <c r="D2387" t="s">
        <v>3</v>
      </c>
      <c r="E2387" t="s">
        <v>4</v>
      </c>
      <c r="F2387" t="s">
        <v>1569</v>
      </c>
      <c r="G2387" t="s">
        <v>1570</v>
      </c>
      <c r="H2387" t="s">
        <v>1425</v>
      </c>
      <c r="I2387" t="s">
        <v>1571</v>
      </c>
      <c r="J2387" t="s">
        <v>94</v>
      </c>
      <c r="K2387" t="s">
        <v>266</v>
      </c>
      <c r="L2387" t="s">
        <v>96</v>
      </c>
      <c r="M2387" s="40">
        <v>6000</v>
      </c>
      <c r="N2387" s="40">
        <v>0</v>
      </c>
      <c r="O2387" s="40">
        <v>0</v>
      </c>
      <c r="P2387" s="40">
        <v>6000</v>
      </c>
      <c r="Q2387" s="40">
        <v>151.44999999999999</v>
      </c>
      <c r="R2387" s="40">
        <v>4598.5600000000004</v>
      </c>
      <c r="S2387" s="40">
        <v>3463.08</v>
      </c>
      <c r="T2387" s="40">
        <v>1401.44</v>
      </c>
      <c r="U2387" s="40">
        <v>2536.92</v>
      </c>
      <c r="V2387" s="40">
        <v>1249.99</v>
      </c>
      <c r="W2387" s="34" t="s">
        <v>1572</v>
      </c>
    </row>
    <row r="2388" spans="1:23" hidden="1" x14ac:dyDescent="0.2">
      <c r="A2388" t="s">
        <v>0</v>
      </c>
      <c r="B2388" t="s">
        <v>1</v>
      </c>
      <c r="C2388" t="s">
        <v>2</v>
      </c>
      <c r="D2388" t="s">
        <v>3</v>
      </c>
      <c r="E2388" t="s">
        <v>4</v>
      </c>
      <c r="F2388" t="s">
        <v>1569</v>
      </c>
      <c r="G2388" t="s">
        <v>1570</v>
      </c>
      <c r="H2388" t="s">
        <v>1425</v>
      </c>
      <c r="I2388" t="s">
        <v>1571</v>
      </c>
      <c r="J2388" t="s">
        <v>94</v>
      </c>
      <c r="K2388" t="s">
        <v>366</v>
      </c>
      <c r="L2388" t="s">
        <v>96</v>
      </c>
      <c r="M2388" s="40">
        <v>30000</v>
      </c>
      <c r="N2388" s="40">
        <v>0</v>
      </c>
      <c r="O2388" s="40">
        <v>-23290</v>
      </c>
      <c r="P2388" s="40">
        <v>6710</v>
      </c>
      <c r="Q2388" s="40">
        <v>6.8</v>
      </c>
      <c r="R2388" s="40">
        <v>6703.2</v>
      </c>
      <c r="S2388" s="40">
        <v>6703.2</v>
      </c>
      <c r="T2388" s="40">
        <v>6.8</v>
      </c>
      <c r="U2388" s="40">
        <v>6.8</v>
      </c>
      <c r="V2388" s="40">
        <v>0</v>
      </c>
      <c r="W2388" s="34" t="s">
        <v>1573</v>
      </c>
    </row>
    <row r="2389" spans="1:23" hidden="1" x14ac:dyDescent="0.2">
      <c r="A2389" t="s">
        <v>0</v>
      </c>
      <c r="B2389" t="s">
        <v>1</v>
      </c>
      <c r="C2389" t="s">
        <v>2</v>
      </c>
      <c r="D2389" t="s">
        <v>3</v>
      </c>
      <c r="E2389" t="s">
        <v>4</v>
      </c>
      <c r="F2389" t="s">
        <v>1569</v>
      </c>
      <c r="G2389" t="s">
        <v>1570</v>
      </c>
      <c r="H2389" t="s">
        <v>1425</v>
      </c>
      <c r="I2389" t="s">
        <v>1571</v>
      </c>
      <c r="J2389" t="s">
        <v>94</v>
      </c>
      <c r="K2389" t="s">
        <v>148</v>
      </c>
      <c r="L2389" t="s">
        <v>96</v>
      </c>
      <c r="M2389" s="40">
        <v>102000</v>
      </c>
      <c r="N2389" s="40">
        <v>0</v>
      </c>
      <c r="O2389" s="40">
        <v>-35280</v>
      </c>
      <c r="P2389" s="40">
        <v>66720</v>
      </c>
      <c r="Q2389" s="40">
        <v>720</v>
      </c>
      <c r="R2389" s="40">
        <v>66000</v>
      </c>
      <c r="S2389" s="40">
        <v>43500</v>
      </c>
      <c r="T2389" s="40">
        <v>720</v>
      </c>
      <c r="U2389" s="40">
        <v>23220</v>
      </c>
      <c r="V2389" s="40">
        <v>0</v>
      </c>
      <c r="W2389" s="34" t="s">
        <v>1574</v>
      </c>
    </row>
    <row r="2390" spans="1:23" hidden="1" x14ac:dyDescent="0.2">
      <c r="A2390" t="s">
        <v>0</v>
      </c>
      <c r="B2390" t="s">
        <v>1</v>
      </c>
      <c r="C2390" t="s">
        <v>2</v>
      </c>
      <c r="D2390" t="s">
        <v>3</v>
      </c>
      <c r="E2390" t="s">
        <v>4</v>
      </c>
      <c r="F2390" t="s">
        <v>1569</v>
      </c>
      <c r="G2390" t="s">
        <v>1570</v>
      </c>
      <c r="H2390" t="s">
        <v>1425</v>
      </c>
      <c r="I2390" t="s">
        <v>1571</v>
      </c>
      <c r="J2390" t="s">
        <v>94</v>
      </c>
      <c r="K2390" t="s">
        <v>377</v>
      </c>
      <c r="L2390" t="s">
        <v>96</v>
      </c>
      <c r="M2390" s="40">
        <v>20000</v>
      </c>
      <c r="N2390" s="40">
        <v>0</v>
      </c>
      <c r="O2390" s="40">
        <v>-6000</v>
      </c>
      <c r="P2390" s="40">
        <v>14000</v>
      </c>
      <c r="Q2390" s="40">
        <v>0</v>
      </c>
      <c r="R2390" s="40">
        <v>0</v>
      </c>
      <c r="S2390" s="40">
        <v>0</v>
      </c>
      <c r="T2390" s="40">
        <v>14000</v>
      </c>
      <c r="U2390" s="40">
        <v>14000</v>
      </c>
      <c r="V2390" s="40">
        <v>14000</v>
      </c>
      <c r="W2390" s="34" t="s">
        <v>1575</v>
      </c>
    </row>
    <row r="2391" spans="1:23" hidden="1" x14ac:dyDescent="0.2">
      <c r="A2391" t="s">
        <v>0</v>
      </c>
      <c r="B2391" t="s">
        <v>1</v>
      </c>
      <c r="C2391" t="s">
        <v>2</v>
      </c>
      <c r="D2391" t="s">
        <v>3</v>
      </c>
      <c r="E2391" t="s">
        <v>4</v>
      </c>
      <c r="F2391" t="s">
        <v>1569</v>
      </c>
      <c r="G2391" t="s">
        <v>1570</v>
      </c>
      <c r="H2391" t="s">
        <v>1425</v>
      </c>
      <c r="I2391" t="s">
        <v>1571</v>
      </c>
      <c r="J2391" t="s">
        <v>94</v>
      </c>
      <c r="K2391" t="s">
        <v>269</v>
      </c>
      <c r="L2391" t="s">
        <v>96</v>
      </c>
      <c r="M2391" s="40">
        <v>15000</v>
      </c>
      <c r="N2391" s="40">
        <v>0</v>
      </c>
      <c r="O2391" s="40">
        <v>-8504</v>
      </c>
      <c r="P2391" s="40">
        <v>6496</v>
      </c>
      <c r="Q2391" s="40">
        <v>0</v>
      </c>
      <c r="R2391" s="40">
        <v>6496</v>
      </c>
      <c r="S2391" s="40">
        <v>6495.44</v>
      </c>
      <c r="T2391" s="40">
        <v>0</v>
      </c>
      <c r="U2391" s="40">
        <v>0.56000000000000005</v>
      </c>
      <c r="V2391" s="40">
        <v>0</v>
      </c>
      <c r="W2391" s="34" t="s">
        <v>1576</v>
      </c>
    </row>
    <row r="2392" spans="1:23" hidden="1" x14ac:dyDescent="0.2">
      <c r="A2392" t="s">
        <v>0</v>
      </c>
      <c r="B2392" t="s">
        <v>1</v>
      </c>
      <c r="C2392" t="s">
        <v>2</v>
      </c>
      <c r="D2392" t="s">
        <v>3</v>
      </c>
      <c r="E2392" t="s">
        <v>4</v>
      </c>
      <c r="F2392" t="s">
        <v>1569</v>
      </c>
      <c r="G2392" t="s">
        <v>1570</v>
      </c>
      <c r="H2392" t="s">
        <v>1425</v>
      </c>
      <c r="I2392" t="s">
        <v>1571</v>
      </c>
      <c r="J2392" t="s">
        <v>94</v>
      </c>
      <c r="K2392" t="s">
        <v>135</v>
      </c>
      <c r="L2392" t="s">
        <v>96</v>
      </c>
      <c r="M2392" s="40">
        <v>17000</v>
      </c>
      <c r="N2392" s="40">
        <v>0</v>
      </c>
      <c r="O2392" s="40">
        <v>0</v>
      </c>
      <c r="P2392" s="40">
        <v>17000</v>
      </c>
      <c r="Q2392" s="40">
        <v>6005.41</v>
      </c>
      <c r="R2392" s="40">
        <v>3694.59</v>
      </c>
      <c r="S2392" s="40">
        <v>3694.59</v>
      </c>
      <c r="T2392" s="40">
        <v>13305.41</v>
      </c>
      <c r="U2392" s="40">
        <v>13305.41</v>
      </c>
      <c r="V2392" s="40">
        <v>7300</v>
      </c>
      <c r="W2392" s="34" t="s">
        <v>1577</v>
      </c>
    </row>
    <row r="2393" spans="1:23" hidden="1" x14ac:dyDescent="0.2">
      <c r="A2393" t="s">
        <v>0</v>
      </c>
      <c r="B2393" t="s">
        <v>1</v>
      </c>
      <c r="C2393" t="s">
        <v>2</v>
      </c>
      <c r="D2393" t="s">
        <v>3</v>
      </c>
      <c r="E2393" t="s">
        <v>4</v>
      </c>
      <c r="F2393" t="s">
        <v>1569</v>
      </c>
      <c r="G2393" t="s">
        <v>1570</v>
      </c>
      <c r="H2393" t="s">
        <v>1425</v>
      </c>
      <c r="I2393" t="s">
        <v>1571</v>
      </c>
      <c r="J2393" t="s">
        <v>94</v>
      </c>
      <c r="K2393" t="s">
        <v>137</v>
      </c>
      <c r="L2393" t="s">
        <v>96</v>
      </c>
      <c r="M2393" s="40">
        <v>25000</v>
      </c>
      <c r="N2393" s="40">
        <v>0</v>
      </c>
      <c r="O2393" s="40">
        <v>-17820.8</v>
      </c>
      <c r="P2393" s="40">
        <v>7179.2</v>
      </c>
      <c r="Q2393" s="40">
        <v>0</v>
      </c>
      <c r="R2393" s="40">
        <v>7179.2</v>
      </c>
      <c r="S2393" s="40">
        <v>7179.2</v>
      </c>
      <c r="T2393" s="40">
        <v>0</v>
      </c>
      <c r="U2393" s="40">
        <v>0</v>
      </c>
      <c r="V2393" s="40">
        <v>0</v>
      </c>
      <c r="W2393" s="34" t="s">
        <v>1578</v>
      </c>
    </row>
    <row r="2394" spans="1:23" hidden="1" x14ac:dyDescent="0.2">
      <c r="A2394" t="s">
        <v>0</v>
      </c>
      <c r="B2394" t="s">
        <v>1</v>
      </c>
      <c r="C2394" t="s">
        <v>2</v>
      </c>
      <c r="D2394" t="s">
        <v>3</v>
      </c>
      <c r="E2394" t="s">
        <v>4</v>
      </c>
      <c r="F2394" t="s">
        <v>1569</v>
      </c>
      <c r="G2394" t="s">
        <v>1570</v>
      </c>
      <c r="H2394" t="s">
        <v>1425</v>
      </c>
      <c r="I2394" t="s">
        <v>1571</v>
      </c>
      <c r="J2394" t="s">
        <v>202</v>
      </c>
      <c r="K2394" t="s">
        <v>203</v>
      </c>
      <c r="L2394" t="s">
        <v>96</v>
      </c>
      <c r="M2394" s="40">
        <v>60000</v>
      </c>
      <c r="N2394" s="40">
        <v>0</v>
      </c>
      <c r="O2394" s="40">
        <v>-30000</v>
      </c>
      <c r="P2394" s="40">
        <v>30000</v>
      </c>
      <c r="Q2394" s="40">
        <v>0</v>
      </c>
      <c r="R2394" s="40">
        <v>0</v>
      </c>
      <c r="S2394" s="40">
        <v>0</v>
      </c>
      <c r="T2394" s="40">
        <v>30000</v>
      </c>
      <c r="U2394" s="40">
        <v>30000</v>
      </c>
      <c r="V2394" s="40">
        <v>30000</v>
      </c>
      <c r="W2394" s="34" t="s">
        <v>1579</v>
      </c>
    </row>
    <row r="2395" spans="1:23" hidden="1" x14ac:dyDescent="0.2">
      <c r="A2395" t="s">
        <v>0</v>
      </c>
      <c r="B2395" t="s">
        <v>1</v>
      </c>
      <c r="C2395" t="s">
        <v>2</v>
      </c>
      <c r="D2395" t="s">
        <v>3</v>
      </c>
      <c r="E2395" t="s">
        <v>4</v>
      </c>
      <c r="F2395" t="s">
        <v>1569</v>
      </c>
      <c r="G2395" t="s">
        <v>1570</v>
      </c>
      <c r="H2395" t="s">
        <v>1425</v>
      </c>
      <c r="I2395" t="s">
        <v>1571</v>
      </c>
      <c r="J2395" t="s">
        <v>202</v>
      </c>
      <c r="K2395" t="s">
        <v>209</v>
      </c>
      <c r="L2395" t="s">
        <v>96</v>
      </c>
      <c r="M2395" s="40">
        <v>25000</v>
      </c>
      <c r="N2395" s="40">
        <v>0</v>
      </c>
      <c r="O2395" s="40">
        <v>0</v>
      </c>
      <c r="P2395" s="40">
        <v>25000</v>
      </c>
      <c r="Q2395" s="40">
        <v>0</v>
      </c>
      <c r="R2395" s="40">
        <v>0</v>
      </c>
      <c r="S2395" s="40">
        <v>0</v>
      </c>
      <c r="T2395" s="40">
        <v>25000</v>
      </c>
      <c r="U2395" s="40">
        <v>25000</v>
      </c>
      <c r="V2395" s="40">
        <v>25000</v>
      </c>
      <c r="W2395" s="34" t="s">
        <v>1580</v>
      </c>
    </row>
    <row r="2396" spans="1:23" hidden="1" x14ac:dyDescent="0.2">
      <c r="A2396" t="s">
        <v>0</v>
      </c>
      <c r="B2396" t="s">
        <v>1</v>
      </c>
      <c r="C2396" t="s">
        <v>2</v>
      </c>
      <c r="D2396" t="s">
        <v>3</v>
      </c>
      <c r="E2396" t="s">
        <v>4</v>
      </c>
      <c r="F2396" t="s">
        <v>1569</v>
      </c>
      <c r="G2396" t="s">
        <v>1570</v>
      </c>
      <c r="H2396" t="s">
        <v>7</v>
      </c>
      <c r="I2396" t="s">
        <v>8</v>
      </c>
      <c r="J2396" t="s">
        <v>215</v>
      </c>
      <c r="K2396" t="s">
        <v>216</v>
      </c>
      <c r="L2396" t="s">
        <v>11</v>
      </c>
      <c r="M2396" s="40">
        <v>0</v>
      </c>
      <c r="N2396" s="40">
        <v>5000</v>
      </c>
      <c r="O2396" s="40">
        <v>0</v>
      </c>
      <c r="P2396" s="40">
        <v>5000</v>
      </c>
      <c r="Q2396" s="40">
        <v>0</v>
      </c>
      <c r="R2396" s="40">
        <v>0</v>
      </c>
      <c r="S2396" s="40">
        <v>0</v>
      </c>
      <c r="T2396" s="40">
        <v>5000</v>
      </c>
      <c r="U2396" s="40">
        <v>5000</v>
      </c>
      <c r="V2396" s="40">
        <v>5000</v>
      </c>
      <c r="W2396" s="34" t="s">
        <v>217</v>
      </c>
    </row>
    <row r="2397" spans="1:23" hidden="1" x14ac:dyDescent="0.2">
      <c r="A2397" t="s">
        <v>0</v>
      </c>
      <c r="B2397" t="s">
        <v>1</v>
      </c>
      <c r="C2397" t="s">
        <v>2</v>
      </c>
      <c r="D2397" t="s">
        <v>3</v>
      </c>
      <c r="E2397" t="s">
        <v>4</v>
      </c>
      <c r="F2397" t="s">
        <v>1581</v>
      </c>
      <c r="G2397" t="s">
        <v>1582</v>
      </c>
      <c r="H2397" t="s">
        <v>7</v>
      </c>
      <c r="I2397" t="s">
        <v>8</v>
      </c>
      <c r="J2397" t="s">
        <v>9</v>
      </c>
      <c r="K2397" t="s">
        <v>10</v>
      </c>
      <c r="L2397" t="s">
        <v>11</v>
      </c>
      <c r="M2397" s="40">
        <v>418140</v>
      </c>
      <c r="N2397" s="40">
        <v>23340</v>
      </c>
      <c r="O2397" s="40">
        <v>12203.8</v>
      </c>
      <c r="P2397" s="40">
        <v>453683.8</v>
      </c>
      <c r="Q2397" s="40">
        <v>0</v>
      </c>
      <c r="R2397" s="40">
        <v>325210.82</v>
      </c>
      <c r="S2397" s="40">
        <v>325210.82</v>
      </c>
      <c r="T2397" s="40">
        <v>128472.98</v>
      </c>
      <c r="U2397" s="40">
        <v>128472.98</v>
      </c>
      <c r="V2397" s="40">
        <v>128472.98</v>
      </c>
      <c r="W2397" s="34" t="s">
        <v>12</v>
      </c>
    </row>
    <row r="2398" spans="1:23" hidden="1" x14ac:dyDescent="0.2">
      <c r="A2398" t="s">
        <v>0</v>
      </c>
      <c r="B2398" t="s">
        <v>1</v>
      </c>
      <c r="C2398" t="s">
        <v>2</v>
      </c>
      <c r="D2398" t="s">
        <v>3</v>
      </c>
      <c r="E2398" t="s">
        <v>4</v>
      </c>
      <c r="F2398" t="s">
        <v>1581</v>
      </c>
      <c r="G2398" t="s">
        <v>1582</v>
      </c>
      <c r="H2398" t="s">
        <v>7</v>
      </c>
      <c r="I2398" t="s">
        <v>8</v>
      </c>
      <c r="J2398" t="s">
        <v>9</v>
      </c>
      <c r="K2398" t="s">
        <v>15</v>
      </c>
      <c r="L2398" t="s">
        <v>11</v>
      </c>
      <c r="M2398" s="40">
        <v>35662</v>
      </c>
      <c r="N2398" s="40">
        <v>2251</v>
      </c>
      <c r="O2398" s="40">
        <v>0</v>
      </c>
      <c r="P2398" s="40">
        <v>37913</v>
      </c>
      <c r="Q2398" s="40">
        <v>986.84</v>
      </c>
      <c r="R2398" s="40">
        <v>5563.32</v>
      </c>
      <c r="S2398" s="40">
        <v>5563.32</v>
      </c>
      <c r="T2398" s="40">
        <v>32349.68</v>
      </c>
      <c r="U2398" s="40">
        <v>32349.68</v>
      </c>
      <c r="V2398" s="40">
        <v>31362.84</v>
      </c>
      <c r="W2398" s="34" t="s">
        <v>16</v>
      </c>
    </row>
    <row r="2399" spans="1:23" hidden="1" x14ac:dyDescent="0.2">
      <c r="A2399" t="s">
        <v>0</v>
      </c>
      <c r="B2399" t="s">
        <v>1</v>
      </c>
      <c r="C2399" t="s">
        <v>2</v>
      </c>
      <c r="D2399" t="s">
        <v>3</v>
      </c>
      <c r="E2399" t="s">
        <v>4</v>
      </c>
      <c r="F2399" t="s">
        <v>1581</v>
      </c>
      <c r="G2399" t="s">
        <v>1582</v>
      </c>
      <c r="H2399" t="s">
        <v>7</v>
      </c>
      <c r="I2399" t="s">
        <v>8</v>
      </c>
      <c r="J2399" t="s">
        <v>9</v>
      </c>
      <c r="K2399" t="s">
        <v>17</v>
      </c>
      <c r="L2399" t="s">
        <v>11</v>
      </c>
      <c r="M2399" s="40">
        <v>11948</v>
      </c>
      <c r="N2399" s="40">
        <v>800</v>
      </c>
      <c r="O2399" s="40">
        <v>0</v>
      </c>
      <c r="P2399" s="40">
        <v>12748</v>
      </c>
      <c r="Q2399" s="40">
        <v>466.67</v>
      </c>
      <c r="R2399" s="40">
        <v>9823.24</v>
      </c>
      <c r="S2399" s="40">
        <v>9823.24</v>
      </c>
      <c r="T2399" s="40">
        <v>2924.76</v>
      </c>
      <c r="U2399" s="40">
        <v>2924.76</v>
      </c>
      <c r="V2399" s="40">
        <v>2458.09</v>
      </c>
      <c r="W2399" s="34" t="s">
        <v>18</v>
      </c>
    </row>
    <row r="2400" spans="1:23" hidden="1" x14ac:dyDescent="0.2">
      <c r="A2400" t="s">
        <v>0</v>
      </c>
      <c r="B2400" t="s">
        <v>1</v>
      </c>
      <c r="C2400" t="s">
        <v>2</v>
      </c>
      <c r="D2400" t="s">
        <v>3</v>
      </c>
      <c r="E2400" t="s">
        <v>4</v>
      </c>
      <c r="F2400" t="s">
        <v>1581</v>
      </c>
      <c r="G2400" t="s">
        <v>1582</v>
      </c>
      <c r="H2400" t="s">
        <v>7</v>
      </c>
      <c r="I2400" t="s">
        <v>8</v>
      </c>
      <c r="J2400" t="s">
        <v>9</v>
      </c>
      <c r="K2400" t="s">
        <v>27</v>
      </c>
      <c r="L2400" t="s">
        <v>11</v>
      </c>
      <c r="M2400" s="40">
        <v>2843.71</v>
      </c>
      <c r="N2400" s="40">
        <v>0</v>
      </c>
      <c r="O2400" s="40">
        <v>0</v>
      </c>
      <c r="P2400" s="40">
        <v>2843.71</v>
      </c>
      <c r="Q2400" s="40">
        <v>0</v>
      </c>
      <c r="R2400" s="40">
        <v>0</v>
      </c>
      <c r="S2400" s="40">
        <v>0</v>
      </c>
      <c r="T2400" s="40">
        <v>2843.71</v>
      </c>
      <c r="U2400" s="40">
        <v>2843.71</v>
      </c>
      <c r="V2400" s="40">
        <v>2843.71</v>
      </c>
      <c r="W2400" s="34" t="s">
        <v>28</v>
      </c>
    </row>
    <row r="2401" spans="1:23" hidden="1" x14ac:dyDescent="0.2">
      <c r="A2401" t="s">
        <v>0</v>
      </c>
      <c r="B2401" t="s">
        <v>1</v>
      </c>
      <c r="C2401" t="s">
        <v>2</v>
      </c>
      <c r="D2401" t="s">
        <v>3</v>
      </c>
      <c r="E2401" t="s">
        <v>4</v>
      </c>
      <c r="F2401" t="s">
        <v>1581</v>
      </c>
      <c r="G2401" t="s">
        <v>1582</v>
      </c>
      <c r="H2401" t="s">
        <v>7</v>
      </c>
      <c r="I2401" t="s">
        <v>8</v>
      </c>
      <c r="J2401" t="s">
        <v>9</v>
      </c>
      <c r="K2401" t="s">
        <v>29</v>
      </c>
      <c r="L2401" t="s">
        <v>11</v>
      </c>
      <c r="M2401" s="40">
        <v>6964.56</v>
      </c>
      <c r="N2401" s="40">
        <v>0</v>
      </c>
      <c r="O2401" s="40">
        <v>0</v>
      </c>
      <c r="P2401" s="40">
        <v>6964.56</v>
      </c>
      <c r="Q2401" s="40">
        <v>0</v>
      </c>
      <c r="R2401" s="40">
        <v>5062.7</v>
      </c>
      <c r="S2401" s="40">
        <v>5062.7</v>
      </c>
      <c r="T2401" s="40">
        <v>1901.86</v>
      </c>
      <c r="U2401" s="40">
        <v>1901.86</v>
      </c>
      <c r="V2401" s="40">
        <v>1901.86</v>
      </c>
      <c r="W2401" s="34" t="s">
        <v>30</v>
      </c>
    </row>
    <row r="2402" spans="1:23" hidden="1" x14ac:dyDescent="0.2">
      <c r="A2402" t="s">
        <v>0</v>
      </c>
      <c r="B2402" t="s">
        <v>1</v>
      </c>
      <c r="C2402" t="s">
        <v>2</v>
      </c>
      <c r="D2402" t="s">
        <v>3</v>
      </c>
      <c r="E2402" t="s">
        <v>4</v>
      </c>
      <c r="F2402" t="s">
        <v>1581</v>
      </c>
      <c r="G2402" t="s">
        <v>1582</v>
      </c>
      <c r="H2402" t="s">
        <v>7</v>
      </c>
      <c r="I2402" t="s">
        <v>8</v>
      </c>
      <c r="J2402" t="s">
        <v>9</v>
      </c>
      <c r="K2402" t="s">
        <v>31</v>
      </c>
      <c r="L2402" t="s">
        <v>11</v>
      </c>
      <c r="M2402" s="40">
        <v>9804</v>
      </c>
      <c r="N2402" s="40">
        <v>3672</v>
      </c>
      <c r="O2402" s="40">
        <v>0</v>
      </c>
      <c r="P2402" s="40">
        <v>13476</v>
      </c>
      <c r="Q2402" s="40">
        <v>6596.04</v>
      </c>
      <c r="R2402" s="40">
        <v>6879.96</v>
      </c>
      <c r="S2402" s="40">
        <v>6879.96</v>
      </c>
      <c r="T2402" s="40">
        <v>6596.04</v>
      </c>
      <c r="U2402" s="40">
        <v>6596.04</v>
      </c>
      <c r="V2402" s="40">
        <v>0</v>
      </c>
      <c r="W2402" s="34" t="s">
        <v>32</v>
      </c>
    </row>
    <row r="2403" spans="1:23" hidden="1" x14ac:dyDescent="0.2">
      <c r="A2403" t="s">
        <v>0</v>
      </c>
      <c r="B2403" t="s">
        <v>1</v>
      </c>
      <c r="C2403" t="s">
        <v>2</v>
      </c>
      <c r="D2403" t="s">
        <v>3</v>
      </c>
      <c r="E2403" t="s">
        <v>4</v>
      </c>
      <c r="F2403" t="s">
        <v>1581</v>
      </c>
      <c r="G2403" t="s">
        <v>1582</v>
      </c>
      <c r="H2403" t="s">
        <v>7</v>
      </c>
      <c r="I2403" t="s">
        <v>8</v>
      </c>
      <c r="J2403" t="s">
        <v>9</v>
      </c>
      <c r="K2403" t="s">
        <v>33</v>
      </c>
      <c r="L2403" t="s">
        <v>11</v>
      </c>
      <c r="M2403" s="40">
        <v>6704.68</v>
      </c>
      <c r="N2403" s="40">
        <v>0</v>
      </c>
      <c r="O2403" s="40">
        <v>319.56</v>
      </c>
      <c r="P2403" s="40">
        <v>7024.24</v>
      </c>
      <c r="Q2403" s="40">
        <v>0</v>
      </c>
      <c r="R2403" s="40">
        <v>3835.7</v>
      </c>
      <c r="S2403" s="40">
        <v>3835.7</v>
      </c>
      <c r="T2403" s="40">
        <v>3188.54</v>
      </c>
      <c r="U2403" s="40">
        <v>3188.54</v>
      </c>
      <c r="V2403" s="40">
        <v>3188.54</v>
      </c>
      <c r="W2403" s="34" t="s">
        <v>34</v>
      </c>
    </row>
    <row r="2404" spans="1:23" hidden="1" x14ac:dyDescent="0.2">
      <c r="A2404" t="s">
        <v>0</v>
      </c>
      <c r="B2404" t="s">
        <v>1</v>
      </c>
      <c r="C2404" t="s">
        <v>2</v>
      </c>
      <c r="D2404" t="s">
        <v>3</v>
      </c>
      <c r="E2404" t="s">
        <v>4</v>
      </c>
      <c r="F2404" t="s">
        <v>1581</v>
      </c>
      <c r="G2404" t="s">
        <v>1582</v>
      </c>
      <c r="H2404" t="s">
        <v>7</v>
      </c>
      <c r="I2404" t="s">
        <v>8</v>
      </c>
      <c r="J2404" t="s">
        <v>9</v>
      </c>
      <c r="K2404" t="s">
        <v>35</v>
      </c>
      <c r="L2404" t="s">
        <v>11</v>
      </c>
      <c r="M2404" s="40">
        <v>7409.36</v>
      </c>
      <c r="N2404" s="40">
        <v>0</v>
      </c>
      <c r="O2404" s="40">
        <v>0</v>
      </c>
      <c r="P2404" s="40">
        <v>7409.36</v>
      </c>
      <c r="Q2404" s="40">
        <v>0</v>
      </c>
      <c r="R2404" s="40">
        <v>1266.9000000000001</v>
      </c>
      <c r="S2404" s="40">
        <v>1266.9000000000001</v>
      </c>
      <c r="T2404" s="40">
        <v>6142.46</v>
      </c>
      <c r="U2404" s="40">
        <v>6142.46</v>
      </c>
      <c r="V2404" s="40">
        <v>6142.46</v>
      </c>
      <c r="W2404" s="34" t="s">
        <v>36</v>
      </c>
    </row>
    <row r="2405" spans="1:23" hidden="1" x14ac:dyDescent="0.2">
      <c r="A2405" t="s">
        <v>0</v>
      </c>
      <c r="B2405" t="s">
        <v>1</v>
      </c>
      <c r="C2405" t="s">
        <v>2</v>
      </c>
      <c r="D2405" t="s">
        <v>3</v>
      </c>
      <c r="E2405" t="s">
        <v>4</v>
      </c>
      <c r="F2405" t="s">
        <v>1581</v>
      </c>
      <c r="G2405" t="s">
        <v>1582</v>
      </c>
      <c r="H2405" t="s">
        <v>7</v>
      </c>
      <c r="I2405" t="s">
        <v>8</v>
      </c>
      <c r="J2405" t="s">
        <v>9</v>
      </c>
      <c r="K2405" t="s">
        <v>37</v>
      </c>
      <c r="L2405" t="s">
        <v>11</v>
      </c>
      <c r="M2405" s="40">
        <v>54134.92</v>
      </c>
      <c r="N2405" s="40">
        <v>3417.02</v>
      </c>
      <c r="O2405" s="40">
        <v>1811.51</v>
      </c>
      <c r="P2405" s="40">
        <v>59363.45</v>
      </c>
      <c r="Q2405" s="40">
        <v>834.4</v>
      </c>
      <c r="R2405" s="40">
        <v>42655.16</v>
      </c>
      <c r="S2405" s="40">
        <v>42655.16</v>
      </c>
      <c r="T2405" s="40">
        <v>16708.29</v>
      </c>
      <c r="U2405" s="40">
        <v>16708.29</v>
      </c>
      <c r="V2405" s="40">
        <v>15873.89</v>
      </c>
      <c r="W2405" s="34" t="s">
        <v>38</v>
      </c>
    </row>
    <row r="2406" spans="1:23" hidden="1" x14ac:dyDescent="0.2">
      <c r="A2406" t="s">
        <v>0</v>
      </c>
      <c r="B2406" t="s">
        <v>1</v>
      </c>
      <c r="C2406" t="s">
        <v>2</v>
      </c>
      <c r="D2406" t="s">
        <v>3</v>
      </c>
      <c r="E2406" t="s">
        <v>4</v>
      </c>
      <c r="F2406" t="s">
        <v>1581</v>
      </c>
      <c r="G2406" t="s">
        <v>1582</v>
      </c>
      <c r="H2406" t="s">
        <v>7</v>
      </c>
      <c r="I2406" t="s">
        <v>8</v>
      </c>
      <c r="J2406" t="s">
        <v>9</v>
      </c>
      <c r="K2406" t="s">
        <v>39</v>
      </c>
      <c r="L2406" t="s">
        <v>11</v>
      </c>
      <c r="M2406" s="40">
        <v>35662</v>
      </c>
      <c r="N2406" s="40">
        <v>2251</v>
      </c>
      <c r="O2406" s="40">
        <v>0</v>
      </c>
      <c r="P2406" s="40">
        <v>37913</v>
      </c>
      <c r="Q2406" s="40">
        <v>782.7</v>
      </c>
      <c r="R2406" s="40">
        <v>23250.26</v>
      </c>
      <c r="S2406" s="40">
        <v>23250.26</v>
      </c>
      <c r="T2406" s="40">
        <v>14662.74</v>
      </c>
      <c r="U2406" s="40">
        <v>14662.74</v>
      </c>
      <c r="V2406" s="40">
        <v>13880.04</v>
      </c>
      <c r="W2406" s="34" t="s">
        <v>40</v>
      </c>
    </row>
    <row r="2407" spans="1:23" hidden="1" x14ac:dyDescent="0.2">
      <c r="A2407" t="s">
        <v>0</v>
      </c>
      <c r="B2407" t="s">
        <v>1</v>
      </c>
      <c r="C2407" t="s">
        <v>2</v>
      </c>
      <c r="D2407" t="s">
        <v>3</v>
      </c>
      <c r="E2407" t="s">
        <v>4</v>
      </c>
      <c r="F2407" t="s">
        <v>1581</v>
      </c>
      <c r="G2407" t="s">
        <v>1582</v>
      </c>
      <c r="H2407" t="s">
        <v>7</v>
      </c>
      <c r="I2407" t="s">
        <v>8</v>
      </c>
      <c r="J2407" t="s">
        <v>9</v>
      </c>
      <c r="K2407" t="s">
        <v>41</v>
      </c>
      <c r="L2407" t="s">
        <v>11</v>
      </c>
      <c r="M2407" s="40">
        <v>4580.43</v>
      </c>
      <c r="N2407" s="40">
        <v>0</v>
      </c>
      <c r="O2407" s="40">
        <v>0</v>
      </c>
      <c r="P2407" s="40">
        <v>4580.43</v>
      </c>
      <c r="Q2407" s="40">
        <v>0</v>
      </c>
      <c r="R2407" s="40">
        <v>1707.1</v>
      </c>
      <c r="S2407" s="40">
        <v>1707.1</v>
      </c>
      <c r="T2407" s="40">
        <v>2873.33</v>
      </c>
      <c r="U2407" s="40">
        <v>2873.33</v>
      </c>
      <c r="V2407" s="40">
        <v>2873.33</v>
      </c>
      <c r="W2407" s="34" t="s">
        <v>42</v>
      </c>
    </row>
    <row r="2408" spans="1:23" hidden="1" x14ac:dyDescent="0.2">
      <c r="A2408" t="s">
        <v>0</v>
      </c>
      <c r="B2408" t="s">
        <v>1</v>
      </c>
      <c r="C2408" t="s">
        <v>2</v>
      </c>
      <c r="D2408" t="s">
        <v>3</v>
      </c>
      <c r="E2408" t="s">
        <v>4</v>
      </c>
      <c r="F2408" t="s">
        <v>1581</v>
      </c>
      <c r="G2408" t="s">
        <v>1582</v>
      </c>
      <c r="H2408" t="s">
        <v>7</v>
      </c>
      <c r="I2408" t="s">
        <v>43</v>
      </c>
      <c r="J2408" t="s">
        <v>44</v>
      </c>
      <c r="K2408" t="s">
        <v>47</v>
      </c>
      <c r="L2408" t="s">
        <v>11</v>
      </c>
      <c r="M2408" s="40">
        <v>4200</v>
      </c>
      <c r="N2408" s="40">
        <v>0</v>
      </c>
      <c r="O2408" s="40">
        <v>0</v>
      </c>
      <c r="P2408" s="40">
        <v>4200</v>
      </c>
      <c r="Q2408" s="40">
        <v>0</v>
      </c>
      <c r="R2408" s="40">
        <v>4200</v>
      </c>
      <c r="S2408" s="40">
        <v>2267.4299999999998</v>
      </c>
      <c r="T2408" s="40">
        <v>0</v>
      </c>
      <c r="U2408" s="40">
        <v>1932.57</v>
      </c>
      <c r="V2408" s="40">
        <v>0</v>
      </c>
      <c r="W2408" s="34" t="s">
        <v>48</v>
      </c>
    </row>
    <row r="2409" spans="1:23" hidden="1" x14ac:dyDescent="0.2">
      <c r="A2409" t="s">
        <v>0</v>
      </c>
      <c r="B2409" t="s">
        <v>1</v>
      </c>
      <c r="C2409" t="s">
        <v>2</v>
      </c>
      <c r="D2409" t="s">
        <v>3</v>
      </c>
      <c r="E2409" t="s">
        <v>4</v>
      </c>
      <c r="F2409" t="s">
        <v>1581</v>
      </c>
      <c r="G2409" t="s">
        <v>1582</v>
      </c>
      <c r="H2409" t="s">
        <v>7</v>
      </c>
      <c r="I2409" t="s">
        <v>43</v>
      </c>
      <c r="J2409" t="s">
        <v>44</v>
      </c>
      <c r="K2409" t="s">
        <v>49</v>
      </c>
      <c r="L2409" t="s">
        <v>11</v>
      </c>
      <c r="M2409" s="40">
        <v>11500</v>
      </c>
      <c r="N2409" s="40">
        <v>0</v>
      </c>
      <c r="O2409" s="40">
        <v>0</v>
      </c>
      <c r="P2409" s="40">
        <v>11500</v>
      </c>
      <c r="Q2409" s="40">
        <v>0</v>
      </c>
      <c r="R2409" s="40">
        <v>100</v>
      </c>
      <c r="S2409" s="40">
        <v>56.07</v>
      </c>
      <c r="T2409" s="40">
        <v>11400</v>
      </c>
      <c r="U2409" s="40">
        <v>11443.93</v>
      </c>
      <c r="V2409" s="40">
        <v>11400</v>
      </c>
      <c r="W2409" s="34" t="s">
        <v>50</v>
      </c>
    </row>
    <row r="2410" spans="1:23" hidden="1" x14ac:dyDescent="0.2">
      <c r="A2410" t="s">
        <v>0</v>
      </c>
      <c r="B2410" t="s">
        <v>1</v>
      </c>
      <c r="C2410" t="s">
        <v>2</v>
      </c>
      <c r="D2410" t="s">
        <v>3</v>
      </c>
      <c r="E2410" t="s">
        <v>4</v>
      </c>
      <c r="F2410" t="s">
        <v>1581</v>
      </c>
      <c r="G2410" t="s">
        <v>1582</v>
      </c>
      <c r="H2410" t="s">
        <v>7</v>
      </c>
      <c r="I2410" t="s">
        <v>43</v>
      </c>
      <c r="J2410" t="s">
        <v>44</v>
      </c>
      <c r="K2410" t="s">
        <v>51</v>
      </c>
      <c r="L2410" t="s">
        <v>11</v>
      </c>
      <c r="M2410" s="40">
        <v>24200</v>
      </c>
      <c r="N2410" s="40">
        <v>0</v>
      </c>
      <c r="O2410" s="40">
        <v>0</v>
      </c>
      <c r="P2410" s="40">
        <v>24200</v>
      </c>
      <c r="Q2410" s="40">
        <v>0.01</v>
      </c>
      <c r="R2410" s="40">
        <v>12517.49</v>
      </c>
      <c r="S2410" s="40">
        <v>7670.81</v>
      </c>
      <c r="T2410" s="40">
        <v>11682.51</v>
      </c>
      <c r="U2410" s="40">
        <v>16529.189999999999</v>
      </c>
      <c r="V2410" s="40">
        <v>11682.5</v>
      </c>
      <c r="W2410" s="34" t="s">
        <v>52</v>
      </c>
    </row>
    <row r="2411" spans="1:23" hidden="1" x14ac:dyDescent="0.2">
      <c r="A2411" t="s">
        <v>0</v>
      </c>
      <c r="B2411" t="s">
        <v>1</v>
      </c>
      <c r="C2411" t="s">
        <v>2</v>
      </c>
      <c r="D2411" t="s">
        <v>3</v>
      </c>
      <c r="E2411" t="s">
        <v>4</v>
      </c>
      <c r="F2411" t="s">
        <v>1581</v>
      </c>
      <c r="G2411" t="s">
        <v>1582</v>
      </c>
      <c r="H2411" t="s">
        <v>7</v>
      </c>
      <c r="I2411" t="s">
        <v>43</v>
      </c>
      <c r="J2411" t="s">
        <v>44</v>
      </c>
      <c r="K2411" t="s">
        <v>55</v>
      </c>
      <c r="L2411" t="s">
        <v>11</v>
      </c>
      <c r="M2411" s="40">
        <v>4000</v>
      </c>
      <c r="N2411" s="40">
        <v>0</v>
      </c>
      <c r="O2411" s="40">
        <v>0</v>
      </c>
      <c r="P2411" s="40">
        <v>4000</v>
      </c>
      <c r="Q2411" s="40">
        <v>0</v>
      </c>
      <c r="R2411" s="40">
        <v>2688</v>
      </c>
      <c r="S2411" s="40">
        <v>2688</v>
      </c>
      <c r="T2411" s="40">
        <v>1312</v>
      </c>
      <c r="U2411" s="40">
        <v>1312</v>
      </c>
      <c r="V2411" s="40">
        <v>1312</v>
      </c>
      <c r="W2411" s="34" t="s">
        <v>56</v>
      </c>
    </row>
    <row r="2412" spans="1:23" hidden="1" x14ac:dyDescent="0.2">
      <c r="A2412" t="s">
        <v>0</v>
      </c>
      <c r="B2412" t="s">
        <v>1</v>
      </c>
      <c r="C2412" t="s">
        <v>2</v>
      </c>
      <c r="D2412" t="s">
        <v>3</v>
      </c>
      <c r="E2412" t="s">
        <v>4</v>
      </c>
      <c r="F2412" t="s">
        <v>1581</v>
      </c>
      <c r="G2412" t="s">
        <v>1582</v>
      </c>
      <c r="H2412" t="s">
        <v>7</v>
      </c>
      <c r="I2412" t="s">
        <v>43</v>
      </c>
      <c r="J2412" t="s">
        <v>44</v>
      </c>
      <c r="K2412" t="s">
        <v>57</v>
      </c>
      <c r="L2412" t="s">
        <v>11</v>
      </c>
      <c r="M2412" s="40">
        <v>33500</v>
      </c>
      <c r="N2412" s="40">
        <v>0</v>
      </c>
      <c r="O2412" s="40">
        <v>0</v>
      </c>
      <c r="P2412" s="40">
        <v>33500</v>
      </c>
      <c r="Q2412" s="40">
        <v>0</v>
      </c>
      <c r="R2412" s="40">
        <v>21409.26</v>
      </c>
      <c r="S2412" s="40">
        <v>17811.259999999998</v>
      </c>
      <c r="T2412" s="40">
        <v>12090.74</v>
      </c>
      <c r="U2412" s="40">
        <v>15688.74</v>
      </c>
      <c r="V2412" s="40">
        <v>12090.74</v>
      </c>
      <c r="W2412" s="34" t="s">
        <v>58</v>
      </c>
    </row>
    <row r="2413" spans="1:23" hidden="1" x14ac:dyDescent="0.2">
      <c r="A2413" t="s">
        <v>0</v>
      </c>
      <c r="B2413" t="s">
        <v>1</v>
      </c>
      <c r="C2413" t="s">
        <v>2</v>
      </c>
      <c r="D2413" t="s">
        <v>3</v>
      </c>
      <c r="E2413" t="s">
        <v>4</v>
      </c>
      <c r="F2413" t="s">
        <v>1581</v>
      </c>
      <c r="G2413" t="s">
        <v>1582</v>
      </c>
      <c r="H2413" t="s">
        <v>7</v>
      </c>
      <c r="I2413" t="s">
        <v>43</v>
      </c>
      <c r="J2413" t="s">
        <v>44</v>
      </c>
      <c r="K2413" t="s">
        <v>59</v>
      </c>
      <c r="L2413" t="s">
        <v>11</v>
      </c>
      <c r="M2413" s="40">
        <v>11000</v>
      </c>
      <c r="N2413" s="40">
        <v>0</v>
      </c>
      <c r="O2413" s="40">
        <v>0</v>
      </c>
      <c r="P2413" s="40">
        <v>11000</v>
      </c>
      <c r="Q2413" s="40">
        <v>0</v>
      </c>
      <c r="R2413" s="40">
        <v>7567</v>
      </c>
      <c r="S2413" s="40">
        <v>3779.71</v>
      </c>
      <c r="T2413" s="40">
        <v>3433</v>
      </c>
      <c r="U2413" s="40">
        <v>7220.29</v>
      </c>
      <c r="V2413" s="40">
        <v>3433</v>
      </c>
      <c r="W2413" s="34" t="s">
        <v>60</v>
      </c>
    </row>
    <row r="2414" spans="1:23" hidden="1" x14ac:dyDescent="0.2">
      <c r="A2414" t="s">
        <v>0</v>
      </c>
      <c r="B2414" t="s">
        <v>1</v>
      </c>
      <c r="C2414" t="s">
        <v>2</v>
      </c>
      <c r="D2414" t="s">
        <v>3</v>
      </c>
      <c r="E2414" t="s">
        <v>4</v>
      </c>
      <c r="F2414" t="s">
        <v>1581</v>
      </c>
      <c r="G2414" t="s">
        <v>1582</v>
      </c>
      <c r="H2414" t="s">
        <v>7</v>
      </c>
      <c r="I2414" t="s">
        <v>43</v>
      </c>
      <c r="J2414" t="s">
        <v>44</v>
      </c>
      <c r="K2414" t="s">
        <v>61</v>
      </c>
      <c r="L2414" t="s">
        <v>11</v>
      </c>
      <c r="M2414" s="40">
        <v>20000</v>
      </c>
      <c r="N2414" s="40">
        <v>0</v>
      </c>
      <c r="O2414" s="40">
        <v>0</v>
      </c>
      <c r="P2414" s="40">
        <v>20000</v>
      </c>
      <c r="Q2414" s="40">
        <v>0</v>
      </c>
      <c r="R2414" s="40">
        <v>0</v>
      </c>
      <c r="S2414" s="40">
        <v>0</v>
      </c>
      <c r="T2414" s="40">
        <v>20000</v>
      </c>
      <c r="U2414" s="40">
        <v>20000</v>
      </c>
      <c r="V2414" s="40">
        <v>20000</v>
      </c>
      <c r="W2414" s="34" t="s">
        <v>62</v>
      </c>
    </row>
    <row r="2415" spans="1:23" hidden="1" x14ac:dyDescent="0.2">
      <c r="A2415" t="s">
        <v>0</v>
      </c>
      <c r="B2415" t="s">
        <v>1</v>
      </c>
      <c r="C2415" t="s">
        <v>2</v>
      </c>
      <c r="D2415" t="s">
        <v>3</v>
      </c>
      <c r="E2415" t="s">
        <v>4</v>
      </c>
      <c r="F2415" t="s">
        <v>1581</v>
      </c>
      <c r="G2415" t="s">
        <v>1582</v>
      </c>
      <c r="H2415" t="s">
        <v>7</v>
      </c>
      <c r="I2415" t="s">
        <v>43</v>
      </c>
      <c r="J2415" t="s">
        <v>44</v>
      </c>
      <c r="K2415" t="s">
        <v>65</v>
      </c>
      <c r="L2415" t="s">
        <v>11</v>
      </c>
      <c r="M2415" s="40">
        <v>1000</v>
      </c>
      <c r="N2415" s="40">
        <v>0</v>
      </c>
      <c r="O2415" s="40">
        <v>0</v>
      </c>
      <c r="P2415" s="40">
        <v>1000</v>
      </c>
      <c r="Q2415" s="40">
        <v>0</v>
      </c>
      <c r="R2415" s="40">
        <v>858.8</v>
      </c>
      <c r="S2415" s="40">
        <v>618.79999999999995</v>
      </c>
      <c r="T2415" s="40">
        <v>141.19999999999999</v>
      </c>
      <c r="U2415" s="40">
        <v>381.2</v>
      </c>
      <c r="V2415" s="40">
        <v>141.19999999999999</v>
      </c>
      <c r="W2415" s="34" t="s">
        <v>66</v>
      </c>
    </row>
    <row r="2416" spans="1:23" hidden="1" x14ac:dyDescent="0.2">
      <c r="A2416" t="s">
        <v>0</v>
      </c>
      <c r="B2416" t="s">
        <v>1</v>
      </c>
      <c r="C2416" t="s">
        <v>2</v>
      </c>
      <c r="D2416" t="s">
        <v>3</v>
      </c>
      <c r="E2416" t="s">
        <v>4</v>
      </c>
      <c r="F2416" t="s">
        <v>1581</v>
      </c>
      <c r="G2416" t="s">
        <v>1582</v>
      </c>
      <c r="H2416" t="s">
        <v>7</v>
      </c>
      <c r="I2416" t="s">
        <v>43</v>
      </c>
      <c r="J2416" t="s">
        <v>44</v>
      </c>
      <c r="K2416" t="s">
        <v>341</v>
      </c>
      <c r="L2416" t="s">
        <v>11</v>
      </c>
      <c r="M2416" s="40">
        <v>36000</v>
      </c>
      <c r="N2416" s="40">
        <v>0</v>
      </c>
      <c r="O2416" s="40">
        <v>0</v>
      </c>
      <c r="P2416" s="40">
        <v>36000</v>
      </c>
      <c r="Q2416" s="40">
        <v>0</v>
      </c>
      <c r="R2416" s="40">
        <v>34392.879999999997</v>
      </c>
      <c r="S2416" s="40">
        <v>26357.14</v>
      </c>
      <c r="T2416" s="40">
        <v>1607.12</v>
      </c>
      <c r="U2416" s="40">
        <v>9642.86</v>
      </c>
      <c r="V2416" s="40">
        <v>1607.12</v>
      </c>
      <c r="W2416" s="34" t="s">
        <v>342</v>
      </c>
    </row>
    <row r="2417" spans="1:23" hidden="1" x14ac:dyDescent="0.2">
      <c r="A2417" t="s">
        <v>0</v>
      </c>
      <c r="B2417" t="s">
        <v>1</v>
      </c>
      <c r="C2417" t="s">
        <v>2</v>
      </c>
      <c r="D2417" t="s">
        <v>3</v>
      </c>
      <c r="E2417" t="s">
        <v>4</v>
      </c>
      <c r="F2417" t="s">
        <v>1581</v>
      </c>
      <c r="G2417" t="s">
        <v>1582</v>
      </c>
      <c r="H2417" t="s">
        <v>7</v>
      </c>
      <c r="I2417" t="s">
        <v>43</v>
      </c>
      <c r="J2417" t="s">
        <v>44</v>
      </c>
      <c r="K2417" t="s">
        <v>69</v>
      </c>
      <c r="L2417" t="s">
        <v>11</v>
      </c>
      <c r="M2417" s="40">
        <v>1500</v>
      </c>
      <c r="N2417" s="40">
        <v>0</v>
      </c>
      <c r="O2417" s="40">
        <v>0</v>
      </c>
      <c r="P2417" s="40">
        <v>1500</v>
      </c>
      <c r="Q2417" s="40">
        <v>0</v>
      </c>
      <c r="R2417" s="40">
        <v>1394.4</v>
      </c>
      <c r="S2417" s="40">
        <v>1394.4</v>
      </c>
      <c r="T2417" s="40">
        <v>105.6</v>
      </c>
      <c r="U2417" s="40">
        <v>105.6</v>
      </c>
      <c r="V2417" s="40">
        <v>105.6</v>
      </c>
      <c r="W2417" s="34" t="s">
        <v>70</v>
      </c>
    </row>
    <row r="2418" spans="1:23" hidden="1" x14ac:dyDescent="0.2">
      <c r="A2418" t="s">
        <v>0</v>
      </c>
      <c r="B2418" t="s">
        <v>1</v>
      </c>
      <c r="C2418" t="s">
        <v>2</v>
      </c>
      <c r="D2418" t="s">
        <v>3</v>
      </c>
      <c r="E2418" t="s">
        <v>4</v>
      </c>
      <c r="F2418" t="s">
        <v>1581</v>
      </c>
      <c r="G2418" t="s">
        <v>1582</v>
      </c>
      <c r="H2418" t="s">
        <v>7</v>
      </c>
      <c r="I2418" t="s">
        <v>43</v>
      </c>
      <c r="J2418" t="s">
        <v>44</v>
      </c>
      <c r="K2418" t="s">
        <v>71</v>
      </c>
      <c r="L2418" t="s">
        <v>11</v>
      </c>
      <c r="M2418" s="40">
        <v>3000</v>
      </c>
      <c r="N2418" s="40">
        <v>0</v>
      </c>
      <c r="O2418" s="40">
        <v>0</v>
      </c>
      <c r="P2418" s="40">
        <v>3000</v>
      </c>
      <c r="Q2418" s="40">
        <v>0</v>
      </c>
      <c r="R2418" s="40">
        <v>0</v>
      </c>
      <c r="S2418" s="40">
        <v>0</v>
      </c>
      <c r="T2418" s="40">
        <v>3000</v>
      </c>
      <c r="U2418" s="40">
        <v>3000</v>
      </c>
      <c r="V2418" s="40">
        <v>3000</v>
      </c>
      <c r="W2418" s="34" t="s">
        <v>72</v>
      </c>
    </row>
    <row r="2419" spans="1:23" hidden="1" x14ac:dyDescent="0.2">
      <c r="A2419" t="s">
        <v>0</v>
      </c>
      <c r="B2419" t="s">
        <v>1</v>
      </c>
      <c r="C2419" t="s">
        <v>2</v>
      </c>
      <c r="D2419" t="s">
        <v>3</v>
      </c>
      <c r="E2419" t="s">
        <v>4</v>
      </c>
      <c r="F2419" t="s">
        <v>1581</v>
      </c>
      <c r="G2419" t="s">
        <v>1582</v>
      </c>
      <c r="H2419" t="s">
        <v>7</v>
      </c>
      <c r="I2419" t="s">
        <v>43</v>
      </c>
      <c r="J2419" t="s">
        <v>44</v>
      </c>
      <c r="K2419" t="s">
        <v>73</v>
      </c>
      <c r="L2419" t="s">
        <v>11</v>
      </c>
      <c r="M2419" s="40">
        <v>1800</v>
      </c>
      <c r="N2419" s="40">
        <v>0</v>
      </c>
      <c r="O2419" s="40">
        <v>0</v>
      </c>
      <c r="P2419" s="40">
        <v>1800</v>
      </c>
      <c r="Q2419" s="40">
        <v>0.01</v>
      </c>
      <c r="R2419" s="40">
        <v>1799.99</v>
      </c>
      <c r="S2419" s="40">
        <v>788</v>
      </c>
      <c r="T2419" s="40">
        <v>0.01</v>
      </c>
      <c r="U2419" s="40">
        <v>1012</v>
      </c>
      <c r="V2419" s="40">
        <v>0</v>
      </c>
      <c r="W2419" s="34" t="s">
        <v>74</v>
      </c>
    </row>
    <row r="2420" spans="1:23" hidden="1" x14ac:dyDescent="0.2">
      <c r="A2420" t="s">
        <v>0</v>
      </c>
      <c r="B2420" t="s">
        <v>1</v>
      </c>
      <c r="C2420" t="s">
        <v>2</v>
      </c>
      <c r="D2420" t="s">
        <v>3</v>
      </c>
      <c r="E2420" t="s">
        <v>4</v>
      </c>
      <c r="F2420" t="s">
        <v>1581</v>
      </c>
      <c r="G2420" t="s">
        <v>1582</v>
      </c>
      <c r="H2420" t="s">
        <v>7</v>
      </c>
      <c r="I2420" t="s">
        <v>43</v>
      </c>
      <c r="J2420" t="s">
        <v>44</v>
      </c>
      <c r="K2420" t="s">
        <v>75</v>
      </c>
      <c r="L2420" t="s">
        <v>11</v>
      </c>
      <c r="M2420" s="40">
        <v>2000</v>
      </c>
      <c r="N2420" s="40">
        <v>0</v>
      </c>
      <c r="O2420" s="40">
        <v>0</v>
      </c>
      <c r="P2420" s="40">
        <v>2000</v>
      </c>
      <c r="Q2420" s="40">
        <v>491.1</v>
      </c>
      <c r="R2420" s="40">
        <v>1508.9</v>
      </c>
      <c r="S2420" s="40">
        <v>154.19999999999999</v>
      </c>
      <c r="T2420" s="40">
        <v>491.1</v>
      </c>
      <c r="U2420" s="40">
        <v>1845.8</v>
      </c>
      <c r="V2420" s="40">
        <v>0</v>
      </c>
      <c r="W2420" s="34" t="s">
        <v>76</v>
      </c>
    </row>
    <row r="2421" spans="1:23" hidden="1" x14ac:dyDescent="0.2">
      <c r="A2421" t="s">
        <v>0</v>
      </c>
      <c r="B2421" t="s">
        <v>1</v>
      </c>
      <c r="C2421" t="s">
        <v>2</v>
      </c>
      <c r="D2421" t="s">
        <v>3</v>
      </c>
      <c r="E2421" t="s">
        <v>4</v>
      </c>
      <c r="F2421" t="s">
        <v>1581</v>
      </c>
      <c r="G2421" t="s">
        <v>1582</v>
      </c>
      <c r="H2421" t="s">
        <v>7</v>
      </c>
      <c r="I2421" t="s">
        <v>43</v>
      </c>
      <c r="J2421" t="s">
        <v>44</v>
      </c>
      <c r="K2421" t="s">
        <v>77</v>
      </c>
      <c r="L2421" t="s">
        <v>11</v>
      </c>
      <c r="M2421" s="40">
        <v>2000</v>
      </c>
      <c r="N2421" s="40">
        <v>0</v>
      </c>
      <c r="O2421" s="40">
        <v>0</v>
      </c>
      <c r="P2421" s="40">
        <v>2000</v>
      </c>
      <c r="Q2421" s="40">
        <v>800.86</v>
      </c>
      <c r="R2421" s="40">
        <v>1199.1400000000001</v>
      </c>
      <c r="S2421" s="40">
        <v>1148.1500000000001</v>
      </c>
      <c r="T2421" s="40">
        <v>800.86</v>
      </c>
      <c r="U2421" s="40">
        <v>851.85</v>
      </c>
      <c r="V2421" s="40">
        <v>0</v>
      </c>
      <c r="W2421" s="34" t="s">
        <v>78</v>
      </c>
    </row>
    <row r="2422" spans="1:23" hidden="1" x14ac:dyDescent="0.2">
      <c r="A2422" t="s">
        <v>0</v>
      </c>
      <c r="B2422" t="s">
        <v>1</v>
      </c>
      <c r="C2422" t="s">
        <v>2</v>
      </c>
      <c r="D2422" t="s">
        <v>3</v>
      </c>
      <c r="E2422" t="s">
        <v>4</v>
      </c>
      <c r="F2422" t="s">
        <v>1581</v>
      </c>
      <c r="G2422" t="s">
        <v>1582</v>
      </c>
      <c r="H2422" t="s">
        <v>7</v>
      </c>
      <c r="I2422" t="s">
        <v>43</v>
      </c>
      <c r="J2422" t="s">
        <v>44</v>
      </c>
      <c r="K2422" t="s">
        <v>79</v>
      </c>
      <c r="L2422" t="s">
        <v>11</v>
      </c>
      <c r="M2422" s="40">
        <v>6660</v>
      </c>
      <c r="N2422" s="40">
        <v>0</v>
      </c>
      <c r="O2422" s="40">
        <v>0</v>
      </c>
      <c r="P2422" s="40">
        <v>6660</v>
      </c>
      <c r="Q2422" s="40">
        <v>0</v>
      </c>
      <c r="R2422" s="40">
        <v>6659.3</v>
      </c>
      <c r="S2422" s="40">
        <v>6659.3</v>
      </c>
      <c r="T2422" s="40">
        <v>0.7</v>
      </c>
      <c r="U2422" s="40">
        <v>0.7</v>
      </c>
      <c r="V2422" s="40">
        <v>0.7</v>
      </c>
      <c r="W2422" s="34" t="s">
        <v>80</v>
      </c>
    </row>
    <row r="2423" spans="1:23" hidden="1" x14ac:dyDescent="0.2">
      <c r="A2423" t="s">
        <v>0</v>
      </c>
      <c r="B2423" t="s">
        <v>1</v>
      </c>
      <c r="C2423" t="s">
        <v>2</v>
      </c>
      <c r="D2423" t="s">
        <v>3</v>
      </c>
      <c r="E2423" t="s">
        <v>4</v>
      </c>
      <c r="F2423" t="s">
        <v>1581</v>
      </c>
      <c r="G2423" t="s">
        <v>1582</v>
      </c>
      <c r="H2423" t="s">
        <v>7</v>
      </c>
      <c r="I2423" t="s">
        <v>43</v>
      </c>
      <c r="J2423" t="s">
        <v>44</v>
      </c>
      <c r="K2423" t="s">
        <v>85</v>
      </c>
      <c r="L2423" t="s">
        <v>11</v>
      </c>
      <c r="M2423" s="40">
        <v>2500</v>
      </c>
      <c r="N2423" s="40">
        <v>0</v>
      </c>
      <c r="O2423" s="40">
        <v>0</v>
      </c>
      <c r="P2423" s="40">
        <v>2500</v>
      </c>
      <c r="Q2423" s="40">
        <v>0</v>
      </c>
      <c r="R2423" s="40">
        <v>1515.76</v>
      </c>
      <c r="S2423" s="40">
        <v>1092.76</v>
      </c>
      <c r="T2423" s="40">
        <v>984.24</v>
      </c>
      <c r="U2423" s="40">
        <v>1407.24</v>
      </c>
      <c r="V2423" s="40">
        <v>984.24</v>
      </c>
      <c r="W2423" s="34" t="s">
        <v>86</v>
      </c>
    </row>
    <row r="2424" spans="1:23" hidden="1" x14ac:dyDescent="0.2">
      <c r="A2424" t="s">
        <v>0</v>
      </c>
      <c r="B2424" t="s">
        <v>1</v>
      </c>
      <c r="C2424" t="s">
        <v>2</v>
      </c>
      <c r="D2424" t="s">
        <v>3</v>
      </c>
      <c r="E2424" t="s">
        <v>4</v>
      </c>
      <c r="F2424" t="s">
        <v>1581</v>
      </c>
      <c r="G2424" t="s">
        <v>1582</v>
      </c>
      <c r="H2424" t="s">
        <v>7</v>
      </c>
      <c r="I2424" t="s">
        <v>43</v>
      </c>
      <c r="J2424" t="s">
        <v>44</v>
      </c>
      <c r="K2424" t="s">
        <v>262</v>
      </c>
      <c r="L2424" t="s">
        <v>11</v>
      </c>
      <c r="M2424" s="40">
        <v>1000</v>
      </c>
      <c r="N2424" s="40">
        <v>0</v>
      </c>
      <c r="O2424" s="40">
        <v>0</v>
      </c>
      <c r="P2424" s="40">
        <v>1000</v>
      </c>
      <c r="Q2424" s="40">
        <v>0.24</v>
      </c>
      <c r="R2424" s="40">
        <v>999.76</v>
      </c>
      <c r="S2424" s="40">
        <v>999.76</v>
      </c>
      <c r="T2424" s="40">
        <v>0.24</v>
      </c>
      <c r="U2424" s="40">
        <v>0.24</v>
      </c>
      <c r="V2424" s="40">
        <v>0</v>
      </c>
      <c r="W2424" s="34" t="s">
        <v>263</v>
      </c>
    </row>
    <row r="2425" spans="1:23" hidden="1" x14ac:dyDescent="0.2">
      <c r="A2425" t="s">
        <v>0</v>
      </c>
      <c r="B2425" t="s">
        <v>1</v>
      </c>
      <c r="C2425" t="s">
        <v>2</v>
      </c>
      <c r="D2425" t="s">
        <v>3</v>
      </c>
      <c r="E2425" t="s">
        <v>4</v>
      </c>
      <c r="F2425" t="s">
        <v>1581</v>
      </c>
      <c r="G2425" t="s">
        <v>1582</v>
      </c>
      <c r="H2425" t="s">
        <v>7</v>
      </c>
      <c r="I2425" t="s">
        <v>43</v>
      </c>
      <c r="J2425" t="s">
        <v>87</v>
      </c>
      <c r="K2425" t="s">
        <v>88</v>
      </c>
      <c r="L2425" t="s">
        <v>11</v>
      </c>
      <c r="M2425" s="40">
        <v>250</v>
      </c>
      <c r="N2425" s="40">
        <v>0</v>
      </c>
      <c r="O2425" s="40">
        <v>0</v>
      </c>
      <c r="P2425" s="40">
        <v>250</v>
      </c>
      <c r="Q2425" s="40">
        <v>0</v>
      </c>
      <c r="R2425" s="40">
        <v>143.07</v>
      </c>
      <c r="S2425" s="40">
        <v>143.07</v>
      </c>
      <c r="T2425" s="40">
        <v>106.93</v>
      </c>
      <c r="U2425" s="40">
        <v>106.93</v>
      </c>
      <c r="V2425" s="40">
        <v>106.93</v>
      </c>
      <c r="W2425" s="34" t="s">
        <v>89</v>
      </c>
    </row>
    <row r="2426" spans="1:23" hidden="1" x14ac:dyDescent="0.2">
      <c r="A2426" t="s">
        <v>106</v>
      </c>
      <c r="B2426" t="s">
        <v>107</v>
      </c>
      <c r="C2426" t="s">
        <v>2</v>
      </c>
      <c r="D2426" t="s">
        <v>3</v>
      </c>
      <c r="E2426" t="s">
        <v>4</v>
      </c>
      <c r="F2426" t="s">
        <v>1581</v>
      </c>
      <c r="G2426" t="s">
        <v>1582</v>
      </c>
      <c r="H2426" t="s">
        <v>127</v>
      </c>
      <c r="I2426" t="s">
        <v>128</v>
      </c>
      <c r="J2426" t="s">
        <v>94</v>
      </c>
      <c r="K2426" t="s">
        <v>131</v>
      </c>
      <c r="L2426" t="s">
        <v>96</v>
      </c>
      <c r="M2426" s="40">
        <v>27000</v>
      </c>
      <c r="N2426" s="40">
        <v>0</v>
      </c>
      <c r="O2426" s="40">
        <v>0</v>
      </c>
      <c r="P2426" s="40">
        <v>27000</v>
      </c>
      <c r="Q2426" s="40">
        <v>0</v>
      </c>
      <c r="R2426" s="40">
        <v>20719.73</v>
      </c>
      <c r="S2426" s="40">
        <v>16119.06</v>
      </c>
      <c r="T2426" s="40">
        <v>6280.27</v>
      </c>
      <c r="U2426" s="40">
        <v>10880.94</v>
      </c>
      <c r="V2426" s="40">
        <v>6280.27</v>
      </c>
      <c r="W2426" s="34" t="s">
        <v>132</v>
      </c>
    </row>
    <row r="2427" spans="1:23" hidden="1" x14ac:dyDescent="0.2">
      <c r="A2427" t="s">
        <v>106</v>
      </c>
      <c r="B2427" t="s">
        <v>107</v>
      </c>
      <c r="C2427" t="s">
        <v>2</v>
      </c>
      <c r="D2427" t="s">
        <v>3</v>
      </c>
      <c r="E2427" t="s">
        <v>4</v>
      </c>
      <c r="F2427" t="s">
        <v>1581</v>
      </c>
      <c r="G2427" t="s">
        <v>1582</v>
      </c>
      <c r="H2427" t="s">
        <v>127</v>
      </c>
      <c r="I2427" t="s">
        <v>128</v>
      </c>
      <c r="J2427" t="s">
        <v>94</v>
      </c>
      <c r="K2427" t="s">
        <v>183</v>
      </c>
      <c r="L2427" t="s">
        <v>96</v>
      </c>
      <c r="M2427" s="40">
        <v>3500</v>
      </c>
      <c r="N2427" s="40">
        <v>943.45</v>
      </c>
      <c r="O2427" s="40">
        <v>0</v>
      </c>
      <c r="P2427" s="40">
        <v>4443.45</v>
      </c>
      <c r="Q2427" s="40">
        <v>0</v>
      </c>
      <c r="R2427" s="40">
        <v>3780.7</v>
      </c>
      <c r="S2427" s="40">
        <v>1972.69</v>
      </c>
      <c r="T2427" s="40">
        <v>662.75</v>
      </c>
      <c r="U2427" s="40">
        <v>2470.7600000000002</v>
      </c>
      <c r="V2427" s="40">
        <v>662.75</v>
      </c>
      <c r="W2427" s="34" t="s">
        <v>1583</v>
      </c>
    </row>
    <row r="2428" spans="1:23" hidden="1" x14ac:dyDescent="0.2">
      <c r="A2428" t="s">
        <v>106</v>
      </c>
      <c r="B2428" t="s">
        <v>107</v>
      </c>
      <c r="C2428" t="s">
        <v>2</v>
      </c>
      <c r="D2428" t="s">
        <v>3</v>
      </c>
      <c r="E2428" t="s">
        <v>4</v>
      </c>
      <c r="F2428" t="s">
        <v>1581</v>
      </c>
      <c r="G2428" t="s">
        <v>1582</v>
      </c>
      <c r="H2428" t="s">
        <v>127</v>
      </c>
      <c r="I2428" t="s">
        <v>128</v>
      </c>
      <c r="J2428" t="s">
        <v>94</v>
      </c>
      <c r="K2428" t="s">
        <v>293</v>
      </c>
      <c r="L2428" t="s">
        <v>96</v>
      </c>
      <c r="M2428" s="40">
        <v>443.45</v>
      </c>
      <c r="N2428" s="40">
        <v>-443.45</v>
      </c>
      <c r="O2428" s="40">
        <v>0</v>
      </c>
      <c r="P2428" s="40">
        <v>0</v>
      </c>
      <c r="Q2428" s="40">
        <v>0</v>
      </c>
      <c r="R2428" s="40">
        <v>0</v>
      </c>
      <c r="S2428" s="40">
        <v>0</v>
      </c>
      <c r="T2428" s="40">
        <v>0</v>
      </c>
      <c r="U2428" s="40">
        <v>0</v>
      </c>
      <c r="V2428" s="40">
        <v>0</v>
      </c>
      <c r="W2428" s="34" t="s">
        <v>294</v>
      </c>
    </row>
    <row r="2429" spans="1:23" hidden="1" x14ac:dyDescent="0.2">
      <c r="A2429" t="s">
        <v>106</v>
      </c>
      <c r="B2429" t="s">
        <v>107</v>
      </c>
      <c r="C2429" t="s">
        <v>2</v>
      </c>
      <c r="D2429" t="s">
        <v>3</v>
      </c>
      <c r="E2429" t="s">
        <v>4</v>
      </c>
      <c r="F2429" t="s">
        <v>1581</v>
      </c>
      <c r="G2429" t="s">
        <v>1582</v>
      </c>
      <c r="H2429" t="s">
        <v>127</v>
      </c>
      <c r="I2429" t="s">
        <v>128</v>
      </c>
      <c r="J2429" t="s">
        <v>94</v>
      </c>
      <c r="K2429" t="s">
        <v>150</v>
      </c>
      <c r="L2429" t="s">
        <v>96</v>
      </c>
      <c r="M2429" s="40">
        <v>500</v>
      </c>
      <c r="N2429" s="40">
        <v>-500</v>
      </c>
      <c r="O2429" s="40">
        <v>0</v>
      </c>
      <c r="P2429" s="40">
        <v>0</v>
      </c>
      <c r="Q2429" s="40">
        <v>0</v>
      </c>
      <c r="R2429" s="40">
        <v>0</v>
      </c>
      <c r="S2429" s="40">
        <v>0</v>
      </c>
      <c r="T2429" s="40">
        <v>0</v>
      </c>
      <c r="U2429" s="40">
        <v>0</v>
      </c>
      <c r="V2429" s="40">
        <v>0</v>
      </c>
      <c r="W2429" s="34" t="s">
        <v>151</v>
      </c>
    </row>
    <row r="2430" spans="1:23" hidden="1" x14ac:dyDescent="0.2">
      <c r="A2430" t="s">
        <v>106</v>
      </c>
      <c r="B2430" t="s">
        <v>107</v>
      </c>
      <c r="C2430" t="s">
        <v>2</v>
      </c>
      <c r="D2430" t="s">
        <v>3</v>
      </c>
      <c r="E2430" t="s">
        <v>4</v>
      </c>
      <c r="F2430" t="s">
        <v>1581</v>
      </c>
      <c r="G2430" t="s">
        <v>1582</v>
      </c>
      <c r="H2430" t="s">
        <v>127</v>
      </c>
      <c r="I2430" t="s">
        <v>142</v>
      </c>
      <c r="J2430" t="s">
        <v>94</v>
      </c>
      <c r="K2430" t="s">
        <v>121</v>
      </c>
      <c r="L2430" t="s">
        <v>96</v>
      </c>
      <c r="M2430" s="40">
        <v>10000</v>
      </c>
      <c r="N2430" s="40">
        <v>0</v>
      </c>
      <c r="O2430" s="40">
        <v>0</v>
      </c>
      <c r="P2430" s="40">
        <v>10000</v>
      </c>
      <c r="Q2430" s="40">
        <v>0</v>
      </c>
      <c r="R2430" s="40">
        <v>6548</v>
      </c>
      <c r="S2430" s="40">
        <v>6548</v>
      </c>
      <c r="T2430" s="40">
        <v>3452</v>
      </c>
      <c r="U2430" s="40">
        <v>3452</v>
      </c>
      <c r="V2430" s="40">
        <v>3452</v>
      </c>
      <c r="W2430" s="34" t="s">
        <v>145</v>
      </c>
    </row>
    <row r="2431" spans="1:23" hidden="1" x14ac:dyDescent="0.2">
      <c r="A2431" t="s">
        <v>106</v>
      </c>
      <c r="B2431" t="s">
        <v>107</v>
      </c>
      <c r="C2431" t="s">
        <v>2</v>
      </c>
      <c r="D2431" t="s">
        <v>3</v>
      </c>
      <c r="E2431" t="s">
        <v>4</v>
      </c>
      <c r="F2431" t="s">
        <v>1581</v>
      </c>
      <c r="G2431" t="s">
        <v>1582</v>
      </c>
      <c r="H2431" t="s">
        <v>127</v>
      </c>
      <c r="I2431" t="s">
        <v>154</v>
      </c>
      <c r="J2431" t="s">
        <v>94</v>
      </c>
      <c r="K2431" t="s">
        <v>274</v>
      </c>
      <c r="L2431" t="s">
        <v>96</v>
      </c>
      <c r="M2431" s="40">
        <v>0</v>
      </c>
      <c r="N2431" s="40">
        <v>5000</v>
      </c>
      <c r="O2431" s="40">
        <v>0</v>
      </c>
      <c r="P2431" s="40">
        <v>5000</v>
      </c>
      <c r="Q2431" s="40">
        <v>0</v>
      </c>
      <c r="R2431" s="40">
        <v>4461.3999999999996</v>
      </c>
      <c r="S2431" s="40">
        <v>4461.3999999999996</v>
      </c>
      <c r="T2431" s="40">
        <v>538.6</v>
      </c>
      <c r="U2431" s="40">
        <v>538.6</v>
      </c>
      <c r="V2431" s="40">
        <v>538.6</v>
      </c>
      <c r="W2431" s="34" t="s">
        <v>362</v>
      </c>
    </row>
    <row r="2432" spans="1:23" hidden="1" x14ac:dyDescent="0.2">
      <c r="A2432" t="s">
        <v>106</v>
      </c>
      <c r="B2432" t="s">
        <v>107</v>
      </c>
      <c r="C2432" t="s">
        <v>2</v>
      </c>
      <c r="D2432" t="s">
        <v>3</v>
      </c>
      <c r="E2432" t="s">
        <v>4</v>
      </c>
      <c r="F2432" t="s">
        <v>1581</v>
      </c>
      <c r="G2432" t="s">
        <v>1582</v>
      </c>
      <c r="H2432" t="s">
        <v>127</v>
      </c>
      <c r="I2432" t="s">
        <v>154</v>
      </c>
      <c r="J2432" t="s">
        <v>94</v>
      </c>
      <c r="K2432" t="s">
        <v>121</v>
      </c>
      <c r="L2432" t="s">
        <v>96</v>
      </c>
      <c r="M2432" s="40">
        <v>10000</v>
      </c>
      <c r="N2432" s="40">
        <v>-5000</v>
      </c>
      <c r="O2432" s="40">
        <v>0</v>
      </c>
      <c r="P2432" s="40">
        <v>5000</v>
      </c>
      <c r="Q2432" s="40">
        <v>0</v>
      </c>
      <c r="R2432" s="40">
        <v>0</v>
      </c>
      <c r="S2432" s="40">
        <v>0</v>
      </c>
      <c r="T2432" s="40">
        <v>5000</v>
      </c>
      <c r="U2432" s="40">
        <v>5000</v>
      </c>
      <c r="V2432" s="40">
        <v>5000</v>
      </c>
      <c r="W2432" s="34" t="s">
        <v>145</v>
      </c>
    </row>
    <row r="2433" spans="1:23" hidden="1" x14ac:dyDescent="0.2">
      <c r="A2433" t="s">
        <v>106</v>
      </c>
      <c r="B2433" t="s">
        <v>107</v>
      </c>
      <c r="C2433" t="s">
        <v>2</v>
      </c>
      <c r="D2433" t="s">
        <v>3</v>
      </c>
      <c r="E2433" t="s">
        <v>4</v>
      </c>
      <c r="F2433" t="s">
        <v>1581</v>
      </c>
      <c r="G2433" t="s">
        <v>1582</v>
      </c>
      <c r="H2433" t="s">
        <v>157</v>
      </c>
      <c r="I2433" t="s">
        <v>158</v>
      </c>
      <c r="J2433" t="s">
        <v>94</v>
      </c>
      <c r="K2433" t="s">
        <v>121</v>
      </c>
      <c r="L2433" t="s">
        <v>96</v>
      </c>
      <c r="M2433" s="40">
        <v>10000</v>
      </c>
      <c r="N2433" s="40">
        <v>0</v>
      </c>
      <c r="O2433" s="40">
        <v>0</v>
      </c>
      <c r="P2433" s="40">
        <v>10000</v>
      </c>
      <c r="Q2433" s="40">
        <v>2000</v>
      </c>
      <c r="R2433" s="40">
        <v>8000</v>
      </c>
      <c r="S2433" s="40">
        <v>0</v>
      </c>
      <c r="T2433" s="40">
        <v>2000</v>
      </c>
      <c r="U2433" s="40">
        <v>10000</v>
      </c>
      <c r="V2433" s="40">
        <v>0</v>
      </c>
      <c r="W2433" s="34" t="s">
        <v>159</v>
      </c>
    </row>
    <row r="2434" spans="1:23" hidden="1" x14ac:dyDescent="0.2">
      <c r="A2434" t="s">
        <v>106</v>
      </c>
      <c r="B2434" t="s">
        <v>107</v>
      </c>
      <c r="C2434" t="s">
        <v>2</v>
      </c>
      <c r="D2434" t="s">
        <v>3</v>
      </c>
      <c r="E2434" t="s">
        <v>4</v>
      </c>
      <c r="F2434" t="s">
        <v>1581</v>
      </c>
      <c r="G2434" t="s">
        <v>1582</v>
      </c>
      <c r="H2434" t="s">
        <v>157</v>
      </c>
      <c r="I2434" t="s">
        <v>160</v>
      </c>
      <c r="J2434" t="s">
        <v>94</v>
      </c>
      <c r="K2434" t="s">
        <v>121</v>
      </c>
      <c r="L2434" t="s">
        <v>96</v>
      </c>
      <c r="M2434" s="40">
        <v>3000</v>
      </c>
      <c r="N2434" s="40">
        <v>0</v>
      </c>
      <c r="O2434" s="40">
        <v>0</v>
      </c>
      <c r="P2434" s="40">
        <v>3000</v>
      </c>
      <c r="Q2434" s="40">
        <v>0</v>
      </c>
      <c r="R2434" s="40">
        <v>3000</v>
      </c>
      <c r="S2434" s="40">
        <v>3000</v>
      </c>
      <c r="T2434" s="40">
        <v>0</v>
      </c>
      <c r="U2434" s="40">
        <v>0</v>
      </c>
      <c r="V2434" s="40">
        <v>0</v>
      </c>
      <c r="W2434" s="34" t="s">
        <v>159</v>
      </c>
    </row>
    <row r="2435" spans="1:23" hidden="1" x14ac:dyDescent="0.2">
      <c r="A2435" t="s">
        <v>106</v>
      </c>
      <c r="B2435" t="s">
        <v>107</v>
      </c>
      <c r="C2435" t="s">
        <v>2</v>
      </c>
      <c r="D2435" t="s">
        <v>3</v>
      </c>
      <c r="E2435" t="s">
        <v>4</v>
      </c>
      <c r="F2435" t="s">
        <v>1581</v>
      </c>
      <c r="G2435" t="s">
        <v>1582</v>
      </c>
      <c r="H2435" t="s">
        <v>161</v>
      </c>
      <c r="I2435" t="s">
        <v>162</v>
      </c>
      <c r="J2435" t="s">
        <v>94</v>
      </c>
      <c r="K2435" t="s">
        <v>121</v>
      </c>
      <c r="L2435" t="s">
        <v>96</v>
      </c>
      <c r="M2435" s="40">
        <v>7500</v>
      </c>
      <c r="N2435" s="40">
        <v>0</v>
      </c>
      <c r="O2435" s="40">
        <v>0</v>
      </c>
      <c r="P2435" s="40">
        <v>7500</v>
      </c>
      <c r="Q2435" s="40">
        <v>0</v>
      </c>
      <c r="R2435" s="40">
        <v>6968.3</v>
      </c>
      <c r="S2435" s="40">
        <v>0</v>
      </c>
      <c r="T2435" s="40">
        <v>531.70000000000005</v>
      </c>
      <c r="U2435" s="40">
        <v>7500</v>
      </c>
      <c r="V2435" s="40">
        <v>531.70000000000005</v>
      </c>
      <c r="W2435" s="34" t="s">
        <v>163</v>
      </c>
    </row>
    <row r="2436" spans="1:23" hidden="1" x14ac:dyDescent="0.2">
      <c r="A2436" t="s">
        <v>106</v>
      </c>
      <c r="B2436" t="s">
        <v>107</v>
      </c>
      <c r="C2436" t="s">
        <v>2</v>
      </c>
      <c r="D2436" t="s">
        <v>3</v>
      </c>
      <c r="E2436" t="s">
        <v>4</v>
      </c>
      <c r="F2436" t="s">
        <v>1581</v>
      </c>
      <c r="G2436" t="s">
        <v>1582</v>
      </c>
      <c r="H2436" t="s">
        <v>164</v>
      </c>
      <c r="I2436" t="s">
        <v>165</v>
      </c>
      <c r="J2436" t="s">
        <v>94</v>
      </c>
      <c r="K2436" t="s">
        <v>166</v>
      </c>
      <c r="L2436" t="s">
        <v>96</v>
      </c>
      <c r="M2436" s="40">
        <v>0</v>
      </c>
      <c r="N2436" s="40">
        <v>13440</v>
      </c>
      <c r="O2436" s="40">
        <v>0</v>
      </c>
      <c r="P2436" s="40">
        <v>13440</v>
      </c>
      <c r="Q2436" s="40">
        <v>0</v>
      </c>
      <c r="R2436" s="40">
        <v>8568</v>
      </c>
      <c r="S2436" s="40">
        <v>3480</v>
      </c>
      <c r="T2436" s="40">
        <v>4872</v>
      </c>
      <c r="U2436" s="40">
        <v>9960</v>
      </c>
      <c r="V2436" s="40">
        <v>4872</v>
      </c>
      <c r="W2436" s="34" t="s">
        <v>167</v>
      </c>
    </row>
    <row r="2437" spans="1:23" hidden="1" x14ac:dyDescent="0.2">
      <c r="A2437" t="s">
        <v>106</v>
      </c>
      <c r="B2437" t="s">
        <v>107</v>
      </c>
      <c r="C2437" t="s">
        <v>2</v>
      </c>
      <c r="D2437" t="s">
        <v>3</v>
      </c>
      <c r="E2437" t="s">
        <v>4</v>
      </c>
      <c r="F2437" t="s">
        <v>1581</v>
      </c>
      <c r="G2437" t="s">
        <v>1582</v>
      </c>
      <c r="H2437" t="s">
        <v>164</v>
      </c>
      <c r="I2437" t="s">
        <v>165</v>
      </c>
      <c r="J2437" t="s">
        <v>94</v>
      </c>
      <c r="K2437" t="s">
        <v>135</v>
      </c>
      <c r="L2437" t="s">
        <v>96</v>
      </c>
      <c r="M2437" s="40">
        <v>13952</v>
      </c>
      <c r="N2437" s="40">
        <v>-13440</v>
      </c>
      <c r="O2437" s="40">
        <v>0</v>
      </c>
      <c r="P2437" s="40">
        <v>512</v>
      </c>
      <c r="Q2437" s="40">
        <v>0</v>
      </c>
      <c r="R2437" s="40">
        <v>0</v>
      </c>
      <c r="S2437" s="40">
        <v>0</v>
      </c>
      <c r="T2437" s="40">
        <v>512</v>
      </c>
      <c r="U2437" s="40">
        <v>512</v>
      </c>
      <c r="V2437" s="40">
        <v>512</v>
      </c>
      <c r="W2437" s="34" t="s">
        <v>168</v>
      </c>
    </row>
    <row r="2438" spans="1:23" hidden="1" x14ac:dyDescent="0.2">
      <c r="A2438" t="s">
        <v>106</v>
      </c>
      <c r="B2438" t="s">
        <v>107</v>
      </c>
      <c r="C2438" t="s">
        <v>2</v>
      </c>
      <c r="D2438" t="s">
        <v>3</v>
      </c>
      <c r="E2438" t="s">
        <v>4</v>
      </c>
      <c r="F2438" t="s">
        <v>1581</v>
      </c>
      <c r="G2438" t="s">
        <v>1582</v>
      </c>
      <c r="H2438" t="s">
        <v>164</v>
      </c>
      <c r="I2438" t="s">
        <v>169</v>
      </c>
      <c r="J2438" t="s">
        <v>94</v>
      </c>
      <c r="K2438" t="s">
        <v>166</v>
      </c>
      <c r="L2438" t="s">
        <v>96</v>
      </c>
      <c r="M2438" s="40">
        <v>0</v>
      </c>
      <c r="N2438" s="40">
        <v>13440</v>
      </c>
      <c r="O2438" s="40">
        <v>0</v>
      </c>
      <c r="P2438" s="40">
        <v>13440</v>
      </c>
      <c r="Q2438" s="40">
        <v>0</v>
      </c>
      <c r="R2438" s="40">
        <v>8608</v>
      </c>
      <c r="S2438" s="40">
        <v>3520</v>
      </c>
      <c r="T2438" s="40">
        <v>4832</v>
      </c>
      <c r="U2438" s="40">
        <v>9920</v>
      </c>
      <c r="V2438" s="40">
        <v>4832</v>
      </c>
      <c r="W2438" s="34" t="s">
        <v>167</v>
      </c>
    </row>
    <row r="2439" spans="1:23" hidden="1" x14ac:dyDescent="0.2">
      <c r="A2439" t="s">
        <v>106</v>
      </c>
      <c r="B2439" t="s">
        <v>107</v>
      </c>
      <c r="C2439" t="s">
        <v>2</v>
      </c>
      <c r="D2439" t="s">
        <v>3</v>
      </c>
      <c r="E2439" t="s">
        <v>4</v>
      </c>
      <c r="F2439" t="s">
        <v>1581</v>
      </c>
      <c r="G2439" t="s">
        <v>1582</v>
      </c>
      <c r="H2439" t="s">
        <v>164</v>
      </c>
      <c r="I2439" t="s">
        <v>169</v>
      </c>
      <c r="J2439" t="s">
        <v>94</v>
      </c>
      <c r="K2439" t="s">
        <v>135</v>
      </c>
      <c r="L2439" t="s">
        <v>96</v>
      </c>
      <c r="M2439" s="40">
        <v>13952</v>
      </c>
      <c r="N2439" s="40">
        <v>-13440</v>
      </c>
      <c r="O2439" s="40">
        <v>0</v>
      </c>
      <c r="P2439" s="40">
        <v>512</v>
      </c>
      <c r="Q2439" s="40">
        <v>0</v>
      </c>
      <c r="R2439" s="40">
        <v>0</v>
      </c>
      <c r="S2439" s="40">
        <v>0</v>
      </c>
      <c r="T2439" s="40">
        <v>512</v>
      </c>
      <c r="U2439" s="40">
        <v>512</v>
      </c>
      <c r="V2439" s="40">
        <v>512</v>
      </c>
      <c r="W2439" s="34" t="s">
        <v>168</v>
      </c>
    </row>
    <row r="2440" spans="1:23" hidden="1" x14ac:dyDescent="0.2">
      <c r="A2440" t="s">
        <v>106</v>
      </c>
      <c r="B2440" t="s">
        <v>107</v>
      </c>
      <c r="C2440" t="s">
        <v>2</v>
      </c>
      <c r="D2440" t="s">
        <v>3</v>
      </c>
      <c r="E2440" t="s">
        <v>4</v>
      </c>
      <c r="F2440" t="s">
        <v>1581</v>
      </c>
      <c r="G2440" t="s">
        <v>1582</v>
      </c>
      <c r="H2440" t="s">
        <v>176</v>
      </c>
      <c r="I2440" t="s">
        <v>177</v>
      </c>
      <c r="J2440" t="s">
        <v>94</v>
      </c>
      <c r="K2440" t="s">
        <v>98</v>
      </c>
      <c r="L2440" t="s">
        <v>96</v>
      </c>
      <c r="M2440" s="40">
        <v>1000</v>
      </c>
      <c r="N2440" s="40">
        <v>0</v>
      </c>
      <c r="O2440" s="40">
        <v>0</v>
      </c>
      <c r="P2440" s="40">
        <v>1000</v>
      </c>
      <c r="Q2440" s="40">
        <v>0</v>
      </c>
      <c r="R2440" s="40">
        <v>986.89</v>
      </c>
      <c r="S2440" s="40">
        <v>986.89</v>
      </c>
      <c r="T2440" s="40">
        <v>13.11</v>
      </c>
      <c r="U2440" s="40">
        <v>13.11</v>
      </c>
      <c r="V2440" s="40">
        <v>13.11</v>
      </c>
      <c r="W2440" s="34" t="s">
        <v>178</v>
      </c>
    </row>
    <row r="2441" spans="1:23" hidden="1" x14ac:dyDescent="0.2">
      <c r="A2441" t="s">
        <v>170</v>
      </c>
      <c r="B2441" t="s">
        <v>171</v>
      </c>
      <c r="C2441" t="s">
        <v>2</v>
      </c>
      <c r="D2441" t="s">
        <v>3</v>
      </c>
      <c r="E2441" t="s">
        <v>4</v>
      </c>
      <c r="F2441" t="s">
        <v>1581</v>
      </c>
      <c r="G2441" t="s">
        <v>1582</v>
      </c>
      <c r="H2441" t="s">
        <v>187</v>
      </c>
      <c r="I2441" t="s">
        <v>188</v>
      </c>
      <c r="J2441" t="s">
        <v>94</v>
      </c>
      <c r="K2441" t="s">
        <v>121</v>
      </c>
      <c r="L2441" t="s">
        <v>96</v>
      </c>
      <c r="M2441" s="40">
        <v>21000</v>
      </c>
      <c r="N2441" s="40">
        <v>0</v>
      </c>
      <c r="O2441" s="40">
        <v>0</v>
      </c>
      <c r="P2441" s="40">
        <v>21000</v>
      </c>
      <c r="Q2441" s="40">
        <v>18540</v>
      </c>
      <c r="R2441" s="40">
        <v>0</v>
      </c>
      <c r="S2441" s="40">
        <v>0</v>
      </c>
      <c r="T2441" s="40">
        <v>21000</v>
      </c>
      <c r="U2441" s="40">
        <v>21000</v>
      </c>
      <c r="V2441" s="40">
        <v>2460</v>
      </c>
      <c r="W2441" s="34" t="s">
        <v>189</v>
      </c>
    </row>
    <row r="2442" spans="1:23" hidden="1" x14ac:dyDescent="0.2">
      <c r="A2442" t="s">
        <v>170</v>
      </c>
      <c r="B2442" t="s">
        <v>171</v>
      </c>
      <c r="C2442" t="s">
        <v>2</v>
      </c>
      <c r="D2442" t="s">
        <v>3</v>
      </c>
      <c r="E2442" t="s">
        <v>4</v>
      </c>
      <c r="F2442" t="s">
        <v>1581</v>
      </c>
      <c r="G2442" t="s">
        <v>1582</v>
      </c>
      <c r="H2442" t="s">
        <v>187</v>
      </c>
      <c r="I2442" t="s">
        <v>188</v>
      </c>
      <c r="J2442" t="s">
        <v>94</v>
      </c>
      <c r="K2442" t="s">
        <v>150</v>
      </c>
      <c r="L2442" t="s">
        <v>96</v>
      </c>
      <c r="M2442" s="40">
        <v>14000</v>
      </c>
      <c r="N2442" s="40">
        <v>0</v>
      </c>
      <c r="O2442" s="40">
        <v>0</v>
      </c>
      <c r="P2442" s="40">
        <v>14000</v>
      </c>
      <c r="Q2442" s="40">
        <v>4440</v>
      </c>
      <c r="R2442" s="40">
        <v>8848</v>
      </c>
      <c r="S2442" s="40">
        <v>0</v>
      </c>
      <c r="T2442" s="40">
        <v>5152</v>
      </c>
      <c r="U2442" s="40">
        <v>14000</v>
      </c>
      <c r="V2442" s="40">
        <v>712</v>
      </c>
      <c r="W2442" s="34" t="s">
        <v>283</v>
      </c>
    </row>
    <row r="2443" spans="1:23" hidden="1" x14ac:dyDescent="0.2">
      <c r="A2443" t="s">
        <v>170</v>
      </c>
      <c r="B2443" t="s">
        <v>171</v>
      </c>
      <c r="C2443" t="s">
        <v>2</v>
      </c>
      <c r="D2443" t="s">
        <v>3</v>
      </c>
      <c r="E2443" t="s">
        <v>4</v>
      </c>
      <c r="F2443" t="s">
        <v>1581</v>
      </c>
      <c r="G2443" t="s">
        <v>1582</v>
      </c>
      <c r="H2443" t="s">
        <v>187</v>
      </c>
      <c r="I2443" t="s">
        <v>188</v>
      </c>
      <c r="J2443" t="s">
        <v>192</v>
      </c>
      <c r="K2443" t="s">
        <v>193</v>
      </c>
      <c r="L2443" t="s">
        <v>96</v>
      </c>
      <c r="M2443" s="40">
        <v>0</v>
      </c>
      <c r="N2443" s="40">
        <v>0</v>
      </c>
      <c r="O2443" s="40">
        <v>6000</v>
      </c>
      <c r="P2443" s="40">
        <v>6000</v>
      </c>
      <c r="Q2443" s="40">
        <v>0</v>
      </c>
      <c r="R2443" s="40">
        <v>0</v>
      </c>
      <c r="S2443" s="40">
        <v>0</v>
      </c>
      <c r="T2443" s="40">
        <v>6000</v>
      </c>
      <c r="U2443" s="40">
        <v>6000</v>
      </c>
      <c r="V2443" s="40">
        <v>6000</v>
      </c>
      <c r="W2443" s="34" t="s">
        <v>1584</v>
      </c>
    </row>
    <row r="2444" spans="1:23" hidden="1" x14ac:dyDescent="0.2">
      <c r="A2444" t="s">
        <v>170</v>
      </c>
      <c r="B2444" t="s">
        <v>171</v>
      </c>
      <c r="C2444" t="s">
        <v>2</v>
      </c>
      <c r="D2444" t="s">
        <v>3</v>
      </c>
      <c r="E2444" t="s">
        <v>4</v>
      </c>
      <c r="F2444" t="s">
        <v>1581</v>
      </c>
      <c r="G2444" t="s">
        <v>1582</v>
      </c>
      <c r="H2444" t="s">
        <v>180</v>
      </c>
      <c r="I2444" t="s">
        <v>181</v>
      </c>
      <c r="J2444" t="s">
        <v>202</v>
      </c>
      <c r="K2444" t="s">
        <v>203</v>
      </c>
      <c r="L2444" t="s">
        <v>96</v>
      </c>
      <c r="M2444" s="40">
        <v>2990.2</v>
      </c>
      <c r="N2444" s="40">
        <v>0</v>
      </c>
      <c r="O2444" s="40">
        <v>0</v>
      </c>
      <c r="P2444" s="40">
        <v>2990.2</v>
      </c>
      <c r="Q2444" s="40">
        <v>0.02</v>
      </c>
      <c r="R2444" s="40">
        <v>2822.4</v>
      </c>
      <c r="S2444" s="40">
        <v>2822.4</v>
      </c>
      <c r="T2444" s="40">
        <v>167.8</v>
      </c>
      <c r="U2444" s="40">
        <v>167.8</v>
      </c>
      <c r="V2444" s="40">
        <v>167.78</v>
      </c>
      <c r="W2444" s="34" t="s">
        <v>289</v>
      </c>
    </row>
    <row r="2445" spans="1:23" hidden="1" x14ac:dyDescent="0.2">
      <c r="A2445" t="s">
        <v>0</v>
      </c>
      <c r="B2445" t="s">
        <v>1</v>
      </c>
      <c r="C2445" t="s">
        <v>2</v>
      </c>
      <c r="D2445" t="s">
        <v>3</v>
      </c>
      <c r="E2445" t="s">
        <v>4</v>
      </c>
      <c r="F2445" t="s">
        <v>1581</v>
      </c>
      <c r="G2445" t="s">
        <v>1582</v>
      </c>
      <c r="H2445" t="s">
        <v>7</v>
      </c>
      <c r="I2445" t="s">
        <v>8</v>
      </c>
      <c r="J2445" t="s">
        <v>215</v>
      </c>
      <c r="K2445" t="s">
        <v>216</v>
      </c>
      <c r="L2445" t="s">
        <v>11</v>
      </c>
      <c r="M2445" s="40">
        <v>0</v>
      </c>
      <c r="N2445" s="40">
        <v>10000</v>
      </c>
      <c r="O2445" s="40">
        <v>0</v>
      </c>
      <c r="P2445" s="40">
        <v>10000</v>
      </c>
      <c r="Q2445" s="40">
        <v>0</v>
      </c>
      <c r="R2445" s="40">
        <v>6675.85</v>
      </c>
      <c r="S2445" s="40">
        <v>6675.85</v>
      </c>
      <c r="T2445" s="40">
        <v>3324.15</v>
      </c>
      <c r="U2445" s="40">
        <v>3324.15</v>
      </c>
      <c r="V2445" s="40">
        <v>3324.15</v>
      </c>
      <c r="W2445" s="34" t="s">
        <v>217</v>
      </c>
    </row>
    <row r="2446" spans="1:23" hidden="1" x14ac:dyDescent="0.2">
      <c r="A2446" t="s">
        <v>0</v>
      </c>
      <c r="B2446" t="s">
        <v>1</v>
      </c>
      <c r="C2446" t="s">
        <v>635</v>
      </c>
      <c r="D2446" t="s">
        <v>711</v>
      </c>
      <c r="E2446" t="s">
        <v>712</v>
      </c>
      <c r="F2446" t="s">
        <v>1585</v>
      </c>
      <c r="G2446" t="s">
        <v>1586</v>
      </c>
      <c r="H2446" t="s">
        <v>7</v>
      </c>
      <c r="I2446" t="s">
        <v>8</v>
      </c>
      <c r="J2446" t="s">
        <v>9</v>
      </c>
      <c r="K2446" t="s">
        <v>10</v>
      </c>
      <c r="L2446" t="s">
        <v>11</v>
      </c>
      <c r="M2446" s="40">
        <v>840456</v>
      </c>
      <c r="N2446" s="40">
        <v>-207373.45</v>
      </c>
      <c r="O2446" s="40">
        <v>143099.87</v>
      </c>
      <c r="P2446" s="40">
        <v>776182.42</v>
      </c>
      <c r="Q2446" s="40">
        <v>0</v>
      </c>
      <c r="R2446" s="40">
        <v>429588.96</v>
      </c>
      <c r="S2446" s="40">
        <v>429588.96</v>
      </c>
      <c r="T2446" s="40">
        <v>346593.46</v>
      </c>
      <c r="U2446" s="40">
        <v>346593.46</v>
      </c>
      <c r="V2446" s="40">
        <v>346593.46</v>
      </c>
      <c r="W2446" s="34" t="s">
        <v>1186</v>
      </c>
    </row>
    <row r="2447" spans="1:23" hidden="1" x14ac:dyDescent="0.2">
      <c r="A2447" t="s">
        <v>0</v>
      </c>
      <c r="B2447" t="s">
        <v>1</v>
      </c>
      <c r="C2447" t="s">
        <v>635</v>
      </c>
      <c r="D2447" t="s">
        <v>711</v>
      </c>
      <c r="E2447" t="s">
        <v>712</v>
      </c>
      <c r="F2447" t="s">
        <v>1585</v>
      </c>
      <c r="G2447" t="s">
        <v>1586</v>
      </c>
      <c r="H2447" t="s">
        <v>7</v>
      </c>
      <c r="I2447" t="s">
        <v>8</v>
      </c>
      <c r="J2447" t="s">
        <v>9</v>
      </c>
      <c r="K2447" t="s">
        <v>13</v>
      </c>
      <c r="L2447" t="s">
        <v>11</v>
      </c>
      <c r="M2447" s="40">
        <v>609414</v>
      </c>
      <c r="N2447" s="40">
        <v>-35530</v>
      </c>
      <c r="O2447" s="40">
        <v>0</v>
      </c>
      <c r="P2447" s="40">
        <v>573884</v>
      </c>
      <c r="Q2447" s="40">
        <v>0</v>
      </c>
      <c r="R2447" s="40">
        <v>423647.91</v>
      </c>
      <c r="S2447" s="40">
        <v>423647.91</v>
      </c>
      <c r="T2447" s="40">
        <v>150236.09</v>
      </c>
      <c r="U2447" s="40">
        <v>150236.09</v>
      </c>
      <c r="V2447" s="40">
        <v>150236.09</v>
      </c>
      <c r="W2447" s="34" t="s">
        <v>1187</v>
      </c>
    </row>
    <row r="2448" spans="1:23" hidden="1" x14ac:dyDescent="0.2">
      <c r="A2448" t="s">
        <v>0</v>
      </c>
      <c r="B2448" t="s">
        <v>1</v>
      </c>
      <c r="C2448" t="s">
        <v>635</v>
      </c>
      <c r="D2448" t="s">
        <v>711</v>
      </c>
      <c r="E2448" t="s">
        <v>712</v>
      </c>
      <c r="F2448" t="s">
        <v>1585</v>
      </c>
      <c r="G2448" t="s">
        <v>1586</v>
      </c>
      <c r="H2448" t="s">
        <v>7</v>
      </c>
      <c r="I2448" t="s">
        <v>8</v>
      </c>
      <c r="J2448" t="s">
        <v>9</v>
      </c>
      <c r="K2448" t="s">
        <v>15</v>
      </c>
      <c r="L2448" t="s">
        <v>11</v>
      </c>
      <c r="M2448" s="40">
        <v>365781.5</v>
      </c>
      <c r="N2448" s="40">
        <v>11798.27</v>
      </c>
      <c r="O2448" s="40">
        <v>0</v>
      </c>
      <c r="P2448" s="40">
        <v>377579.77</v>
      </c>
      <c r="Q2448" s="40">
        <v>232163.55</v>
      </c>
      <c r="R2448" s="40">
        <v>48896.24</v>
      </c>
      <c r="S2448" s="40">
        <v>48896.24</v>
      </c>
      <c r="T2448" s="40">
        <v>328683.53000000003</v>
      </c>
      <c r="U2448" s="40">
        <v>328683.53000000003</v>
      </c>
      <c r="V2448" s="40">
        <v>96519.98</v>
      </c>
      <c r="W2448" s="34" t="s">
        <v>1188</v>
      </c>
    </row>
    <row r="2449" spans="1:23" hidden="1" x14ac:dyDescent="0.2">
      <c r="A2449" t="s">
        <v>0</v>
      </c>
      <c r="B2449" t="s">
        <v>1</v>
      </c>
      <c r="C2449" t="s">
        <v>635</v>
      </c>
      <c r="D2449" t="s">
        <v>711</v>
      </c>
      <c r="E2449" t="s">
        <v>712</v>
      </c>
      <c r="F2449" t="s">
        <v>1585</v>
      </c>
      <c r="G2449" t="s">
        <v>1586</v>
      </c>
      <c r="H2449" t="s">
        <v>7</v>
      </c>
      <c r="I2449" t="s">
        <v>8</v>
      </c>
      <c r="J2449" t="s">
        <v>9</v>
      </c>
      <c r="K2449" t="s">
        <v>17</v>
      </c>
      <c r="L2449" t="s">
        <v>11</v>
      </c>
      <c r="M2449" s="40">
        <v>140090</v>
      </c>
      <c r="N2449" s="40">
        <v>5186.32</v>
      </c>
      <c r="O2449" s="40">
        <v>0</v>
      </c>
      <c r="P2449" s="40">
        <v>145276.32</v>
      </c>
      <c r="Q2449" s="40">
        <v>14193.72</v>
      </c>
      <c r="R2449" s="40">
        <v>124876.59</v>
      </c>
      <c r="S2449" s="40">
        <v>124876.59</v>
      </c>
      <c r="T2449" s="40">
        <v>20399.73</v>
      </c>
      <c r="U2449" s="40">
        <v>20399.73</v>
      </c>
      <c r="V2449" s="40">
        <v>6206.01</v>
      </c>
      <c r="W2449" s="34" t="s">
        <v>1189</v>
      </c>
    </row>
    <row r="2450" spans="1:23" hidden="1" x14ac:dyDescent="0.2">
      <c r="A2450" t="s">
        <v>0</v>
      </c>
      <c r="B2450" t="s">
        <v>1</v>
      </c>
      <c r="C2450" t="s">
        <v>635</v>
      </c>
      <c r="D2450" t="s">
        <v>711</v>
      </c>
      <c r="E2450" t="s">
        <v>712</v>
      </c>
      <c r="F2450" t="s">
        <v>1585</v>
      </c>
      <c r="G2450" t="s">
        <v>1586</v>
      </c>
      <c r="H2450" t="s">
        <v>7</v>
      </c>
      <c r="I2450" t="s">
        <v>8</v>
      </c>
      <c r="J2450" t="s">
        <v>9</v>
      </c>
      <c r="K2450" t="s">
        <v>19</v>
      </c>
      <c r="L2450" t="s">
        <v>11</v>
      </c>
      <c r="M2450" s="40">
        <v>9636</v>
      </c>
      <c r="N2450" s="40">
        <v>120</v>
      </c>
      <c r="O2450" s="40">
        <v>0</v>
      </c>
      <c r="P2450" s="40">
        <v>9756</v>
      </c>
      <c r="Q2450" s="40">
        <v>0</v>
      </c>
      <c r="R2450" s="40">
        <v>3079.5</v>
      </c>
      <c r="S2450" s="40">
        <v>3079.5</v>
      </c>
      <c r="T2450" s="40">
        <v>6676.5</v>
      </c>
      <c r="U2450" s="40">
        <v>6676.5</v>
      </c>
      <c r="V2450" s="40">
        <v>6676.5</v>
      </c>
      <c r="W2450" s="34" t="s">
        <v>1190</v>
      </c>
    </row>
    <row r="2451" spans="1:23" hidden="1" x14ac:dyDescent="0.2">
      <c r="A2451" t="s">
        <v>0</v>
      </c>
      <c r="B2451" t="s">
        <v>1</v>
      </c>
      <c r="C2451" t="s">
        <v>635</v>
      </c>
      <c r="D2451" t="s">
        <v>711</v>
      </c>
      <c r="E2451" t="s">
        <v>712</v>
      </c>
      <c r="F2451" t="s">
        <v>1585</v>
      </c>
      <c r="G2451" t="s">
        <v>1586</v>
      </c>
      <c r="H2451" t="s">
        <v>7</v>
      </c>
      <c r="I2451" t="s">
        <v>8</v>
      </c>
      <c r="J2451" t="s">
        <v>9</v>
      </c>
      <c r="K2451" t="s">
        <v>21</v>
      </c>
      <c r="L2451" t="s">
        <v>11</v>
      </c>
      <c r="M2451" s="40">
        <v>77088</v>
      </c>
      <c r="N2451" s="40">
        <v>960</v>
      </c>
      <c r="O2451" s="40">
        <v>0</v>
      </c>
      <c r="P2451" s="40">
        <v>78048</v>
      </c>
      <c r="Q2451" s="40">
        <v>0</v>
      </c>
      <c r="R2451" s="40">
        <v>42044</v>
      </c>
      <c r="S2451" s="40">
        <v>42044</v>
      </c>
      <c r="T2451" s="40">
        <v>36004</v>
      </c>
      <c r="U2451" s="40">
        <v>36004</v>
      </c>
      <c r="V2451" s="40">
        <v>36004</v>
      </c>
      <c r="W2451" s="34" t="s">
        <v>1191</v>
      </c>
    </row>
    <row r="2452" spans="1:23" hidden="1" x14ac:dyDescent="0.2">
      <c r="A2452" t="s">
        <v>0</v>
      </c>
      <c r="B2452" t="s">
        <v>1</v>
      </c>
      <c r="C2452" t="s">
        <v>635</v>
      </c>
      <c r="D2452" t="s">
        <v>711</v>
      </c>
      <c r="E2452" t="s">
        <v>712</v>
      </c>
      <c r="F2452" t="s">
        <v>1585</v>
      </c>
      <c r="G2452" t="s">
        <v>1586</v>
      </c>
      <c r="H2452" t="s">
        <v>7</v>
      </c>
      <c r="I2452" t="s">
        <v>8</v>
      </c>
      <c r="J2452" t="s">
        <v>9</v>
      </c>
      <c r="K2452" t="s">
        <v>23</v>
      </c>
      <c r="L2452" t="s">
        <v>11</v>
      </c>
      <c r="M2452" s="40">
        <v>4876.08</v>
      </c>
      <c r="N2452" s="40">
        <v>224.16</v>
      </c>
      <c r="O2452" s="40">
        <v>0</v>
      </c>
      <c r="P2452" s="40">
        <v>5100.24</v>
      </c>
      <c r="Q2452" s="40">
        <v>0</v>
      </c>
      <c r="R2452" s="40">
        <v>2164</v>
      </c>
      <c r="S2452" s="40">
        <v>2164</v>
      </c>
      <c r="T2452" s="40">
        <v>2936.24</v>
      </c>
      <c r="U2452" s="40">
        <v>2936.24</v>
      </c>
      <c r="V2452" s="40">
        <v>2936.24</v>
      </c>
      <c r="W2452" s="34" t="s">
        <v>1192</v>
      </c>
    </row>
    <row r="2453" spans="1:23" hidden="1" x14ac:dyDescent="0.2">
      <c r="A2453" t="s">
        <v>0</v>
      </c>
      <c r="B2453" t="s">
        <v>1</v>
      </c>
      <c r="C2453" t="s">
        <v>635</v>
      </c>
      <c r="D2453" t="s">
        <v>711</v>
      </c>
      <c r="E2453" t="s">
        <v>712</v>
      </c>
      <c r="F2453" t="s">
        <v>1585</v>
      </c>
      <c r="G2453" t="s">
        <v>1586</v>
      </c>
      <c r="H2453" t="s">
        <v>7</v>
      </c>
      <c r="I2453" t="s">
        <v>8</v>
      </c>
      <c r="J2453" t="s">
        <v>9</v>
      </c>
      <c r="K2453" t="s">
        <v>25</v>
      </c>
      <c r="L2453" t="s">
        <v>11</v>
      </c>
      <c r="M2453" s="40">
        <v>30470.76</v>
      </c>
      <c r="N2453" s="40">
        <v>373.56</v>
      </c>
      <c r="O2453" s="40">
        <v>0</v>
      </c>
      <c r="P2453" s="40">
        <v>30844.32</v>
      </c>
      <c r="Q2453" s="40">
        <v>0</v>
      </c>
      <c r="R2453" s="40">
        <v>6135.04</v>
      </c>
      <c r="S2453" s="40">
        <v>6135.04</v>
      </c>
      <c r="T2453" s="40">
        <v>24709.279999999999</v>
      </c>
      <c r="U2453" s="40">
        <v>24709.279999999999</v>
      </c>
      <c r="V2453" s="40">
        <v>24709.279999999999</v>
      </c>
      <c r="W2453" s="34" t="s">
        <v>1193</v>
      </c>
    </row>
    <row r="2454" spans="1:23" hidden="1" x14ac:dyDescent="0.2">
      <c r="A2454" t="s">
        <v>0</v>
      </c>
      <c r="B2454" t="s">
        <v>1</v>
      </c>
      <c r="C2454" t="s">
        <v>635</v>
      </c>
      <c r="D2454" t="s">
        <v>711</v>
      </c>
      <c r="E2454" t="s">
        <v>712</v>
      </c>
      <c r="F2454" t="s">
        <v>1585</v>
      </c>
      <c r="G2454" t="s">
        <v>1586</v>
      </c>
      <c r="H2454" t="s">
        <v>7</v>
      </c>
      <c r="I2454" t="s">
        <v>8</v>
      </c>
      <c r="J2454" t="s">
        <v>9</v>
      </c>
      <c r="K2454" t="s">
        <v>29</v>
      </c>
      <c r="L2454" t="s">
        <v>11</v>
      </c>
      <c r="M2454" s="40">
        <v>246970.37</v>
      </c>
      <c r="N2454" s="40">
        <v>0</v>
      </c>
      <c r="O2454" s="40">
        <v>0</v>
      </c>
      <c r="P2454" s="40">
        <v>246970.37</v>
      </c>
      <c r="Q2454" s="40">
        <v>0</v>
      </c>
      <c r="R2454" s="40">
        <v>173126.1</v>
      </c>
      <c r="S2454" s="40">
        <v>173126.1</v>
      </c>
      <c r="T2454" s="40">
        <v>73844.27</v>
      </c>
      <c r="U2454" s="40">
        <v>73844.27</v>
      </c>
      <c r="V2454" s="40">
        <v>73844.27</v>
      </c>
      <c r="W2454" s="34" t="s">
        <v>1195</v>
      </c>
    </row>
    <row r="2455" spans="1:23" hidden="1" x14ac:dyDescent="0.2">
      <c r="A2455" t="s">
        <v>0</v>
      </c>
      <c r="B2455" t="s">
        <v>1</v>
      </c>
      <c r="C2455" t="s">
        <v>635</v>
      </c>
      <c r="D2455" t="s">
        <v>711</v>
      </c>
      <c r="E2455" t="s">
        <v>712</v>
      </c>
      <c r="F2455" t="s">
        <v>1585</v>
      </c>
      <c r="G2455" t="s">
        <v>1586</v>
      </c>
      <c r="H2455" t="s">
        <v>7</v>
      </c>
      <c r="I2455" t="s">
        <v>8</v>
      </c>
      <c r="J2455" t="s">
        <v>9</v>
      </c>
      <c r="K2455" t="s">
        <v>31</v>
      </c>
      <c r="L2455" t="s">
        <v>11</v>
      </c>
      <c r="M2455" s="40">
        <v>2933064</v>
      </c>
      <c r="N2455" s="40">
        <v>332116.37</v>
      </c>
      <c r="O2455" s="40">
        <v>0</v>
      </c>
      <c r="P2455" s="40">
        <v>3265180.37</v>
      </c>
      <c r="Q2455" s="40">
        <v>914084.12</v>
      </c>
      <c r="R2455" s="40">
        <v>2248969.91</v>
      </c>
      <c r="S2455" s="40">
        <v>2248969.91</v>
      </c>
      <c r="T2455" s="40">
        <v>1016210.46</v>
      </c>
      <c r="U2455" s="40">
        <v>1016210.46</v>
      </c>
      <c r="V2455" s="40">
        <v>102126.34</v>
      </c>
      <c r="W2455" s="34" t="s">
        <v>1196</v>
      </c>
    </row>
    <row r="2456" spans="1:23" hidden="1" x14ac:dyDescent="0.2">
      <c r="A2456" t="s">
        <v>0</v>
      </c>
      <c r="B2456" t="s">
        <v>1</v>
      </c>
      <c r="C2456" t="s">
        <v>635</v>
      </c>
      <c r="D2456" t="s">
        <v>711</v>
      </c>
      <c r="E2456" t="s">
        <v>712</v>
      </c>
      <c r="F2456" t="s">
        <v>1585</v>
      </c>
      <c r="G2456" t="s">
        <v>1586</v>
      </c>
      <c r="H2456" t="s">
        <v>7</v>
      </c>
      <c r="I2456" t="s">
        <v>8</v>
      </c>
      <c r="J2456" t="s">
        <v>9</v>
      </c>
      <c r="K2456" t="s">
        <v>33</v>
      </c>
      <c r="L2456" t="s">
        <v>11</v>
      </c>
      <c r="M2456" s="40">
        <v>15883.08</v>
      </c>
      <c r="N2456" s="40">
        <v>-922.9</v>
      </c>
      <c r="O2456" s="40">
        <v>0</v>
      </c>
      <c r="P2456" s="40">
        <v>14960.18</v>
      </c>
      <c r="Q2456" s="40">
        <v>0</v>
      </c>
      <c r="R2456" s="40">
        <v>5159.3999999999996</v>
      </c>
      <c r="S2456" s="40">
        <v>5159.3999999999996</v>
      </c>
      <c r="T2456" s="40">
        <v>9800.7800000000007</v>
      </c>
      <c r="U2456" s="40">
        <v>9800.7800000000007</v>
      </c>
      <c r="V2456" s="40">
        <v>9800.7800000000007</v>
      </c>
      <c r="W2456" s="34" t="s">
        <v>1197</v>
      </c>
    </row>
    <row r="2457" spans="1:23" hidden="1" x14ac:dyDescent="0.2">
      <c r="A2457" t="s">
        <v>0</v>
      </c>
      <c r="B2457" t="s">
        <v>1</v>
      </c>
      <c r="C2457" t="s">
        <v>635</v>
      </c>
      <c r="D2457" t="s">
        <v>711</v>
      </c>
      <c r="E2457" t="s">
        <v>712</v>
      </c>
      <c r="F2457" t="s">
        <v>1585</v>
      </c>
      <c r="G2457" t="s">
        <v>1586</v>
      </c>
      <c r="H2457" t="s">
        <v>7</v>
      </c>
      <c r="I2457" t="s">
        <v>8</v>
      </c>
      <c r="J2457" t="s">
        <v>9</v>
      </c>
      <c r="K2457" t="s">
        <v>35</v>
      </c>
      <c r="L2457" t="s">
        <v>11</v>
      </c>
      <c r="M2457" s="40">
        <v>13517.96</v>
      </c>
      <c r="N2457" s="40">
        <v>3912.04</v>
      </c>
      <c r="O2457" s="40">
        <v>6350</v>
      </c>
      <c r="P2457" s="40">
        <v>23780</v>
      </c>
      <c r="Q2457" s="40">
        <v>0</v>
      </c>
      <c r="R2457" s="40">
        <v>14480</v>
      </c>
      <c r="S2457" s="40">
        <v>14480</v>
      </c>
      <c r="T2457" s="40">
        <v>9300</v>
      </c>
      <c r="U2457" s="40">
        <v>9300</v>
      </c>
      <c r="V2457" s="40">
        <v>9300</v>
      </c>
      <c r="W2457" s="34" t="s">
        <v>1198</v>
      </c>
    </row>
    <row r="2458" spans="1:23" hidden="1" x14ac:dyDescent="0.2">
      <c r="A2458" t="s">
        <v>0</v>
      </c>
      <c r="B2458" t="s">
        <v>1</v>
      </c>
      <c r="C2458" t="s">
        <v>635</v>
      </c>
      <c r="D2458" t="s">
        <v>711</v>
      </c>
      <c r="E2458" t="s">
        <v>712</v>
      </c>
      <c r="F2458" t="s">
        <v>1585</v>
      </c>
      <c r="G2458" t="s">
        <v>1586</v>
      </c>
      <c r="H2458" t="s">
        <v>7</v>
      </c>
      <c r="I2458" t="s">
        <v>8</v>
      </c>
      <c r="J2458" t="s">
        <v>9</v>
      </c>
      <c r="K2458" t="s">
        <v>37</v>
      </c>
      <c r="L2458" t="s">
        <v>11</v>
      </c>
      <c r="M2458" s="40">
        <v>537828.52</v>
      </c>
      <c r="N2458" s="40">
        <v>17876.11</v>
      </c>
      <c r="O2458" s="40">
        <v>9942.9699999999993</v>
      </c>
      <c r="P2458" s="40">
        <v>565647.6</v>
      </c>
      <c r="Q2458" s="40">
        <v>114352.34</v>
      </c>
      <c r="R2458" s="40">
        <v>399310.66</v>
      </c>
      <c r="S2458" s="40">
        <v>399310.66</v>
      </c>
      <c r="T2458" s="40">
        <v>166336.94</v>
      </c>
      <c r="U2458" s="40">
        <v>166336.94</v>
      </c>
      <c r="V2458" s="40">
        <v>51984.6</v>
      </c>
      <c r="W2458" s="34" t="s">
        <v>1199</v>
      </c>
    </row>
    <row r="2459" spans="1:23" hidden="1" x14ac:dyDescent="0.2">
      <c r="A2459" t="s">
        <v>0</v>
      </c>
      <c r="B2459" t="s">
        <v>1</v>
      </c>
      <c r="C2459" t="s">
        <v>635</v>
      </c>
      <c r="D2459" t="s">
        <v>711</v>
      </c>
      <c r="E2459" t="s">
        <v>712</v>
      </c>
      <c r="F2459" t="s">
        <v>1585</v>
      </c>
      <c r="G2459" t="s">
        <v>1586</v>
      </c>
      <c r="H2459" t="s">
        <v>7</v>
      </c>
      <c r="I2459" t="s">
        <v>8</v>
      </c>
      <c r="J2459" t="s">
        <v>9</v>
      </c>
      <c r="K2459" t="s">
        <v>39</v>
      </c>
      <c r="L2459" t="s">
        <v>11</v>
      </c>
      <c r="M2459" s="40">
        <v>365781.5</v>
      </c>
      <c r="N2459" s="40">
        <v>6639.55</v>
      </c>
      <c r="O2459" s="40">
        <v>0</v>
      </c>
      <c r="P2459" s="40">
        <v>372421.05</v>
      </c>
      <c r="Q2459" s="40">
        <v>120601.02</v>
      </c>
      <c r="R2459" s="40">
        <v>213685.2</v>
      </c>
      <c r="S2459" s="40">
        <v>213685.2</v>
      </c>
      <c r="T2459" s="40">
        <v>158735.85</v>
      </c>
      <c r="U2459" s="40">
        <v>158735.85</v>
      </c>
      <c r="V2459" s="40">
        <v>38134.83</v>
      </c>
      <c r="W2459" s="34" t="s">
        <v>1200</v>
      </c>
    </row>
    <row r="2460" spans="1:23" hidden="1" x14ac:dyDescent="0.2">
      <c r="A2460" t="s">
        <v>0</v>
      </c>
      <c r="B2460" t="s">
        <v>1</v>
      </c>
      <c r="C2460" t="s">
        <v>635</v>
      </c>
      <c r="D2460" t="s">
        <v>711</v>
      </c>
      <c r="E2460" t="s">
        <v>712</v>
      </c>
      <c r="F2460" t="s">
        <v>1585</v>
      </c>
      <c r="G2460" t="s">
        <v>1586</v>
      </c>
      <c r="H2460" t="s">
        <v>7</v>
      </c>
      <c r="I2460" t="s">
        <v>8</v>
      </c>
      <c r="J2460" t="s">
        <v>9</v>
      </c>
      <c r="K2460" t="s">
        <v>1587</v>
      </c>
      <c r="L2460" t="s">
        <v>11</v>
      </c>
      <c r="M2460" s="40">
        <v>3294.24</v>
      </c>
      <c r="N2460" s="40">
        <v>-2294.2399999999998</v>
      </c>
      <c r="O2460" s="40">
        <v>0</v>
      </c>
      <c r="P2460" s="40">
        <v>1000</v>
      </c>
      <c r="Q2460" s="40">
        <v>0</v>
      </c>
      <c r="R2460" s="40">
        <v>0</v>
      </c>
      <c r="S2460" s="40">
        <v>0</v>
      </c>
      <c r="T2460" s="40">
        <v>1000</v>
      </c>
      <c r="U2460" s="40">
        <v>1000</v>
      </c>
      <c r="V2460" s="40">
        <v>1000</v>
      </c>
      <c r="W2460" s="34" t="s">
        <v>1588</v>
      </c>
    </row>
    <row r="2461" spans="1:23" hidden="1" x14ac:dyDescent="0.2">
      <c r="A2461" t="s">
        <v>0</v>
      </c>
      <c r="B2461" t="s">
        <v>1</v>
      </c>
      <c r="C2461" t="s">
        <v>635</v>
      </c>
      <c r="D2461" t="s">
        <v>711</v>
      </c>
      <c r="E2461" t="s">
        <v>712</v>
      </c>
      <c r="F2461" t="s">
        <v>1585</v>
      </c>
      <c r="G2461" t="s">
        <v>1586</v>
      </c>
      <c r="H2461" t="s">
        <v>7</v>
      </c>
      <c r="I2461" t="s">
        <v>8</v>
      </c>
      <c r="J2461" t="s">
        <v>9</v>
      </c>
      <c r="K2461" t="s">
        <v>855</v>
      </c>
      <c r="L2461" t="s">
        <v>11</v>
      </c>
      <c r="M2461" s="40">
        <v>0</v>
      </c>
      <c r="N2461" s="40">
        <v>40710</v>
      </c>
      <c r="O2461" s="40">
        <v>0</v>
      </c>
      <c r="P2461" s="40">
        <v>40710</v>
      </c>
      <c r="Q2461" s="40">
        <v>0</v>
      </c>
      <c r="R2461" s="40">
        <v>35577</v>
      </c>
      <c r="S2461" s="40">
        <v>35577</v>
      </c>
      <c r="T2461" s="40">
        <v>5133</v>
      </c>
      <c r="U2461" s="40">
        <v>5133</v>
      </c>
      <c r="V2461" s="40">
        <v>5133</v>
      </c>
      <c r="W2461" s="34" t="s">
        <v>1589</v>
      </c>
    </row>
    <row r="2462" spans="1:23" hidden="1" x14ac:dyDescent="0.2">
      <c r="A2462" t="s">
        <v>0</v>
      </c>
      <c r="B2462" t="s">
        <v>1</v>
      </c>
      <c r="C2462" t="s">
        <v>635</v>
      </c>
      <c r="D2462" t="s">
        <v>711</v>
      </c>
      <c r="E2462" t="s">
        <v>712</v>
      </c>
      <c r="F2462" t="s">
        <v>1585</v>
      </c>
      <c r="G2462" t="s">
        <v>1586</v>
      </c>
      <c r="H2462" t="s">
        <v>7</v>
      </c>
      <c r="I2462" t="s">
        <v>8</v>
      </c>
      <c r="J2462" t="s">
        <v>9</v>
      </c>
      <c r="K2462" t="s">
        <v>41</v>
      </c>
      <c r="L2462" t="s">
        <v>11</v>
      </c>
      <c r="M2462" s="40">
        <v>54620</v>
      </c>
      <c r="N2462" s="40">
        <v>43000</v>
      </c>
      <c r="O2462" s="40">
        <v>0</v>
      </c>
      <c r="P2462" s="40">
        <v>97620</v>
      </c>
      <c r="Q2462" s="40">
        <v>0</v>
      </c>
      <c r="R2462" s="40">
        <v>56543.839999999997</v>
      </c>
      <c r="S2462" s="40">
        <v>56543.839999999997</v>
      </c>
      <c r="T2462" s="40">
        <v>41076.160000000003</v>
      </c>
      <c r="U2462" s="40">
        <v>41076.160000000003</v>
      </c>
      <c r="V2462" s="40">
        <v>41076.160000000003</v>
      </c>
      <c r="W2462" s="34" t="s">
        <v>1201</v>
      </c>
    </row>
    <row r="2463" spans="1:23" hidden="1" x14ac:dyDescent="0.2">
      <c r="A2463" t="s">
        <v>0</v>
      </c>
      <c r="B2463" t="s">
        <v>1</v>
      </c>
      <c r="C2463" t="s">
        <v>635</v>
      </c>
      <c r="D2463" t="s">
        <v>711</v>
      </c>
      <c r="E2463" t="s">
        <v>712</v>
      </c>
      <c r="F2463" t="s">
        <v>1585</v>
      </c>
      <c r="G2463" t="s">
        <v>1586</v>
      </c>
      <c r="H2463" t="s">
        <v>7</v>
      </c>
      <c r="I2463" t="s">
        <v>43</v>
      </c>
      <c r="J2463" t="s">
        <v>44</v>
      </c>
      <c r="K2463" t="s">
        <v>45</v>
      </c>
      <c r="L2463" t="s">
        <v>11</v>
      </c>
      <c r="M2463" s="40">
        <v>6300</v>
      </c>
      <c r="N2463" s="40">
        <v>0</v>
      </c>
      <c r="O2463" s="40">
        <v>0</v>
      </c>
      <c r="P2463" s="40">
        <v>6300</v>
      </c>
      <c r="Q2463" s="40">
        <v>2206.9499999999998</v>
      </c>
      <c r="R2463" s="40">
        <v>4093.05</v>
      </c>
      <c r="S2463" s="40">
        <v>4093.05</v>
      </c>
      <c r="T2463" s="40">
        <v>2206.9499999999998</v>
      </c>
      <c r="U2463" s="40">
        <v>2206.9499999999998</v>
      </c>
      <c r="V2463" s="40">
        <v>0</v>
      </c>
      <c r="W2463" s="34" t="s">
        <v>1590</v>
      </c>
    </row>
    <row r="2464" spans="1:23" hidden="1" x14ac:dyDescent="0.2">
      <c r="A2464" t="s">
        <v>0</v>
      </c>
      <c r="B2464" t="s">
        <v>1</v>
      </c>
      <c r="C2464" t="s">
        <v>635</v>
      </c>
      <c r="D2464" t="s">
        <v>711</v>
      </c>
      <c r="E2464" t="s">
        <v>712</v>
      </c>
      <c r="F2464" t="s">
        <v>1585</v>
      </c>
      <c r="G2464" t="s">
        <v>1586</v>
      </c>
      <c r="H2464" t="s">
        <v>7</v>
      </c>
      <c r="I2464" t="s">
        <v>43</v>
      </c>
      <c r="J2464" t="s">
        <v>44</v>
      </c>
      <c r="K2464" t="s">
        <v>47</v>
      </c>
      <c r="L2464" t="s">
        <v>11</v>
      </c>
      <c r="M2464" s="40">
        <v>8500</v>
      </c>
      <c r="N2464" s="40">
        <v>0</v>
      </c>
      <c r="O2464" s="40">
        <v>0</v>
      </c>
      <c r="P2464" s="40">
        <v>8500</v>
      </c>
      <c r="Q2464" s="40">
        <v>3818.58</v>
      </c>
      <c r="R2464" s="40">
        <v>4681.42</v>
      </c>
      <c r="S2464" s="40">
        <v>4664</v>
      </c>
      <c r="T2464" s="40">
        <v>3818.58</v>
      </c>
      <c r="U2464" s="40">
        <v>3836</v>
      </c>
      <c r="V2464" s="40">
        <v>0</v>
      </c>
      <c r="W2464" s="34" t="s">
        <v>1591</v>
      </c>
    </row>
    <row r="2465" spans="1:23" hidden="1" x14ac:dyDescent="0.2">
      <c r="A2465" t="s">
        <v>0</v>
      </c>
      <c r="B2465" t="s">
        <v>1</v>
      </c>
      <c r="C2465" t="s">
        <v>635</v>
      </c>
      <c r="D2465" t="s">
        <v>711</v>
      </c>
      <c r="E2465" t="s">
        <v>712</v>
      </c>
      <c r="F2465" t="s">
        <v>1585</v>
      </c>
      <c r="G2465" t="s">
        <v>1586</v>
      </c>
      <c r="H2465" t="s">
        <v>7</v>
      </c>
      <c r="I2465" t="s">
        <v>43</v>
      </c>
      <c r="J2465" t="s">
        <v>44</v>
      </c>
      <c r="K2465" t="s">
        <v>49</v>
      </c>
      <c r="L2465" t="s">
        <v>11</v>
      </c>
      <c r="M2465" s="40">
        <v>43438.75</v>
      </c>
      <c r="N2465" s="40">
        <v>0</v>
      </c>
      <c r="O2465" s="40">
        <v>0</v>
      </c>
      <c r="P2465" s="40">
        <v>43438.75</v>
      </c>
      <c r="Q2465" s="40">
        <v>29341.11</v>
      </c>
      <c r="R2465" s="40">
        <v>14097.64</v>
      </c>
      <c r="S2465" s="40">
        <v>12712.13</v>
      </c>
      <c r="T2465" s="40">
        <v>29341.11</v>
      </c>
      <c r="U2465" s="40">
        <v>30726.62</v>
      </c>
      <c r="V2465" s="40">
        <v>0</v>
      </c>
      <c r="W2465" s="34" t="s">
        <v>1592</v>
      </c>
    </row>
    <row r="2466" spans="1:23" hidden="1" x14ac:dyDescent="0.2">
      <c r="A2466" t="s">
        <v>0</v>
      </c>
      <c r="B2466" t="s">
        <v>1</v>
      </c>
      <c r="C2466" t="s">
        <v>635</v>
      </c>
      <c r="D2466" t="s">
        <v>711</v>
      </c>
      <c r="E2466" t="s">
        <v>712</v>
      </c>
      <c r="F2466" t="s">
        <v>1585</v>
      </c>
      <c r="G2466" t="s">
        <v>1586</v>
      </c>
      <c r="H2466" t="s">
        <v>7</v>
      </c>
      <c r="I2466" t="s">
        <v>43</v>
      </c>
      <c r="J2466" t="s">
        <v>44</v>
      </c>
      <c r="K2466" t="s">
        <v>354</v>
      </c>
      <c r="L2466" t="s">
        <v>11</v>
      </c>
      <c r="M2466" s="40">
        <v>200</v>
      </c>
      <c r="N2466" s="40">
        <v>0</v>
      </c>
      <c r="O2466" s="40">
        <v>0</v>
      </c>
      <c r="P2466" s="40">
        <v>200</v>
      </c>
      <c r="Q2466" s="40">
        <v>0</v>
      </c>
      <c r="R2466" s="40">
        <v>0</v>
      </c>
      <c r="S2466" s="40">
        <v>0</v>
      </c>
      <c r="T2466" s="40">
        <v>200</v>
      </c>
      <c r="U2466" s="40">
        <v>200</v>
      </c>
      <c r="V2466" s="40">
        <v>200</v>
      </c>
      <c r="W2466" s="34" t="s">
        <v>1593</v>
      </c>
    </row>
    <row r="2467" spans="1:23" hidden="1" x14ac:dyDescent="0.2">
      <c r="A2467" t="s">
        <v>0</v>
      </c>
      <c r="B2467" t="s">
        <v>1</v>
      </c>
      <c r="C2467" t="s">
        <v>635</v>
      </c>
      <c r="D2467" t="s">
        <v>711</v>
      </c>
      <c r="E2467" t="s">
        <v>712</v>
      </c>
      <c r="F2467" t="s">
        <v>1585</v>
      </c>
      <c r="G2467" t="s">
        <v>1586</v>
      </c>
      <c r="H2467" t="s">
        <v>7</v>
      </c>
      <c r="I2467" t="s">
        <v>43</v>
      </c>
      <c r="J2467" t="s">
        <v>44</v>
      </c>
      <c r="K2467" t="s">
        <v>51</v>
      </c>
      <c r="L2467" t="s">
        <v>11</v>
      </c>
      <c r="M2467" s="40">
        <v>61019.08</v>
      </c>
      <c r="N2467" s="40">
        <v>20418.02</v>
      </c>
      <c r="O2467" s="40">
        <v>0</v>
      </c>
      <c r="P2467" s="40">
        <v>81437.100000000006</v>
      </c>
      <c r="Q2467" s="40">
        <v>0</v>
      </c>
      <c r="R2467" s="40">
        <v>22446.81</v>
      </c>
      <c r="S2467" s="40">
        <v>11129.03</v>
      </c>
      <c r="T2467" s="40">
        <v>58990.29</v>
      </c>
      <c r="U2467" s="40">
        <v>70308.070000000007</v>
      </c>
      <c r="V2467" s="40">
        <v>58990.29</v>
      </c>
      <c r="W2467" s="34" t="s">
        <v>1594</v>
      </c>
    </row>
    <row r="2468" spans="1:23" hidden="1" x14ac:dyDescent="0.2">
      <c r="A2468" t="s">
        <v>0</v>
      </c>
      <c r="B2468" t="s">
        <v>1</v>
      </c>
      <c r="C2468" t="s">
        <v>635</v>
      </c>
      <c r="D2468" t="s">
        <v>711</v>
      </c>
      <c r="E2468" t="s">
        <v>712</v>
      </c>
      <c r="F2468" t="s">
        <v>1585</v>
      </c>
      <c r="G2468" t="s">
        <v>1586</v>
      </c>
      <c r="H2468" t="s">
        <v>7</v>
      </c>
      <c r="I2468" t="s">
        <v>43</v>
      </c>
      <c r="J2468" t="s">
        <v>44</v>
      </c>
      <c r="K2468" t="s">
        <v>53</v>
      </c>
      <c r="L2468" t="s">
        <v>11</v>
      </c>
      <c r="M2468" s="40">
        <v>6000</v>
      </c>
      <c r="N2468" s="40">
        <v>0</v>
      </c>
      <c r="O2468" s="40">
        <v>0</v>
      </c>
      <c r="P2468" s="40">
        <v>6000</v>
      </c>
      <c r="Q2468" s="40">
        <v>0</v>
      </c>
      <c r="R2468" s="40">
        <v>0</v>
      </c>
      <c r="S2468" s="40">
        <v>0</v>
      </c>
      <c r="T2468" s="40">
        <v>6000</v>
      </c>
      <c r="U2468" s="40">
        <v>6000</v>
      </c>
      <c r="V2468" s="40">
        <v>6000</v>
      </c>
      <c r="W2468" s="34" t="s">
        <v>1595</v>
      </c>
    </row>
    <row r="2469" spans="1:23" hidden="1" x14ac:dyDescent="0.2">
      <c r="A2469" t="s">
        <v>0</v>
      </c>
      <c r="B2469" t="s">
        <v>1</v>
      </c>
      <c r="C2469" t="s">
        <v>635</v>
      </c>
      <c r="D2469" t="s">
        <v>711</v>
      </c>
      <c r="E2469" t="s">
        <v>712</v>
      </c>
      <c r="F2469" t="s">
        <v>1585</v>
      </c>
      <c r="G2469" t="s">
        <v>1586</v>
      </c>
      <c r="H2469" t="s">
        <v>7</v>
      </c>
      <c r="I2469" t="s">
        <v>43</v>
      </c>
      <c r="J2469" t="s">
        <v>44</v>
      </c>
      <c r="K2469" t="s">
        <v>55</v>
      </c>
      <c r="L2469" t="s">
        <v>11</v>
      </c>
      <c r="M2469" s="40">
        <v>200</v>
      </c>
      <c r="N2469" s="40">
        <v>0</v>
      </c>
      <c r="O2469" s="40">
        <v>0</v>
      </c>
      <c r="P2469" s="40">
        <v>200</v>
      </c>
      <c r="Q2469" s="40">
        <v>0</v>
      </c>
      <c r="R2469" s="40">
        <v>40.32</v>
      </c>
      <c r="S2469" s="40">
        <v>40.32</v>
      </c>
      <c r="T2469" s="40">
        <v>159.68</v>
      </c>
      <c r="U2469" s="40">
        <v>159.68</v>
      </c>
      <c r="V2469" s="40">
        <v>159.68</v>
      </c>
      <c r="W2469" s="34" t="s">
        <v>1596</v>
      </c>
    </row>
    <row r="2470" spans="1:23" hidden="1" x14ac:dyDescent="0.2">
      <c r="A2470" t="s">
        <v>0</v>
      </c>
      <c r="B2470" t="s">
        <v>1</v>
      </c>
      <c r="C2470" t="s">
        <v>635</v>
      </c>
      <c r="D2470" t="s">
        <v>711</v>
      </c>
      <c r="E2470" t="s">
        <v>712</v>
      </c>
      <c r="F2470" t="s">
        <v>1585</v>
      </c>
      <c r="G2470" t="s">
        <v>1586</v>
      </c>
      <c r="H2470" t="s">
        <v>7</v>
      </c>
      <c r="I2470" t="s">
        <v>43</v>
      </c>
      <c r="J2470" t="s">
        <v>44</v>
      </c>
      <c r="K2470" t="s">
        <v>57</v>
      </c>
      <c r="L2470" t="s">
        <v>11</v>
      </c>
      <c r="M2470" s="40">
        <v>683866.84</v>
      </c>
      <c r="N2470" s="40">
        <v>452506.24</v>
      </c>
      <c r="O2470" s="40">
        <v>0</v>
      </c>
      <c r="P2470" s="40">
        <v>1136373.08</v>
      </c>
      <c r="Q2470" s="40">
        <v>0.09</v>
      </c>
      <c r="R2470" s="40">
        <v>1119011.06</v>
      </c>
      <c r="S2470" s="40">
        <v>600606.59</v>
      </c>
      <c r="T2470" s="40">
        <v>17362.02</v>
      </c>
      <c r="U2470" s="40">
        <v>535766.49</v>
      </c>
      <c r="V2470" s="40">
        <v>17361.93</v>
      </c>
      <c r="W2470" s="34" t="s">
        <v>1597</v>
      </c>
    </row>
    <row r="2471" spans="1:23" hidden="1" x14ac:dyDescent="0.2">
      <c r="A2471" t="s">
        <v>0</v>
      </c>
      <c r="B2471" t="s">
        <v>1</v>
      </c>
      <c r="C2471" t="s">
        <v>635</v>
      </c>
      <c r="D2471" t="s">
        <v>711</v>
      </c>
      <c r="E2471" t="s">
        <v>712</v>
      </c>
      <c r="F2471" t="s">
        <v>1585</v>
      </c>
      <c r="G2471" t="s">
        <v>1586</v>
      </c>
      <c r="H2471" t="s">
        <v>7</v>
      </c>
      <c r="I2471" t="s">
        <v>43</v>
      </c>
      <c r="J2471" t="s">
        <v>44</v>
      </c>
      <c r="K2471" t="s">
        <v>59</v>
      </c>
      <c r="L2471" t="s">
        <v>11</v>
      </c>
      <c r="M2471" s="40">
        <v>500000</v>
      </c>
      <c r="N2471" s="40">
        <v>123651.04</v>
      </c>
      <c r="O2471" s="40">
        <v>0</v>
      </c>
      <c r="P2471" s="40">
        <v>623651.04</v>
      </c>
      <c r="Q2471" s="40">
        <v>26749.439999999999</v>
      </c>
      <c r="R2471" s="40">
        <v>472573.44</v>
      </c>
      <c r="S2471" s="40">
        <v>323965.44</v>
      </c>
      <c r="T2471" s="40">
        <v>151077.6</v>
      </c>
      <c r="U2471" s="40">
        <v>299685.59999999998</v>
      </c>
      <c r="V2471" s="40">
        <v>124328.16</v>
      </c>
      <c r="W2471" s="34" t="s">
        <v>1598</v>
      </c>
    </row>
    <row r="2472" spans="1:23" hidden="1" x14ac:dyDescent="0.2">
      <c r="A2472" t="s">
        <v>0</v>
      </c>
      <c r="B2472" t="s">
        <v>1</v>
      </c>
      <c r="C2472" t="s">
        <v>635</v>
      </c>
      <c r="D2472" t="s">
        <v>711</v>
      </c>
      <c r="E2472" t="s">
        <v>712</v>
      </c>
      <c r="F2472" t="s">
        <v>1585</v>
      </c>
      <c r="G2472" t="s">
        <v>1586</v>
      </c>
      <c r="H2472" t="s">
        <v>7</v>
      </c>
      <c r="I2472" t="s">
        <v>43</v>
      </c>
      <c r="J2472" t="s">
        <v>44</v>
      </c>
      <c r="K2472" t="s">
        <v>61</v>
      </c>
      <c r="L2472" t="s">
        <v>11</v>
      </c>
      <c r="M2472" s="40">
        <v>20000</v>
      </c>
      <c r="N2472" s="40">
        <v>140530.35999999999</v>
      </c>
      <c r="O2472" s="40">
        <v>0</v>
      </c>
      <c r="P2472" s="40">
        <v>160530.35999999999</v>
      </c>
      <c r="Q2472" s="40">
        <v>0</v>
      </c>
      <c r="R2472" s="40">
        <v>0</v>
      </c>
      <c r="S2472" s="40">
        <v>0</v>
      </c>
      <c r="T2472" s="40">
        <v>160530.35999999999</v>
      </c>
      <c r="U2472" s="40">
        <v>160530.35999999999</v>
      </c>
      <c r="V2472" s="40">
        <v>160530.35999999999</v>
      </c>
      <c r="W2472" s="34" t="s">
        <v>1599</v>
      </c>
    </row>
    <row r="2473" spans="1:23" hidden="1" x14ac:dyDescent="0.2">
      <c r="A2473" t="s">
        <v>0</v>
      </c>
      <c r="B2473" t="s">
        <v>1</v>
      </c>
      <c r="C2473" t="s">
        <v>635</v>
      </c>
      <c r="D2473" t="s">
        <v>711</v>
      </c>
      <c r="E2473" t="s">
        <v>712</v>
      </c>
      <c r="F2473" t="s">
        <v>1585</v>
      </c>
      <c r="G2473" t="s">
        <v>1586</v>
      </c>
      <c r="H2473" t="s">
        <v>7</v>
      </c>
      <c r="I2473" t="s">
        <v>43</v>
      </c>
      <c r="J2473" t="s">
        <v>44</v>
      </c>
      <c r="K2473" t="s">
        <v>63</v>
      </c>
      <c r="L2473" t="s">
        <v>11</v>
      </c>
      <c r="M2473" s="40">
        <v>4125.08</v>
      </c>
      <c r="N2473" s="40">
        <v>5940.8</v>
      </c>
      <c r="O2473" s="40">
        <v>0</v>
      </c>
      <c r="P2473" s="40">
        <v>10065.879999999999</v>
      </c>
      <c r="Q2473" s="40">
        <v>692.96</v>
      </c>
      <c r="R2473" s="40">
        <v>5774.66</v>
      </c>
      <c r="S2473" s="40">
        <v>103</v>
      </c>
      <c r="T2473" s="40">
        <v>4291.22</v>
      </c>
      <c r="U2473" s="40">
        <v>9962.8799999999992</v>
      </c>
      <c r="V2473" s="40">
        <v>3598.26</v>
      </c>
      <c r="W2473" s="34" t="s">
        <v>1600</v>
      </c>
    </row>
    <row r="2474" spans="1:23" hidden="1" x14ac:dyDescent="0.2">
      <c r="A2474" t="s">
        <v>0</v>
      </c>
      <c r="B2474" t="s">
        <v>1</v>
      </c>
      <c r="C2474" t="s">
        <v>635</v>
      </c>
      <c r="D2474" t="s">
        <v>711</v>
      </c>
      <c r="E2474" t="s">
        <v>712</v>
      </c>
      <c r="F2474" t="s">
        <v>1585</v>
      </c>
      <c r="G2474" t="s">
        <v>1586</v>
      </c>
      <c r="H2474" t="s">
        <v>7</v>
      </c>
      <c r="I2474" t="s">
        <v>43</v>
      </c>
      <c r="J2474" t="s">
        <v>44</v>
      </c>
      <c r="K2474" t="s">
        <v>65</v>
      </c>
      <c r="L2474" t="s">
        <v>11</v>
      </c>
      <c r="M2474" s="40">
        <v>240</v>
      </c>
      <c r="N2474" s="40">
        <v>17116.43</v>
      </c>
      <c r="O2474" s="40">
        <v>0</v>
      </c>
      <c r="P2474" s="40">
        <v>17356.43</v>
      </c>
      <c r="Q2474" s="40">
        <v>12509.85</v>
      </c>
      <c r="R2474" s="40">
        <v>3498.98</v>
      </c>
      <c r="S2474" s="40">
        <v>3498.98</v>
      </c>
      <c r="T2474" s="40">
        <v>13857.45</v>
      </c>
      <c r="U2474" s="40">
        <v>13857.45</v>
      </c>
      <c r="V2474" s="40">
        <v>1347.6</v>
      </c>
      <c r="W2474" s="34" t="s">
        <v>1601</v>
      </c>
    </row>
    <row r="2475" spans="1:23" hidden="1" x14ac:dyDescent="0.2">
      <c r="A2475" t="s">
        <v>0</v>
      </c>
      <c r="B2475" t="s">
        <v>1</v>
      </c>
      <c r="C2475" t="s">
        <v>635</v>
      </c>
      <c r="D2475" t="s">
        <v>711</v>
      </c>
      <c r="E2475" t="s">
        <v>712</v>
      </c>
      <c r="F2475" t="s">
        <v>1585</v>
      </c>
      <c r="G2475" t="s">
        <v>1586</v>
      </c>
      <c r="H2475" t="s">
        <v>7</v>
      </c>
      <c r="I2475" t="s">
        <v>43</v>
      </c>
      <c r="J2475" t="s">
        <v>44</v>
      </c>
      <c r="K2475" t="s">
        <v>341</v>
      </c>
      <c r="L2475" t="s">
        <v>11</v>
      </c>
      <c r="M2475" s="40">
        <v>30</v>
      </c>
      <c r="N2475" s="40">
        <v>0</v>
      </c>
      <c r="O2475" s="40">
        <v>0</v>
      </c>
      <c r="P2475" s="40">
        <v>30</v>
      </c>
      <c r="Q2475" s="40">
        <v>0</v>
      </c>
      <c r="R2475" s="40">
        <v>0</v>
      </c>
      <c r="S2475" s="40">
        <v>0</v>
      </c>
      <c r="T2475" s="40">
        <v>30</v>
      </c>
      <c r="U2475" s="40">
        <v>30</v>
      </c>
      <c r="V2475" s="40">
        <v>30</v>
      </c>
      <c r="W2475" s="34" t="s">
        <v>1602</v>
      </c>
    </row>
    <row r="2476" spans="1:23" hidden="1" x14ac:dyDescent="0.2">
      <c r="A2476" t="s">
        <v>0</v>
      </c>
      <c r="B2476" t="s">
        <v>1</v>
      </c>
      <c r="C2476" t="s">
        <v>635</v>
      </c>
      <c r="D2476" t="s">
        <v>711</v>
      </c>
      <c r="E2476" t="s">
        <v>712</v>
      </c>
      <c r="F2476" t="s">
        <v>1585</v>
      </c>
      <c r="G2476" t="s">
        <v>1586</v>
      </c>
      <c r="H2476" t="s">
        <v>7</v>
      </c>
      <c r="I2476" t="s">
        <v>43</v>
      </c>
      <c r="J2476" t="s">
        <v>44</v>
      </c>
      <c r="K2476" t="s">
        <v>632</v>
      </c>
      <c r="L2476" t="s">
        <v>11</v>
      </c>
      <c r="M2476" s="40">
        <v>0</v>
      </c>
      <c r="N2476" s="40">
        <v>36076.32</v>
      </c>
      <c r="O2476" s="40">
        <v>0</v>
      </c>
      <c r="P2476" s="40">
        <v>36076.32</v>
      </c>
      <c r="Q2476" s="40">
        <v>32211</v>
      </c>
      <c r="R2476" s="40">
        <v>0</v>
      </c>
      <c r="S2476" s="40">
        <v>0</v>
      </c>
      <c r="T2476" s="40">
        <v>36076.32</v>
      </c>
      <c r="U2476" s="40">
        <v>36076.32</v>
      </c>
      <c r="V2476" s="40">
        <v>3865.32</v>
      </c>
      <c r="W2476" s="34" t="s">
        <v>1603</v>
      </c>
    </row>
    <row r="2477" spans="1:23" hidden="1" x14ac:dyDescent="0.2">
      <c r="A2477" t="s">
        <v>0</v>
      </c>
      <c r="B2477" t="s">
        <v>1</v>
      </c>
      <c r="C2477" t="s">
        <v>635</v>
      </c>
      <c r="D2477" t="s">
        <v>711</v>
      </c>
      <c r="E2477" t="s">
        <v>712</v>
      </c>
      <c r="F2477" t="s">
        <v>1585</v>
      </c>
      <c r="G2477" t="s">
        <v>1586</v>
      </c>
      <c r="H2477" t="s">
        <v>7</v>
      </c>
      <c r="I2477" t="s">
        <v>43</v>
      </c>
      <c r="J2477" t="s">
        <v>44</v>
      </c>
      <c r="K2477" t="s">
        <v>484</v>
      </c>
      <c r="L2477" t="s">
        <v>11</v>
      </c>
      <c r="M2477" s="40">
        <v>0</v>
      </c>
      <c r="N2477" s="40">
        <v>672</v>
      </c>
      <c r="O2477" s="40">
        <v>0</v>
      </c>
      <c r="P2477" s="40">
        <v>672</v>
      </c>
      <c r="Q2477" s="40">
        <v>0</v>
      </c>
      <c r="R2477" s="40">
        <v>672</v>
      </c>
      <c r="S2477" s="40">
        <v>672</v>
      </c>
      <c r="T2477" s="40">
        <v>0</v>
      </c>
      <c r="U2477" s="40">
        <v>0</v>
      </c>
      <c r="V2477" s="40">
        <v>0</v>
      </c>
      <c r="W2477" s="34" t="s">
        <v>1604</v>
      </c>
    </row>
    <row r="2478" spans="1:23" hidden="1" x14ac:dyDescent="0.2">
      <c r="A2478" t="s">
        <v>0</v>
      </c>
      <c r="B2478" t="s">
        <v>1</v>
      </c>
      <c r="C2478" t="s">
        <v>635</v>
      </c>
      <c r="D2478" t="s">
        <v>711</v>
      </c>
      <c r="E2478" t="s">
        <v>712</v>
      </c>
      <c r="F2478" t="s">
        <v>1585</v>
      </c>
      <c r="G2478" t="s">
        <v>1586</v>
      </c>
      <c r="H2478" t="s">
        <v>7</v>
      </c>
      <c r="I2478" t="s">
        <v>43</v>
      </c>
      <c r="J2478" t="s">
        <v>44</v>
      </c>
      <c r="K2478" t="s">
        <v>69</v>
      </c>
      <c r="L2478" t="s">
        <v>11</v>
      </c>
      <c r="M2478" s="40">
        <v>2000</v>
      </c>
      <c r="N2478" s="40">
        <v>10080</v>
      </c>
      <c r="O2478" s="40">
        <v>0</v>
      </c>
      <c r="P2478" s="40">
        <v>12080</v>
      </c>
      <c r="Q2478" s="40">
        <v>0</v>
      </c>
      <c r="R2478" s="40">
        <v>1142.4000000000001</v>
      </c>
      <c r="S2478" s="40">
        <v>1142.4000000000001</v>
      </c>
      <c r="T2478" s="40">
        <v>10937.6</v>
      </c>
      <c r="U2478" s="40">
        <v>10937.6</v>
      </c>
      <c r="V2478" s="40">
        <v>10937.6</v>
      </c>
      <c r="W2478" s="34" t="s">
        <v>1605</v>
      </c>
    </row>
    <row r="2479" spans="1:23" hidden="1" x14ac:dyDescent="0.2">
      <c r="A2479" t="s">
        <v>0</v>
      </c>
      <c r="B2479" t="s">
        <v>1</v>
      </c>
      <c r="C2479" t="s">
        <v>635</v>
      </c>
      <c r="D2479" t="s">
        <v>711</v>
      </c>
      <c r="E2479" t="s">
        <v>712</v>
      </c>
      <c r="F2479" t="s">
        <v>1585</v>
      </c>
      <c r="G2479" t="s">
        <v>1586</v>
      </c>
      <c r="H2479" t="s">
        <v>7</v>
      </c>
      <c r="I2479" t="s">
        <v>43</v>
      </c>
      <c r="J2479" t="s">
        <v>44</v>
      </c>
      <c r="K2479" t="s">
        <v>71</v>
      </c>
      <c r="L2479" t="s">
        <v>11</v>
      </c>
      <c r="M2479" s="40">
        <v>5250.16</v>
      </c>
      <c r="N2479" s="40">
        <v>30408</v>
      </c>
      <c r="O2479" s="40">
        <v>0</v>
      </c>
      <c r="P2479" s="40">
        <v>35658.160000000003</v>
      </c>
      <c r="Q2479" s="40">
        <v>13.4</v>
      </c>
      <c r="R2479" s="40">
        <v>611.66</v>
      </c>
      <c r="S2479" s="40">
        <v>103</v>
      </c>
      <c r="T2479" s="40">
        <v>35046.5</v>
      </c>
      <c r="U2479" s="40">
        <v>35555.160000000003</v>
      </c>
      <c r="V2479" s="40">
        <v>35033.1</v>
      </c>
      <c r="W2479" s="34" t="s">
        <v>1606</v>
      </c>
    </row>
    <row r="2480" spans="1:23" hidden="1" x14ac:dyDescent="0.2">
      <c r="A2480" t="s">
        <v>0</v>
      </c>
      <c r="B2480" t="s">
        <v>1</v>
      </c>
      <c r="C2480" t="s">
        <v>635</v>
      </c>
      <c r="D2480" t="s">
        <v>711</v>
      </c>
      <c r="E2480" t="s">
        <v>712</v>
      </c>
      <c r="F2480" t="s">
        <v>1585</v>
      </c>
      <c r="G2480" t="s">
        <v>1586</v>
      </c>
      <c r="H2480" t="s">
        <v>7</v>
      </c>
      <c r="I2480" t="s">
        <v>43</v>
      </c>
      <c r="J2480" t="s">
        <v>44</v>
      </c>
      <c r="K2480" t="s">
        <v>316</v>
      </c>
      <c r="L2480" t="s">
        <v>11</v>
      </c>
      <c r="M2480" s="40">
        <v>240</v>
      </c>
      <c r="N2480" s="40">
        <v>0</v>
      </c>
      <c r="O2480" s="40">
        <v>0</v>
      </c>
      <c r="P2480" s="40">
        <v>240</v>
      </c>
      <c r="Q2480" s="40">
        <v>0</v>
      </c>
      <c r="R2480" s="40">
        <v>0</v>
      </c>
      <c r="S2480" s="40">
        <v>0</v>
      </c>
      <c r="T2480" s="40">
        <v>240</v>
      </c>
      <c r="U2480" s="40">
        <v>240</v>
      </c>
      <c r="V2480" s="40">
        <v>240</v>
      </c>
      <c r="W2480" s="34" t="s">
        <v>1607</v>
      </c>
    </row>
    <row r="2481" spans="1:23" hidden="1" x14ac:dyDescent="0.2">
      <c r="A2481" t="s">
        <v>0</v>
      </c>
      <c r="B2481" t="s">
        <v>1</v>
      </c>
      <c r="C2481" t="s">
        <v>635</v>
      </c>
      <c r="D2481" t="s">
        <v>711</v>
      </c>
      <c r="E2481" t="s">
        <v>712</v>
      </c>
      <c r="F2481" t="s">
        <v>1585</v>
      </c>
      <c r="G2481" t="s">
        <v>1586</v>
      </c>
      <c r="H2481" t="s">
        <v>7</v>
      </c>
      <c r="I2481" t="s">
        <v>43</v>
      </c>
      <c r="J2481" t="s">
        <v>44</v>
      </c>
      <c r="K2481" t="s">
        <v>488</v>
      </c>
      <c r="L2481" t="s">
        <v>11</v>
      </c>
      <c r="M2481" s="40">
        <v>0</v>
      </c>
      <c r="N2481" s="40">
        <v>76160</v>
      </c>
      <c r="O2481" s="40">
        <v>0</v>
      </c>
      <c r="P2481" s="40">
        <v>76160</v>
      </c>
      <c r="Q2481" s="40">
        <v>17419.740000000002</v>
      </c>
      <c r="R2481" s="40">
        <v>0</v>
      </c>
      <c r="S2481" s="40">
        <v>0</v>
      </c>
      <c r="T2481" s="40">
        <v>76160</v>
      </c>
      <c r="U2481" s="40">
        <v>76160</v>
      </c>
      <c r="V2481" s="40">
        <v>58740.26</v>
      </c>
      <c r="W2481" s="34" t="s">
        <v>1608</v>
      </c>
    </row>
    <row r="2482" spans="1:23" hidden="1" x14ac:dyDescent="0.2">
      <c r="A2482" t="s">
        <v>0</v>
      </c>
      <c r="B2482" t="s">
        <v>1</v>
      </c>
      <c r="C2482" t="s">
        <v>635</v>
      </c>
      <c r="D2482" t="s">
        <v>711</v>
      </c>
      <c r="E2482" t="s">
        <v>712</v>
      </c>
      <c r="F2482" t="s">
        <v>1585</v>
      </c>
      <c r="G2482" t="s">
        <v>1586</v>
      </c>
      <c r="H2482" t="s">
        <v>7</v>
      </c>
      <c r="I2482" t="s">
        <v>43</v>
      </c>
      <c r="J2482" t="s">
        <v>44</v>
      </c>
      <c r="K2482" t="s">
        <v>73</v>
      </c>
      <c r="L2482" t="s">
        <v>11</v>
      </c>
      <c r="M2482" s="40">
        <v>0</v>
      </c>
      <c r="N2482" s="40">
        <v>20600.45</v>
      </c>
      <c r="O2482" s="40">
        <v>0</v>
      </c>
      <c r="P2482" s="40">
        <v>20600.45</v>
      </c>
      <c r="Q2482" s="40">
        <v>1809.3</v>
      </c>
      <c r="R2482" s="40">
        <v>18582.330000000002</v>
      </c>
      <c r="S2482" s="40">
        <v>2948.03</v>
      </c>
      <c r="T2482" s="40">
        <v>2018.12</v>
      </c>
      <c r="U2482" s="40">
        <v>17652.419999999998</v>
      </c>
      <c r="V2482" s="40">
        <v>208.82</v>
      </c>
      <c r="W2482" s="34" t="s">
        <v>1609</v>
      </c>
    </row>
    <row r="2483" spans="1:23" hidden="1" x14ac:dyDescent="0.2">
      <c r="A2483" t="s">
        <v>0</v>
      </c>
      <c r="B2483" t="s">
        <v>1</v>
      </c>
      <c r="C2483" t="s">
        <v>635</v>
      </c>
      <c r="D2483" t="s">
        <v>711</v>
      </c>
      <c r="E2483" t="s">
        <v>712</v>
      </c>
      <c r="F2483" t="s">
        <v>1585</v>
      </c>
      <c r="G2483" t="s">
        <v>1586</v>
      </c>
      <c r="H2483" t="s">
        <v>7</v>
      </c>
      <c r="I2483" t="s">
        <v>43</v>
      </c>
      <c r="J2483" t="s">
        <v>44</v>
      </c>
      <c r="K2483" t="s">
        <v>75</v>
      </c>
      <c r="L2483" t="s">
        <v>11</v>
      </c>
      <c r="M2483" s="40">
        <v>5000</v>
      </c>
      <c r="N2483" s="40">
        <v>1000</v>
      </c>
      <c r="O2483" s="40">
        <v>0</v>
      </c>
      <c r="P2483" s="40">
        <v>6000</v>
      </c>
      <c r="Q2483" s="40">
        <v>1184.83</v>
      </c>
      <c r="R2483" s="40">
        <v>4533.96</v>
      </c>
      <c r="S2483" s="40">
        <v>4533.96</v>
      </c>
      <c r="T2483" s="40">
        <v>1466.04</v>
      </c>
      <c r="U2483" s="40">
        <v>1466.04</v>
      </c>
      <c r="V2483" s="40">
        <v>281.20999999999998</v>
      </c>
      <c r="W2483" s="34" t="s">
        <v>1610</v>
      </c>
    </row>
    <row r="2484" spans="1:23" hidden="1" x14ac:dyDescent="0.2">
      <c r="A2484" t="s">
        <v>0</v>
      </c>
      <c r="B2484" t="s">
        <v>1</v>
      </c>
      <c r="C2484" t="s">
        <v>635</v>
      </c>
      <c r="D2484" t="s">
        <v>711</v>
      </c>
      <c r="E2484" t="s">
        <v>712</v>
      </c>
      <c r="F2484" t="s">
        <v>1585</v>
      </c>
      <c r="G2484" t="s">
        <v>1586</v>
      </c>
      <c r="H2484" t="s">
        <v>7</v>
      </c>
      <c r="I2484" t="s">
        <v>43</v>
      </c>
      <c r="J2484" t="s">
        <v>44</v>
      </c>
      <c r="K2484" t="s">
        <v>77</v>
      </c>
      <c r="L2484" t="s">
        <v>11</v>
      </c>
      <c r="M2484" s="40">
        <v>6000</v>
      </c>
      <c r="N2484" s="40">
        <v>-1000</v>
      </c>
      <c r="O2484" s="40">
        <v>0</v>
      </c>
      <c r="P2484" s="40">
        <v>5000</v>
      </c>
      <c r="Q2484" s="40">
        <v>1230.2</v>
      </c>
      <c r="R2484" s="40">
        <v>817.55</v>
      </c>
      <c r="S2484" s="40">
        <v>817.55</v>
      </c>
      <c r="T2484" s="40">
        <v>4182.45</v>
      </c>
      <c r="U2484" s="40">
        <v>4182.45</v>
      </c>
      <c r="V2484" s="40">
        <v>2952.25</v>
      </c>
      <c r="W2484" s="34" t="s">
        <v>1611</v>
      </c>
    </row>
    <row r="2485" spans="1:23" hidden="1" x14ac:dyDescent="0.2">
      <c r="A2485" t="s">
        <v>0</v>
      </c>
      <c r="B2485" t="s">
        <v>1</v>
      </c>
      <c r="C2485" t="s">
        <v>635</v>
      </c>
      <c r="D2485" t="s">
        <v>711</v>
      </c>
      <c r="E2485" t="s">
        <v>712</v>
      </c>
      <c r="F2485" t="s">
        <v>1585</v>
      </c>
      <c r="G2485" t="s">
        <v>1586</v>
      </c>
      <c r="H2485" t="s">
        <v>7</v>
      </c>
      <c r="I2485" t="s">
        <v>43</v>
      </c>
      <c r="J2485" t="s">
        <v>44</v>
      </c>
      <c r="K2485" t="s">
        <v>79</v>
      </c>
      <c r="L2485" t="s">
        <v>11</v>
      </c>
      <c r="M2485" s="40">
        <v>0</v>
      </c>
      <c r="N2485" s="40">
        <v>89040</v>
      </c>
      <c r="O2485" s="40">
        <v>0</v>
      </c>
      <c r="P2485" s="40">
        <v>89040</v>
      </c>
      <c r="Q2485" s="40">
        <v>8349.56</v>
      </c>
      <c r="R2485" s="40">
        <v>75608.960000000006</v>
      </c>
      <c r="S2485" s="40">
        <v>0</v>
      </c>
      <c r="T2485" s="40">
        <v>13431.04</v>
      </c>
      <c r="U2485" s="40">
        <v>89040</v>
      </c>
      <c r="V2485" s="40">
        <v>5081.4799999999996</v>
      </c>
      <c r="W2485" s="34" t="s">
        <v>1612</v>
      </c>
    </row>
    <row r="2486" spans="1:23" hidden="1" x14ac:dyDescent="0.2">
      <c r="A2486" t="s">
        <v>0</v>
      </c>
      <c r="B2486" t="s">
        <v>1</v>
      </c>
      <c r="C2486" t="s">
        <v>635</v>
      </c>
      <c r="D2486" t="s">
        <v>711</v>
      </c>
      <c r="E2486" t="s">
        <v>712</v>
      </c>
      <c r="F2486" t="s">
        <v>1585</v>
      </c>
      <c r="G2486" t="s">
        <v>1586</v>
      </c>
      <c r="H2486" t="s">
        <v>7</v>
      </c>
      <c r="I2486" t="s">
        <v>43</v>
      </c>
      <c r="J2486" t="s">
        <v>44</v>
      </c>
      <c r="K2486" t="s">
        <v>83</v>
      </c>
      <c r="L2486" t="s">
        <v>11</v>
      </c>
      <c r="M2486" s="40">
        <v>53200</v>
      </c>
      <c r="N2486" s="40">
        <v>141443.49</v>
      </c>
      <c r="O2486" s="40">
        <v>0</v>
      </c>
      <c r="P2486" s="40">
        <v>194643.49</v>
      </c>
      <c r="Q2486" s="40">
        <v>194304.52</v>
      </c>
      <c r="R2486" s="40">
        <v>10.24</v>
      </c>
      <c r="S2486" s="40">
        <v>10.24</v>
      </c>
      <c r="T2486" s="40">
        <v>194633.25</v>
      </c>
      <c r="U2486" s="40">
        <v>194633.25</v>
      </c>
      <c r="V2486" s="40">
        <v>328.73</v>
      </c>
      <c r="W2486" s="34" t="s">
        <v>1613</v>
      </c>
    </row>
    <row r="2487" spans="1:23" hidden="1" x14ac:dyDescent="0.2">
      <c r="A2487" t="s">
        <v>0</v>
      </c>
      <c r="B2487" t="s">
        <v>1</v>
      </c>
      <c r="C2487" t="s">
        <v>635</v>
      </c>
      <c r="D2487" t="s">
        <v>711</v>
      </c>
      <c r="E2487" t="s">
        <v>712</v>
      </c>
      <c r="F2487" t="s">
        <v>1585</v>
      </c>
      <c r="G2487" t="s">
        <v>1586</v>
      </c>
      <c r="H2487" t="s">
        <v>7</v>
      </c>
      <c r="I2487" t="s">
        <v>43</v>
      </c>
      <c r="J2487" t="s">
        <v>44</v>
      </c>
      <c r="K2487" t="s">
        <v>85</v>
      </c>
      <c r="L2487" t="s">
        <v>11</v>
      </c>
      <c r="M2487" s="40">
        <v>100</v>
      </c>
      <c r="N2487" s="40">
        <v>75470.880000000005</v>
      </c>
      <c r="O2487" s="40">
        <v>0</v>
      </c>
      <c r="P2487" s="40">
        <v>75570.880000000005</v>
      </c>
      <c r="Q2487" s="40">
        <v>14410.46</v>
      </c>
      <c r="R2487" s="40">
        <v>27344.29</v>
      </c>
      <c r="S2487" s="40">
        <v>17197.03</v>
      </c>
      <c r="T2487" s="40">
        <v>48226.59</v>
      </c>
      <c r="U2487" s="40">
        <v>58373.85</v>
      </c>
      <c r="V2487" s="40">
        <v>33816.129999999997</v>
      </c>
      <c r="W2487" s="34" t="s">
        <v>1614</v>
      </c>
    </row>
    <row r="2488" spans="1:23" hidden="1" x14ac:dyDescent="0.2">
      <c r="A2488" t="s">
        <v>0</v>
      </c>
      <c r="B2488" t="s">
        <v>1</v>
      </c>
      <c r="C2488" t="s">
        <v>635</v>
      </c>
      <c r="D2488" t="s">
        <v>711</v>
      </c>
      <c r="E2488" t="s">
        <v>712</v>
      </c>
      <c r="F2488" t="s">
        <v>1585</v>
      </c>
      <c r="G2488" t="s">
        <v>1586</v>
      </c>
      <c r="H2488" t="s">
        <v>7</v>
      </c>
      <c r="I2488" t="s">
        <v>43</v>
      </c>
      <c r="J2488" t="s">
        <v>44</v>
      </c>
      <c r="K2488" t="s">
        <v>356</v>
      </c>
      <c r="L2488" t="s">
        <v>11</v>
      </c>
      <c r="M2488" s="40">
        <v>0</v>
      </c>
      <c r="N2488" s="40">
        <v>22400</v>
      </c>
      <c r="O2488" s="40">
        <v>0</v>
      </c>
      <c r="P2488" s="40">
        <v>22400</v>
      </c>
      <c r="Q2488" s="40">
        <v>0</v>
      </c>
      <c r="R2488" s="40">
        <v>0</v>
      </c>
      <c r="S2488" s="40">
        <v>0</v>
      </c>
      <c r="T2488" s="40">
        <v>22400</v>
      </c>
      <c r="U2488" s="40">
        <v>22400</v>
      </c>
      <c r="V2488" s="40">
        <v>22400</v>
      </c>
      <c r="W2488" s="34" t="s">
        <v>1615</v>
      </c>
    </row>
    <row r="2489" spans="1:23" hidden="1" x14ac:dyDescent="0.2">
      <c r="A2489" t="s">
        <v>0</v>
      </c>
      <c r="B2489" t="s">
        <v>1</v>
      </c>
      <c r="C2489" t="s">
        <v>635</v>
      </c>
      <c r="D2489" t="s">
        <v>711</v>
      </c>
      <c r="E2489" t="s">
        <v>712</v>
      </c>
      <c r="F2489" t="s">
        <v>1585</v>
      </c>
      <c r="G2489" t="s">
        <v>1586</v>
      </c>
      <c r="H2489" t="s">
        <v>7</v>
      </c>
      <c r="I2489" t="s">
        <v>43</v>
      </c>
      <c r="J2489" t="s">
        <v>44</v>
      </c>
      <c r="K2489" t="s">
        <v>262</v>
      </c>
      <c r="L2489" t="s">
        <v>11</v>
      </c>
      <c r="M2489" s="40">
        <v>1500</v>
      </c>
      <c r="N2489" s="40">
        <v>0</v>
      </c>
      <c r="O2489" s="40">
        <v>0</v>
      </c>
      <c r="P2489" s="40">
        <v>1500</v>
      </c>
      <c r="Q2489" s="40">
        <v>991.74</v>
      </c>
      <c r="R2489" s="40">
        <v>0</v>
      </c>
      <c r="S2489" s="40">
        <v>0</v>
      </c>
      <c r="T2489" s="40">
        <v>1500</v>
      </c>
      <c r="U2489" s="40">
        <v>1500</v>
      </c>
      <c r="V2489" s="40">
        <v>508.26</v>
      </c>
      <c r="W2489" s="34" t="s">
        <v>1616</v>
      </c>
    </row>
    <row r="2490" spans="1:23" hidden="1" x14ac:dyDescent="0.2">
      <c r="A2490" t="s">
        <v>0</v>
      </c>
      <c r="B2490" t="s">
        <v>1</v>
      </c>
      <c r="C2490" t="s">
        <v>635</v>
      </c>
      <c r="D2490" t="s">
        <v>711</v>
      </c>
      <c r="E2490" t="s">
        <v>712</v>
      </c>
      <c r="F2490" t="s">
        <v>1585</v>
      </c>
      <c r="G2490" t="s">
        <v>1586</v>
      </c>
      <c r="H2490" t="s">
        <v>7</v>
      </c>
      <c r="I2490" t="s">
        <v>43</v>
      </c>
      <c r="J2490" t="s">
        <v>87</v>
      </c>
      <c r="K2490" t="s">
        <v>88</v>
      </c>
      <c r="L2490" t="s">
        <v>11</v>
      </c>
      <c r="M2490" s="40">
        <v>3000</v>
      </c>
      <c r="N2490" s="40">
        <v>0</v>
      </c>
      <c r="O2490" s="40">
        <v>0</v>
      </c>
      <c r="P2490" s="40">
        <v>3000</v>
      </c>
      <c r="Q2490" s="40">
        <v>2500</v>
      </c>
      <c r="R2490" s="40">
        <v>20.64</v>
      </c>
      <c r="S2490" s="40">
        <v>20.64</v>
      </c>
      <c r="T2490" s="40">
        <v>2979.36</v>
      </c>
      <c r="U2490" s="40">
        <v>2979.36</v>
      </c>
      <c r="V2490" s="40">
        <v>479.36</v>
      </c>
      <c r="W2490" s="34" t="s">
        <v>1617</v>
      </c>
    </row>
    <row r="2491" spans="1:23" hidden="1" x14ac:dyDescent="0.2">
      <c r="A2491" t="s">
        <v>0</v>
      </c>
      <c r="B2491" t="s">
        <v>1</v>
      </c>
      <c r="C2491" t="s">
        <v>635</v>
      </c>
      <c r="D2491" t="s">
        <v>711</v>
      </c>
      <c r="E2491" t="s">
        <v>712</v>
      </c>
      <c r="F2491" t="s">
        <v>1585</v>
      </c>
      <c r="G2491" t="s">
        <v>1586</v>
      </c>
      <c r="H2491" t="s">
        <v>7</v>
      </c>
      <c r="I2491" t="s">
        <v>43</v>
      </c>
      <c r="J2491" t="s">
        <v>87</v>
      </c>
      <c r="K2491" t="s">
        <v>760</v>
      </c>
      <c r="L2491" t="s">
        <v>11</v>
      </c>
      <c r="M2491" s="40">
        <v>0</v>
      </c>
      <c r="N2491" s="40">
        <v>1000</v>
      </c>
      <c r="O2491" s="40">
        <v>0</v>
      </c>
      <c r="P2491" s="40">
        <v>1000</v>
      </c>
      <c r="Q2491" s="40">
        <v>0</v>
      </c>
      <c r="R2491" s="40">
        <v>604.54</v>
      </c>
      <c r="S2491" s="40">
        <v>0</v>
      </c>
      <c r="T2491" s="40">
        <v>395.46</v>
      </c>
      <c r="U2491" s="40">
        <v>1000</v>
      </c>
      <c r="V2491" s="40">
        <v>395.46</v>
      </c>
      <c r="W2491" s="34" t="s">
        <v>1618</v>
      </c>
    </row>
    <row r="2492" spans="1:23" hidden="1" x14ac:dyDescent="0.2">
      <c r="A2492" t="s">
        <v>0</v>
      </c>
      <c r="B2492" t="s">
        <v>1</v>
      </c>
      <c r="C2492" t="s">
        <v>635</v>
      </c>
      <c r="D2492" t="s">
        <v>711</v>
      </c>
      <c r="E2492" t="s">
        <v>712</v>
      </c>
      <c r="F2492" t="s">
        <v>1585</v>
      </c>
      <c r="G2492" t="s">
        <v>1586</v>
      </c>
      <c r="H2492" t="s">
        <v>7</v>
      </c>
      <c r="I2492" t="s">
        <v>43</v>
      </c>
      <c r="J2492" t="s">
        <v>87</v>
      </c>
      <c r="K2492" t="s">
        <v>90</v>
      </c>
      <c r="L2492" t="s">
        <v>11</v>
      </c>
      <c r="M2492" s="40">
        <v>1000</v>
      </c>
      <c r="N2492" s="40">
        <v>0</v>
      </c>
      <c r="O2492" s="40">
        <v>0</v>
      </c>
      <c r="P2492" s="40">
        <v>1000</v>
      </c>
      <c r="Q2492" s="40">
        <v>0</v>
      </c>
      <c r="R2492" s="40">
        <v>0</v>
      </c>
      <c r="S2492" s="40">
        <v>0</v>
      </c>
      <c r="T2492" s="40">
        <v>1000</v>
      </c>
      <c r="U2492" s="40">
        <v>1000</v>
      </c>
      <c r="V2492" s="40">
        <v>1000</v>
      </c>
      <c r="W2492" s="34" t="s">
        <v>1619</v>
      </c>
    </row>
    <row r="2493" spans="1:23" hidden="1" x14ac:dyDescent="0.2">
      <c r="A2493" t="s">
        <v>106</v>
      </c>
      <c r="B2493" t="s">
        <v>107</v>
      </c>
      <c r="C2493" t="s">
        <v>635</v>
      </c>
      <c r="D2493" t="s">
        <v>711</v>
      </c>
      <c r="E2493" t="s">
        <v>712</v>
      </c>
      <c r="F2493" t="s">
        <v>1585</v>
      </c>
      <c r="G2493" t="s">
        <v>1586</v>
      </c>
      <c r="H2493" t="s">
        <v>1233</v>
      </c>
      <c r="I2493" t="s">
        <v>1620</v>
      </c>
      <c r="J2493" t="s">
        <v>94</v>
      </c>
      <c r="K2493" t="s">
        <v>322</v>
      </c>
      <c r="L2493" t="s">
        <v>96</v>
      </c>
      <c r="M2493" s="40">
        <v>11400</v>
      </c>
      <c r="N2493" s="40">
        <v>-9297</v>
      </c>
      <c r="O2493" s="40">
        <v>0</v>
      </c>
      <c r="P2493" s="40">
        <v>2103</v>
      </c>
      <c r="Q2493" s="40">
        <v>1166.04</v>
      </c>
      <c r="R2493" s="40">
        <v>33.96</v>
      </c>
      <c r="S2493" s="40">
        <v>33.96</v>
      </c>
      <c r="T2493" s="40">
        <v>2069.04</v>
      </c>
      <c r="U2493" s="40">
        <v>2069.04</v>
      </c>
      <c r="V2493" s="40">
        <v>903</v>
      </c>
      <c r="W2493" s="34" t="s">
        <v>1621</v>
      </c>
    </row>
    <row r="2494" spans="1:23" hidden="1" x14ac:dyDescent="0.2">
      <c r="A2494" t="s">
        <v>106</v>
      </c>
      <c r="B2494" t="s">
        <v>107</v>
      </c>
      <c r="C2494" t="s">
        <v>635</v>
      </c>
      <c r="D2494" t="s">
        <v>711</v>
      </c>
      <c r="E2494" t="s">
        <v>712</v>
      </c>
      <c r="F2494" t="s">
        <v>1585</v>
      </c>
      <c r="G2494" t="s">
        <v>1586</v>
      </c>
      <c r="H2494" t="s">
        <v>1233</v>
      </c>
      <c r="I2494" t="s">
        <v>1620</v>
      </c>
      <c r="J2494" t="s">
        <v>94</v>
      </c>
      <c r="K2494" t="s">
        <v>324</v>
      </c>
      <c r="L2494" t="s">
        <v>96</v>
      </c>
      <c r="M2494" s="40">
        <v>8300</v>
      </c>
      <c r="N2494" s="40">
        <v>0</v>
      </c>
      <c r="O2494" s="40">
        <v>0</v>
      </c>
      <c r="P2494" s="40">
        <v>8300</v>
      </c>
      <c r="Q2494" s="40">
        <v>1881.24</v>
      </c>
      <c r="R2494" s="40">
        <v>1118.76</v>
      </c>
      <c r="S2494" s="40">
        <v>1118.76</v>
      </c>
      <c r="T2494" s="40">
        <v>7181.24</v>
      </c>
      <c r="U2494" s="40">
        <v>7181.24</v>
      </c>
      <c r="V2494" s="40">
        <v>5300</v>
      </c>
      <c r="W2494" s="34" t="s">
        <v>1622</v>
      </c>
    </row>
    <row r="2495" spans="1:23" hidden="1" x14ac:dyDescent="0.2">
      <c r="A2495" t="s">
        <v>106</v>
      </c>
      <c r="B2495" t="s">
        <v>107</v>
      </c>
      <c r="C2495" t="s">
        <v>635</v>
      </c>
      <c r="D2495" t="s">
        <v>711</v>
      </c>
      <c r="E2495" t="s">
        <v>712</v>
      </c>
      <c r="F2495" t="s">
        <v>1585</v>
      </c>
      <c r="G2495" t="s">
        <v>1586</v>
      </c>
      <c r="H2495" t="s">
        <v>1233</v>
      </c>
      <c r="I2495" t="s">
        <v>1620</v>
      </c>
      <c r="J2495" t="s">
        <v>94</v>
      </c>
      <c r="K2495" t="s">
        <v>326</v>
      </c>
      <c r="L2495" t="s">
        <v>96</v>
      </c>
      <c r="M2495" s="40">
        <v>5000</v>
      </c>
      <c r="N2495" s="40">
        <v>0</v>
      </c>
      <c r="O2495" s="40">
        <v>0</v>
      </c>
      <c r="P2495" s="40">
        <v>5000</v>
      </c>
      <c r="Q2495" s="40">
        <v>2156</v>
      </c>
      <c r="R2495" s="40">
        <v>1344</v>
      </c>
      <c r="S2495" s="40">
        <v>1232</v>
      </c>
      <c r="T2495" s="40">
        <v>3656</v>
      </c>
      <c r="U2495" s="40">
        <v>3768</v>
      </c>
      <c r="V2495" s="40">
        <v>1500</v>
      </c>
      <c r="W2495" s="34" t="s">
        <v>1623</v>
      </c>
    </row>
    <row r="2496" spans="1:23" hidden="1" x14ac:dyDescent="0.2">
      <c r="A2496" t="s">
        <v>106</v>
      </c>
      <c r="B2496" t="s">
        <v>107</v>
      </c>
      <c r="C2496" t="s">
        <v>635</v>
      </c>
      <c r="D2496" t="s">
        <v>711</v>
      </c>
      <c r="E2496" t="s">
        <v>712</v>
      </c>
      <c r="F2496" t="s">
        <v>1585</v>
      </c>
      <c r="G2496" t="s">
        <v>1586</v>
      </c>
      <c r="H2496" t="s">
        <v>1233</v>
      </c>
      <c r="I2496" t="s">
        <v>1620</v>
      </c>
      <c r="J2496" t="s">
        <v>94</v>
      </c>
      <c r="K2496" t="s">
        <v>266</v>
      </c>
      <c r="L2496" t="s">
        <v>96</v>
      </c>
      <c r="M2496" s="40">
        <v>1250</v>
      </c>
      <c r="N2496" s="40">
        <v>-1250</v>
      </c>
      <c r="O2496" s="40">
        <v>0</v>
      </c>
      <c r="P2496" s="40">
        <v>0</v>
      </c>
      <c r="Q2496" s="40">
        <v>0</v>
      </c>
      <c r="R2496" s="40">
        <v>0</v>
      </c>
      <c r="S2496" s="40">
        <v>0</v>
      </c>
      <c r="T2496" s="40">
        <v>0</v>
      </c>
      <c r="U2496" s="40">
        <v>0</v>
      </c>
      <c r="V2496" s="40">
        <v>0</v>
      </c>
      <c r="W2496" s="34" t="s">
        <v>1624</v>
      </c>
    </row>
    <row r="2497" spans="1:23" hidden="1" x14ac:dyDescent="0.2">
      <c r="A2497" t="s">
        <v>106</v>
      </c>
      <c r="B2497" t="s">
        <v>107</v>
      </c>
      <c r="C2497" t="s">
        <v>635</v>
      </c>
      <c r="D2497" t="s">
        <v>711</v>
      </c>
      <c r="E2497" t="s">
        <v>712</v>
      </c>
      <c r="F2497" t="s">
        <v>1585</v>
      </c>
      <c r="G2497" t="s">
        <v>1586</v>
      </c>
      <c r="H2497" t="s">
        <v>1233</v>
      </c>
      <c r="I2497" t="s">
        <v>1620</v>
      </c>
      <c r="J2497" t="s">
        <v>94</v>
      </c>
      <c r="K2497" t="s">
        <v>432</v>
      </c>
      <c r="L2497" t="s">
        <v>96</v>
      </c>
      <c r="M2497" s="40">
        <v>4660.16</v>
      </c>
      <c r="N2497" s="40">
        <v>-4660.16</v>
      </c>
      <c r="O2497" s="40">
        <v>0</v>
      </c>
      <c r="P2497" s="40">
        <v>0</v>
      </c>
      <c r="Q2497" s="40">
        <v>0</v>
      </c>
      <c r="R2497" s="40">
        <v>0</v>
      </c>
      <c r="S2497" s="40">
        <v>0</v>
      </c>
      <c r="T2497" s="40">
        <v>0</v>
      </c>
      <c r="U2497" s="40">
        <v>0</v>
      </c>
      <c r="V2497" s="40">
        <v>0</v>
      </c>
      <c r="W2497" s="34" t="s">
        <v>1625</v>
      </c>
    </row>
    <row r="2498" spans="1:23" hidden="1" x14ac:dyDescent="0.2">
      <c r="A2498" t="s">
        <v>106</v>
      </c>
      <c r="B2498" t="s">
        <v>107</v>
      </c>
      <c r="C2498" t="s">
        <v>635</v>
      </c>
      <c r="D2498" t="s">
        <v>711</v>
      </c>
      <c r="E2498" t="s">
        <v>712</v>
      </c>
      <c r="F2498" t="s">
        <v>1585</v>
      </c>
      <c r="G2498" t="s">
        <v>1586</v>
      </c>
      <c r="H2498" t="s">
        <v>1233</v>
      </c>
      <c r="I2498" t="s">
        <v>1620</v>
      </c>
      <c r="J2498" t="s">
        <v>94</v>
      </c>
      <c r="K2498" t="s">
        <v>143</v>
      </c>
      <c r="L2498" t="s">
        <v>96</v>
      </c>
      <c r="M2498" s="40">
        <v>278154.43</v>
      </c>
      <c r="N2498" s="40">
        <v>135849.76999999999</v>
      </c>
      <c r="O2498" s="40">
        <v>0</v>
      </c>
      <c r="P2498" s="40">
        <v>414004.2</v>
      </c>
      <c r="Q2498" s="40">
        <v>0</v>
      </c>
      <c r="R2498" s="40">
        <v>343965.57</v>
      </c>
      <c r="S2498" s="40">
        <v>105935.09</v>
      </c>
      <c r="T2498" s="40">
        <v>70038.63</v>
      </c>
      <c r="U2498" s="40">
        <v>308069.11</v>
      </c>
      <c r="V2498" s="40">
        <v>70038.63</v>
      </c>
      <c r="W2498" s="34" t="s">
        <v>1626</v>
      </c>
    </row>
    <row r="2499" spans="1:23" hidden="1" x14ac:dyDescent="0.2">
      <c r="A2499" t="s">
        <v>106</v>
      </c>
      <c r="B2499" t="s">
        <v>107</v>
      </c>
      <c r="C2499" t="s">
        <v>635</v>
      </c>
      <c r="D2499" t="s">
        <v>711</v>
      </c>
      <c r="E2499" t="s">
        <v>712</v>
      </c>
      <c r="F2499" t="s">
        <v>1585</v>
      </c>
      <c r="G2499" t="s">
        <v>1586</v>
      </c>
      <c r="H2499" t="s">
        <v>1233</v>
      </c>
      <c r="I2499" t="s">
        <v>1620</v>
      </c>
      <c r="J2499" t="s">
        <v>94</v>
      </c>
      <c r="K2499" t="s">
        <v>148</v>
      </c>
      <c r="L2499" t="s">
        <v>96</v>
      </c>
      <c r="M2499" s="40">
        <v>9068.81</v>
      </c>
      <c r="N2499" s="40">
        <v>9297</v>
      </c>
      <c r="O2499" s="40">
        <v>0</v>
      </c>
      <c r="P2499" s="40">
        <v>18365.810000000001</v>
      </c>
      <c r="Q2499" s="40">
        <v>0</v>
      </c>
      <c r="R2499" s="40">
        <v>18365.810000000001</v>
      </c>
      <c r="S2499" s="40">
        <v>5010.42</v>
      </c>
      <c r="T2499" s="40">
        <v>0</v>
      </c>
      <c r="U2499" s="40">
        <v>13355.39</v>
      </c>
      <c r="V2499" s="40">
        <v>0</v>
      </c>
      <c r="W2499" s="34" t="s">
        <v>1627</v>
      </c>
    </row>
    <row r="2500" spans="1:23" hidden="1" x14ac:dyDescent="0.2">
      <c r="A2500" t="s">
        <v>106</v>
      </c>
      <c r="B2500" t="s">
        <v>107</v>
      </c>
      <c r="C2500" t="s">
        <v>635</v>
      </c>
      <c r="D2500" t="s">
        <v>711</v>
      </c>
      <c r="E2500" t="s">
        <v>712</v>
      </c>
      <c r="F2500" t="s">
        <v>1585</v>
      </c>
      <c r="G2500" t="s">
        <v>1586</v>
      </c>
      <c r="H2500" t="s">
        <v>1233</v>
      </c>
      <c r="I2500" t="s">
        <v>1620</v>
      </c>
      <c r="J2500" t="s">
        <v>94</v>
      </c>
      <c r="K2500" t="s">
        <v>166</v>
      </c>
      <c r="L2500" t="s">
        <v>96</v>
      </c>
      <c r="M2500" s="40">
        <v>75521.600000000006</v>
      </c>
      <c r="N2500" s="40">
        <v>10592.64</v>
      </c>
      <c r="O2500" s="40">
        <v>0</v>
      </c>
      <c r="P2500" s="40">
        <v>86114.240000000005</v>
      </c>
      <c r="Q2500" s="40">
        <v>4189.6499999999996</v>
      </c>
      <c r="R2500" s="40">
        <v>63828.83</v>
      </c>
      <c r="S2500" s="40">
        <v>39946.35</v>
      </c>
      <c r="T2500" s="40">
        <v>22285.41</v>
      </c>
      <c r="U2500" s="40">
        <v>46167.89</v>
      </c>
      <c r="V2500" s="40">
        <v>18095.759999999998</v>
      </c>
      <c r="W2500" s="34" t="s">
        <v>1628</v>
      </c>
    </row>
    <row r="2501" spans="1:23" hidden="1" x14ac:dyDescent="0.2">
      <c r="A2501" t="s">
        <v>106</v>
      </c>
      <c r="B2501" t="s">
        <v>107</v>
      </c>
      <c r="C2501" t="s">
        <v>635</v>
      </c>
      <c r="D2501" t="s">
        <v>711</v>
      </c>
      <c r="E2501" t="s">
        <v>712</v>
      </c>
      <c r="F2501" t="s">
        <v>1585</v>
      </c>
      <c r="G2501" t="s">
        <v>1586</v>
      </c>
      <c r="H2501" t="s">
        <v>1233</v>
      </c>
      <c r="I2501" t="s">
        <v>1620</v>
      </c>
      <c r="J2501" t="s">
        <v>94</v>
      </c>
      <c r="K2501" t="s">
        <v>280</v>
      </c>
      <c r="L2501" t="s">
        <v>96</v>
      </c>
      <c r="M2501" s="40">
        <v>0</v>
      </c>
      <c r="N2501" s="40">
        <v>551.94000000000005</v>
      </c>
      <c r="O2501" s="40">
        <v>0</v>
      </c>
      <c r="P2501" s="40">
        <v>551.94000000000005</v>
      </c>
      <c r="Q2501" s="40">
        <v>0</v>
      </c>
      <c r="R2501" s="40">
        <v>551.94000000000005</v>
      </c>
      <c r="S2501" s="40">
        <v>551.94000000000005</v>
      </c>
      <c r="T2501" s="40">
        <v>0</v>
      </c>
      <c r="U2501" s="40">
        <v>0</v>
      </c>
      <c r="V2501" s="40">
        <v>0</v>
      </c>
      <c r="W2501" s="34" t="s">
        <v>1629</v>
      </c>
    </row>
    <row r="2502" spans="1:23" hidden="1" x14ac:dyDescent="0.2">
      <c r="A2502" t="s">
        <v>106</v>
      </c>
      <c r="B2502" t="s">
        <v>107</v>
      </c>
      <c r="C2502" t="s">
        <v>635</v>
      </c>
      <c r="D2502" t="s">
        <v>711</v>
      </c>
      <c r="E2502" t="s">
        <v>712</v>
      </c>
      <c r="F2502" t="s">
        <v>1585</v>
      </c>
      <c r="G2502" t="s">
        <v>1586</v>
      </c>
      <c r="H2502" t="s">
        <v>1233</v>
      </c>
      <c r="I2502" t="s">
        <v>1620</v>
      </c>
      <c r="J2502" t="s">
        <v>94</v>
      </c>
      <c r="K2502" t="s">
        <v>135</v>
      </c>
      <c r="L2502" t="s">
        <v>96</v>
      </c>
      <c r="M2502" s="40">
        <v>300</v>
      </c>
      <c r="N2502" s="40">
        <v>-300</v>
      </c>
      <c r="O2502" s="40">
        <v>0</v>
      </c>
      <c r="P2502" s="40">
        <v>0</v>
      </c>
      <c r="Q2502" s="40">
        <v>0</v>
      </c>
      <c r="R2502" s="40">
        <v>0</v>
      </c>
      <c r="S2502" s="40">
        <v>0</v>
      </c>
      <c r="T2502" s="40">
        <v>0</v>
      </c>
      <c r="U2502" s="40">
        <v>0</v>
      </c>
      <c r="V2502" s="40">
        <v>0</v>
      </c>
      <c r="W2502" s="34" t="s">
        <v>1630</v>
      </c>
    </row>
    <row r="2503" spans="1:23" hidden="1" x14ac:dyDescent="0.2">
      <c r="A2503" t="s">
        <v>106</v>
      </c>
      <c r="B2503" t="s">
        <v>107</v>
      </c>
      <c r="C2503" t="s">
        <v>635</v>
      </c>
      <c r="D2503" t="s">
        <v>711</v>
      </c>
      <c r="E2503" t="s">
        <v>712</v>
      </c>
      <c r="F2503" t="s">
        <v>1585</v>
      </c>
      <c r="G2503" t="s">
        <v>1586</v>
      </c>
      <c r="H2503" t="s">
        <v>1233</v>
      </c>
      <c r="I2503" t="s">
        <v>1620</v>
      </c>
      <c r="J2503" t="s">
        <v>94</v>
      </c>
      <c r="K2503" t="s">
        <v>95</v>
      </c>
      <c r="L2503" t="s">
        <v>96</v>
      </c>
      <c r="M2503" s="40">
        <v>2350</v>
      </c>
      <c r="N2503" s="40">
        <v>0</v>
      </c>
      <c r="O2503" s="40">
        <v>0</v>
      </c>
      <c r="P2503" s="40">
        <v>2350</v>
      </c>
      <c r="Q2503" s="40">
        <v>0</v>
      </c>
      <c r="R2503" s="40">
        <v>0</v>
      </c>
      <c r="S2503" s="40">
        <v>0</v>
      </c>
      <c r="T2503" s="40">
        <v>2350</v>
      </c>
      <c r="U2503" s="40">
        <v>2350</v>
      </c>
      <c r="V2503" s="40">
        <v>2350</v>
      </c>
      <c r="W2503" s="34" t="s">
        <v>1631</v>
      </c>
    </row>
    <row r="2504" spans="1:23" hidden="1" x14ac:dyDescent="0.2">
      <c r="A2504" t="s">
        <v>106</v>
      </c>
      <c r="B2504" t="s">
        <v>107</v>
      </c>
      <c r="C2504" t="s">
        <v>635</v>
      </c>
      <c r="D2504" t="s">
        <v>711</v>
      </c>
      <c r="E2504" t="s">
        <v>712</v>
      </c>
      <c r="F2504" t="s">
        <v>1585</v>
      </c>
      <c r="G2504" t="s">
        <v>1586</v>
      </c>
      <c r="H2504" t="s">
        <v>1233</v>
      </c>
      <c r="I2504" t="s">
        <v>1620</v>
      </c>
      <c r="J2504" t="s">
        <v>94</v>
      </c>
      <c r="K2504" t="s">
        <v>1298</v>
      </c>
      <c r="L2504" t="s">
        <v>96</v>
      </c>
      <c r="M2504" s="40">
        <v>250</v>
      </c>
      <c r="N2504" s="40">
        <v>-250</v>
      </c>
      <c r="O2504" s="40">
        <v>0</v>
      </c>
      <c r="P2504" s="40">
        <v>0</v>
      </c>
      <c r="Q2504" s="40">
        <v>0</v>
      </c>
      <c r="R2504" s="40">
        <v>0</v>
      </c>
      <c r="S2504" s="40">
        <v>0</v>
      </c>
      <c r="T2504" s="40">
        <v>0</v>
      </c>
      <c r="U2504" s="40">
        <v>0</v>
      </c>
      <c r="V2504" s="40">
        <v>0</v>
      </c>
      <c r="W2504" s="34" t="s">
        <v>1632</v>
      </c>
    </row>
    <row r="2505" spans="1:23" hidden="1" x14ac:dyDescent="0.2">
      <c r="A2505" t="s">
        <v>106</v>
      </c>
      <c r="B2505" t="s">
        <v>107</v>
      </c>
      <c r="C2505" t="s">
        <v>635</v>
      </c>
      <c r="D2505" t="s">
        <v>711</v>
      </c>
      <c r="E2505" t="s">
        <v>712</v>
      </c>
      <c r="F2505" t="s">
        <v>1585</v>
      </c>
      <c r="G2505" t="s">
        <v>1586</v>
      </c>
      <c r="H2505" t="s">
        <v>1233</v>
      </c>
      <c r="I2505" t="s">
        <v>1620</v>
      </c>
      <c r="J2505" t="s">
        <v>94</v>
      </c>
      <c r="K2505" t="s">
        <v>98</v>
      </c>
      <c r="L2505" t="s">
        <v>96</v>
      </c>
      <c r="M2505" s="40">
        <v>2600</v>
      </c>
      <c r="N2505" s="40">
        <v>-2600</v>
      </c>
      <c r="O2505" s="40">
        <v>0</v>
      </c>
      <c r="P2505" s="40">
        <v>0</v>
      </c>
      <c r="Q2505" s="40">
        <v>0</v>
      </c>
      <c r="R2505" s="40">
        <v>0</v>
      </c>
      <c r="S2505" s="40">
        <v>0</v>
      </c>
      <c r="T2505" s="40">
        <v>0</v>
      </c>
      <c r="U2505" s="40">
        <v>0</v>
      </c>
      <c r="V2505" s="40">
        <v>0</v>
      </c>
      <c r="W2505" s="34" t="s">
        <v>1633</v>
      </c>
    </row>
    <row r="2506" spans="1:23" hidden="1" x14ac:dyDescent="0.2">
      <c r="A2506" t="s">
        <v>106</v>
      </c>
      <c r="B2506" t="s">
        <v>107</v>
      </c>
      <c r="C2506" t="s">
        <v>635</v>
      </c>
      <c r="D2506" t="s">
        <v>711</v>
      </c>
      <c r="E2506" t="s">
        <v>712</v>
      </c>
      <c r="F2506" t="s">
        <v>1585</v>
      </c>
      <c r="G2506" t="s">
        <v>1586</v>
      </c>
      <c r="H2506" t="s">
        <v>1233</v>
      </c>
      <c r="I2506" t="s">
        <v>1620</v>
      </c>
      <c r="J2506" t="s">
        <v>94</v>
      </c>
      <c r="K2506" t="s">
        <v>125</v>
      </c>
      <c r="L2506" t="s">
        <v>96</v>
      </c>
      <c r="M2506" s="40">
        <v>375</v>
      </c>
      <c r="N2506" s="40">
        <v>2046.07</v>
      </c>
      <c r="O2506" s="40">
        <v>0</v>
      </c>
      <c r="P2506" s="40">
        <v>2421.0700000000002</v>
      </c>
      <c r="Q2506" s="40">
        <v>2421.0700000000002</v>
      </c>
      <c r="R2506" s="40">
        <v>0</v>
      </c>
      <c r="S2506" s="40">
        <v>0</v>
      </c>
      <c r="T2506" s="40">
        <v>2421.0700000000002</v>
      </c>
      <c r="U2506" s="40">
        <v>2421.0700000000002</v>
      </c>
      <c r="V2506" s="40">
        <v>0</v>
      </c>
      <c r="W2506" s="34" t="s">
        <v>1634</v>
      </c>
    </row>
    <row r="2507" spans="1:23" hidden="1" x14ac:dyDescent="0.2">
      <c r="A2507" t="s">
        <v>106</v>
      </c>
      <c r="B2507" t="s">
        <v>107</v>
      </c>
      <c r="C2507" t="s">
        <v>635</v>
      </c>
      <c r="D2507" t="s">
        <v>711</v>
      </c>
      <c r="E2507" t="s">
        <v>712</v>
      </c>
      <c r="F2507" t="s">
        <v>1585</v>
      </c>
      <c r="G2507" t="s">
        <v>1586</v>
      </c>
      <c r="H2507" t="s">
        <v>1233</v>
      </c>
      <c r="I2507" t="s">
        <v>1620</v>
      </c>
      <c r="J2507" t="s">
        <v>94</v>
      </c>
      <c r="K2507" t="s">
        <v>277</v>
      </c>
      <c r="L2507" t="s">
        <v>96</v>
      </c>
      <c r="M2507" s="40">
        <v>750</v>
      </c>
      <c r="N2507" s="40">
        <v>-750</v>
      </c>
      <c r="O2507" s="40">
        <v>0</v>
      </c>
      <c r="P2507" s="40">
        <v>0</v>
      </c>
      <c r="Q2507" s="40">
        <v>0</v>
      </c>
      <c r="R2507" s="40">
        <v>0</v>
      </c>
      <c r="S2507" s="40">
        <v>0</v>
      </c>
      <c r="T2507" s="40">
        <v>0</v>
      </c>
      <c r="U2507" s="40">
        <v>0</v>
      </c>
      <c r="V2507" s="40">
        <v>0</v>
      </c>
      <c r="W2507" s="34" t="s">
        <v>1635</v>
      </c>
    </row>
    <row r="2508" spans="1:23" hidden="1" x14ac:dyDescent="0.2">
      <c r="A2508" t="s">
        <v>106</v>
      </c>
      <c r="B2508" t="s">
        <v>107</v>
      </c>
      <c r="C2508" t="s">
        <v>635</v>
      </c>
      <c r="D2508" t="s">
        <v>711</v>
      </c>
      <c r="E2508" t="s">
        <v>712</v>
      </c>
      <c r="F2508" t="s">
        <v>1585</v>
      </c>
      <c r="G2508" t="s">
        <v>1586</v>
      </c>
      <c r="H2508" t="s">
        <v>1233</v>
      </c>
      <c r="I2508" t="s">
        <v>1620</v>
      </c>
      <c r="J2508" t="s">
        <v>94</v>
      </c>
      <c r="K2508" t="s">
        <v>277</v>
      </c>
      <c r="L2508" t="s">
        <v>11</v>
      </c>
      <c r="M2508" s="40">
        <v>0</v>
      </c>
      <c r="N2508" s="40">
        <v>9195.65</v>
      </c>
      <c r="O2508" s="40">
        <v>0</v>
      </c>
      <c r="P2508" s="40">
        <v>9195.65</v>
      </c>
      <c r="Q2508" s="40">
        <v>0</v>
      </c>
      <c r="R2508" s="40">
        <v>0</v>
      </c>
      <c r="S2508" s="40">
        <v>0</v>
      </c>
      <c r="T2508" s="40">
        <v>9195.65</v>
      </c>
      <c r="U2508" s="40">
        <v>9195.65</v>
      </c>
      <c r="V2508" s="40">
        <v>9195.65</v>
      </c>
      <c r="W2508" s="34" t="s">
        <v>1635</v>
      </c>
    </row>
    <row r="2509" spans="1:23" hidden="1" x14ac:dyDescent="0.2">
      <c r="A2509" t="s">
        <v>106</v>
      </c>
      <c r="B2509" t="s">
        <v>107</v>
      </c>
      <c r="C2509" t="s">
        <v>635</v>
      </c>
      <c r="D2509" t="s">
        <v>711</v>
      </c>
      <c r="E2509" t="s">
        <v>712</v>
      </c>
      <c r="F2509" t="s">
        <v>1585</v>
      </c>
      <c r="G2509" t="s">
        <v>1586</v>
      </c>
      <c r="H2509" t="s">
        <v>1233</v>
      </c>
      <c r="I2509" t="s">
        <v>1620</v>
      </c>
      <c r="J2509" t="s">
        <v>94</v>
      </c>
      <c r="K2509" t="s">
        <v>140</v>
      </c>
      <c r="L2509" t="s">
        <v>96</v>
      </c>
      <c r="M2509" s="40">
        <v>0</v>
      </c>
      <c r="N2509" s="40">
        <v>10156.61</v>
      </c>
      <c r="O2509" s="40">
        <v>0</v>
      </c>
      <c r="P2509" s="40">
        <v>10156.61</v>
      </c>
      <c r="Q2509" s="40">
        <v>9068.4</v>
      </c>
      <c r="R2509" s="40">
        <v>0</v>
      </c>
      <c r="S2509" s="40">
        <v>0</v>
      </c>
      <c r="T2509" s="40">
        <v>10156.61</v>
      </c>
      <c r="U2509" s="40">
        <v>10156.61</v>
      </c>
      <c r="V2509" s="40">
        <v>1088.21</v>
      </c>
      <c r="W2509" s="34" t="s">
        <v>1636</v>
      </c>
    </row>
    <row r="2510" spans="1:23" hidden="1" x14ac:dyDescent="0.2">
      <c r="A2510" t="s">
        <v>106</v>
      </c>
      <c r="B2510" t="s">
        <v>107</v>
      </c>
      <c r="C2510" t="s">
        <v>635</v>
      </c>
      <c r="D2510" t="s">
        <v>711</v>
      </c>
      <c r="E2510" t="s">
        <v>712</v>
      </c>
      <c r="F2510" t="s">
        <v>1585</v>
      </c>
      <c r="G2510" t="s">
        <v>1586</v>
      </c>
      <c r="H2510" t="s">
        <v>1233</v>
      </c>
      <c r="I2510" t="s">
        <v>1637</v>
      </c>
      <c r="J2510" t="s">
        <v>94</v>
      </c>
      <c r="K2510" t="s">
        <v>322</v>
      </c>
      <c r="L2510" t="s">
        <v>96</v>
      </c>
      <c r="M2510" s="40">
        <v>28000</v>
      </c>
      <c r="N2510" s="40">
        <v>-314.45999999999998</v>
      </c>
      <c r="O2510" s="40">
        <v>0</v>
      </c>
      <c r="P2510" s="40">
        <v>27685.54</v>
      </c>
      <c r="Q2510" s="40">
        <v>11303.27</v>
      </c>
      <c r="R2510" s="40">
        <v>3696.73</v>
      </c>
      <c r="S2510" s="40">
        <v>3696.73</v>
      </c>
      <c r="T2510" s="40">
        <v>23988.81</v>
      </c>
      <c r="U2510" s="40">
        <v>23988.81</v>
      </c>
      <c r="V2510" s="40">
        <v>12685.54</v>
      </c>
      <c r="W2510" s="34" t="s">
        <v>1621</v>
      </c>
    </row>
    <row r="2511" spans="1:23" hidden="1" x14ac:dyDescent="0.2">
      <c r="A2511" t="s">
        <v>106</v>
      </c>
      <c r="B2511" t="s">
        <v>107</v>
      </c>
      <c r="C2511" t="s">
        <v>635</v>
      </c>
      <c r="D2511" t="s">
        <v>711</v>
      </c>
      <c r="E2511" t="s">
        <v>712</v>
      </c>
      <c r="F2511" t="s">
        <v>1585</v>
      </c>
      <c r="G2511" t="s">
        <v>1586</v>
      </c>
      <c r="H2511" t="s">
        <v>1233</v>
      </c>
      <c r="I2511" t="s">
        <v>1637</v>
      </c>
      <c r="J2511" t="s">
        <v>94</v>
      </c>
      <c r="K2511" t="s">
        <v>324</v>
      </c>
      <c r="L2511" t="s">
        <v>96</v>
      </c>
      <c r="M2511" s="40">
        <v>8100</v>
      </c>
      <c r="N2511" s="40">
        <v>0</v>
      </c>
      <c r="O2511" s="40">
        <v>0</v>
      </c>
      <c r="P2511" s="40">
        <v>8100</v>
      </c>
      <c r="Q2511" s="40">
        <v>4437.96</v>
      </c>
      <c r="R2511" s="40">
        <v>3662.04</v>
      </c>
      <c r="S2511" s="40">
        <v>3662.04</v>
      </c>
      <c r="T2511" s="40">
        <v>4437.96</v>
      </c>
      <c r="U2511" s="40">
        <v>4437.96</v>
      </c>
      <c r="V2511" s="40">
        <v>0</v>
      </c>
      <c r="W2511" s="34" t="s">
        <v>1622</v>
      </c>
    </row>
    <row r="2512" spans="1:23" hidden="1" x14ac:dyDescent="0.2">
      <c r="A2512" t="s">
        <v>106</v>
      </c>
      <c r="B2512" t="s">
        <v>107</v>
      </c>
      <c r="C2512" t="s">
        <v>635</v>
      </c>
      <c r="D2512" t="s">
        <v>711</v>
      </c>
      <c r="E2512" t="s">
        <v>712</v>
      </c>
      <c r="F2512" t="s">
        <v>1585</v>
      </c>
      <c r="G2512" t="s">
        <v>1586</v>
      </c>
      <c r="H2512" t="s">
        <v>1233</v>
      </c>
      <c r="I2512" t="s">
        <v>1637</v>
      </c>
      <c r="J2512" t="s">
        <v>94</v>
      </c>
      <c r="K2512" t="s">
        <v>326</v>
      </c>
      <c r="L2512" t="s">
        <v>96</v>
      </c>
      <c r="M2512" s="40">
        <v>4900</v>
      </c>
      <c r="N2512" s="40">
        <v>0</v>
      </c>
      <c r="O2512" s="40">
        <v>0</v>
      </c>
      <c r="P2512" s="40">
        <v>4900</v>
      </c>
      <c r="Q2512" s="40">
        <v>2532.8000000000002</v>
      </c>
      <c r="R2512" s="40">
        <v>2367.1999999999998</v>
      </c>
      <c r="S2512" s="40">
        <v>2109.3000000000002</v>
      </c>
      <c r="T2512" s="40">
        <v>2532.8000000000002</v>
      </c>
      <c r="U2512" s="40">
        <v>2790.7</v>
      </c>
      <c r="V2512" s="40">
        <v>0</v>
      </c>
      <c r="W2512" s="34" t="s">
        <v>1623</v>
      </c>
    </row>
    <row r="2513" spans="1:23" hidden="1" x14ac:dyDescent="0.2">
      <c r="A2513" t="s">
        <v>106</v>
      </c>
      <c r="B2513" t="s">
        <v>107</v>
      </c>
      <c r="C2513" t="s">
        <v>635</v>
      </c>
      <c r="D2513" t="s">
        <v>711</v>
      </c>
      <c r="E2513" t="s">
        <v>712</v>
      </c>
      <c r="F2513" t="s">
        <v>1585</v>
      </c>
      <c r="G2513" t="s">
        <v>1586</v>
      </c>
      <c r="H2513" t="s">
        <v>1233</v>
      </c>
      <c r="I2513" t="s">
        <v>1637</v>
      </c>
      <c r="J2513" t="s">
        <v>94</v>
      </c>
      <c r="K2513" t="s">
        <v>1512</v>
      </c>
      <c r="L2513" t="s">
        <v>96</v>
      </c>
      <c r="M2513" s="40">
        <v>288</v>
      </c>
      <c r="N2513" s="40">
        <v>222.4</v>
      </c>
      <c r="O2513" s="40">
        <v>0</v>
      </c>
      <c r="P2513" s="40">
        <v>510.4</v>
      </c>
      <c r="Q2513" s="40">
        <v>0</v>
      </c>
      <c r="R2513" s="40">
        <v>420.8</v>
      </c>
      <c r="S2513" s="40">
        <v>65.099999999999994</v>
      </c>
      <c r="T2513" s="40">
        <v>89.6</v>
      </c>
      <c r="U2513" s="40">
        <v>445.3</v>
      </c>
      <c r="V2513" s="40">
        <v>89.6</v>
      </c>
      <c r="W2513" s="34" t="s">
        <v>1638</v>
      </c>
    </row>
    <row r="2514" spans="1:23" hidden="1" x14ac:dyDescent="0.2">
      <c r="A2514" t="s">
        <v>106</v>
      </c>
      <c r="B2514" t="s">
        <v>107</v>
      </c>
      <c r="C2514" t="s">
        <v>635</v>
      </c>
      <c r="D2514" t="s">
        <v>711</v>
      </c>
      <c r="E2514" t="s">
        <v>712</v>
      </c>
      <c r="F2514" t="s">
        <v>1585</v>
      </c>
      <c r="G2514" t="s">
        <v>1586</v>
      </c>
      <c r="H2514" t="s">
        <v>1233</v>
      </c>
      <c r="I2514" t="s">
        <v>1637</v>
      </c>
      <c r="J2514" t="s">
        <v>94</v>
      </c>
      <c r="K2514" t="s">
        <v>266</v>
      </c>
      <c r="L2514" t="s">
        <v>96</v>
      </c>
      <c r="M2514" s="40">
        <v>1250</v>
      </c>
      <c r="N2514" s="40">
        <v>0</v>
      </c>
      <c r="O2514" s="40">
        <v>0</v>
      </c>
      <c r="P2514" s="40">
        <v>1250</v>
      </c>
      <c r="Q2514" s="40">
        <v>0</v>
      </c>
      <c r="R2514" s="40">
        <v>0</v>
      </c>
      <c r="S2514" s="40">
        <v>0</v>
      </c>
      <c r="T2514" s="40">
        <v>1250</v>
      </c>
      <c r="U2514" s="40">
        <v>1250</v>
      </c>
      <c r="V2514" s="40">
        <v>1250</v>
      </c>
      <c r="W2514" s="34" t="s">
        <v>1624</v>
      </c>
    </row>
    <row r="2515" spans="1:23" hidden="1" x14ac:dyDescent="0.2">
      <c r="A2515" t="s">
        <v>106</v>
      </c>
      <c r="B2515" t="s">
        <v>107</v>
      </c>
      <c r="C2515" t="s">
        <v>635</v>
      </c>
      <c r="D2515" t="s">
        <v>711</v>
      </c>
      <c r="E2515" t="s">
        <v>712</v>
      </c>
      <c r="F2515" t="s">
        <v>1585</v>
      </c>
      <c r="G2515" t="s">
        <v>1586</v>
      </c>
      <c r="H2515" t="s">
        <v>1233</v>
      </c>
      <c r="I2515" t="s">
        <v>1637</v>
      </c>
      <c r="J2515" t="s">
        <v>94</v>
      </c>
      <c r="K2515" t="s">
        <v>432</v>
      </c>
      <c r="L2515" t="s">
        <v>96</v>
      </c>
      <c r="M2515" s="40">
        <v>4660.16</v>
      </c>
      <c r="N2515" s="40">
        <v>0</v>
      </c>
      <c r="O2515" s="40">
        <v>0</v>
      </c>
      <c r="P2515" s="40">
        <v>4660.16</v>
      </c>
      <c r="Q2515" s="40">
        <v>0</v>
      </c>
      <c r="R2515" s="40">
        <v>0</v>
      </c>
      <c r="S2515" s="40">
        <v>0</v>
      </c>
      <c r="T2515" s="40">
        <v>4660.16</v>
      </c>
      <c r="U2515" s="40">
        <v>4660.16</v>
      </c>
      <c r="V2515" s="40">
        <v>4660.16</v>
      </c>
      <c r="W2515" s="34" t="s">
        <v>1625</v>
      </c>
    </row>
    <row r="2516" spans="1:23" hidden="1" x14ac:dyDescent="0.2">
      <c r="A2516" t="s">
        <v>106</v>
      </c>
      <c r="B2516" t="s">
        <v>107</v>
      </c>
      <c r="C2516" t="s">
        <v>635</v>
      </c>
      <c r="D2516" t="s">
        <v>711</v>
      </c>
      <c r="E2516" t="s">
        <v>712</v>
      </c>
      <c r="F2516" t="s">
        <v>1585</v>
      </c>
      <c r="G2516" t="s">
        <v>1586</v>
      </c>
      <c r="H2516" t="s">
        <v>1233</v>
      </c>
      <c r="I2516" t="s">
        <v>1637</v>
      </c>
      <c r="J2516" t="s">
        <v>94</v>
      </c>
      <c r="K2516" t="s">
        <v>143</v>
      </c>
      <c r="L2516" t="s">
        <v>96</v>
      </c>
      <c r="M2516" s="40">
        <v>285639.84000000003</v>
      </c>
      <c r="N2516" s="40">
        <v>-2468.79</v>
      </c>
      <c r="O2516" s="40">
        <v>0</v>
      </c>
      <c r="P2516" s="40">
        <v>283171.05</v>
      </c>
      <c r="Q2516" s="40">
        <v>2156.56</v>
      </c>
      <c r="R2516" s="40">
        <v>181273.07</v>
      </c>
      <c r="S2516" s="40">
        <v>59459.95</v>
      </c>
      <c r="T2516" s="40">
        <v>101897.98</v>
      </c>
      <c r="U2516" s="40">
        <v>223711.1</v>
      </c>
      <c r="V2516" s="40">
        <v>99741.42</v>
      </c>
      <c r="W2516" s="34" t="s">
        <v>1626</v>
      </c>
    </row>
    <row r="2517" spans="1:23" hidden="1" x14ac:dyDescent="0.2">
      <c r="A2517" t="s">
        <v>106</v>
      </c>
      <c r="B2517" t="s">
        <v>107</v>
      </c>
      <c r="C2517" t="s">
        <v>635</v>
      </c>
      <c r="D2517" t="s">
        <v>711</v>
      </c>
      <c r="E2517" t="s">
        <v>712</v>
      </c>
      <c r="F2517" t="s">
        <v>1585</v>
      </c>
      <c r="G2517" t="s">
        <v>1586</v>
      </c>
      <c r="H2517" t="s">
        <v>1233</v>
      </c>
      <c r="I2517" t="s">
        <v>1637</v>
      </c>
      <c r="J2517" t="s">
        <v>94</v>
      </c>
      <c r="K2517" t="s">
        <v>1026</v>
      </c>
      <c r="L2517" t="s">
        <v>96</v>
      </c>
      <c r="M2517" s="40">
        <v>1500</v>
      </c>
      <c r="N2517" s="40">
        <v>0</v>
      </c>
      <c r="O2517" s="40">
        <v>0</v>
      </c>
      <c r="P2517" s="40">
        <v>1500</v>
      </c>
      <c r="Q2517" s="40">
        <v>0</v>
      </c>
      <c r="R2517" s="40">
        <v>0</v>
      </c>
      <c r="S2517" s="40">
        <v>0</v>
      </c>
      <c r="T2517" s="40">
        <v>1500</v>
      </c>
      <c r="U2517" s="40">
        <v>1500</v>
      </c>
      <c r="V2517" s="40">
        <v>1500</v>
      </c>
      <c r="W2517" s="34" t="s">
        <v>1639</v>
      </c>
    </row>
    <row r="2518" spans="1:23" hidden="1" x14ac:dyDescent="0.2">
      <c r="A2518" t="s">
        <v>106</v>
      </c>
      <c r="B2518" t="s">
        <v>107</v>
      </c>
      <c r="C2518" t="s">
        <v>635</v>
      </c>
      <c r="D2518" t="s">
        <v>711</v>
      </c>
      <c r="E2518" t="s">
        <v>712</v>
      </c>
      <c r="F2518" t="s">
        <v>1585</v>
      </c>
      <c r="G2518" t="s">
        <v>1586</v>
      </c>
      <c r="H2518" t="s">
        <v>1233</v>
      </c>
      <c r="I2518" t="s">
        <v>1637</v>
      </c>
      <c r="J2518" t="s">
        <v>94</v>
      </c>
      <c r="K2518" t="s">
        <v>280</v>
      </c>
      <c r="L2518" t="s">
        <v>96</v>
      </c>
      <c r="M2518" s="40">
        <v>0</v>
      </c>
      <c r="N2518" s="40">
        <v>790.72</v>
      </c>
      <c r="O2518" s="40">
        <v>0</v>
      </c>
      <c r="P2518" s="40">
        <v>790.72</v>
      </c>
      <c r="Q2518" s="40">
        <v>0</v>
      </c>
      <c r="R2518" s="40">
        <v>790.72</v>
      </c>
      <c r="S2518" s="40">
        <v>790.72</v>
      </c>
      <c r="T2518" s="40">
        <v>0</v>
      </c>
      <c r="U2518" s="40">
        <v>0</v>
      </c>
      <c r="V2518" s="40">
        <v>0</v>
      </c>
      <c r="W2518" s="34" t="s">
        <v>1629</v>
      </c>
    </row>
    <row r="2519" spans="1:23" hidden="1" x14ac:dyDescent="0.2">
      <c r="A2519" t="s">
        <v>106</v>
      </c>
      <c r="B2519" t="s">
        <v>107</v>
      </c>
      <c r="C2519" t="s">
        <v>635</v>
      </c>
      <c r="D2519" t="s">
        <v>711</v>
      </c>
      <c r="E2519" t="s">
        <v>712</v>
      </c>
      <c r="F2519" t="s">
        <v>1585</v>
      </c>
      <c r="G2519" t="s">
        <v>1586</v>
      </c>
      <c r="H2519" t="s">
        <v>1233</v>
      </c>
      <c r="I2519" t="s">
        <v>1637</v>
      </c>
      <c r="J2519" t="s">
        <v>94</v>
      </c>
      <c r="K2519" t="s">
        <v>529</v>
      </c>
      <c r="L2519" t="s">
        <v>96</v>
      </c>
      <c r="M2519" s="40">
        <v>445.68</v>
      </c>
      <c r="N2519" s="40">
        <v>92.06</v>
      </c>
      <c r="O2519" s="40">
        <v>0</v>
      </c>
      <c r="P2519" s="40">
        <v>537.74</v>
      </c>
      <c r="Q2519" s="40">
        <v>0</v>
      </c>
      <c r="R2519" s="40">
        <v>435.34</v>
      </c>
      <c r="S2519" s="40">
        <v>62.46</v>
      </c>
      <c r="T2519" s="40">
        <v>102.4</v>
      </c>
      <c r="U2519" s="40">
        <v>475.28</v>
      </c>
      <c r="V2519" s="40">
        <v>102.4</v>
      </c>
      <c r="W2519" s="34" t="s">
        <v>1640</v>
      </c>
    </row>
    <row r="2520" spans="1:23" hidden="1" x14ac:dyDescent="0.2">
      <c r="A2520" t="s">
        <v>106</v>
      </c>
      <c r="B2520" t="s">
        <v>107</v>
      </c>
      <c r="C2520" t="s">
        <v>635</v>
      </c>
      <c r="D2520" t="s">
        <v>711</v>
      </c>
      <c r="E2520" t="s">
        <v>712</v>
      </c>
      <c r="F2520" t="s">
        <v>1585</v>
      </c>
      <c r="G2520" t="s">
        <v>1586</v>
      </c>
      <c r="H2520" t="s">
        <v>1233</v>
      </c>
      <c r="I2520" t="s">
        <v>1637</v>
      </c>
      <c r="J2520" t="s">
        <v>94</v>
      </c>
      <c r="K2520" t="s">
        <v>135</v>
      </c>
      <c r="L2520" t="s">
        <v>96</v>
      </c>
      <c r="M2520" s="40">
        <v>300</v>
      </c>
      <c r="N2520" s="40">
        <v>0</v>
      </c>
      <c r="O2520" s="40">
        <v>0</v>
      </c>
      <c r="P2520" s="40">
        <v>300</v>
      </c>
      <c r="Q2520" s="40">
        <v>0</v>
      </c>
      <c r="R2520" s="40">
        <v>0</v>
      </c>
      <c r="S2520" s="40">
        <v>0</v>
      </c>
      <c r="T2520" s="40">
        <v>300</v>
      </c>
      <c r="U2520" s="40">
        <v>300</v>
      </c>
      <c r="V2520" s="40">
        <v>300</v>
      </c>
      <c r="W2520" s="34" t="s">
        <v>1630</v>
      </c>
    </row>
    <row r="2521" spans="1:23" hidden="1" x14ac:dyDescent="0.2">
      <c r="A2521" t="s">
        <v>106</v>
      </c>
      <c r="B2521" t="s">
        <v>107</v>
      </c>
      <c r="C2521" t="s">
        <v>635</v>
      </c>
      <c r="D2521" t="s">
        <v>711</v>
      </c>
      <c r="E2521" t="s">
        <v>712</v>
      </c>
      <c r="F2521" t="s">
        <v>1585</v>
      </c>
      <c r="G2521" t="s">
        <v>1586</v>
      </c>
      <c r="H2521" t="s">
        <v>1233</v>
      </c>
      <c r="I2521" t="s">
        <v>1637</v>
      </c>
      <c r="J2521" t="s">
        <v>94</v>
      </c>
      <c r="K2521" t="s">
        <v>95</v>
      </c>
      <c r="L2521" t="s">
        <v>96</v>
      </c>
      <c r="M2521" s="40">
        <v>2350</v>
      </c>
      <c r="N2521" s="40">
        <v>0</v>
      </c>
      <c r="O2521" s="40">
        <v>0</v>
      </c>
      <c r="P2521" s="40">
        <v>2350</v>
      </c>
      <c r="Q2521" s="40">
        <v>0</v>
      </c>
      <c r="R2521" s="40">
        <v>0</v>
      </c>
      <c r="S2521" s="40">
        <v>0</v>
      </c>
      <c r="T2521" s="40">
        <v>2350</v>
      </c>
      <c r="U2521" s="40">
        <v>2350</v>
      </c>
      <c r="V2521" s="40">
        <v>2350</v>
      </c>
      <c r="W2521" s="34" t="s">
        <v>1631</v>
      </c>
    </row>
    <row r="2522" spans="1:23" hidden="1" x14ac:dyDescent="0.2">
      <c r="A2522" t="s">
        <v>106</v>
      </c>
      <c r="B2522" t="s">
        <v>107</v>
      </c>
      <c r="C2522" t="s">
        <v>635</v>
      </c>
      <c r="D2522" t="s">
        <v>711</v>
      </c>
      <c r="E2522" t="s">
        <v>712</v>
      </c>
      <c r="F2522" t="s">
        <v>1585</v>
      </c>
      <c r="G2522" t="s">
        <v>1586</v>
      </c>
      <c r="H2522" t="s">
        <v>1233</v>
      </c>
      <c r="I2522" t="s">
        <v>1637</v>
      </c>
      <c r="J2522" t="s">
        <v>94</v>
      </c>
      <c r="K2522" t="s">
        <v>1298</v>
      </c>
      <c r="L2522" t="s">
        <v>96</v>
      </c>
      <c r="M2522" s="40">
        <v>850</v>
      </c>
      <c r="N2522" s="40">
        <v>0</v>
      </c>
      <c r="O2522" s="40">
        <v>0</v>
      </c>
      <c r="P2522" s="40">
        <v>850</v>
      </c>
      <c r="Q2522" s="40">
        <v>0</v>
      </c>
      <c r="R2522" s="40">
        <v>0</v>
      </c>
      <c r="S2522" s="40">
        <v>0</v>
      </c>
      <c r="T2522" s="40">
        <v>850</v>
      </c>
      <c r="U2522" s="40">
        <v>850</v>
      </c>
      <c r="V2522" s="40">
        <v>850</v>
      </c>
      <c r="W2522" s="34" t="s">
        <v>1632</v>
      </c>
    </row>
    <row r="2523" spans="1:23" hidden="1" x14ac:dyDescent="0.2">
      <c r="A2523" t="s">
        <v>106</v>
      </c>
      <c r="B2523" t="s">
        <v>107</v>
      </c>
      <c r="C2523" t="s">
        <v>635</v>
      </c>
      <c r="D2523" t="s">
        <v>711</v>
      </c>
      <c r="E2523" t="s">
        <v>712</v>
      </c>
      <c r="F2523" t="s">
        <v>1585</v>
      </c>
      <c r="G2523" t="s">
        <v>1586</v>
      </c>
      <c r="H2523" t="s">
        <v>1233</v>
      </c>
      <c r="I2523" t="s">
        <v>1637</v>
      </c>
      <c r="J2523" t="s">
        <v>94</v>
      </c>
      <c r="K2523" t="s">
        <v>98</v>
      </c>
      <c r="L2523" t="s">
        <v>96</v>
      </c>
      <c r="M2523" s="40">
        <v>2600</v>
      </c>
      <c r="N2523" s="40">
        <v>-2151.2399999999998</v>
      </c>
      <c r="O2523" s="40">
        <v>0</v>
      </c>
      <c r="P2523" s="40">
        <v>448.76</v>
      </c>
      <c r="Q2523" s="40">
        <v>0</v>
      </c>
      <c r="R2523" s="40">
        <v>0</v>
      </c>
      <c r="S2523" s="40">
        <v>0</v>
      </c>
      <c r="T2523" s="40">
        <v>448.76</v>
      </c>
      <c r="U2523" s="40">
        <v>448.76</v>
      </c>
      <c r="V2523" s="40">
        <v>448.76</v>
      </c>
      <c r="W2523" s="34" t="s">
        <v>1633</v>
      </c>
    </row>
    <row r="2524" spans="1:23" hidden="1" x14ac:dyDescent="0.2">
      <c r="A2524" t="s">
        <v>106</v>
      </c>
      <c r="B2524" t="s">
        <v>107</v>
      </c>
      <c r="C2524" t="s">
        <v>635</v>
      </c>
      <c r="D2524" t="s">
        <v>711</v>
      </c>
      <c r="E2524" t="s">
        <v>712</v>
      </c>
      <c r="F2524" t="s">
        <v>1585</v>
      </c>
      <c r="G2524" t="s">
        <v>1586</v>
      </c>
      <c r="H2524" t="s">
        <v>1233</v>
      </c>
      <c r="I2524" t="s">
        <v>1637</v>
      </c>
      <c r="J2524" t="s">
        <v>94</v>
      </c>
      <c r="K2524" t="s">
        <v>125</v>
      </c>
      <c r="L2524" t="s">
        <v>96</v>
      </c>
      <c r="M2524" s="40">
        <v>375</v>
      </c>
      <c r="N2524" s="40">
        <v>2152.12</v>
      </c>
      <c r="O2524" s="40">
        <v>0</v>
      </c>
      <c r="P2524" s="40">
        <v>2527.12</v>
      </c>
      <c r="Q2524" s="40">
        <v>2527.12</v>
      </c>
      <c r="R2524" s="40">
        <v>0</v>
      </c>
      <c r="S2524" s="40">
        <v>0</v>
      </c>
      <c r="T2524" s="40">
        <v>2527.12</v>
      </c>
      <c r="U2524" s="40">
        <v>2527.12</v>
      </c>
      <c r="V2524" s="40">
        <v>0</v>
      </c>
      <c r="W2524" s="34" t="s">
        <v>1634</v>
      </c>
    </row>
    <row r="2525" spans="1:23" hidden="1" x14ac:dyDescent="0.2">
      <c r="A2525" t="s">
        <v>106</v>
      </c>
      <c r="B2525" t="s">
        <v>107</v>
      </c>
      <c r="C2525" t="s">
        <v>635</v>
      </c>
      <c r="D2525" t="s">
        <v>711</v>
      </c>
      <c r="E2525" t="s">
        <v>712</v>
      </c>
      <c r="F2525" t="s">
        <v>1585</v>
      </c>
      <c r="G2525" t="s">
        <v>1586</v>
      </c>
      <c r="H2525" t="s">
        <v>1233</v>
      </c>
      <c r="I2525" t="s">
        <v>1637</v>
      </c>
      <c r="J2525" t="s">
        <v>94</v>
      </c>
      <c r="K2525" t="s">
        <v>277</v>
      </c>
      <c r="L2525" t="s">
        <v>96</v>
      </c>
      <c r="M2525" s="40">
        <v>750</v>
      </c>
      <c r="N2525" s="40">
        <v>0</v>
      </c>
      <c r="O2525" s="40">
        <v>0</v>
      </c>
      <c r="P2525" s="40">
        <v>750</v>
      </c>
      <c r="Q2525" s="40">
        <v>0</v>
      </c>
      <c r="R2525" s="40">
        <v>0</v>
      </c>
      <c r="S2525" s="40">
        <v>0</v>
      </c>
      <c r="T2525" s="40">
        <v>750</v>
      </c>
      <c r="U2525" s="40">
        <v>750</v>
      </c>
      <c r="V2525" s="40">
        <v>750</v>
      </c>
      <c r="W2525" s="34" t="s">
        <v>1635</v>
      </c>
    </row>
    <row r="2526" spans="1:23" hidden="1" x14ac:dyDescent="0.2">
      <c r="A2526" t="s">
        <v>106</v>
      </c>
      <c r="B2526" t="s">
        <v>107</v>
      </c>
      <c r="C2526" t="s">
        <v>635</v>
      </c>
      <c r="D2526" t="s">
        <v>711</v>
      </c>
      <c r="E2526" t="s">
        <v>712</v>
      </c>
      <c r="F2526" t="s">
        <v>1585</v>
      </c>
      <c r="G2526" t="s">
        <v>1586</v>
      </c>
      <c r="H2526" t="s">
        <v>1233</v>
      </c>
      <c r="I2526" t="s">
        <v>1637</v>
      </c>
      <c r="J2526" t="s">
        <v>94</v>
      </c>
      <c r="K2526" t="s">
        <v>277</v>
      </c>
      <c r="L2526" t="s">
        <v>11</v>
      </c>
      <c r="M2526" s="40">
        <v>0</v>
      </c>
      <c r="N2526" s="40">
        <v>16253</v>
      </c>
      <c r="O2526" s="40">
        <v>0</v>
      </c>
      <c r="P2526" s="40">
        <v>16253</v>
      </c>
      <c r="Q2526" s="40">
        <v>0</v>
      </c>
      <c r="R2526" s="40">
        <v>0</v>
      </c>
      <c r="S2526" s="40">
        <v>0</v>
      </c>
      <c r="T2526" s="40">
        <v>16253</v>
      </c>
      <c r="U2526" s="40">
        <v>16253</v>
      </c>
      <c r="V2526" s="40">
        <v>16253</v>
      </c>
      <c r="W2526" s="34" t="s">
        <v>1635</v>
      </c>
    </row>
    <row r="2527" spans="1:23" hidden="1" x14ac:dyDescent="0.2">
      <c r="A2527" t="s">
        <v>106</v>
      </c>
      <c r="B2527" t="s">
        <v>107</v>
      </c>
      <c r="C2527" t="s">
        <v>635</v>
      </c>
      <c r="D2527" t="s">
        <v>711</v>
      </c>
      <c r="E2527" t="s">
        <v>712</v>
      </c>
      <c r="F2527" t="s">
        <v>1585</v>
      </c>
      <c r="G2527" t="s">
        <v>1586</v>
      </c>
      <c r="H2527" t="s">
        <v>1233</v>
      </c>
      <c r="I2527" t="s">
        <v>1641</v>
      </c>
      <c r="J2527" t="s">
        <v>94</v>
      </c>
      <c r="K2527" t="s">
        <v>322</v>
      </c>
      <c r="L2527" t="s">
        <v>96</v>
      </c>
      <c r="M2527" s="40">
        <v>540</v>
      </c>
      <c r="N2527" s="40">
        <v>0</v>
      </c>
      <c r="O2527" s="40">
        <v>0</v>
      </c>
      <c r="P2527" s="40">
        <v>540</v>
      </c>
      <c r="Q2527" s="40">
        <v>479.08</v>
      </c>
      <c r="R2527" s="40">
        <v>60.92</v>
      </c>
      <c r="S2527" s="40">
        <v>60.92</v>
      </c>
      <c r="T2527" s="40">
        <v>479.08</v>
      </c>
      <c r="U2527" s="40">
        <v>479.08</v>
      </c>
      <c r="V2527" s="40">
        <v>0</v>
      </c>
      <c r="W2527" s="34" t="s">
        <v>1621</v>
      </c>
    </row>
    <row r="2528" spans="1:23" hidden="1" x14ac:dyDescent="0.2">
      <c r="A2528" t="s">
        <v>106</v>
      </c>
      <c r="B2528" t="s">
        <v>107</v>
      </c>
      <c r="C2528" t="s">
        <v>635</v>
      </c>
      <c r="D2528" t="s">
        <v>711</v>
      </c>
      <c r="E2528" t="s">
        <v>712</v>
      </c>
      <c r="F2528" t="s">
        <v>1585</v>
      </c>
      <c r="G2528" t="s">
        <v>1586</v>
      </c>
      <c r="H2528" t="s">
        <v>1233</v>
      </c>
      <c r="I2528" t="s">
        <v>1641</v>
      </c>
      <c r="J2528" t="s">
        <v>94</v>
      </c>
      <c r="K2528" t="s">
        <v>324</v>
      </c>
      <c r="L2528" t="s">
        <v>96</v>
      </c>
      <c r="M2528" s="40">
        <v>1500</v>
      </c>
      <c r="N2528" s="40">
        <v>0</v>
      </c>
      <c r="O2528" s="40">
        <v>0</v>
      </c>
      <c r="P2528" s="40">
        <v>1500</v>
      </c>
      <c r="Q2528" s="40">
        <v>630.47</v>
      </c>
      <c r="R2528" s="40">
        <v>869.53</v>
      </c>
      <c r="S2528" s="40">
        <v>869.53</v>
      </c>
      <c r="T2528" s="40">
        <v>630.47</v>
      </c>
      <c r="U2528" s="40">
        <v>630.47</v>
      </c>
      <c r="V2528" s="40">
        <v>0</v>
      </c>
      <c r="W2528" s="34" t="s">
        <v>1622</v>
      </c>
    </row>
    <row r="2529" spans="1:23" hidden="1" x14ac:dyDescent="0.2">
      <c r="A2529" t="s">
        <v>106</v>
      </c>
      <c r="B2529" t="s">
        <v>107</v>
      </c>
      <c r="C2529" t="s">
        <v>635</v>
      </c>
      <c r="D2529" t="s">
        <v>711</v>
      </c>
      <c r="E2529" t="s">
        <v>712</v>
      </c>
      <c r="F2529" t="s">
        <v>1585</v>
      </c>
      <c r="G2529" t="s">
        <v>1586</v>
      </c>
      <c r="H2529" t="s">
        <v>1233</v>
      </c>
      <c r="I2529" t="s">
        <v>1641</v>
      </c>
      <c r="J2529" t="s">
        <v>94</v>
      </c>
      <c r="K2529" t="s">
        <v>326</v>
      </c>
      <c r="L2529" t="s">
        <v>96</v>
      </c>
      <c r="M2529" s="40">
        <v>1440</v>
      </c>
      <c r="N2529" s="40">
        <v>0</v>
      </c>
      <c r="O2529" s="40">
        <v>0</v>
      </c>
      <c r="P2529" s="40">
        <v>1440</v>
      </c>
      <c r="Q2529" s="40">
        <v>320</v>
      </c>
      <c r="R2529" s="40">
        <v>1120</v>
      </c>
      <c r="S2529" s="40">
        <v>1008</v>
      </c>
      <c r="T2529" s="40">
        <v>320</v>
      </c>
      <c r="U2529" s="40">
        <v>432</v>
      </c>
      <c r="V2529" s="40">
        <v>0</v>
      </c>
      <c r="W2529" s="34" t="s">
        <v>1623</v>
      </c>
    </row>
    <row r="2530" spans="1:23" hidden="1" x14ac:dyDescent="0.2">
      <c r="A2530" t="s">
        <v>106</v>
      </c>
      <c r="B2530" t="s">
        <v>107</v>
      </c>
      <c r="C2530" t="s">
        <v>635</v>
      </c>
      <c r="D2530" t="s">
        <v>711</v>
      </c>
      <c r="E2530" t="s">
        <v>712</v>
      </c>
      <c r="F2530" t="s">
        <v>1585</v>
      </c>
      <c r="G2530" t="s">
        <v>1586</v>
      </c>
      <c r="H2530" t="s">
        <v>1233</v>
      </c>
      <c r="I2530" t="s">
        <v>1641</v>
      </c>
      <c r="J2530" t="s">
        <v>94</v>
      </c>
      <c r="K2530" t="s">
        <v>266</v>
      </c>
      <c r="L2530" t="s">
        <v>96</v>
      </c>
      <c r="M2530" s="40">
        <v>5000</v>
      </c>
      <c r="N2530" s="40">
        <v>0</v>
      </c>
      <c r="O2530" s="40">
        <v>0</v>
      </c>
      <c r="P2530" s="40">
        <v>5000</v>
      </c>
      <c r="Q2530" s="40">
        <v>0</v>
      </c>
      <c r="R2530" s="40">
        <v>0</v>
      </c>
      <c r="S2530" s="40">
        <v>0</v>
      </c>
      <c r="T2530" s="40">
        <v>5000</v>
      </c>
      <c r="U2530" s="40">
        <v>5000</v>
      </c>
      <c r="V2530" s="40">
        <v>5000</v>
      </c>
      <c r="W2530" s="34" t="s">
        <v>1624</v>
      </c>
    </row>
    <row r="2531" spans="1:23" hidden="1" x14ac:dyDescent="0.2">
      <c r="A2531" t="s">
        <v>106</v>
      </c>
      <c r="B2531" t="s">
        <v>107</v>
      </c>
      <c r="C2531" t="s">
        <v>635</v>
      </c>
      <c r="D2531" t="s">
        <v>711</v>
      </c>
      <c r="E2531" t="s">
        <v>712</v>
      </c>
      <c r="F2531" t="s">
        <v>1585</v>
      </c>
      <c r="G2531" t="s">
        <v>1586</v>
      </c>
      <c r="H2531" t="s">
        <v>1233</v>
      </c>
      <c r="I2531" t="s">
        <v>1641</v>
      </c>
      <c r="J2531" t="s">
        <v>94</v>
      </c>
      <c r="K2531" t="s">
        <v>432</v>
      </c>
      <c r="L2531" t="s">
        <v>96</v>
      </c>
      <c r="M2531" s="40">
        <v>18640.63</v>
      </c>
      <c r="N2531" s="40">
        <v>-12770.51</v>
      </c>
      <c r="O2531" s="40">
        <v>0</v>
      </c>
      <c r="P2531" s="40">
        <v>5870.12</v>
      </c>
      <c r="Q2531" s="40">
        <v>0</v>
      </c>
      <c r="R2531" s="40">
        <v>0</v>
      </c>
      <c r="S2531" s="40">
        <v>0</v>
      </c>
      <c r="T2531" s="40">
        <v>5870.12</v>
      </c>
      <c r="U2531" s="40">
        <v>5870.12</v>
      </c>
      <c r="V2531" s="40">
        <v>5870.12</v>
      </c>
      <c r="W2531" s="34" t="s">
        <v>1625</v>
      </c>
    </row>
    <row r="2532" spans="1:23" hidden="1" x14ac:dyDescent="0.2">
      <c r="A2532" t="s">
        <v>106</v>
      </c>
      <c r="B2532" t="s">
        <v>107</v>
      </c>
      <c r="C2532" t="s">
        <v>635</v>
      </c>
      <c r="D2532" t="s">
        <v>711</v>
      </c>
      <c r="E2532" t="s">
        <v>712</v>
      </c>
      <c r="F2532" t="s">
        <v>1585</v>
      </c>
      <c r="G2532" t="s">
        <v>1586</v>
      </c>
      <c r="H2532" t="s">
        <v>1233</v>
      </c>
      <c r="I2532" t="s">
        <v>1641</v>
      </c>
      <c r="J2532" t="s">
        <v>94</v>
      </c>
      <c r="K2532" t="s">
        <v>143</v>
      </c>
      <c r="L2532" t="s">
        <v>96</v>
      </c>
      <c r="M2532" s="40">
        <v>91059</v>
      </c>
      <c r="N2532" s="40">
        <v>-60527.91</v>
      </c>
      <c r="O2532" s="40">
        <v>0</v>
      </c>
      <c r="P2532" s="40">
        <v>30531.09</v>
      </c>
      <c r="Q2532" s="40">
        <v>0</v>
      </c>
      <c r="R2532" s="40">
        <v>11388.3</v>
      </c>
      <c r="S2532" s="40">
        <v>0</v>
      </c>
      <c r="T2532" s="40">
        <v>19142.79</v>
      </c>
      <c r="U2532" s="40">
        <v>30531.09</v>
      </c>
      <c r="V2532" s="40">
        <v>19142.79</v>
      </c>
      <c r="W2532" s="34" t="s">
        <v>1626</v>
      </c>
    </row>
    <row r="2533" spans="1:23" hidden="1" x14ac:dyDescent="0.2">
      <c r="A2533" t="s">
        <v>106</v>
      </c>
      <c r="B2533" t="s">
        <v>107</v>
      </c>
      <c r="C2533" t="s">
        <v>635</v>
      </c>
      <c r="D2533" t="s">
        <v>711</v>
      </c>
      <c r="E2533" t="s">
        <v>712</v>
      </c>
      <c r="F2533" t="s">
        <v>1585</v>
      </c>
      <c r="G2533" t="s">
        <v>1586</v>
      </c>
      <c r="H2533" t="s">
        <v>1233</v>
      </c>
      <c r="I2533" t="s">
        <v>1641</v>
      </c>
      <c r="J2533" t="s">
        <v>94</v>
      </c>
      <c r="K2533" t="s">
        <v>166</v>
      </c>
      <c r="L2533" t="s">
        <v>96</v>
      </c>
      <c r="M2533" s="40">
        <v>20596.8</v>
      </c>
      <c r="N2533" s="40">
        <v>-9673.16</v>
      </c>
      <c r="O2533" s="40">
        <v>0</v>
      </c>
      <c r="P2533" s="40">
        <v>10923.64</v>
      </c>
      <c r="Q2533" s="40">
        <v>3065</v>
      </c>
      <c r="R2533" s="40">
        <v>0</v>
      </c>
      <c r="S2533" s="40">
        <v>0</v>
      </c>
      <c r="T2533" s="40">
        <v>10923.64</v>
      </c>
      <c r="U2533" s="40">
        <v>10923.64</v>
      </c>
      <c r="V2533" s="40">
        <v>7858.64</v>
      </c>
      <c r="W2533" s="34" t="s">
        <v>1628</v>
      </c>
    </row>
    <row r="2534" spans="1:23" hidden="1" x14ac:dyDescent="0.2">
      <c r="A2534" t="s">
        <v>106</v>
      </c>
      <c r="B2534" t="s">
        <v>107</v>
      </c>
      <c r="C2534" t="s">
        <v>635</v>
      </c>
      <c r="D2534" t="s">
        <v>711</v>
      </c>
      <c r="E2534" t="s">
        <v>712</v>
      </c>
      <c r="F2534" t="s">
        <v>1585</v>
      </c>
      <c r="G2534" t="s">
        <v>1586</v>
      </c>
      <c r="H2534" t="s">
        <v>1233</v>
      </c>
      <c r="I2534" t="s">
        <v>1641</v>
      </c>
      <c r="J2534" t="s">
        <v>94</v>
      </c>
      <c r="K2534" t="s">
        <v>135</v>
      </c>
      <c r="L2534" t="s">
        <v>96</v>
      </c>
      <c r="M2534" s="40">
        <v>1200</v>
      </c>
      <c r="N2534" s="40">
        <v>0</v>
      </c>
      <c r="O2534" s="40">
        <v>0</v>
      </c>
      <c r="P2534" s="40">
        <v>1200</v>
      </c>
      <c r="Q2534" s="40">
        <v>0</v>
      </c>
      <c r="R2534" s="40">
        <v>0</v>
      </c>
      <c r="S2534" s="40">
        <v>0</v>
      </c>
      <c r="T2534" s="40">
        <v>1200</v>
      </c>
      <c r="U2534" s="40">
        <v>1200</v>
      </c>
      <c r="V2534" s="40">
        <v>1200</v>
      </c>
      <c r="W2534" s="34" t="s">
        <v>1630</v>
      </c>
    </row>
    <row r="2535" spans="1:23" hidden="1" x14ac:dyDescent="0.2">
      <c r="A2535" t="s">
        <v>106</v>
      </c>
      <c r="B2535" t="s">
        <v>107</v>
      </c>
      <c r="C2535" t="s">
        <v>635</v>
      </c>
      <c r="D2535" t="s">
        <v>711</v>
      </c>
      <c r="E2535" t="s">
        <v>712</v>
      </c>
      <c r="F2535" t="s">
        <v>1585</v>
      </c>
      <c r="G2535" t="s">
        <v>1586</v>
      </c>
      <c r="H2535" t="s">
        <v>1233</v>
      </c>
      <c r="I2535" t="s">
        <v>1641</v>
      </c>
      <c r="J2535" t="s">
        <v>94</v>
      </c>
      <c r="K2535" t="s">
        <v>95</v>
      </c>
      <c r="L2535" t="s">
        <v>96</v>
      </c>
      <c r="M2535" s="40">
        <v>9400</v>
      </c>
      <c r="N2535" s="40">
        <v>0</v>
      </c>
      <c r="O2535" s="40">
        <v>0</v>
      </c>
      <c r="P2535" s="40">
        <v>9400</v>
      </c>
      <c r="Q2535" s="40">
        <v>0</v>
      </c>
      <c r="R2535" s="40">
        <v>0</v>
      </c>
      <c r="S2535" s="40">
        <v>0</v>
      </c>
      <c r="T2535" s="40">
        <v>9400</v>
      </c>
      <c r="U2535" s="40">
        <v>9400</v>
      </c>
      <c r="V2535" s="40">
        <v>9400</v>
      </c>
      <c r="W2535" s="34" t="s">
        <v>1631</v>
      </c>
    </row>
    <row r="2536" spans="1:23" hidden="1" x14ac:dyDescent="0.2">
      <c r="A2536" t="s">
        <v>106</v>
      </c>
      <c r="B2536" t="s">
        <v>107</v>
      </c>
      <c r="C2536" t="s">
        <v>635</v>
      </c>
      <c r="D2536" t="s">
        <v>711</v>
      </c>
      <c r="E2536" t="s">
        <v>712</v>
      </c>
      <c r="F2536" t="s">
        <v>1585</v>
      </c>
      <c r="G2536" t="s">
        <v>1586</v>
      </c>
      <c r="H2536" t="s">
        <v>1233</v>
      </c>
      <c r="I2536" t="s">
        <v>1641</v>
      </c>
      <c r="J2536" t="s">
        <v>94</v>
      </c>
      <c r="K2536" t="s">
        <v>98</v>
      </c>
      <c r="L2536" t="s">
        <v>96</v>
      </c>
      <c r="M2536" s="40">
        <v>2000</v>
      </c>
      <c r="N2536" s="40">
        <v>-2000</v>
      </c>
      <c r="O2536" s="40">
        <v>0</v>
      </c>
      <c r="P2536" s="40">
        <v>0</v>
      </c>
      <c r="Q2536" s="40">
        <v>0</v>
      </c>
      <c r="R2536" s="40">
        <v>0</v>
      </c>
      <c r="S2536" s="40">
        <v>0</v>
      </c>
      <c r="T2536" s="40">
        <v>0</v>
      </c>
      <c r="U2536" s="40">
        <v>0</v>
      </c>
      <c r="V2536" s="40">
        <v>0</v>
      </c>
      <c r="W2536" s="34" t="s">
        <v>1633</v>
      </c>
    </row>
    <row r="2537" spans="1:23" hidden="1" x14ac:dyDescent="0.2">
      <c r="A2537" t="s">
        <v>106</v>
      </c>
      <c r="B2537" t="s">
        <v>107</v>
      </c>
      <c r="C2537" t="s">
        <v>635</v>
      </c>
      <c r="D2537" t="s">
        <v>711</v>
      </c>
      <c r="E2537" t="s">
        <v>712</v>
      </c>
      <c r="F2537" t="s">
        <v>1585</v>
      </c>
      <c r="G2537" t="s">
        <v>1586</v>
      </c>
      <c r="H2537" t="s">
        <v>1233</v>
      </c>
      <c r="I2537" t="s">
        <v>1641</v>
      </c>
      <c r="J2537" t="s">
        <v>94</v>
      </c>
      <c r="K2537" t="s">
        <v>125</v>
      </c>
      <c r="L2537" t="s">
        <v>96</v>
      </c>
      <c r="M2537" s="40">
        <v>1500</v>
      </c>
      <c r="N2537" s="40">
        <v>3201.8</v>
      </c>
      <c r="O2537" s="40">
        <v>0</v>
      </c>
      <c r="P2537" s="40">
        <v>4701.8</v>
      </c>
      <c r="Q2537" s="40">
        <v>4701.8</v>
      </c>
      <c r="R2537" s="40">
        <v>0</v>
      </c>
      <c r="S2537" s="40">
        <v>0</v>
      </c>
      <c r="T2537" s="40">
        <v>4701.8</v>
      </c>
      <c r="U2537" s="40">
        <v>4701.8</v>
      </c>
      <c r="V2537" s="40">
        <v>0</v>
      </c>
      <c r="W2537" s="34" t="s">
        <v>1634</v>
      </c>
    </row>
    <row r="2538" spans="1:23" hidden="1" x14ac:dyDescent="0.2">
      <c r="A2538" t="s">
        <v>106</v>
      </c>
      <c r="B2538" t="s">
        <v>107</v>
      </c>
      <c r="C2538" t="s">
        <v>635</v>
      </c>
      <c r="D2538" t="s">
        <v>711</v>
      </c>
      <c r="E2538" t="s">
        <v>712</v>
      </c>
      <c r="F2538" t="s">
        <v>1585</v>
      </c>
      <c r="G2538" t="s">
        <v>1586</v>
      </c>
      <c r="H2538" t="s">
        <v>1233</v>
      </c>
      <c r="I2538" t="s">
        <v>1642</v>
      </c>
      <c r="J2538" t="s">
        <v>94</v>
      </c>
      <c r="K2538" t="s">
        <v>322</v>
      </c>
      <c r="L2538" t="s">
        <v>96</v>
      </c>
      <c r="M2538" s="40">
        <v>12240</v>
      </c>
      <c r="N2538" s="40">
        <v>-1000</v>
      </c>
      <c r="O2538" s="40">
        <v>0</v>
      </c>
      <c r="P2538" s="40">
        <v>11240</v>
      </c>
      <c r="Q2538" s="40">
        <v>5983.67</v>
      </c>
      <c r="R2538" s="40">
        <v>4016.33</v>
      </c>
      <c r="S2538" s="40">
        <v>4016.33</v>
      </c>
      <c r="T2538" s="40">
        <v>7223.67</v>
      </c>
      <c r="U2538" s="40">
        <v>7223.67</v>
      </c>
      <c r="V2538" s="40">
        <v>1240</v>
      </c>
      <c r="W2538" s="34" t="s">
        <v>1621</v>
      </c>
    </row>
    <row r="2539" spans="1:23" hidden="1" x14ac:dyDescent="0.2">
      <c r="A2539" t="s">
        <v>106</v>
      </c>
      <c r="B2539" t="s">
        <v>107</v>
      </c>
      <c r="C2539" t="s">
        <v>635</v>
      </c>
      <c r="D2539" t="s">
        <v>711</v>
      </c>
      <c r="E2539" t="s">
        <v>712</v>
      </c>
      <c r="F2539" t="s">
        <v>1585</v>
      </c>
      <c r="G2539" t="s">
        <v>1586</v>
      </c>
      <c r="H2539" t="s">
        <v>1233</v>
      </c>
      <c r="I2539" t="s">
        <v>1642</v>
      </c>
      <c r="J2539" t="s">
        <v>94</v>
      </c>
      <c r="K2539" t="s">
        <v>324</v>
      </c>
      <c r="L2539" t="s">
        <v>96</v>
      </c>
      <c r="M2539" s="40">
        <v>11684.78</v>
      </c>
      <c r="N2539" s="40">
        <v>-2000</v>
      </c>
      <c r="O2539" s="40">
        <v>0</v>
      </c>
      <c r="P2539" s="40">
        <v>9684.7800000000007</v>
      </c>
      <c r="Q2539" s="40">
        <v>5466.53</v>
      </c>
      <c r="R2539" s="40">
        <v>3033.47</v>
      </c>
      <c r="S2539" s="40">
        <v>3033.47</v>
      </c>
      <c r="T2539" s="40">
        <v>6651.31</v>
      </c>
      <c r="U2539" s="40">
        <v>6651.31</v>
      </c>
      <c r="V2539" s="40">
        <v>1184.78</v>
      </c>
      <c r="W2539" s="34" t="s">
        <v>1622</v>
      </c>
    </row>
    <row r="2540" spans="1:23" hidden="1" x14ac:dyDescent="0.2">
      <c r="A2540" t="s">
        <v>106</v>
      </c>
      <c r="B2540" t="s">
        <v>107</v>
      </c>
      <c r="C2540" t="s">
        <v>635</v>
      </c>
      <c r="D2540" t="s">
        <v>711</v>
      </c>
      <c r="E2540" t="s">
        <v>712</v>
      </c>
      <c r="F2540" t="s">
        <v>1585</v>
      </c>
      <c r="G2540" t="s">
        <v>1586</v>
      </c>
      <c r="H2540" t="s">
        <v>1233</v>
      </c>
      <c r="I2540" t="s">
        <v>1642</v>
      </c>
      <c r="J2540" t="s">
        <v>94</v>
      </c>
      <c r="K2540" t="s">
        <v>326</v>
      </c>
      <c r="L2540" t="s">
        <v>96</v>
      </c>
      <c r="M2540" s="40">
        <v>18887.84</v>
      </c>
      <c r="N2540" s="40">
        <v>0</v>
      </c>
      <c r="O2540" s="40">
        <v>0</v>
      </c>
      <c r="P2540" s="40">
        <v>18887.84</v>
      </c>
      <c r="Q2540" s="40">
        <v>6901.65</v>
      </c>
      <c r="R2540" s="40">
        <v>11661.76</v>
      </c>
      <c r="S2540" s="40">
        <v>10534.15</v>
      </c>
      <c r="T2540" s="40">
        <v>7226.08</v>
      </c>
      <c r="U2540" s="40">
        <v>8353.69</v>
      </c>
      <c r="V2540" s="40">
        <v>324.43</v>
      </c>
      <c r="W2540" s="34" t="s">
        <v>1623</v>
      </c>
    </row>
    <row r="2541" spans="1:23" hidden="1" x14ac:dyDescent="0.2">
      <c r="A2541" t="s">
        <v>106</v>
      </c>
      <c r="B2541" t="s">
        <v>107</v>
      </c>
      <c r="C2541" t="s">
        <v>635</v>
      </c>
      <c r="D2541" t="s">
        <v>711</v>
      </c>
      <c r="E2541" t="s">
        <v>712</v>
      </c>
      <c r="F2541" t="s">
        <v>1585</v>
      </c>
      <c r="G2541" t="s">
        <v>1586</v>
      </c>
      <c r="H2541" t="s">
        <v>1233</v>
      </c>
      <c r="I2541" t="s">
        <v>1642</v>
      </c>
      <c r="J2541" t="s">
        <v>94</v>
      </c>
      <c r="K2541" t="s">
        <v>266</v>
      </c>
      <c r="L2541" t="s">
        <v>96</v>
      </c>
      <c r="M2541" s="40">
        <v>2500</v>
      </c>
      <c r="N2541" s="40">
        <v>-2500</v>
      </c>
      <c r="O2541" s="40">
        <v>0</v>
      </c>
      <c r="P2541" s="40">
        <v>0</v>
      </c>
      <c r="Q2541" s="40">
        <v>0</v>
      </c>
      <c r="R2541" s="40">
        <v>0</v>
      </c>
      <c r="S2541" s="40">
        <v>0</v>
      </c>
      <c r="T2541" s="40">
        <v>0</v>
      </c>
      <c r="U2541" s="40">
        <v>0</v>
      </c>
      <c r="V2541" s="40">
        <v>0</v>
      </c>
      <c r="W2541" s="34" t="s">
        <v>1624</v>
      </c>
    </row>
    <row r="2542" spans="1:23" hidden="1" x14ac:dyDescent="0.2">
      <c r="A2542" t="s">
        <v>106</v>
      </c>
      <c r="B2542" t="s">
        <v>107</v>
      </c>
      <c r="C2542" t="s">
        <v>635</v>
      </c>
      <c r="D2542" t="s">
        <v>711</v>
      </c>
      <c r="E2542" t="s">
        <v>712</v>
      </c>
      <c r="F2542" t="s">
        <v>1585</v>
      </c>
      <c r="G2542" t="s">
        <v>1586</v>
      </c>
      <c r="H2542" t="s">
        <v>1233</v>
      </c>
      <c r="I2542" t="s">
        <v>1642</v>
      </c>
      <c r="J2542" t="s">
        <v>94</v>
      </c>
      <c r="K2542" t="s">
        <v>432</v>
      </c>
      <c r="L2542" t="s">
        <v>96</v>
      </c>
      <c r="M2542" s="40">
        <v>4660.1499999999996</v>
      </c>
      <c r="N2542" s="40">
        <v>-4660.1499999999996</v>
      </c>
      <c r="O2542" s="40">
        <v>0</v>
      </c>
      <c r="P2542" s="40">
        <v>0</v>
      </c>
      <c r="Q2542" s="40">
        <v>0</v>
      </c>
      <c r="R2542" s="40">
        <v>0</v>
      </c>
      <c r="S2542" s="40">
        <v>0</v>
      </c>
      <c r="T2542" s="40">
        <v>0</v>
      </c>
      <c r="U2542" s="40">
        <v>0</v>
      </c>
      <c r="V2542" s="40">
        <v>0</v>
      </c>
      <c r="W2542" s="34" t="s">
        <v>1625</v>
      </c>
    </row>
    <row r="2543" spans="1:23" hidden="1" x14ac:dyDescent="0.2">
      <c r="A2543" t="s">
        <v>106</v>
      </c>
      <c r="B2543" t="s">
        <v>107</v>
      </c>
      <c r="C2543" t="s">
        <v>635</v>
      </c>
      <c r="D2543" t="s">
        <v>711</v>
      </c>
      <c r="E2543" t="s">
        <v>712</v>
      </c>
      <c r="F2543" t="s">
        <v>1585</v>
      </c>
      <c r="G2543" t="s">
        <v>1586</v>
      </c>
      <c r="H2543" t="s">
        <v>1233</v>
      </c>
      <c r="I2543" t="s">
        <v>1642</v>
      </c>
      <c r="J2543" t="s">
        <v>94</v>
      </c>
      <c r="K2543" t="s">
        <v>143</v>
      </c>
      <c r="L2543" t="s">
        <v>11</v>
      </c>
      <c r="M2543" s="40">
        <v>0</v>
      </c>
      <c r="N2543" s="40">
        <v>88083.36</v>
      </c>
      <c r="O2543" s="40">
        <v>112133</v>
      </c>
      <c r="P2543" s="40">
        <v>200216.36</v>
      </c>
      <c r="Q2543" s="40">
        <v>0</v>
      </c>
      <c r="R2543" s="40">
        <v>0</v>
      </c>
      <c r="S2543" s="40">
        <v>0</v>
      </c>
      <c r="T2543" s="40">
        <v>200216.36</v>
      </c>
      <c r="U2543" s="40">
        <v>200216.36</v>
      </c>
      <c r="V2543" s="40">
        <v>200216.36</v>
      </c>
      <c r="W2543" s="34" t="s">
        <v>1626</v>
      </c>
    </row>
    <row r="2544" spans="1:23" hidden="1" x14ac:dyDescent="0.2">
      <c r="A2544" t="s">
        <v>106</v>
      </c>
      <c r="B2544" t="s">
        <v>107</v>
      </c>
      <c r="C2544" t="s">
        <v>635</v>
      </c>
      <c r="D2544" t="s">
        <v>711</v>
      </c>
      <c r="E2544" t="s">
        <v>712</v>
      </c>
      <c r="F2544" t="s">
        <v>1585</v>
      </c>
      <c r="G2544" t="s">
        <v>1586</v>
      </c>
      <c r="H2544" t="s">
        <v>1233</v>
      </c>
      <c r="I2544" t="s">
        <v>1642</v>
      </c>
      <c r="J2544" t="s">
        <v>94</v>
      </c>
      <c r="K2544" t="s">
        <v>319</v>
      </c>
      <c r="L2544" t="s">
        <v>11</v>
      </c>
      <c r="M2544" s="40">
        <v>0</v>
      </c>
      <c r="N2544" s="40">
        <v>42699.44</v>
      </c>
      <c r="O2544" s="40">
        <v>0</v>
      </c>
      <c r="P2544" s="40">
        <v>42699.44</v>
      </c>
      <c r="Q2544" s="40">
        <v>0</v>
      </c>
      <c r="R2544" s="40">
        <v>0</v>
      </c>
      <c r="S2544" s="40">
        <v>0</v>
      </c>
      <c r="T2544" s="40">
        <v>42699.44</v>
      </c>
      <c r="U2544" s="40">
        <v>42699.44</v>
      </c>
      <c r="V2544" s="40">
        <v>42699.44</v>
      </c>
      <c r="W2544" s="34" t="s">
        <v>1643</v>
      </c>
    </row>
    <row r="2545" spans="1:23" hidden="1" x14ac:dyDescent="0.2">
      <c r="A2545" t="s">
        <v>106</v>
      </c>
      <c r="B2545" t="s">
        <v>107</v>
      </c>
      <c r="C2545" t="s">
        <v>635</v>
      </c>
      <c r="D2545" t="s">
        <v>711</v>
      </c>
      <c r="E2545" t="s">
        <v>712</v>
      </c>
      <c r="F2545" t="s">
        <v>1585</v>
      </c>
      <c r="G2545" t="s">
        <v>1586</v>
      </c>
      <c r="H2545" t="s">
        <v>1233</v>
      </c>
      <c r="I2545" t="s">
        <v>1642</v>
      </c>
      <c r="J2545" t="s">
        <v>94</v>
      </c>
      <c r="K2545" t="s">
        <v>166</v>
      </c>
      <c r="L2545" t="s">
        <v>96</v>
      </c>
      <c r="M2545" s="40">
        <v>870406.4</v>
      </c>
      <c r="N2545" s="40">
        <v>-3091.2</v>
      </c>
      <c r="O2545" s="40">
        <v>0</v>
      </c>
      <c r="P2545" s="40">
        <v>867315.19999999995</v>
      </c>
      <c r="Q2545" s="40">
        <v>15456.78</v>
      </c>
      <c r="R2545" s="40">
        <v>821921.1</v>
      </c>
      <c r="S2545" s="40">
        <v>606727.85</v>
      </c>
      <c r="T2545" s="40">
        <v>45394.1</v>
      </c>
      <c r="U2545" s="40">
        <v>260587.35</v>
      </c>
      <c r="V2545" s="40">
        <v>29937.32</v>
      </c>
      <c r="W2545" s="34" t="s">
        <v>1628</v>
      </c>
    </row>
    <row r="2546" spans="1:23" hidden="1" x14ac:dyDescent="0.2">
      <c r="A2546" t="s">
        <v>106</v>
      </c>
      <c r="B2546" t="s">
        <v>107</v>
      </c>
      <c r="C2546" t="s">
        <v>635</v>
      </c>
      <c r="D2546" t="s">
        <v>711</v>
      </c>
      <c r="E2546" t="s">
        <v>712</v>
      </c>
      <c r="F2546" t="s">
        <v>1585</v>
      </c>
      <c r="G2546" t="s">
        <v>1586</v>
      </c>
      <c r="H2546" t="s">
        <v>1233</v>
      </c>
      <c r="I2546" t="s">
        <v>1642</v>
      </c>
      <c r="J2546" t="s">
        <v>94</v>
      </c>
      <c r="K2546" t="s">
        <v>1644</v>
      </c>
      <c r="L2546" t="s">
        <v>11</v>
      </c>
      <c r="M2546" s="40">
        <v>0</v>
      </c>
      <c r="N2546" s="40">
        <v>0</v>
      </c>
      <c r="O2546" s="40">
        <v>2000000</v>
      </c>
      <c r="P2546" s="40">
        <v>2000000</v>
      </c>
      <c r="Q2546" s="40">
        <v>0</v>
      </c>
      <c r="R2546" s="40">
        <v>0</v>
      </c>
      <c r="S2546" s="40">
        <v>0</v>
      </c>
      <c r="T2546" s="40">
        <v>2000000</v>
      </c>
      <c r="U2546" s="40">
        <v>2000000</v>
      </c>
      <c r="V2546" s="40">
        <v>2000000</v>
      </c>
      <c r="W2546" s="34" t="s">
        <v>1645</v>
      </c>
    </row>
    <row r="2547" spans="1:23" hidden="1" x14ac:dyDescent="0.2">
      <c r="A2547" t="s">
        <v>106</v>
      </c>
      <c r="B2547" t="s">
        <v>107</v>
      </c>
      <c r="C2547" t="s">
        <v>635</v>
      </c>
      <c r="D2547" t="s">
        <v>711</v>
      </c>
      <c r="E2547" t="s">
        <v>712</v>
      </c>
      <c r="F2547" t="s">
        <v>1585</v>
      </c>
      <c r="G2547" t="s">
        <v>1586</v>
      </c>
      <c r="H2547" t="s">
        <v>1233</v>
      </c>
      <c r="I2547" t="s">
        <v>1642</v>
      </c>
      <c r="J2547" t="s">
        <v>94</v>
      </c>
      <c r="K2547" t="s">
        <v>135</v>
      </c>
      <c r="L2547" t="s">
        <v>96</v>
      </c>
      <c r="M2547" s="40">
        <v>300</v>
      </c>
      <c r="N2547" s="40">
        <v>0</v>
      </c>
      <c r="O2547" s="40">
        <v>0</v>
      </c>
      <c r="P2547" s="40">
        <v>300</v>
      </c>
      <c r="Q2547" s="40">
        <v>0</v>
      </c>
      <c r="R2547" s="40">
        <v>0</v>
      </c>
      <c r="S2547" s="40">
        <v>0</v>
      </c>
      <c r="T2547" s="40">
        <v>300</v>
      </c>
      <c r="U2547" s="40">
        <v>300</v>
      </c>
      <c r="V2547" s="40">
        <v>300</v>
      </c>
      <c r="W2547" s="34" t="s">
        <v>1630</v>
      </c>
    </row>
    <row r="2548" spans="1:23" hidden="1" x14ac:dyDescent="0.2">
      <c r="A2548" t="s">
        <v>106</v>
      </c>
      <c r="B2548" t="s">
        <v>107</v>
      </c>
      <c r="C2548" t="s">
        <v>635</v>
      </c>
      <c r="D2548" t="s">
        <v>711</v>
      </c>
      <c r="E2548" t="s">
        <v>712</v>
      </c>
      <c r="F2548" t="s">
        <v>1585</v>
      </c>
      <c r="G2548" t="s">
        <v>1586</v>
      </c>
      <c r="H2548" t="s">
        <v>1233</v>
      </c>
      <c r="I2548" t="s">
        <v>1642</v>
      </c>
      <c r="J2548" t="s">
        <v>94</v>
      </c>
      <c r="K2548" t="s">
        <v>95</v>
      </c>
      <c r="L2548" t="s">
        <v>96</v>
      </c>
      <c r="M2548" s="40">
        <v>2350</v>
      </c>
      <c r="N2548" s="40">
        <v>0</v>
      </c>
      <c r="O2548" s="40">
        <v>0</v>
      </c>
      <c r="P2548" s="40">
        <v>2350</v>
      </c>
      <c r="Q2548" s="40">
        <v>0</v>
      </c>
      <c r="R2548" s="40">
        <v>0</v>
      </c>
      <c r="S2548" s="40">
        <v>0</v>
      </c>
      <c r="T2548" s="40">
        <v>2350</v>
      </c>
      <c r="U2548" s="40">
        <v>2350</v>
      </c>
      <c r="V2548" s="40">
        <v>2350</v>
      </c>
      <c r="W2548" s="34" t="s">
        <v>1631</v>
      </c>
    </row>
    <row r="2549" spans="1:23" hidden="1" x14ac:dyDescent="0.2">
      <c r="A2549" t="s">
        <v>106</v>
      </c>
      <c r="B2549" t="s">
        <v>107</v>
      </c>
      <c r="C2549" t="s">
        <v>635</v>
      </c>
      <c r="D2549" t="s">
        <v>711</v>
      </c>
      <c r="E2549" t="s">
        <v>712</v>
      </c>
      <c r="F2549" t="s">
        <v>1585</v>
      </c>
      <c r="G2549" t="s">
        <v>1586</v>
      </c>
      <c r="H2549" t="s">
        <v>1233</v>
      </c>
      <c r="I2549" t="s">
        <v>1642</v>
      </c>
      <c r="J2549" t="s">
        <v>94</v>
      </c>
      <c r="K2549" t="s">
        <v>98</v>
      </c>
      <c r="L2549" t="s">
        <v>96</v>
      </c>
      <c r="M2549" s="40">
        <v>2000</v>
      </c>
      <c r="N2549" s="40">
        <v>-2000</v>
      </c>
      <c r="O2549" s="40">
        <v>0</v>
      </c>
      <c r="P2549" s="40">
        <v>0</v>
      </c>
      <c r="Q2549" s="40">
        <v>0</v>
      </c>
      <c r="R2549" s="40">
        <v>0</v>
      </c>
      <c r="S2549" s="40">
        <v>0</v>
      </c>
      <c r="T2549" s="40">
        <v>0</v>
      </c>
      <c r="U2549" s="40">
        <v>0</v>
      </c>
      <c r="V2549" s="40">
        <v>0</v>
      </c>
      <c r="W2549" s="34" t="s">
        <v>1633</v>
      </c>
    </row>
    <row r="2550" spans="1:23" hidden="1" x14ac:dyDescent="0.2">
      <c r="A2550" t="s">
        <v>106</v>
      </c>
      <c r="B2550" t="s">
        <v>107</v>
      </c>
      <c r="C2550" t="s">
        <v>635</v>
      </c>
      <c r="D2550" t="s">
        <v>711</v>
      </c>
      <c r="E2550" t="s">
        <v>712</v>
      </c>
      <c r="F2550" t="s">
        <v>1585</v>
      </c>
      <c r="G2550" t="s">
        <v>1586</v>
      </c>
      <c r="H2550" t="s">
        <v>1233</v>
      </c>
      <c r="I2550" t="s">
        <v>1642</v>
      </c>
      <c r="J2550" t="s">
        <v>94</v>
      </c>
      <c r="K2550" t="s">
        <v>125</v>
      </c>
      <c r="L2550" t="s">
        <v>96</v>
      </c>
      <c r="M2550" s="40">
        <v>750</v>
      </c>
      <c r="N2550" s="40">
        <v>5538.11</v>
      </c>
      <c r="O2550" s="40">
        <v>0</v>
      </c>
      <c r="P2550" s="40">
        <v>6288.11</v>
      </c>
      <c r="Q2550" s="40">
        <v>6288.11</v>
      </c>
      <c r="R2550" s="40">
        <v>0</v>
      </c>
      <c r="S2550" s="40">
        <v>0</v>
      </c>
      <c r="T2550" s="40">
        <v>6288.11</v>
      </c>
      <c r="U2550" s="40">
        <v>6288.11</v>
      </c>
      <c r="V2550" s="40">
        <v>0</v>
      </c>
      <c r="W2550" s="34" t="s">
        <v>1634</v>
      </c>
    </row>
    <row r="2551" spans="1:23" hidden="1" x14ac:dyDescent="0.2">
      <c r="A2551" t="s">
        <v>106</v>
      </c>
      <c r="B2551" t="s">
        <v>107</v>
      </c>
      <c r="C2551" t="s">
        <v>635</v>
      </c>
      <c r="D2551" t="s">
        <v>711</v>
      </c>
      <c r="E2551" t="s">
        <v>712</v>
      </c>
      <c r="F2551" t="s">
        <v>1585</v>
      </c>
      <c r="G2551" t="s">
        <v>1586</v>
      </c>
      <c r="H2551" t="s">
        <v>1233</v>
      </c>
      <c r="I2551" t="s">
        <v>1642</v>
      </c>
      <c r="J2551" t="s">
        <v>94</v>
      </c>
      <c r="K2551" t="s">
        <v>140</v>
      </c>
      <c r="L2551" t="s">
        <v>96</v>
      </c>
      <c r="M2551" s="40">
        <v>0</v>
      </c>
      <c r="N2551" s="40">
        <v>23028.21</v>
      </c>
      <c r="O2551" s="40">
        <v>0</v>
      </c>
      <c r="P2551" s="40">
        <v>23028.21</v>
      </c>
      <c r="Q2551" s="40">
        <v>20560.900000000001</v>
      </c>
      <c r="R2551" s="40">
        <v>0</v>
      </c>
      <c r="S2551" s="40">
        <v>0</v>
      </c>
      <c r="T2551" s="40">
        <v>23028.21</v>
      </c>
      <c r="U2551" s="40">
        <v>23028.21</v>
      </c>
      <c r="V2551" s="40">
        <v>2467.31</v>
      </c>
      <c r="W2551" s="34" t="s">
        <v>1636</v>
      </c>
    </row>
    <row r="2552" spans="1:23" hidden="1" x14ac:dyDescent="0.2">
      <c r="A2552" t="s">
        <v>106</v>
      </c>
      <c r="B2552" t="s">
        <v>107</v>
      </c>
      <c r="C2552" t="s">
        <v>635</v>
      </c>
      <c r="D2552" t="s">
        <v>711</v>
      </c>
      <c r="E2552" t="s">
        <v>712</v>
      </c>
      <c r="F2552" t="s">
        <v>1585</v>
      </c>
      <c r="G2552" t="s">
        <v>1586</v>
      </c>
      <c r="H2552" t="s">
        <v>1233</v>
      </c>
      <c r="I2552" t="s">
        <v>1642</v>
      </c>
      <c r="J2552" t="s">
        <v>94</v>
      </c>
      <c r="K2552" t="s">
        <v>140</v>
      </c>
      <c r="L2552" t="s">
        <v>11</v>
      </c>
      <c r="M2552" s="40">
        <v>0</v>
      </c>
      <c r="N2552" s="40">
        <v>25391.52</v>
      </c>
      <c r="O2552" s="40">
        <v>0</v>
      </c>
      <c r="P2552" s="40">
        <v>25391.52</v>
      </c>
      <c r="Q2552" s="40">
        <v>0</v>
      </c>
      <c r="R2552" s="40">
        <v>0</v>
      </c>
      <c r="S2552" s="40">
        <v>0</v>
      </c>
      <c r="T2552" s="40">
        <v>25391.52</v>
      </c>
      <c r="U2552" s="40">
        <v>25391.52</v>
      </c>
      <c r="V2552" s="40">
        <v>25391.52</v>
      </c>
      <c r="W2552" s="34" t="s">
        <v>1636</v>
      </c>
    </row>
    <row r="2553" spans="1:23" hidden="1" x14ac:dyDescent="0.2">
      <c r="A2553" t="s">
        <v>106</v>
      </c>
      <c r="B2553" t="s">
        <v>107</v>
      </c>
      <c r="C2553" t="s">
        <v>635</v>
      </c>
      <c r="D2553" t="s">
        <v>711</v>
      </c>
      <c r="E2553" t="s">
        <v>712</v>
      </c>
      <c r="F2553" t="s">
        <v>1585</v>
      </c>
      <c r="G2553" t="s">
        <v>1586</v>
      </c>
      <c r="H2553" t="s">
        <v>1233</v>
      </c>
      <c r="I2553" t="s">
        <v>1642</v>
      </c>
      <c r="J2553" t="s">
        <v>94</v>
      </c>
      <c r="K2553" t="s">
        <v>102</v>
      </c>
      <c r="L2553" t="s">
        <v>96</v>
      </c>
      <c r="M2553" s="40">
        <v>0</v>
      </c>
      <c r="N2553" s="40">
        <v>2861.27</v>
      </c>
      <c r="O2553" s="40">
        <v>0</v>
      </c>
      <c r="P2553" s="40">
        <v>2861.27</v>
      </c>
      <c r="Q2553" s="40">
        <v>306.56</v>
      </c>
      <c r="R2553" s="40">
        <v>2554.71</v>
      </c>
      <c r="S2553" s="40">
        <v>2554.71</v>
      </c>
      <c r="T2553" s="40">
        <v>306.56</v>
      </c>
      <c r="U2553" s="40">
        <v>306.56</v>
      </c>
      <c r="V2553" s="40">
        <v>0</v>
      </c>
      <c r="W2553" s="34" t="s">
        <v>1646</v>
      </c>
    </row>
    <row r="2554" spans="1:23" hidden="1" x14ac:dyDescent="0.2">
      <c r="A2554" t="s">
        <v>106</v>
      </c>
      <c r="B2554" t="s">
        <v>107</v>
      </c>
      <c r="C2554" t="s">
        <v>635</v>
      </c>
      <c r="D2554" t="s">
        <v>711</v>
      </c>
      <c r="E2554" t="s">
        <v>712</v>
      </c>
      <c r="F2554" t="s">
        <v>1585</v>
      </c>
      <c r="G2554" t="s">
        <v>1586</v>
      </c>
      <c r="H2554" t="s">
        <v>1233</v>
      </c>
      <c r="I2554" t="s">
        <v>1647</v>
      </c>
      <c r="J2554" t="s">
        <v>94</v>
      </c>
      <c r="K2554" t="s">
        <v>324</v>
      </c>
      <c r="L2554" t="s">
        <v>96</v>
      </c>
      <c r="M2554" s="40">
        <v>1140</v>
      </c>
      <c r="N2554" s="40">
        <v>0</v>
      </c>
      <c r="O2554" s="40">
        <v>0</v>
      </c>
      <c r="P2554" s="40">
        <v>1140</v>
      </c>
      <c r="Q2554" s="40">
        <v>423.29</v>
      </c>
      <c r="R2554" s="40">
        <v>716.71</v>
      </c>
      <c r="S2554" s="40">
        <v>554.26</v>
      </c>
      <c r="T2554" s="40">
        <v>423.29</v>
      </c>
      <c r="U2554" s="40">
        <v>585.74</v>
      </c>
      <c r="V2554" s="40">
        <v>0</v>
      </c>
      <c r="W2554" s="34" t="s">
        <v>1622</v>
      </c>
    </row>
    <row r="2555" spans="1:23" hidden="1" x14ac:dyDescent="0.2">
      <c r="A2555" t="s">
        <v>106</v>
      </c>
      <c r="B2555" t="s">
        <v>107</v>
      </c>
      <c r="C2555" t="s">
        <v>635</v>
      </c>
      <c r="D2555" t="s">
        <v>711</v>
      </c>
      <c r="E2555" t="s">
        <v>712</v>
      </c>
      <c r="F2555" t="s">
        <v>1585</v>
      </c>
      <c r="G2555" t="s">
        <v>1586</v>
      </c>
      <c r="H2555" t="s">
        <v>1233</v>
      </c>
      <c r="I2555" t="s">
        <v>1647</v>
      </c>
      <c r="J2555" t="s">
        <v>94</v>
      </c>
      <c r="K2555" t="s">
        <v>326</v>
      </c>
      <c r="L2555" t="s">
        <v>96</v>
      </c>
      <c r="M2555" s="40">
        <v>1440</v>
      </c>
      <c r="N2555" s="40">
        <v>0</v>
      </c>
      <c r="O2555" s="40">
        <v>0</v>
      </c>
      <c r="P2555" s="40">
        <v>1440</v>
      </c>
      <c r="Q2555" s="40">
        <v>123.25</v>
      </c>
      <c r="R2555" s="40">
        <v>1316.75</v>
      </c>
      <c r="S2555" s="40">
        <v>1308.42</v>
      </c>
      <c r="T2555" s="40">
        <v>123.25</v>
      </c>
      <c r="U2555" s="40">
        <v>131.58000000000001</v>
      </c>
      <c r="V2555" s="40">
        <v>0</v>
      </c>
      <c r="W2555" s="34" t="s">
        <v>1623</v>
      </c>
    </row>
    <row r="2556" spans="1:23" hidden="1" x14ac:dyDescent="0.2">
      <c r="A2556" t="s">
        <v>106</v>
      </c>
      <c r="B2556" t="s">
        <v>107</v>
      </c>
      <c r="C2556" t="s">
        <v>635</v>
      </c>
      <c r="D2556" t="s">
        <v>711</v>
      </c>
      <c r="E2556" t="s">
        <v>712</v>
      </c>
      <c r="F2556" t="s">
        <v>1585</v>
      </c>
      <c r="G2556" t="s">
        <v>1586</v>
      </c>
      <c r="H2556" t="s">
        <v>1233</v>
      </c>
      <c r="I2556" t="s">
        <v>1647</v>
      </c>
      <c r="J2556" t="s">
        <v>94</v>
      </c>
      <c r="K2556" t="s">
        <v>266</v>
      </c>
      <c r="L2556" t="s">
        <v>96</v>
      </c>
      <c r="M2556" s="40">
        <v>1250</v>
      </c>
      <c r="N2556" s="40">
        <v>0</v>
      </c>
      <c r="O2556" s="40">
        <v>0</v>
      </c>
      <c r="P2556" s="40">
        <v>1250</v>
      </c>
      <c r="Q2556" s="40">
        <v>0</v>
      </c>
      <c r="R2556" s="40">
        <v>0</v>
      </c>
      <c r="S2556" s="40">
        <v>0</v>
      </c>
      <c r="T2556" s="40">
        <v>1250</v>
      </c>
      <c r="U2556" s="40">
        <v>1250</v>
      </c>
      <c r="V2556" s="40">
        <v>1250</v>
      </c>
      <c r="W2556" s="34" t="s">
        <v>1624</v>
      </c>
    </row>
    <row r="2557" spans="1:23" hidden="1" x14ac:dyDescent="0.2">
      <c r="A2557" t="s">
        <v>106</v>
      </c>
      <c r="B2557" t="s">
        <v>107</v>
      </c>
      <c r="C2557" t="s">
        <v>635</v>
      </c>
      <c r="D2557" t="s">
        <v>711</v>
      </c>
      <c r="E2557" t="s">
        <v>712</v>
      </c>
      <c r="F2557" t="s">
        <v>1585</v>
      </c>
      <c r="G2557" t="s">
        <v>1586</v>
      </c>
      <c r="H2557" t="s">
        <v>1233</v>
      </c>
      <c r="I2557" t="s">
        <v>1647</v>
      </c>
      <c r="J2557" t="s">
        <v>94</v>
      </c>
      <c r="K2557" t="s">
        <v>432</v>
      </c>
      <c r="L2557" t="s">
        <v>96</v>
      </c>
      <c r="M2557" s="40">
        <v>4660.16</v>
      </c>
      <c r="N2557" s="40">
        <v>0</v>
      </c>
      <c r="O2557" s="40">
        <v>0</v>
      </c>
      <c r="P2557" s="40">
        <v>4660.16</v>
      </c>
      <c r="Q2557" s="40">
        <v>0</v>
      </c>
      <c r="R2557" s="40">
        <v>0</v>
      </c>
      <c r="S2557" s="40">
        <v>0</v>
      </c>
      <c r="T2557" s="40">
        <v>4660.16</v>
      </c>
      <c r="U2557" s="40">
        <v>4660.16</v>
      </c>
      <c r="V2557" s="40">
        <v>4660.16</v>
      </c>
      <c r="W2557" s="34" t="s">
        <v>1625</v>
      </c>
    </row>
    <row r="2558" spans="1:23" hidden="1" x14ac:dyDescent="0.2">
      <c r="A2558" t="s">
        <v>106</v>
      </c>
      <c r="B2558" t="s">
        <v>107</v>
      </c>
      <c r="C2558" t="s">
        <v>635</v>
      </c>
      <c r="D2558" t="s">
        <v>711</v>
      </c>
      <c r="E2558" t="s">
        <v>712</v>
      </c>
      <c r="F2558" t="s">
        <v>1585</v>
      </c>
      <c r="G2558" t="s">
        <v>1586</v>
      </c>
      <c r="H2558" t="s">
        <v>1233</v>
      </c>
      <c r="I2558" t="s">
        <v>1647</v>
      </c>
      <c r="J2558" t="s">
        <v>94</v>
      </c>
      <c r="K2558" t="s">
        <v>143</v>
      </c>
      <c r="L2558" t="s">
        <v>96</v>
      </c>
      <c r="M2558" s="40">
        <v>0</v>
      </c>
      <c r="N2558" s="40">
        <v>19908</v>
      </c>
      <c r="O2558" s="40">
        <v>0</v>
      </c>
      <c r="P2558" s="40">
        <v>19908</v>
      </c>
      <c r="Q2558" s="40">
        <v>0</v>
      </c>
      <c r="R2558" s="40">
        <v>14850</v>
      </c>
      <c r="S2558" s="40">
        <v>0</v>
      </c>
      <c r="T2558" s="40">
        <v>5058</v>
      </c>
      <c r="U2558" s="40">
        <v>19908</v>
      </c>
      <c r="V2558" s="40">
        <v>5058</v>
      </c>
      <c r="W2558" s="34" t="s">
        <v>1626</v>
      </c>
    </row>
    <row r="2559" spans="1:23" hidden="1" x14ac:dyDescent="0.2">
      <c r="A2559" t="s">
        <v>106</v>
      </c>
      <c r="B2559" t="s">
        <v>107</v>
      </c>
      <c r="C2559" t="s">
        <v>635</v>
      </c>
      <c r="D2559" t="s">
        <v>711</v>
      </c>
      <c r="E2559" t="s">
        <v>712</v>
      </c>
      <c r="F2559" t="s">
        <v>1585</v>
      </c>
      <c r="G2559" t="s">
        <v>1586</v>
      </c>
      <c r="H2559" t="s">
        <v>1233</v>
      </c>
      <c r="I2559" t="s">
        <v>1647</v>
      </c>
      <c r="J2559" t="s">
        <v>94</v>
      </c>
      <c r="K2559" t="s">
        <v>166</v>
      </c>
      <c r="L2559" t="s">
        <v>96</v>
      </c>
      <c r="M2559" s="40">
        <v>54924.800000000003</v>
      </c>
      <c r="N2559" s="40">
        <v>-4427.95</v>
      </c>
      <c r="O2559" s="40">
        <v>0</v>
      </c>
      <c r="P2559" s="40">
        <v>50496.85</v>
      </c>
      <c r="Q2559" s="40">
        <v>0</v>
      </c>
      <c r="R2559" s="40">
        <v>47630.1</v>
      </c>
      <c r="S2559" s="40">
        <v>36902.6</v>
      </c>
      <c r="T2559" s="40">
        <v>2866.75</v>
      </c>
      <c r="U2559" s="40">
        <v>13594.25</v>
      </c>
      <c r="V2559" s="40">
        <v>2866.75</v>
      </c>
      <c r="W2559" s="34" t="s">
        <v>1628</v>
      </c>
    </row>
    <row r="2560" spans="1:23" hidden="1" x14ac:dyDescent="0.2">
      <c r="A2560" t="s">
        <v>106</v>
      </c>
      <c r="B2560" t="s">
        <v>107</v>
      </c>
      <c r="C2560" t="s">
        <v>635</v>
      </c>
      <c r="D2560" t="s">
        <v>711</v>
      </c>
      <c r="E2560" t="s">
        <v>712</v>
      </c>
      <c r="F2560" t="s">
        <v>1585</v>
      </c>
      <c r="G2560" t="s">
        <v>1586</v>
      </c>
      <c r="H2560" t="s">
        <v>1233</v>
      </c>
      <c r="I2560" t="s">
        <v>1647</v>
      </c>
      <c r="J2560" t="s">
        <v>94</v>
      </c>
      <c r="K2560" t="s">
        <v>135</v>
      </c>
      <c r="L2560" t="s">
        <v>96</v>
      </c>
      <c r="M2560" s="40">
        <v>300</v>
      </c>
      <c r="N2560" s="40">
        <v>0</v>
      </c>
      <c r="O2560" s="40">
        <v>0</v>
      </c>
      <c r="P2560" s="40">
        <v>300</v>
      </c>
      <c r="Q2560" s="40">
        <v>0</v>
      </c>
      <c r="R2560" s="40">
        <v>0</v>
      </c>
      <c r="S2560" s="40">
        <v>0</v>
      </c>
      <c r="T2560" s="40">
        <v>300</v>
      </c>
      <c r="U2560" s="40">
        <v>300</v>
      </c>
      <c r="V2560" s="40">
        <v>300</v>
      </c>
      <c r="W2560" s="34" t="s">
        <v>1630</v>
      </c>
    </row>
    <row r="2561" spans="1:23" hidden="1" x14ac:dyDescent="0.2">
      <c r="A2561" t="s">
        <v>106</v>
      </c>
      <c r="B2561" t="s">
        <v>107</v>
      </c>
      <c r="C2561" t="s">
        <v>635</v>
      </c>
      <c r="D2561" t="s">
        <v>711</v>
      </c>
      <c r="E2561" t="s">
        <v>712</v>
      </c>
      <c r="F2561" t="s">
        <v>1585</v>
      </c>
      <c r="G2561" t="s">
        <v>1586</v>
      </c>
      <c r="H2561" t="s">
        <v>1233</v>
      </c>
      <c r="I2561" t="s">
        <v>1647</v>
      </c>
      <c r="J2561" t="s">
        <v>94</v>
      </c>
      <c r="K2561" t="s">
        <v>95</v>
      </c>
      <c r="L2561" t="s">
        <v>96</v>
      </c>
      <c r="M2561" s="40">
        <v>2350</v>
      </c>
      <c r="N2561" s="40">
        <v>0</v>
      </c>
      <c r="O2561" s="40">
        <v>0</v>
      </c>
      <c r="P2561" s="40">
        <v>2350</v>
      </c>
      <c r="Q2561" s="40">
        <v>0</v>
      </c>
      <c r="R2561" s="40">
        <v>0</v>
      </c>
      <c r="S2561" s="40">
        <v>0</v>
      </c>
      <c r="T2561" s="40">
        <v>2350</v>
      </c>
      <c r="U2561" s="40">
        <v>2350</v>
      </c>
      <c r="V2561" s="40">
        <v>2350</v>
      </c>
      <c r="W2561" s="34" t="s">
        <v>1631</v>
      </c>
    </row>
    <row r="2562" spans="1:23" hidden="1" x14ac:dyDescent="0.2">
      <c r="A2562" t="s">
        <v>106</v>
      </c>
      <c r="B2562" t="s">
        <v>107</v>
      </c>
      <c r="C2562" t="s">
        <v>635</v>
      </c>
      <c r="D2562" t="s">
        <v>711</v>
      </c>
      <c r="E2562" t="s">
        <v>712</v>
      </c>
      <c r="F2562" t="s">
        <v>1585</v>
      </c>
      <c r="G2562" t="s">
        <v>1586</v>
      </c>
      <c r="H2562" t="s">
        <v>1233</v>
      </c>
      <c r="I2562" t="s">
        <v>1647</v>
      </c>
      <c r="J2562" t="s">
        <v>94</v>
      </c>
      <c r="K2562" t="s">
        <v>98</v>
      </c>
      <c r="L2562" t="s">
        <v>96</v>
      </c>
      <c r="M2562" s="40">
        <v>2000</v>
      </c>
      <c r="N2562" s="40">
        <v>0</v>
      </c>
      <c r="O2562" s="40">
        <v>0</v>
      </c>
      <c r="P2562" s="40">
        <v>2000</v>
      </c>
      <c r="Q2562" s="40">
        <v>0</v>
      </c>
      <c r="R2562" s="40">
        <v>0</v>
      </c>
      <c r="S2562" s="40">
        <v>0</v>
      </c>
      <c r="T2562" s="40">
        <v>2000</v>
      </c>
      <c r="U2562" s="40">
        <v>2000</v>
      </c>
      <c r="V2562" s="40">
        <v>2000</v>
      </c>
      <c r="W2562" s="34" t="s">
        <v>1633</v>
      </c>
    </row>
    <row r="2563" spans="1:23" hidden="1" x14ac:dyDescent="0.2">
      <c r="A2563" t="s">
        <v>106</v>
      </c>
      <c r="B2563" t="s">
        <v>107</v>
      </c>
      <c r="C2563" t="s">
        <v>635</v>
      </c>
      <c r="D2563" t="s">
        <v>711</v>
      </c>
      <c r="E2563" t="s">
        <v>712</v>
      </c>
      <c r="F2563" t="s">
        <v>1585</v>
      </c>
      <c r="G2563" t="s">
        <v>1586</v>
      </c>
      <c r="H2563" t="s">
        <v>1233</v>
      </c>
      <c r="I2563" t="s">
        <v>1647</v>
      </c>
      <c r="J2563" t="s">
        <v>94</v>
      </c>
      <c r="K2563" t="s">
        <v>125</v>
      </c>
      <c r="L2563" t="s">
        <v>96</v>
      </c>
      <c r="M2563" s="40">
        <v>375</v>
      </c>
      <c r="N2563" s="40">
        <v>0</v>
      </c>
      <c r="O2563" s="40">
        <v>0</v>
      </c>
      <c r="P2563" s="40">
        <v>375</v>
      </c>
      <c r="Q2563" s="40">
        <v>0</v>
      </c>
      <c r="R2563" s="40">
        <v>0</v>
      </c>
      <c r="S2563" s="40">
        <v>0</v>
      </c>
      <c r="T2563" s="40">
        <v>375</v>
      </c>
      <c r="U2563" s="40">
        <v>375</v>
      </c>
      <c r="V2563" s="40">
        <v>375</v>
      </c>
      <c r="W2563" s="34" t="s">
        <v>1634</v>
      </c>
    </row>
    <row r="2564" spans="1:23" hidden="1" x14ac:dyDescent="0.2">
      <c r="A2564" t="s">
        <v>106</v>
      </c>
      <c r="B2564" t="s">
        <v>107</v>
      </c>
      <c r="C2564" t="s">
        <v>635</v>
      </c>
      <c r="D2564" t="s">
        <v>711</v>
      </c>
      <c r="E2564" t="s">
        <v>712</v>
      </c>
      <c r="F2564" t="s">
        <v>1585</v>
      </c>
      <c r="G2564" t="s">
        <v>1586</v>
      </c>
      <c r="H2564" t="s">
        <v>1233</v>
      </c>
      <c r="I2564" t="s">
        <v>1647</v>
      </c>
      <c r="J2564" t="s">
        <v>94</v>
      </c>
      <c r="K2564" t="s">
        <v>534</v>
      </c>
      <c r="L2564" t="s">
        <v>96</v>
      </c>
      <c r="M2564" s="40">
        <v>0</v>
      </c>
      <c r="N2564" s="40">
        <v>172.15</v>
      </c>
      <c r="O2564" s="40">
        <v>0</v>
      </c>
      <c r="P2564" s="40">
        <v>172.15</v>
      </c>
      <c r="Q2564" s="40">
        <v>18.45</v>
      </c>
      <c r="R2564" s="40">
        <v>153.69999999999999</v>
      </c>
      <c r="S2564" s="40">
        <v>153.69999999999999</v>
      </c>
      <c r="T2564" s="40">
        <v>18.45</v>
      </c>
      <c r="U2564" s="40">
        <v>18.45</v>
      </c>
      <c r="V2564" s="40">
        <v>0</v>
      </c>
      <c r="W2564" s="34" t="s">
        <v>1648</v>
      </c>
    </row>
    <row r="2565" spans="1:23" hidden="1" x14ac:dyDescent="0.2">
      <c r="A2565" t="s">
        <v>106</v>
      </c>
      <c r="B2565" t="s">
        <v>107</v>
      </c>
      <c r="C2565" t="s">
        <v>635</v>
      </c>
      <c r="D2565" t="s">
        <v>711</v>
      </c>
      <c r="E2565" t="s">
        <v>712</v>
      </c>
      <c r="F2565" t="s">
        <v>1585</v>
      </c>
      <c r="G2565" t="s">
        <v>1586</v>
      </c>
      <c r="H2565" t="s">
        <v>1233</v>
      </c>
      <c r="I2565" t="s">
        <v>1647</v>
      </c>
      <c r="J2565" t="s">
        <v>94</v>
      </c>
      <c r="K2565" t="s">
        <v>102</v>
      </c>
      <c r="L2565" t="s">
        <v>96</v>
      </c>
      <c r="M2565" s="40">
        <v>0</v>
      </c>
      <c r="N2565" s="40">
        <v>58.11</v>
      </c>
      <c r="O2565" s="40">
        <v>0</v>
      </c>
      <c r="P2565" s="40">
        <v>58.11</v>
      </c>
      <c r="Q2565" s="40">
        <v>6.23</v>
      </c>
      <c r="R2565" s="40">
        <v>51.88</v>
      </c>
      <c r="S2565" s="40">
        <v>51.88</v>
      </c>
      <c r="T2565" s="40">
        <v>6.23</v>
      </c>
      <c r="U2565" s="40">
        <v>6.23</v>
      </c>
      <c r="V2565" s="40">
        <v>0</v>
      </c>
      <c r="W2565" s="34" t="s">
        <v>1646</v>
      </c>
    </row>
    <row r="2566" spans="1:23" hidden="1" x14ac:dyDescent="0.2">
      <c r="A2566" t="s">
        <v>106</v>
      </c>
      <c r="B2566" t="s">
        <v>107</v>
      </c>
      <c r="C2566" t="s">
        <v>635</v>
      </c>
      <c r="D2566" t="s">
        <v>711</v>
      </c>
      <c r="E2566" t="s">
        <v>712</v>
      </c>
      <c r="F2566" t="s">
        <v>1585</v>
      </c>
      <c r="G2566" t="s">
        <v>1586</v>
      </c>
      <c r="H2566" t="s">
        <v>1233</v>
      </c>
      <c r="I2566" t="s">
        <v>1649</v>
      </c>
      <c r="J2566" t="s">
        <v>94</v>
      </c>
      <c r="K2566" t="s">
        <v>322</v>
      </c>
      <c r="L2566" t="s">
        <v>96</v>
      </c>
      <c r="M2566" s="40">
        <v>8554.77</v>
      </c>
      <c r="N2566" s="40">
        <v>0</v>
      </c>
      <c r="O2566" s="40">
        <v>0</v>
      </c>
      <c r="P2566" s="40">
        <v>8554.77</v>
      </c>
      <c r="Q2566" s="40">
        <v>2920.48</v>
      </c>
      <c r="R2566" s="40">
        <v>4079.52</v>
      </c>
      <c r="S2566" s="40">
        <v>4079.52</v>
      </c>
      <c r="T2566" s="40">
        <v>4475.25</v>
      </c>
      <c r="U2566" s="40">
        <v>4475.25</v>
      </c>
      <c r="V2566" s="40">
        <v>1554.77</v>
      </c>
      <c r="W2566" s="34" t="s">
        <v>1621</v>
      </c>
    </row>
    <row r="2567" spans="1:23" hidden="1" x14ac:dyDescent="0.2">
      <c r="A2567" t="s">
        <v>106</v>
      </c>
      <c r="B2567" t="s">
        <v>107</v>
      </c>
      <c r="C2567" t="s">
        <v>635</v>
      </c>
      <c r="D2567" t="s">
        <v>711</v>
      </c>
      <c r="E2567" t="s">
        <v>712</v>
      </c>
      <c r="F2567" t="s">
        <v>1585</v>
      </c>
      <c r="G2567" t="s">
        <v>1586</v>
      </c>
      <c r="H2567" t="s">
        <v>1233</v>
      </c>
      <c r="I2567" t="s">
        <v>1649</v>
      </c>
      <c r="J2567" t="s">
        <v>94</v>
      </c>
      <c r="K2567" t="s">
        <v>324</v>
      </c>
      <c r="L2567" t="s">
        <v>96</v>
      </c>
      <c r="M2567" s="40">
        <v>7500</v>
      </c>
      <c r="N2567" s="40">
        <v>0</v>
      </c>
      <c r="O2567" s="40">
        <v>0</v>
      </c>
      <c r="P2567" s="40">
        <v>7500</v>
      </c>
      <c r="Q2567" s="40">
        <v>2321.4499999999998</v>
      </c>
      <c r="R2567" s="40">
        <v>5178.55</v>
      </c>
      <c r="S2567" s="40">
        <v>5043.01</v>
      </c>
      <c r="T2567" s="40">
        <v>2321.4499999999998</v>
      </c>
      <c r="U2567" s="40">
        <v>2456.9899999999998</v>
      </c>
      <c r="V2567" s="40">
        <v>0</v>
      </c>
      <c r="W2567" s="34" t="s">
        <v>1622</v>
      </c>
    </row>
    <row r="2568" spans="1:23" hidden="1" x14ac:dyDescent="0.2">
      <c r="A2568" t="s">
        <v>106</v>
      </c>
      <c r="B2568" t="s">
        <v>107</v>
      </c>
      <c r="C2568" t="s">
        <v>635</v>
      </c>
      <c r="D2568" t="s">
        <v>711</v>
      </c>
      <c r="E2568" t="s">
        <v>712</v>
      </c>
      <c r="F2568" t="s">
        <v>1585</v>
      </c>
      <c r="G2568" t="s">
        <v>1586</v>
      </c>
      <c r="H2568" t="s">
        <v>1233</v>
      </c>
      <c r="I2568" t="s">
        <v>1649</v>
      </c>
      <c r="J2568" t="s">
        <v>94</v>
      </c>
      <c r="K2568" t="s">
        <v>326</v>
      </c>
      <c r="L2568" t="s">
        <v>96</v>
      </c>
      <c r="M2568" s="40">
        <v>6600</v>
      </c>
      <c r="N2568" s="40">
        <v>0</v>
      </c>
      <c r="O2568" s="40">
        <v>0</v>
      </c>
      <c r="P2568" s="40">
        <v>6600</v>
      </c>
      <c r="Q2568" s="40">
        <v>198.66</v>
      </c>
      <c r="R2568" s="40">
        <v>6401.34</v>
      </c>
      <c r="S2568" s="40">
        <v>6337.18</v>
      </c>
      <c r="T2568" s="40">
        <v>198.66</v>
      </c>
      <c r="U2568" s="40">
        <v>262.82</v>
      </c>
      <c r="V2568" s="40">
        <v>0</v>
      </c>
      <c r="W2568" s="34" t="s">
        <v>1623</v>
      </c>
    </row>
    <row r="2569" spans="1:23" hidden="1" x14ac:dyDescent="0.2">
      <c r="A2569" t="s">
        <v>106</v>
      </c>
      <c r="B2569" t="s">
        <v>107</v>
      </c>
      <c r="C2569" t="s">
        <v>635</v>
      </c>
      <c r="D2569" t="s">
        <v>711</v>
      </c>
      <c r="E2569" t="s">
        <v>712</v>
      </c>
      <c r="F2569" t="s">
        <v>1585</v>
      </c>
      <c r="G2569" t="s">
        <v>1586</v>
      </c>
      <c r="H2569" t="s">
        <v>1233</v>
      </c>
      <c r="I2569" t="s">
        <v>1649</v>
      </c>
      <c r="J2569" t="s">
        <v>94</v>
      </c>
      <c r="K2569" t="s">
        <v>266</v>
      </c>
      <c r="L2569" t="s">
        <v>96</v>
      </c>
      <c r="M2569" s="40">
        <v>1250</v>
      </c>
      <c r="N2569" s="40">
        <v>0</v>
      </c>
      <c r="O2569" s="40">
        <v>0</v>
      </c>
      <c r="P2569" s="40">
        <v>1250</v>
      </c>
      <c r="Q2569" s="40">
        <v>0</v>
      </c>
      <c r="R2569" s="40">
        <v>0</v>
      </c>
      <c r="S2569" s="40">
        <v>0</v>
      </c>
      <c r="T2569" s="40">
        <v>1250</v>
      </c>
      <c r="U2569" s="40">
        <v>1250</v>
      </c>
      <c r="V2569" s="40">
        <v>1250</v>
      </c>
      <c r="W2569" s="34" t="s">
        <v>1624</v>
      </c>
    </row>
    <row r="2570" spans="1:23" hidden="1" x14ac:dyDescent="0.2">
      <c r="A2570" t="s">
        <v>106</v>
      </c>
      <c r="B2570" t="s">
        <v>107</v>
      </c>
      <c r="C2570" t="s">
        <v>635</v>
      </c>
      <c r="D2570" t="s">
        <v>711</v>
      </c>
      <c r="E2570" t="s">
        <v>712</v>
      </c>
      <c r="F2570" t="s">
        <v>1585</v>
      </c>
      <c r="G2570" t="s">
        <v>1586</v>
      </c>
      <c r="H2570" t="s">
        <v>1233</v>
      </c>
      <c r="I2570" t="s">
        <v>1649</v>
      </c>
      <c r="J2570" t="s">
        <v>94</v>
      </c>
      <c r="K2570" t="s">
        <v>432</v>
      </c>
      <c r="L2570" t="s">
        <v>96</v>
      </c>
      <c r="M2570" s="40">
        <v>4660.16</v>
      </c>
      <c r="N2570" s="40">
        <v>0</v>
      </c>
      <c r="O2570" s="40">
        <v>0</v>
      </c>
      <c r="P2570" s="40">
        <v>4660.16</v>
      </c>
      <c r="Q2570" s="40">
        <v>0</v>
      </c>
      <c r="R2570" s="40">
        <v>0</v>
      </c>
      <c r="S2570" s="40">
        <v>0</v>
      </c>
      <c r="T2570" s="40">
        <v>4660.16</v>
      </c>
      <c r="U2570" s="40">
        <v>4660.16</v>
      </c>
      <c r="V2570" s="40">
        <v>4660.16</v>
      </c>
      <c r="W2570" s="34" t="s">
        <v>1625</v>
      </c>
    </row>
    <row r="2571" spans="1:23" hidden="1" x14ac:dyDescent="0.2">
      <c r="A2571" t="s">
        <v>106</v>
      </c>
      <c r="B2571" t="s">
        <v>107</v>
      </c>
      <c r="C2571" t="s">
        <v>635</v>
      </c>
      <c r="D2571" t="s">
        <v>711</v>
      </c>
      <c r="E2571" t="s">
        <v>712</v>
      </c>
      <c r="F2571" t="s">
        <v>1585</v>
      </c>
      <c r="G2571" t="s">
        <v>1586</v>
      </c>
      <c r="H2571" t="s">
        <v>1233</v>
      </c>
      <c r="I2571" t="s">
        <v>1649</v>
      </c>
      <c r="J2571" t="s">
        <v>94</v>
      </c>
      <c r="K2571" t="s">
        <v>143</v>
      </c>
      <c r="L2571" t="s">
        <v>96</v>
      </c>
      <c r="M2571" s="40">
        <v>509046.16</v>
      </c>
      <c r="N2571" s="40">
        <v>-177113.69</v>
      </c>
      <c r="O2571" s="40">
        <v>0</v>
      </c>
      <c r="P2571" s="40">
        <v>331932.46999999997</v>
      </c>
      <c r="Q2571" s="40">
        <v>0</v>
      </c>
      <c r="R2571" s="40">
        <v>165665.70000000001</v>
      </c>
      <c r="S2571" s="40">
        <v>103034.7</v>
      </c>
      <c r="T2571" s="40">
        <v>166266.76999999999</v>
      </c>
      <c r="U2571" s="40">
        <v>228897.77</v>
      </c>
      <c r="V2571" s="40">
        <v>166266.76999999999</v>
      </c>
      <c r="W2571" s="34" t="s">
        <v>1626</v>
      </c>
    </row>
    <row r="2572" spans="1:23" hidden="1" x14ac:dyDescent="0.2">
      <c r="A2572" t="s">
        <v>106</v>
      </c>
      <c r="B2572" t="s">
        <v>107</v>
      </c>
      <c r="C2572" t="s">
        <v>635</v>
      </c>
      <c r="D2572" t="s">
        <v>711</v>
      </c>
      <c r="E2572" t="s">
        <v>712</v>
      </c>
      <c r="F2572" t="s">
        <v>1585</v>
      </c>
      <c r="G2572" t="s">
        <v>1586</v>
      </c>
      <c r="H2572" t="s">
        <v>1233</v>
      </c>
      <c r="I2572" t="s">
        <v>1649</v>
      </c>
      <c r="J2572" t="s">
        <v>94</v>
      </c>
      <c r="K2572" t="s">
        <v>166</v>
      </c>
      <c r="L2572" t="s">
        <v>96</v>
      </c>
      <c r="M2572" s="40">
        <v>54924.800000000003</v>
      </c>
      <c r="N2572" s="40">
        <v>573.77</v>
      </c>
      <c r="O2572" s="40">
        <v>0</v>
      </c>
      <c r="P2572" s="40">
        <v>55498.57</v>
      </c>
      <c r="Q2572" s="40">
        <v>16935.16</v>
      </c>
      <c r="R2572" s="40">
        <v>33046.410000000003</v>
      </c>
      <c r="S2572" s="40">
        <v>21644.61</v>
      </c>
      <c r="T2572" s="40">
        <v>22452.16</v>
      </c>
      <c r="U2572" s="40">
        <v>33853.96</v>
      </c>
      <c r="V2572" s="40">
        <v>5517</v>
      </c>
      <c r="W2572" s="34" t="s">
        <v>1628</v>
      </c>
    </row>
    <row r="2573" spans="1:23" hidden="1" x14ac:dyDescent="0.2">
      <c r="A2573" t="s">
        <v>106</v>
      </c>
      <c r="B2573" t="s">
        <v>107</v>
      </c>
      <c r="C2573" t="s">
        <v>635</v>
      </c>
      <c r="D2573" t="s">
        <v>711</v>
      </c>
      <c r="E2573" t="s">
        <v>712</v>
      </c>
      <c r="F2573" t="s">
        <v>1585</v>
      </c>
      <c r="G2573" t="s">
        <v>1586</v>
      </c>
      <c r="H2573" t="s">
        <v>1233</v>
      </c>
      <c r="I2573" t="s">
        <v>1649</v>
      </c>
      <c r="J2573" t="s">
        <v>94</v>
      </c>
      <c r="K2573" t="s">
        <v>135</v>
      </c>
      <c r="L2573" t="s">
        <v>96</v>
      </c>
      <c r="M2573" s="40">
        <v>300</v>
      </c>
      <c r="N2573" s="40">
        <v>0</v>
      </c>
      <c r="O2573" s="40">
        <v>0</v>
      </c>
      <c r="P2573" s="40">
        <v>300</v>
      </c>
      <c r="Q2573" s="40">
        <v>0</v>
      </c>
      <c r="R2573" s="40">
        <v>0</v>
      </c>
      <c r="S2573" s="40">
        <v>0</v>
      </c>
      <c r="T2573" s="40">
        <v>300</v>
      </c>
      <c r="U2573" s="40">
        <v>300</v>
      </c>
      <c r="V2573" s="40">
        <v>300</v>
      </c>
      <c r="W2573" s="34" t="s">
        <v>1630</v>
      </c>
    </row>
    <row r="2574" spans="1:23" hidden="1" x14ac:dyDescent="0.2">
      <c r="A2574" t="s">
        <v>106</v>
      </c>
      <c r="B2574" t="s">
        <v>107</v>
      </c>
      <c r="C2574" t="s">
        <v>635</v>
      </c>
      <c r="D2574" t="s">
        <v>711</v>
      </c>
      <c r="E2574" t="s">
        <v>712</v>
      </c>
      <c r="F2574" t="s">
        <v>1585</v>
      </c>
      <c r="G2574" t="s">
        <v>1586</v>
      </c>
      <c r="H2574" t="s">
        <v>1233</v>
      </c>
      <c r="I2574" t="s">
        <v>1649</v>
      </c>
      <c r="J2574" t="s">
        <v>94</v>
      </c>
      <c r="K2574" t="s">
        <v>95</v>
      </c>
      <c r="L2574" t="s">
        <v>96</v>
      </c>
      <c r="M2574" s="40">
        <v>2350</v>
      </c>
      <c r="N2574" s="40">
        <v>0</v>
      </c>
      <c r="O2574" s="40">
        <v>0</v>
      </c>
      <c r="P2574" s="40">
        <v>2350</v>
      </c>
      <c r="Q2574" s="40">
        <v>0</v>
      </c>
      <c r="R2574" s="40">
        <v>0</v>
      </c>
      <c r="S2574" s="40">
        <v>0</v>
      </c>
      <c r="T2574" s="40">
        <v>2350</v>
      </c>
      <c r="U2574" s="40">
        <v>2350</v>
      </c>
      <c r="V2574" s="40">
        <v>2350</v>
      </c>
      <c r="W2574" s="34" t="s">
        <v>1631</v>
      </c>
    </row>
    <row r="2575" spans="1:23" hidden="1" x14ac:dyDescent="0.2">
      <c r="A2575" t="s">
        <v>106</v>
      </c>
      <c r="B2575" t="s">
        <v>107</v>
      </c>
      <c r="C2575" t="s">
        <v>635</v>
      </c>
      <c r="D2575" t="s">
        <v>711</v>
      </c>
      <c r="E2575" t="s">
        <v>712</v>
      </c>
      <c r="F2575" t="s">
        <v>1585</v>
      </c>
      <c r="G2575" t="s">
        <v>1586</v>
      </c>
      <c r="H2575" t="s">
        <v>1233</v>
      </c>
      <c r="I2575" t="s">
        <v>1649</v>
      </c>
      <c r="J2575" t="s">
        <v>94</v>
      </c>
      <c r="K2575" t="s">
        <v>98</v>
      </c>
      <c r="L2575" t="s">
        <v>96</v>
      </c>
      <c r="M2575" s="40">
        <v>2000</v>
      </c>
      <c r="N2575" s="40">
        <v>-2000</v>
      </c>
      <c r="O2575" s="40">
        <v>0</v>
      </c>
      <c r="P2575" s="40">
        <v>0</v>
      </c>
      <c r="Q2575" s="40">
        <v>0</v>
      </c>
      <c r="R2575" s="40">
        <v>0</v>
      </c>
      <c r="S2575" s="40">
        <v>0</v>
      </c>
      <c r="T2575" s="40">
        <v>0</v>
      </c>
      <c r="U2575" s="40">
        <v>0</v>
      </c>
      <c r="V2575" s="40">
        <v>0</v>
      </c>
      <c r="W2575" s="34" t="s">
        <v>1633</v>
      </c>
    </row>
    <row r="2576" spans="1:23" hidden="1" x14ac:dyDescent="0.2">
      <c r="A2576" t="s">
        <v>106</v>
      </c>
      <c r="B2576" t="s">
        <v>107</v>
      </c>
      <c r="C2576" t="s">
        <v>635</v>
      </c>
      <c r="D2576" t="s">
        <v>711</v>
      </c>
      <c r="E2576" t="s">
        <v>712</v>
      </c>
      <c r="F2576" t="s">
        <v>1585</v>
      </c>
      <c r="G2576" t="s">
        <v>1586</v>
      </c>
      <c r="H2576" t="s">
        <v>1233</v>
      </c>
      <c r="I2576" t="s">
        <v>1649</v>
      </c>
      <c r="J2576" t="s">
        <v>94</v>
      </c>
      <c r="K2576" t="s">
        <v>125</v>
      </c>
      <c r="L2576" t="s">
        <v>96</v>
      </c>
      <c r="M2576" s="40">
        <v>0</v>
      </c>
      <c r="N2576" s="40">
        <v>5408.21</v>
      </c>
      <c r="O2576" s="40">
        <v>0</v>
      </c>
      <c r="P2576" s="40">
        <v>5408.21</v>
      </c>
      <c r="Q2576" s="40">
        <v>5408.21</v>
      </c>
      <c r="R2576" s="40">
        <v>0</v>
      </c>
      <c r="S2576" s="40">
        <v>0</v>
      </c>
      <c r="T2576" s="40">
        <v>5408.21</v>
      </c>
      <c r="U2576" s="40">
        <v>5408.21</v>
      </c>
      <c r="V2576" s="40">
        <v>0</v>
      </c>
      <c r="W2576" s="34" t="s">
        <v>1634</v>
      </c>
    </row>
    <row r="2577" spans="1:23" hidden="1" x14ac:dyDescent="0.2">
      <c r="A2577" t="s">
        <v>106</v>
      </c>
      <c r="B2577" t="s">
        <v>107</v>
      </c>
      <c r="C2577" t="s">
        <v>635</v>
      </c>
      <c r="D2577" t="s">
        <v>711</v>
      </c>
      <c r="E2577" t="s">
        <v>712</v>
      </c>
      <c r="F2577" t="s">
        <v>1585</v>
      </c>
      <c r="G2577" t="s">
        <v>1586</v>
      </c>
      <c r="H2577" t="s">
        <v>1233</v>
      </c>
      <c r="I2577" t="s">
        <v>1649</v>
      </c>
      <c r="J2577" t="s">
        <v>94</v>
      </c>
      <c r="K2577" t="s">
        <v>783</v>
      </c>
      <c r="L2577" t="s">
        <v>96</v>
      </c>
      <c r="M2577" s="40">
        <v>375</v>
      </c>
      <c r="N2577" s="40">
        <v>0</v>
      </c>
      <c r="O2577" s="40">
        <v>0</v>
      </c>
      <c r="P2577" s="40">
        <v>375</v>
      </c>
      <c r="Q2577" s="40">
        <v>0</v>
      </c>
      <c r="R2577" s="40">
        <v>0</v>
      </c>
      <c r="S2577" s="40">
        <v>0</v>
      </c>
      <c r="T2577" s="40">
        <v>375</v>
      </c>
      <c r="U2577" s="40">
        <v>375</v>
      </c>
      <c r="V2577" s="40">
        <v>375</v>
      </c>
      <c r="W2577" s="34" t="s">
        <v>1650</v>
      </c>
    </row>
    <row r="2578" spans="1:23" hidden="1" x14ac:dyDescent="0.2">
      <c r="A2578" t="s">
        <v>106</v>
      </c>
      <c r="B2578" t="s">
        <v>107</v>
      </c>
      <c r="C2578" t="s">
        <v>635</v>
      </c>
      <c r="D2578" t="s">
        <v>711</v>
      </c>
      <c r="E2578" t="s">
        <v>712</v>
      </c>
      <c r="F2578" t="s">
        <v>1585</v>
      </c>
      <c r="G2578" t="s">
        <v>1586</v>
      </c>
      <c r="H2578" t="s">
        <v>1233</v>
      </c>
      <c r="I2578" t="s">
        <v>1649</v>
      </c>
      <c r="J2578" t="s">
        <v>94</v>
      </c>
      <c r="K2578" t="s">
        <v>140</v>
      </c>
      <c r="L2578" t="s">
        <v>96</v>
      </c>
      <c r="M2578" s="40">
        <v>0</v>
      </c>
      <c r="N2578" s="40">
        <v>19043.64</v>
      </c>
      <c r="O2578" s="40">
        <v>0</v>
      </c>
      <c r="P2578" s="40">
        <v>19043.64</v>
      </c>
      <c r="Q2578" s="40">
        <v>17003.25</v>
      </c>
      <c r="R2578" s="40">
        <v>0</v>
      </c>
      <c r="S2578" s="40">
        <v>0</v>
      </c>
      <c r="T2578" s="40">
        <v>19043.64</v>
      </c>
      <c r="U2578" s="40">
        <v>19043.64</v>
      </c>
      <c r="V2578" s="40">
        <v>2040.39</v>
      </c>
      <c r="W2578" s="34" t="s">
        <v>1636</v>
      </c>
    </row>
    <row r="2579" spans="1:23" hidden="1" x14ac:dyDescent="0.2">
      <c r="A2579" t="s">
        <v>106</v>
      </c>
      <c r="B2579" t="s">
        <v>107</v>
      </c>
      <c r="C2579" t="s">
        <v>635</v>
      </c>
      <c r="D2579" t="s">
        <v>711</v>
      </c>
      <c r="E2579" t="s">
        <v>712</v>
      </c>
      <c r="F2579" t="s">
        <v>1585</v>
      </c>
      <c r="G2579" t="s">
        <v>1586</v>
      </c>
      <c r="H2579" t="s">
        <v>1233</v>
      </c>
      <c r="I2579" t="s">
        <v>1651</v>
      </c>
      <c r="J2579" t="s">
        <v>94</v>
      </c>
      <c r="K2579" t="s">
        <v>322</v>
      </c>
      <c r="L2579" t="s">
        <v>96</v>
      </c>
      <c r="M2579" s="40">
        <v>5323.54</v>
      </c>
      <c r="N2579" s="40">
        <v>0</v>
      </c>
      <c r="O2579" s="40">
        <v>0</v>
      </c>
      <c r="P2579" s="40">
        <v>5323.54</v>
      </c>
      <c r="Q2579" s="40">
        <v>677.53</v>
      </c>
      <c r="R2579" s="40">
        <v>1822.47</v>
      </c>
      <c r="S2579" s="40">
        <v>1822.47</v>
      </c>
      <c r="T2579" s="40">
        <v>3501.07</v>
      </c>
      <c r="U2579" s="40">
        <v>3501.07</v>
      </c>
      <c r="V2579" s="40">
        <v>2823.54</v>
      </c>
      <c r="W2579" s="34" t="s">
        <v>1621</v>
      </c>
    </row>
    <row r="2580" spans="1:23" hidden="1" x14ac:dyDescent="0.2">
      <c r="A2580" t="s">
        <v>106</v>
      </c>
      <c r="B2580" t="s">
        <v>107</v>
      </c>
      <c r="C2580" t="s">
        <v>635</v>
      </c>
      <c r="D2580" t="s">
        <v>711</v>
      </c>
      <c r="E2580" t="s">
        <v>712</v>
      </c>
      <c r="F2580" t="s">
        <v>1585</v>
      </c>
      <c r="G2580" t="s">
        <v>1586</v>
      </c>
      <c r="H2580" t="s">
        <v>1233</v>
      </c>
      <c r="I2580" t="s">
        <v>1651</v>
      </c>
      <c r="J2580" t="s">
        <v>94</v>
      </c>
      <c r="K2580" t="s">
        <v>324</v>
      </c>
      <c r="L2580" t="s">
        <v>96</v>
      </c>
      <c r="M2580" s="40">
        <v>5617.26</v>
      </c>
      <c r="N2580" s="40">
        <v>0</v>
      </c>
      <c r="O2580" s="40">
        <v>0</v>
      </c>
      <c r="P2580" s="40">
        <v>5617.26</v>
      </c>
      <c r="Q2580" s="40">
        <v>1972.99</v>
      </c>
      <c r="R2580" s="40">
        <v>1987.01</v>
      </c>
      <c r="S2580" s="40">
        <v>1954.38</v>
      </c>
      <c r="T2580" s="40">
        <v>3630.25</v>
      </c>
      <c r="U2580" s="40">
        <v>3662.88</v>
      </c>
      <c r="V2580" s="40">
        <v>1657.26</v>
      </c>
      <c r="W2580" s="34" t="s">
        <v>1622</v>
      </c>
    </row>
    <row r="2581" spans="1:23" hidden="1" x14ac:dyDescent="0.2">
      <c r="A2581" t="s">
        <v>106</v>
      </c>
      <c r="B2581" t="s">
        <v>107</v>
      </c>
      <c r="C2581" t="s">
        <v>635</v>
      </c>
      <c r="D2581" t="s">
        <v>711</v>
      </c>
      <c r="E2581" t="s">
        <v>712</v>
      </c>
      <c r="F2581" t="s">
        <v>1585</v>
      </c>
      <c r="G2581" t="s">
        <v>1586</v>
      </c>
      <c r="H2581" t="s">
        <v>1233</v>
      </c>
      <c r="I2581" t="s">
        <v>1651</v>
      </c>
      <c r="J2581" t="s">
        <v>94</v>
      </c>
      <c r="K2581" t="s">
        <v>326</v>
      </c>
      <c r="L2581" t="s">
        <v>96</v>
      </c>
      <c r="M2581" s="40">
        <v>5617.27</v>
      </c>
      <c r="N2581" s="40">
        <v>0</v>
      </c>
      <c r="O2581" s="40">
        <v>0</v>
      </c>
      <c r="P2581" s="40">
        <v>5617.27</v>
      </c>
      <c r="Q2581" s="40">
        <v>725.72</v>
      </c>
      <c r="R2581" s="40">
        <v>2274.2800000000002</v>
      </c>
      <c r="S2581" s="40">
        <v>2006.21</v>
      </c>
      <c r="T2581" s="40">
        <v>3342.99</v>
      </c>
      <c r="U2581" s="40">
        <v>3611.06</v>
      </c>
      <c r="V2581" s="40">
        <v>2617.27</v>
      </c>
      <c r="W2581" s="34" t="s">
        <v>1623</v>
      </c>
    </row>
    <row r="2582" spans="1:23" hidden="1" x14ac:dyDescent="0.2">
      <c r="A2582" t="s">
        <v>106</v>
      </c>
      <c r="B2582" t="s">
        <v>107</v>
      </c>
      <c r="C2582" t="s">
        <v>635</v>
      </c>
      <c r="D2582" t="s">
        <v>711</v>
      </c>
      <c r="E2582" t="s">
        <v>712</v>
      </c>
      <c r="F2582" t="s">
        <v>1585</v>
      </c>
      <c r="G2582" t="s">
        <v>1586</v>
      </c>
      <c r="H2582" t="s">
        <v>1233</v>
      </c>
      <c r="I2582" t="s">
        <v>1651</v>
      </c>
      <c r="J2582" t="s">
        <v>94</v>
      </c>
      <c r="K2582" t="s">
        <v>266</v>
      </c>
      <c r="L2582" t="s">
        <v>96</v>
      </c>
      <c r="M2582" s="40">
        <v>1250</v>
      </c>
      <c r="N2582" s="40">
        <v>0</v>
      </c>
      <c r="O2582" s="40">
        <v>0</v>
      </c>
      <c r="P2582" s="40">
        <v>1250</v>
      </c>
      <c r="Q2582" s="40">
        <v>0</v>
      </c>
      <c r="R2582" s="40">
        <v>0</v>
      </c>
      <c r="S2582" s="40">
        <v>0</v>
      </c>
      <c r="T2582" s="40">
        <v>1250</v>
      </c>
      <c r="U2582" s="40">
        <v>1250</v>
      </c>
      <c r="V2582" s="40">
        <v>1250</v>
      </c>
      <c r="W2582" s="34" t="s">
        <v>1624</v>
      </c>
    </row>
    <row r="2583" spans="1:23" hidden="1" x14ac:dyDescent="0.2">
      <c r="A2583" t="s">
        <v>106</v>
      </c>
      <c r="B2583" t="s">
        <v>107</v>
      </c>
      <c r="C2583" t="s">
        <v>635</v>
      </c>
      <c r="D2583" t="s">
        <v>711</v>
      </c>
      <c r="E2583" t="s">
        <v>712</v>
      </c>
      <c r="F2583" t="s">
        <v>1585</v>
      </c>
      <c r="G2583" t="s">
        <v>1586</v>
      </c>
      <c r="H2583" t="s">
        <v>1233</v>
      </c>
      <c r="I2583" t="s">
        <v>1651</v>
      </c>
      <c r="J2583" t="s">
        <v>94</v>
      </c>
      <c r="K2583" t="s">
        <v>432</v>
      </c>
      <c r="L2583" t="s">
        <v>96</v>
      </c>
      <c r="M2583" s="40">
        <v>4660.16</v>
      </c>
      <c r="N2583" s="40">
        <v>-2349.0300000000002</v>
      </c>
      <c r="O2583" s="40">
        <v>0</v>
      </c>
      <c r="P2583" s="40">
        <v>2311.13</v>
      </c>
      <c r="Q2583" s="40">
        <v>0</v>
      </c>
      <c r="R2583" s="40">
        <v>0</v>
      </c>
      <c r="S2583" s="40">
        <v>0</v>
      </c>
      <c r="T2583" s="40">
        <v>2311.13</v>
      </c>
      <c r="U2583" s="40">
        <v>2311.13</v>
      </c>
      <c r="V2583" s="40">
        <v>2311.13</v>
      </c>
      <c r="W2583" s="34" t="s">
        <v>1625</v>
      </c>
    </row>
    <row r="2584" spans="1:23" hidden="1" x14ac:dyDescent="0.2">
      <c r="A2584" t="s">
        <v>106</v>
      </c>
      <c r="B2584" t="s">
        <v>107</v>
      </c>
      <c r="C2584" t="s">
        <v>635</v>
      </c>
      <c r="D2584" t="s">
        <v>711</v>
      </c>
      <c r="E2584" t="s">
        <v>712</v>
      </c>
      <c r="F2584" t="s">
        <v>1585</v>
      </c>
      <c r="G2584" t="s">
        <v>1586</v>
      </c>
      <c r="H2584" t="s">
        <v>1233</v>
      </c>
      <c r="I2584" t="s">
        <v>1651</v>
      </c>
      <c r="J2584" t="s">
        <v>94</v>
      </c>
      <c r="K2584" t="s">
        <v>148</v>
      </c>
      <c r="L2584" t="s">
        <v>96</v>
      </c>
      <c r="M2584" s="40">
        <v>36275.24</v>
      </c>
      <c r="N2584" s="40">
        <v>-13871.1</v>
      </c>
      <c r="O2584" s="40">
        <v>0</v>
      </c>
      <c r="P2584" s="40">
        <v>22404.14</v>
      </c>
      <c r="Q2584" s="40">
        <v>0</v>
      </c>
      <c r="R2584" s="40">
        <v>18365.810000000001</v>
      </c>
      <c r="S2584" s="40">
        <v>5010.42</v>
      </c>
      <c r="T2584" s="40">
        <v>4038.33</v>
      </c>
      <c r="U2584" s="40">
        <v>17393.72</v>
      </c>
      <c r="V2584" s="40">
        <v>4038.33</v>
      </c>
      <c r="W2584" s="34" t="s">
        <v>1627</v>
      </c>
    </row>
    <row r="2585" spans="1:23" hidden="1" x14ac:dyDescent="0.2">
      <c r="A2585" t="s">
        <v>106</v>
      </c>
      <c r="B2585" t="s">
        <v>107</v>
      </c>
      <c r="C2585" t="s">
        <v>635</v>
      </c>
      <c r="D2585" t="s">
        <v>711</v>
      </c>
      <c r="E2585" t="s">
        <v>712</v>
      </c>
      <c r="F2585" t="s">
        <v>1585</v>
      </c>
      <c r="G2585" t="s">
        <v>1586</v>
      </c>
      <c r="H2585" t="s">
        <v>1233</v>
      </c>
      <c r="I2585" t="s">
        <v>1651</v>
      </c>
      <c r="J2585" t="s">
        <v>94</v>
      </c>
      <c r="K2585" t="s">
        <v>135</v>
      </c>
      <c r="L2585" t="s">
        <v>96</v>
      </c>
      <c r="M2585" s="40">
        <v>300</v>
      </c>
      <c r="N2585" s="40">
        <v>0</v>
      </c>
      <c r="O2585" s="40">
        <v>0</v>
      </c>
      <c r="P2585" s="40">
        <v>300</v>
      </c>
      <c r="Q2585" s="40">
        <v>0</v>
      </c>
      <c r="R2585" s="40">
        <v>0</v>
      </c>
      <c r="S2585" s="40">
        <v>0</v>
      </c>
      <c r="T2585" s="40">
        <v>300</v>
      </c>
      <c r="U2585" s="40">
        <v>300</v>
      </c>
      <c r="V2585" s="40">
        <v>300</v>
      </c>
      <c r="W2585" s="34" t="s">
        <v>1630</v>
      </c>
    </row>
    <row r="2586" spans="1:23" hidden="1" x14ac:dyDescent="0.2">
      <c r="A2586" t="s">
        <v>106</v>
      </c>
      <c r="B2586" t="s">
        <v>107</v>
      </c>
      <c r="C2586" t="s">
        <v>635</v>
      </c>
      <c r="D2586" t="s">
        <v>711</v>
      </c>
      <c r="E2586" t="s">
        <v>712</v>
      </c>
      <c r="F2586" t="s">
        <v>1585</v>
      </c>
      <c r="G2586" t="s">
        <v>1586</v>
      </c>
      <c r="H2586" t="s">
        <v>1233</v>
      </c>
      <c r="I2586" t="s">
        <v>1651</v>
      </c>
      <c r="J2586" t="s">
        <v>94</v>
      </c>
      <c r="K2586" t="s">
        <v>95</v>
      </c>
      <c r="L2586" t="s">
        <v>96</v>
      </c>
      <c r="M2586" s="40">
        <v>2350</v>
      </c>
      <c r="N2586" s="40">
        <v>0</v>
      </c>
      <c r="O2586" s="40">
        <v>0</v>
      </c>
      <c r="P2586" s="40">
        <v>2350</v>
      </c>
      <c r="Q2586" s="40">
        <v>0</v>
      </c>
      <c r="R2586" s="40">
        <v>0</v>
      </c>
      <c r="S2586" s="40">
        <v>0</v>
      </c>
      <c r="T2586" s="40">
        <v>2350</v>
      </c>
      <c r="U2586" s="40">
        <v>2350</v>
      </c>
      <c r="V2586" s="40">
        <v>2350</v>
      </c>
      <c r="W2586" s="34" t="s">
        <v>1631</v>
      </c>
    </row>
    <row r="2587" spans="1:23" hidden="1" x14ac:dyDescent="0.2">
      <c r="A2587" t="s">
        <v>106</v>
      </c>
      <c r="B2587" t="s">
        <v>107</v>
      </c>
      <c r="C2587" t="s">
        <v>635</v>
      </c>
      <c r="D2587" t="s">
        <v>711</v>
      </c>
      <c r="E2587" t="s">
        <v>712</v>
      </c>
      <c r="F2587" t="s">
        <v>1585</v>
      </c>
      <c r="G2587" t="s">
        <v>1586</v>
      </c>
      <c r="H2587" t="s">
        <v>1233</v>
      </c>
      <c r="I2587" t="s">
        <v>1651</v>
      </c>
      <c r="J2587" t="s">
        <v>94</v>
      </c>
      <c r="K2587" t="s">
        <v>98</v>
      </c>
      <c r="L2587" t="s">
        <v>96</v>
      </c>
      <c r="M2587" s="40">
        <v>2000</v>
      </c>
      <c r="N2587" s="40">
        <v>-2000</v>
      </c>
      <c r="O2587" s="40">
        <v>0</v>
      </c>
      <c r="P2587" s="40">
        <v>0</v>
      </c>
      <c r="Q2587" s="40">
        <v>0</v>
      </c>
      <c r="R2587" s="40">
        <v>0</v>
      </c>
      <c r="S2587" s="40">
        <v>0</v>
      </c>
      <c r="T2587" s="40">
        <v>0</v>
      </c>
      <c r="U2587" s="40">
        <v>0</v>
      </c>
      <c r="V2587" s="40">
        <v>0</v>
      </c>
      <c r="W2587" s="34" t="s">
        <v>1633</v>
      </c>
    </row>
    <row r="2588" spans="1:23" hidden="1" x14ac:dyDescent="0.2">
      <c r="A2588" t="s">
        <v>106</v>
      </c>
      <c r="B2588" t="s">
        <v>107</v>
      </c>
      <c r="C2588" t="s">
        <v>635</v>
      </c>
      <c r="D2588" t="s">
        <v>711</v>
      </c>
      <c r="E2588" t="s">
        <v>712</v>
      </c>
      <c r="F2588" t="s">
        <v>1585</v>
      </c>
      <c r="G2588" t="s">
        <v>1586</v>
      </c>
      <c r="H2588" t="s">
        <v>1233</v>
      </c>
      <c r="I2588" t="s">
        <v>1651</v>
      </c>
      <c r="J2588" t="s">
        <v>94</v>
      </c>
      <c r="K2588" t="s">
        <v>125</v>
      </c>
      <c r="L2588" t="s">
        <v>96</v>
      </c>
      <c r="M2588" s="40">
        <v>375</v>
      </c>
      <c r="N2588" s="40">
        <v>2349.42</v>
      </c>
      <c r="O2588" s="40">
        <v>0</v>
      </c>
      <c r="P2588" s="40">
        <v>2724.42</v>
      </c>
      <c r="Q2588" s="40">
        <v>2724.42</v>
      </c>
      <c r="R2588" s="40">
        <v>0</v>
      </c>
      <c r="S2588" s="40">
        <v>0</v>
      </c>
      <c r="T2588" s="40">
        <v>2724.42</v>
      </c>
      <c r="U2588" s="40">
        <v>2724.42</v>
      </c>
      <c r="V2588" s="40">
        <v>0</v>
      </c>
      <c r="W2588" s="34" t="s">
        <v>1634</v>
      </c>
    </row>
    <row r="2589" spans="1:23" hidden="1" x14ac:dyDescent="0.2">
      <c r="A2589" t="s">
        <v>106</v>
      </c>
      <c r="B2589" t="s">
        <v>107</v>
      </c>
      <c r="C2589" t="s">
        <v>635</v>
      </c>
      <c r="D2589" t="s">
        <v>711</v>
      </c>
      <c r="E2589" t="s">
        <v>712</v>
      </c>
      <c r="F2589" t="s">
        <v>1585</v>
      </c>
      <c r="G2589" t="s">
        <v>1586</v>
      </c>
      <c r="H2589" t="s">
        <v>1233</v>
      </c>
      <c r="I2589" t="s">
        <v>1651</v>
      </c>
      <c r="J2589" t="s">
        <v>94</v>
      </c>
      <c r="K2589" t="s">
        <v>534</v>
      </c>
      <c r="L2589" t="s">
        <v>96</v>
      </c>
      <c r="M2589" s="40">
        <v>0</v>
      </c>
      <c r="N2589" s="40">
        <v>127.94</v>
      </c>
      <c r="O2589" s="40">
        <v>0</v>
      </c>
      <c r="P2589" s="40">
        <v>127.94</v>
      </c>
      <c r="Q2589" s="40">
        <v>13.71</v>
      </c>
      <c r="R2589" s="40">
        <v>114.22</v>
      </c>
      <c r="S2589" s="40">
        <v>114.22</v>
      </c>
      <c r="T2589" s="40">
        <v>13.72</v>
      </c>
      <c r="U2589" s="40">
        <v>13.72</v>
      </c>
      <c r="V2589" s="40">
        <v>0.01</v>
      </c>
      <c r="W2589" s="34" t="s">
        <v>1648</v>
      </c>
    </row>
    <row r="2590" spans="1:23" hidden="1" x14ac:dyDescent="0.2">
      <c r="A2590" t="s">
        <v>106</v>
      </c>
      <c r="B2590" t="s">
        <v>107</v>
      </c>
      <c r="C2590" t="s">
        <v>635</v>
      </c>
      <c r="D2590" t="s">
        <v>711</v>
      </c>
      <c r="E2590" t="s">
        <v>712</v>
      </c>
      <c r="F2590" t="s">
        <v>1585</v>
      </c>
      <c r="G2590" t="s">
        <v>1586</v>
      </c>
      <c r="H2590" t="s">
        <v>1233</v>
      </c>
      <c r="I2590" t="s">
        <v>1651</v>
      </c>
      <c r="J2590" t="s">
        <v>94</v>
      </c>
      <c r="K2590" t="s">
        <v>783</v>
      </c>
      <c r="L2590" t="s">
        <v>96</v>
      </c>
      <c r="M2590" s="40">
        <v>500</v>
      </c>
      <c r="N2590" s="40">
        <v>0</v>
      </c>
      <c r="O2590" s="40">
        <v>0</v>
      </c>
      <c r="P2590" s="40">
        <v>500</v>
      </c>
      <c r="Q2590" s="40">
        <v>0</v>
      </c>
      <c r="R2590" s="40">
        <v>0</v>
      </c>
      <c r="S2590" s="40">
        <v>0</v>
      </c>
      <c r="T2590" s="40">
        <v>500</v>
      </c>
      <c r="U2590" s="40">
        <v>500</v>
      </c>
      <c r="V2590" s="40">
        <v>500</v>
      </c>
      <c r="W2590" s="34" t="s">
        <v>1650</v>
      </c>
    </row>
    <row r="2591" spans="1:23" hidden="1" x14ac:dyDescent="0.2">
      <c r="A2591" t="s">
        <v>106</v>
      </c>
      <c r="B2591" t="s">
        <v>107</v>
      </c>
      <c r="C2591" t="s">
        <v>635</v>
      </c>
      <c r="D2591" t="s">
        <v>711</v>
      </c>
      <c r="E2591" t="s">
        <v>712</v>
      </c>
      <c r="F2591" t="s">
        <v>1585</v>
      </c>
      <c r="G2591" t="s">
        <v>1586</v>
      </c>
      <c r="H2591" t="s">
        <v>1233</v>
      </c>
      <c r="I2591" t="s">
        <v>1651</v>
      </c>
      <c r="J2591" t="s">
        <v>94</v>
      </c>
      <c r="K2591" t="s">
        <v>140</v>
      </c>
      <c r="L2591" t="s">
        <v>96</v>
      </c>
      <c r="M2591" s="40">
        <v>0</v>
      </c>
      <c r="N2591" s="40">
        <v>367.14</v>
      </c>
      <c r="O2591" s="40">
        <v>0</v>
      </c>
      <c r="P2591" s="40">
        <v>367.14</v>
      </c>
      <c r="Q2591" s="40">
        <v>327.8</v>
      </c>
      <c r="R2591" s="40">
        <v>0</v>
      </c>
      <c r="S2591" s="40">
        <v>0</v>
      </c>
      <c r="T2591" s="40">
        <v>367.14</v>
      </c>
      <c r="U2591" s="40">
        <v>367.14</v>
      </c>
      <c r="V2591" s="40">
        <v>39.340000000000003</v>
      </c>
      <c r="W2591" s="34" t="s">
        <v>1636</v>
      </c>
    </row>
    <row r="2592" spans="1:23" hidden="1" x14ac:dyDescent="0.2">
      <c r="A2592" t="s">
        <v>106</v>
      </c>
      <c r="B2592" t="s">
        <v>107</v>
      </c>
      <c r="C2592" t="s">
        <v>635</v>
      </c>
      <c r="D2592" t="s">
        <v>711</v>
      </c>
      <c r="E2592" t="s">
        <v>712</v>
      </c>
      <c r="F2592" t="s">
        <v>1585</v>
      </c>
      <c r="G2592" t="s">
        <v>1586</v>
      </c>
      <c r="H2592" t="s">
        <v>1233</v>
      </c>
      <c r="I2592" t="s">
        <v>1651</v>
      </c>
      <c r="J2592" t="s">
        <v>94</v>
      </c>
      <c r="K2592" t="s">
        <v>102</v>
      </c>
      <c r="L2592" t="s">
        <v>96</v>
      </c>
      <c r="M2592" s="40">
        <v>0</v>
      </c>
      <c r="N2592" s="40">
        <v>261.60000000000002</v>
      </c>
      <c r="O2592" s="40">
        <v>0</v>
      </c>
      <c r="P2592" s="40">
        <v>261.60000000000002</v>
      </c>
      <c r="Q2592" s="40">
        <v>28.03</v>
      </c>
      <c r="R2592" s="40">
        <v>233.57</v>
      </c>
      <c r="S2592" s="40">
        <v>233.57</v>
      </c>
      <c r="T2592" s="40">
        <v>28.03</v>
      </c>
      <c r="U2592" s="40">
        <v>28.03</v>
      </c>
      <c r="V2592" s="40">
        <v>0</v>
      </c>
      <c r="W2592" s="34" t="s">
        <v>1646</v>
      </c>
    </row>
    <row r="2593" spans="1:23" hidden="1" x14ac:dyDescent="0.2">
      <c r="A2593" t="s">
        <v>106</v>
      </c>
      <c r="B2593" t="s">
        <v>107</v>
      </c>
      <c r="C2593" t="s">
        <v>635</v>
      </c>
      <c r="D2593" t="s">
        <v>711</v>
      </c>
      <c r="E2593" t="s">
        <v>712</v>
      </c>
      <c r="F2593" t="s">
        <v>1585</v>
      </c>
      <c r="G2593" t="s">
        <v>1586</v>
      </c>
      <c r="H2593" t="s">
        <v>1233</v>
      </c>
      <c r="I2593" t="s">
        <v>1651</v>
      </c>
      <c r="J2593" t="s">
        <v>94</v>
      </c>
      <c r="K2593" t="s">
        <v>1364</v>
      </c>
      <c r="L2593" t="s">
        <v>96</v>
      </c>
      <c r="M2593" s="40">
        <v>0</v>
      </c>
      <c r="N2593" s="40">
        <v>130.44</v>
      </c>
      <c r="O2593" s="40">
        <v>0</v>
      </c>
      <c r="P2593" s="40">
        <v>130.44</v>
      </c>
      <c r="Q2593" s="40">
        <v>13.97</v>
      </c>
      <c r="R2593" s="40">
        <v>116.47</v>
      </c>
      <c r="S2593" s="40">
        <v>116.47</v>
      </c>
      <c r="T2593" s="40">
        <v>13.97</v>
      </c>
      <c r="U2593" s="40">
        <v>13.97</v>
      </c>
      <c r="V2593" s="40">
        <v>0</v>
      </c>
      <c r="W2593" s="34" t="s">
        <v>1652</v>
      </c>
    </row>
    <row r="2594" spans="1:23" hidden="1" x14ac:dyDescent="0.2">
      <c r="A2594" t="s">
        <v>106</v>
      </c>
      <c r="B2594" t="s">
        <v>107</v>
      </c>
      <c r="C2594" t="s">
        <v>635</v>
      </c>
      <c r="D2594" t="s">
        <v>711</v>
      </c>
      <c r="E2594" t="s">
        <v>712</v>
      </c>
      <c r="F2594" t="s">
        <v>1585</v>
      </c>
      <c r="G2594" t="s">
        <v>1586</v>
      </c>
      <c r="H2594" t="s">
        <v>1233</v>
      </c>
      <c r="I2594" t="s">
        <v>1653</v>
      </c>
      <c r="J2594" t="s">
        <v>94</v>
      </c>
      <c r="K2594" t="s">
        <v>322</v>
      </c>
      <c r="L2594" t="s">
        <v>96</v>
      </c>
      <c r="M2594" s="40">
        <v>5771.19</v>
      </c>
      <c r="N2594" s="40">
        <v>0</v>
      </c>
      <c r="O2594" s="40">
        <v>0</v>
      </c>
      <c r="P2594" s="40">
        <v>5771.19</v>
      </c>
      <c r="Q2594" s="40">
        <v>2902.02</v>
      </c>
      <c r="R2594" s="40">
        <v>2869.17</v>
      </c>
      <c r="S2594" s="40">
        <v>2869.17</v>
      </c>
      <c r="T2594" s="40">
        <v>2902.02</v>
      </c>
      <c r="U2594" s="40">
        <v>2902.02</v>
      </c>
      <c r="V2594" s="40">
        <v>0</v>
      </c>
      <c r="W2594" s="34" t="s">
        <v>1621</v>
      </c>
    </row>
    <row r="2595" spans="1:23" hidden="1" x14ac:dyDescent="0.2">
      <c r="A2595" t="s">
        <v>106</v>
      </c>
      <c r="B2595" t="s">
        <v>107</v>
      </c>
      <c r="C2595" t="s">
        <v>635</v>
      </c>
      <c r="D2595" t="s">
        <v>711</v>
      </c>
      <c r="E2595" t="s">
        <v>712</v>
      </c>
      <c r="F2595" t="s">
        <v>1585</v>
      </c>
      <c r="G2595" t="s">
        <v>1586</v>
      </c>
      <c r="H2595" t="s">
        <v>1233</v>
      </c>
      <c r="I2595" t="s">
        <v>1653</v>
      </c>
      <c r="J2595" t="s">
        <v>94</v>
      </c>
      <c r="K2595" t="s">
        <v>324</v>
      </c>
      <c r="L2595" t="s">
        <v>96</v>
      </c>
      <c r="M2595" s="40">
        <v>3216.67</v>
      </c>
      <c r="N2595" s="40">
        <v>2507.94</v>
      </c>
      <c r="O2595" s="40">
        <v>0</v>
      </c>
      <c r="P2595" s="40">
        <v>5724.61</v>
      </c>
      <c r="Q2595" s="40">
        <v>337.76</v>
      </c>
      <c r="R2595" s="40">
        <v>5263.8</v>
      </c>
      <c r="S2595" s="40">
        <v>5263.8</v>
      </c>
      <c r="T2595" s="40">
        <v>460.81</v>
      </c>
      <c r="U2595" s="40">
        <v>460.81</v>
      </c>
      <c r="V2595" s="40">
        <v>123.05</v>
      </c>
      <c r="W2595" s="34" t="s">
        <v>1622</v>
      </c>
    </row>
    <row r="2596" spans="1:23" hidden="1" x14ac:dyDescent="0.2">
      <c r="A2596" t="s">
        <v>106</v>
      </c>
      <c r="B2596" t="s">
        <v>107</v>
      </c>
      <c r="C2596" t="s">
        <v>635</v>
      </c>
      <c r="D2596" t="s">
        <v>711</v>
      </c>
      <c r="E2596" t="s">
        <v>712</v>
      </c>
      <c r="F2596" t="s">
        <v>1585</v>
      </c>
      <c r="G2596" t="s">
        <v>1586</v>
      </c>
      <c r="H2596" t="s">
        <v>1233</v>
      </c>
      <c r="I2596" t="s">
        <v>1653</v>
      </c>
      <c r="J2596" t="s">
        <v>94</v>
      </c>
      <c r="K2596" t="s">
        <v>326</v>
      </c>
      <c r="L2596" t="s">
        <v>96</v>
      </c>
      <c r="M2596" s="40">
        <v>12797.77</v>
      </c>
      <c r="N2596" s="40">
        <v>-3797.77</v>
      </c>
      <c r="O2596" s="40">
        <v>0</v>
      </c>
      <c r="P2596" s="40">
        <v>9000</v>
      </c>
      <c r="Q2596" s="40">
        <v>3886.84</v>
      </c>
      <c r="R2596" s="40">
        <v>5113.16</v>
      </c>
      <c r="S2596" s="40">
        <v>4584.03</v>
      </c>
      <c r="T2596" s="40">
        <v>3886.84</v>
      </c>
      <c r="U2596" s="40">
        <v>4415.97</v>
      </c>
      <c r="V2596" s="40">
        <v>0</v>
      </c>
      <c r="W2596" s="34" t="s">
        <v>1623</v>
      </c>
    </row>
    <row r="2597" spans="1:23" hidden="1" x14ac:dyDescent="0.2">
      <c r="A2597" t="s">
        <v>106</v>
      </c>
      <c r="B2597" t="s">
        <v>107</v>
      </c>
      <c r="C2597" t="s">
        <v>635</v>
      </c>
      <c r="D2597" t="s">
        <v>711</v>
      </c>
      <c r="E2597" t="s">
        <v>712</v>
      </c>
      <c r="F2597" t="s">
        <v>1585</v>
      </c>
      <c r="G2597" t="s">
        <v>1586</v>
      </c>
      <c r="H2597" t="s">
        <v>1233</v>
      </c>
      <c r="I2597" t="s">
        <v>1653</v>
      </c>
      <c r="J2597" t="s">
        <v>94</v>
      </c>
      <c r="K2597" t="s">
        <v>1512</v>
      </c>
      <c r="L2597" t="s">
        <v>96</v>
      </c>
      <c r="M2597" s="40">
        <v>42</v>
      </c>
      <c r="N2597" s="40">
        <v>63</v>
      </c>
      <c r="O2597" s="40">
        <v>0</v>
      </c>
      <c r="P2597" s="40">
        <v>105</v>
      </c>
      <c r="Q2597" s="40">
        <v>0</v>
      </c>
      <c r="R2597" s="40">
        <v>96.6</v>
      </c>
      <c r="S2597" s="40">
        <v>36.4</v>
      </c>
      <c r="T2597" s="40">
        <v>8.4</v>
      </c>
      <c r="U2597" s="40">
        <v>68.599999999999994</v>
      </c>
      <c r="V2597" s="40">
        <v>8.4</v>
      </c>
      <c r="W2597" s="34" t="s">
        <v>1638</v>
      </c>
    </row>
    <row r="2598" spans="1:23" hidden="1" x14ac:dyDescent="0.2">
      <c r="A2598" t="s">
        <v>106</v>
      </c>
      <c r="B2598" t="s">
        <v>107</v>
      </c>
      <c r="C2598" t="s">
        <v>635</v>
      </c>
      <c r="D2598" t="s">
        <v>711</v>
      </c>
      <c r="E2598" t="s">
        <v>712</v>
      </c>
      <c r="F2598" t="s">
        <v>1585</v>
      </c>
      <c r="G2598" t="s">
        <v>1586</v>
      </c>
      <c r="H2598" t="s">
        <v>1233</v>
      </c>
      <c r="I2598" t="s">
        <v>1653</v>
      </c>
      <c r="J2598" t="s">
        <v>94</v>
      </c>
      <c r="K2598" t="s">
        <v>266</v>
      </c>
      <c r="L2598" t="s">
        <v>96</v>
      </c>
      <c r="M2598" s="40">
        <v>20000</v>
      </c>
      <c r="N2598" s="40">
        <v>-20000</v>
      </c>
      <c r="O2598" s="40">
        <v>0</v>
      </c>
      <c r="P2598" s="40">
        <v>0</v>
      </c>
      <c r="Q2598" s="40">
        <v>0</v>
      </c>
      <c r="R2598" s="40">
        <v>0</v>
      </c>
      <c r="S2598" s="40">
        <v>0</v>
      </c>
      <c r="T2598" s="40">
        <v>0</v>
      </c>
      <c r="U2598" s="40">
        <v>0</v>
      </c>
      <c r="V2598" s="40">
        <v>0</v>
      </c>
      <c r="W2598" s="34" t="s">
        <v>1624</v>
      </c>
    </row>
    <row r="2599" spans="1:23" hidden="1" x14ac:dyDescent="0.2">
      <c r="A2599" t="s">
        <v>106</v>
      </c>
      <c r="B2599" t="s">
        <v>107</v>
      </c>
      <c r="C2599" t="s">
        <v>635</v>
      </c>
      <c r="D2599" t="s">
        <v>711</v>
      </c>
      <c r="E2599" t="s">
        <v>712</v>
      </c>
      <c r="F2599" t="s">
        <v>1585</v>
      </c>
      <c r="G2599" t="s">
        <v>1586</v>
      </c>
      <c r="H2599" t="s">
        <v>1233</v>
      </c>
      <c r="I2599" t="s">
        <v>1653</v>
      </c>
      <c r="J2599" t="s">
        <v>94</v>
      </c>
      <c r="K2599" t="s">
        <v>432</v>
      </c>
      <c r="L2599" t="s">
        <v>96</v>
      </c>
      <c r="M2599" s="40">
        <v>4660.1499999999996</v>
      </c>
      <c r="N2599" s="40">
        <v>-4660.1499999999996</v>
      </c>
      <c r="O2599" s="40">
        <v>0</v>
      </c>
      <c r="P2599" s="40">
        <v>0</v>
      </c>
      <c r="Q2599" s="40">
        <v>0</v>
      </c>
      <c r="R2599" s="40">
        <v>0</v>
      </c>
      <c r="S2599" s="40">
        <v>0</v>
      </c>
      <c r="T2599" s="40">
        <v>0</v>
      </c>
      <c r="U2599" s="40">
        <v>0</v>
      </c>
      <c r="V2599" s="40">
        <v>0</v>
      </c>
      <c r="W2599" s="34" t="s">
        <v>1625</v>
      </c>
    </row>
    <row r="2600" spans="1:23" hidden="1" x14ac:dyDescent="0.2">
      <c r="A2600" t="s">
        <v>106</v>
      </c>
      <c r="B2600" t="s">
        <v>107</v>
      </c>
      <c r="C2600" t="s">
        <v>635</v>
      </c>
      <c r="D2600" t="s">
        <v>711</v>
      </c>
      <c r="E2600" t="s">
        <v>712</v>
      </c>
      <c r="F2600" t="s">
        <v>1585</v>
      </c>
      <c r="G2600" t="s">
        <v>1586</v>
      </c>
      <c r="H2600" t="s">
        <v>1233</v>
      </c>
      <c r="I2600" t="s">
        <v>1653</v>
      </c>
      <c r="J2600" t="s">
        <v>94</v>
      </c>
      <c r="K2600" t="s">
        <v>143</v>
      </c>
      <c r="L2600" t="s">
        <v>96</v>
      </c>
      <c r="M2600" s="40">
        <v>261624.86</v>
      </c>
      <c r="N2600" s="40">
        <v>-5303.18</v>
      </c>
      <c r="O2600" s="40">
        <v>0</v>
      </c>
      <c r="P2600" s="40">
        <v>256321.68</v>
      </c>
      <c r="Q2600" s="40">
        <v>8413.9500000000007</v>
      </c>
      <c r="R2600" s="40">
        <v>200984.01</v>
      </c>
      <c r="S2600" s="40">
        <v>72883.33</v>
      </c>
      <c r="T2600" s="40">
        <v>55337.67</v>
      </c>
      <c r="U2600" s="40">
        <v>183438.35</v>
      </c>
      <c r="V2600" s="40">
        <v>46923.72</v>
      </c>
      <c r="W2600" s="34" t="s">
        <v>1626</v>
      </c>
    </row>
    <row r="2601" spans="1:23" hidden="1" x14ac:dyDescent="0.2">
      <c r="A2601" t="s">
        <v>106</v>
      </c>
      <c r="B2601" t="s">
        <v>107</v>
      </c>
      <c r="C2601" t="s">
        <v>635</v>
      </c>
      <c r="D2601" t="s">
        <v>711</v>
      </c>
      <c r="E2601" t="s">
        <v>712</v>
      </c>
      <c r="F2601" t="s">
        <v>1585</v>
      </c>
      <c r="G2601" t="s">
        <v>1586</v>
      </c>
      <c r="H2601" t="s">
        <v>1233</v>
      </c>
      <c r="I2601" t="s">
        <v>1653</v>
      </c>
      <c r="J2601" t="s">
        <v>94</v>
      </c>
      <c r="K2601" t="s">
        <v>133</v>
      </c>
      <c r="L2601" t="s">
        <v>1654</v>
      </c>
      <c r="M2601" s="40">
        <v>0</v>
      </c>
      <c r="N2601" s="40">
        <v>3500</v>
      </c>
      <c r="O2601" s="40">
        <v>0</v>
      </c>
      <c r="P2601" s="40">
        <v>3500</v>
      </c>
      <c r="Q2601" s="40">
        <v>0</v>
      </c>
      <c r="R2601" s="40">
        <v>0</v>
      </c>
      <c r="S2601" s="40">
        <v>0</v>
      </c>
      <c r="T2601" s="40">
        <v>3500</v>
      </c>
      <c r="U2601" s="40">
        <v>3500</v>
      </c>
      <c r="V2601" s="40">
        <v>3500</v>
      </c>
      <c r="W2601" s="34" t="s">
        <v>1655</v>
      </c>
    </row>
    <row r="2602" spans="1:23" hidden="1" x14ac:dyDescent="0.2">
      <c r="A2602" t="s">
        <v>106</v>
      </c>
      <c r="B2602" t="s">
        <v>107</v>
      </c>
      <c r="C2602" t="s">
        <v>635</v>
      </c>
      <c r="D2602" t="s">
        <v>711</v>
      </c>
      <c r="E2602" t="s">
        <v>712</v>
      </c>
      <c r="F2602" t="s">
        <v>1585</v>
      </c>
      <c r="G2602" t="s">
        <v>1586</v>
      </c>
      <c r="H2602" t="s">
        <v>1233</v>
      </c>
      <c r="I2602" t="s">
        <v>1653</v>
      </c>
      <c r="J2602" t="s">
        <v>94</v>
      </c>
      <c r="K2602" t="s">
        <v>148</v>
      </c>
      <c r="L2602" t="s">
        <v>96</v>
      </c>
      <c r="M2602" s="40">
        <v>8470</v>
      </c>
      <c r="N2602" s="40">
        <v>-8470</v>
      </c>
      <c r="O2602" s="40">
        <v>0</v>
      </c>
      <c r="P2602" s="40">
        <v>0</v>
      </c>
      <c r="Q2602" s="40">
        <v>0</v>
      </c>
      <c r="R2602" s="40">
        <v>0</v>
      </c>
      <c r="S2602" s="40">
        <v>0</v>
      </c>
      <c r="T2602" s="40">
        <v>0</v>
      </c>
      <c r="U2602" s="40">
        <v>0</v>
      </c>
      <c r="V2602" s="40">
        <v>0</v>
      </c>
      <c r="W2602" s="34" t="s">
        <v>1627</v>
      </c>
    </row>
    <row r="2603" spans="1:23" hidden="1" x14ac:dyDescent="0.2">
      <c r="A2603" t="s">
        <v>106</v>
      </c>
      <c r="B2603" t="s">
        <v>107</v>
      </c>
      <c r="C2603" t="s">
        <v>635</v>
      </c>
      <c r="D2603" t="s">
        <v>711</v>
      </c>
      <c r="E2603" t="s">
        <v>712</v>
      </c>
      <c r="F2603" t="s">
        <v>1585</v>
      </c>
      <c r="G2603" t="s">
        <v>1586</v>
      </c>
      <c r="H2603" t="s">
        <v>1233</v>
      </c>
      <c r="I2603" t="s">
        <v>1653</v>
      </c>
      <c r="J2603" t="s">
        <v>94</v>
      </c>
      <c r="K2603" t="s">
        <v>319</v>
      </c>
      <c r="L2603" t="s">
        <v>1654</v>
      </c>
      <c r="M2603" s="40">
        <v>0</v>
      </c>
      <c r="N2603" s="40">
        <v>13700</v>
      </c>
      <c r="O2603" s="40">
        <v>0</v>
      </c>
      <c r="P2603" s="40">
        <v>13700</v>
      </c>
      <c r="Q2603" s="40">
        <v>0</v>
      </c>
      <c r="R2603" s="40">
        <v>0</v>
      </c>
      <c r="S2603" s="40">
        <v>0</v>
      </c>
      <c r="T2603" s="40">
        <v>13700</v>
      </c>
      <c r="U2603" s="40">
        <v>13700</v>
      </c>
      <c r="V2603" s="40">
        <v>13700</v>
      </c>
      <c r="W2603" s="34" t="s">
        <v>1643</v>
      </c>
    </row>
    <row r="2604" spans="1:23" hidden="1" x14ac:dyDescent="0.2">
      <c r="A2604" t="s">
        <v>106</v>
      </c>
      <c r="B2604" t="s">
        <v>107</v>
      </c>
      <c r="C2604" t="s">
        <v>635</v>
      </c>
      <c r="D2604" t="s">
        <v>711</v>
      </c>
      <c r="E2604" t="s">
        <v>712</v>
      </c>
      <c r="F2604" t="s">
        <v>1585</v>
      </c>
      <c r="G2604" t="s">
        <v>1586</v>
      </c>
      <c r="H2604" t="s">
        <v>1233</v>
      </c>
      <c r="I2604" t="s">
        <v>1653</v>
      </c>
      <c r="J2604" t="s">
        <v>94</v>
      </c>
      <c r="K2604" t="s">
        <v>166</v>
      </c>
      <c r="L2604" t="s">
        <v>96</v>
      </c>
      <c r="M2604" s="40">
        <v>12000</v>
      </c>
      <c r="N2604" s="40">
        <v>8024.31</v>
      </c>
      <c r="O2604" s="40">
        <v>0</v>
      </c>
      <c r="P2604" s="40">
        <v>20024.310000000001</v>
      </c>
      <c r="Q2604" s="40">
        <v>228.5</v>
      </c>
      <c r="R2604" s="40">
        <v>17975.63</v>
      </c>
      <c r="S2604" s="40">
        <v>11544.41</v>
      </c>
      <c r="T2604" s="40">
        <v>2048.6799999999998</v>
      </c>
      <c r="U2604" s="40">
        <v>8479.9</v>
      </c>
      <c r="V2604" s="40">
        <v>1820.18</v>
      </c>
      <c r="W2604" s="34" t="s">
        <v>1628</v>
      </c>
    </row>
    <row r="2605" spans="1:23" hidden="1" x14ac:dyDescent="0.2">
      <c r="A2605" t="s">
        <v>106</v>
      </c>
      <c r="B2605" t="s">
        <v>107</v>
      </c>
      <c r="C2605" t="s">
        <v>635</v>
      </c>
      <c r="D2605" t="s">
        <v>711</v>
      </c>
      <c r="E2605" t="s">
        <v>712</v>
      </c>
      <c r="F2605" t="s">
        <v>1585</v>
      </c>
      <c r="G2605" t="s">
        <v>1586</v>
      </c>
      <c r="H2605" t="s">
        <v>1233</v>
      </c>
      <c r="I2605" t="s">
        <v>1653</v>
      </c>
      <c r="J2605" t="s">
        <v>94</v>
      </c>
      <c r="K2605" t="s">
        <v>166</v>
      </c>
      <c r="L2605" t="s">
        <v>1654</v>
      </c>
      <c r="M2605" s="40">
        <v>0</v>
      </c>
      <c r="N2605" s="40">
        <v>18055.53</v>
      </c>
      <c r="O2605" s="40">
        <v>0</v>
      </c>
      <c r="P2605" s="40">
        <v>18055.53</v>
      </c>
      <c r="Q2605" s="40">
        <v>464</v>
      </c>
      <c r="R2605" s="40">
        <v>14305.26</v>
      </c>
      <c r="S2605" s="40">
        <v>9085.26</v>
      </c>
      <c r="T2605" s="40">
        <v>3750.27</v>
      </c>
      <c r="U2605" s="40">
        <v>8970.27</v>
      </c>
      <c r="V2605" s="40">
        <v>3286.27</v>
      </c>
      <c r="W2605" s="34" t="s">
        <v>1628</v>
      </c>
    </row>
    <row r="2606" spans="1:23" hidden="1" x14ac:dyDescent="0.2">
      <c r="A2606" t="s">
        <v>106</v>
      </c>
      <c r="B2606" t="s">
        <v>107</v>
      </c>
      <c r="C2606" t="s">
        <v>635</v>
      </c>
      <c r="D2606" t="s">
        <v>711</v>
      </c>
      <c r="E2606" t="s">
        <v>712</v>
      </c>
      <c r="F2606" t="s">
        <v>1585</v>
      </c>
      <c r="G2606" t="s">
        <v>1586</v>
      </c>
      <c r="H2606" t="s">
        <v>1233</v>
      </c>
      <c r="I2606" t="s">
        <v>1653</v>
      </c>
      <c r="J2606" t="s">
        <v>94</v>
      </c>
      <c r="K2606" t="s">
        <v>1644</v>
      </c>
      <c r="L2606" t="s">
        <v>1654</v>
      </c>
      <c r="M2606" s="40">
        <v>0</v>
      </c>
      <c r="N2606" s="40">
        <v>1111.5</v>
      </c>
      <c r="O2606" s="40">
        <v>0</v>
      </c>
      <c r="P2606" s="40">
        <v>1111.5</v>
      </c>
      <c r="Q2606" s="40">
        <v>0</v>
      </c>
      <c r="R2606" s="40">
        <v>0</v>
      </c>
      <c r="S2606" s="40">
        <v>0</v>
      </c>
      <c r="T2606" s="40">
        <v>1111.5</v>
      </c>
      <c r="U2606" s="40">
        <v>1111.5</v>
      </c>
      <c r="V2606" s="40">
        <v>1111.5</v>
      </c>
      <c r="W2606" s="34" t="s">
        <v>1645</v>
      </c>
    </row>
    <row r="2607" spans="1:23" hidden="1" x14ac:dyDescent="0.2">
      <c r="A2607" t="s">
        <v>106</v>
      </c>
      <c r="B2607" t="s">
        <v>107</v>
      </c>
      <c r="C2607" t="s">
        <v>635</v>
      </c>
      <c r="D2607" t="s">
        <v>711</v>
      </c>
      <c r="E2607" t="s">
        <v>712</v>
      </c>
      <c r="F2607" t="s">
        <v>1585</v>
      </c>
      <c r="G2607" t="s">
        <v>1586</v>
      </c>
      <c r="H2607" t="s">
        <v>1233</v>
      </c>
      <c r="I2607" t="s">
        <v>1653</v>
      </c>
      <c r="J2607" t="s">
        <v>94</v>
      </c>
      <c r="K2607" t="s">
        <v>280</v>
      </c>
      <c r="L2607" t="s">
        <v>96</v>
      </c>
      <c r="M2607" s="40">
        <v>0</v>
      </c>
      <c r="N2607" s="40">
        <v>2973.82</v>
      </c>
      <c r="O2607" s="40">
        <v>0</v>
      </c>
      <c r="P2607" s="40">
        <v>2973.82</v>
      </c>
      <c r="Q2607" s="40">
        <v>0</v>
      </c>
      <c r="R2607" s="40">
        <v>2973.82</v>
      </c>
      <c r="S2607" s="40">
        <v>2973.82</v>
      </c>
      <c r="T2607" s="40">
        <v>0</v>
      </c>
      <c r="U2607" s="40">
        <v>0</v>
      </c>
      <c r="V2607" s="40">
        <v>0</v>
      </c>
      <c r="W2607" s="34" t="s">
        <v>1629</v>
      </c>
    </row>
    <row r="2608" spans="1:23" hidden="1" x14ac:dyDescent="0.2">
      <c r="A2608" t="s">
        <v>106</v>
      </c>
      <c r="B2608" t="s">
        <v>107</v>
      </c>
      <c r="C2608" t="s">
        <v>635</v>
      </c>
      <c r="D2608" t="s">
        <v>711</v>
      </c>
      <c r="E2608" t="s">
        <v>712</v>
      </c>
      <c r="F2608" t="s">
        <v>1585</v>
      </c>
      <c r="G2608" t="s">
        <v>1586</v>
      </c>
      <c r="H2608" t="s">
        <v>1233</v>
      </c>
      <c r="I2608" t="s">
        <v>1653</v>
      </c>
      <c r="J2608" t="s">
        <v>94</v>
      </c>
      <c r="K2608" t="s">
        <v>529</v>
      </c>
      <c r="L2608" t="s">
        <v>96</v>
      </c>
      <c r="M2608" s="40">
        <v>30.03</v>
      </c>
      <c r="N2608" s="40">
        <v>81.99</v>
      </c>
      <c r="O2608" s="40">
        <v>0</v>
      </c>
      <c r="P2608" s="40">
        <v>112.02</v>
      </c>
      <c r="Q2608" s="40">
        <v>0</v>
      </c>
      <c r="R2608" s="40">
        <v>102.42</v>
      </c>
      <c r="S2608" s="40">
        <v>33.630000000000003</v>
      </c>
      <c r="T2608" s="40">
        <v>9.6</v>
      </c>
      <c r="U2608" s="40">
        <v>78.39</v>
      </c>
      <c r="V2608" s="40">
        <v>9.6</v>
      </c>
      <c r="W2608" s="34" t="s">
        <v>1640</v>
      </c>
    </row>
    <row r="2609" spans="1:23" hidden="1" x14ac:dyDescent="0.2">
      <c r="A2609" t="s">
        <v>106</v>
      </c>
      <c r="B2609" t="s">
        <v>107</v>
      </c>
      <c r="C2609" t="s">
        <v>635</v>
      </c>
      <c r="D2609" t="s">
        <v>711</v>
      </c>
      <c r="E2609" t="s">
        <v>712</v>
      </c>
      <c r="F2609" t="s">
        <v>1585</v>
      </c>
      <c r="G2609" t="s">
        <v>1586</v>
      </c>
      <c r="H2609" t="s">
        <v>1233</v>
      </c>
      <c r="I2609" t="s">
        <v>1653</v>
      </c>
      <c r="J2609" t="s">
        <v>94</v>
      </c>
      <c r="K2609" t="s">
        <v>135</v>
      </c>
      <c r="L2609" t="s">
        <v>96</v>
      </c>
      <c r="M2609" s="40">
        <v>300</v>
      </c>
      <c r="N2609" s="40">
        <v>0</v>
      </c>
      <c r="O2609" s="40">
        <v>0</v>
      </c>
      <c r="P2609" s="40">
        <v>300</v>
      </c>
      <c r="Q2609" s="40">
        <v>0</v>
      </c>
      <c r="R2609" s="40">
        <v>0</v>
      </c>
      <c r="S2609" s="40">
        <v>0</v>
      </c>
      <c r="T2609" s="40">
        <v>300</v>
      </c>
      <c r="U2609" s="40">
        <v>300</v>
      </c>
      <c r="V2609" s="40">
        <v>300</v>
      </c>
      <c r="W2609" s="34" t="s">
        <v>1630</v>
      </c>
    </row>
    <row r="2610" spans="1:23" hidden="1" x14ac:dyDescent="0.2">
      <c r="A2610" t="s">
        <v>106</v>
      </c>
      <c r="B2610" t="s">
        <v>107</v>
      </c>
      <c r="C2610" t="s">
        <v>635</v>
      </c>
      <c r="D2610" t="s">
        <v>711</v>
      </c>
      <c r="E2610" t="s">
        <v>712</v>
      </c>
      <c r="F2610" t="s">
        <v>1585</v>
      </c>
      <c r="G2610" t="s">
        <v>1586</v>
      </c>
      <c r="H2610" t="s">
        <v>1233</v>
      </c>
      <c r="I2610" t="s">
        <v>1653</v>
      </c>
      <c r="J2610" t="s">
        <v>94</v>
      </c>
      <c r="K2610" t="s">
        <v>95</v>
      </c>
      <c r="L2610" t="s">
        <v>96</v>
      </c>
      <c r="M2610" s="40">
        <v>2350</v>
      </c>
      <c r="N2610" s="40">
        <v>0</v>
      </c>
      <c r="O2610" s="40">
        <v>0</v>
      </c>
      <c r="P2610" s="40">
        <v>2350</v>
      </c>
      <c r="Q2610" s="40">
        <v>0</v>
      </c>
      <c r="R2610" s="40">
        <v>0</v>
      </c>
      <c r="S2610" s="40">
        <v>0</v>
      </c>
      <c r="T2610" s="40">
        <v>2350</v>
      </c>
      <c r="U2610" s="40">
        <v>2350</v>
      </c>
      <c r="V2610" s="40">
        <v>2350</v>
      </c>
      <c r="W2610" s="34" t="s">
        <v>1631</v>
      </c>
    </row>
    <row r="2611" spans="1:23" hidden="1" x14ac:dyDescent="0.2">
      <c r="A2611" t="s">
        <v>106</v>
      </c>
      <c r="B2611" t="s">
        <v>107</v>
      </c>
      <c r="C2611" t="s">
        <v>635</v>
      </c>
      <c r="D2611" t="s">
        <v>711</v>
      </c>
      <c r="E2611" t="s">
        <v>712</v>
      </c>
      <c r="F2611" t="s">
        <v>1585</v>
      </c>
      <c r="G2611" t="s">
        <v>1586</v>
      </c>
      <c r="H2611" t="s">
        <v>1233</v>
      </c>
      <c r="I2611" t="s">
        <v>1653</v>
      </c>
      <c r="J2611" t="s">
        <v>94</v>
      </c>
      <c r="K2611" t="s">
        <v>1298</v>
      </c>
      <c r="L2611" t="s">
        <v>96</v>
      </c>
      <c r="M2611" s="40">
        <v>600</v>
      </c>
      <c r="N2611" s="40">
        <v>-80.290000000000006</v>
      </c>
      <c r="O2611" s="40">
        <v>0</v>
      </c>
      <c r="P2611" s="40">
        <v>519.71</v>
      </c>
      <c r="Q2611" s="40">
        <v>0</v>
      </c>
      <c r="R2611" s="40">
        <v>0</v>
      </c>
      <c r="S2611" s="40">
        <v>0</v>
      </c>
      <c r="T2611" s="40">
        <v>519.71</v>
      </c>
      <c r="U2611" s="40">
        <v>519.71</v>
      </c>
      <c r="V2611" s="40">
        <v>519.71</v>
      </c>
      <c r="W2611" s="34" t="s">
        <v>1632</v>
      </c>
    </row>
    <row r="2612" spans="1:23" hidden="1" x14ac:dyDescent="0.2">
      <c r="A2612" t="s">
        <v>106</v>
      </c>
      <c r="B2612" t="s">
        <v>107</v>
      </c>
      <c r="C2612" t="s">
        <v>635</v>
      </c>
      <c r="D2612" t="s">
        <v>711</v>
      </c>
      <c r="E2612" t="s">
        <v>712</v>
      </c>
      <c r="F2612" t="s">
        <v>1585</v>
      </c>
      <c r="G2612" t="s">
        <v>1586</v>
      </c>
      <c r="H2612" t="s">
        <v>1233</v>
      </c>
      <c r="I2612" t="s">
        <v>1653</v>
      </c>
      <c r="J2612" t="s">
        <v>94</v>
      </c>
      <c r="K2612" t="s">
        <v>98</v>
      </c>
      <c r="L2612" t="s">
        <v>96</v>
      </c>
      <c r="M2612" s="40">
        <v>2600</v>
      </c>
      <c r="N2612" s="40">
        <v>-2600</v>
      </c>
      <c r="O2612" s="40">
        <v>0</v>
      </c>
      <c r="P2612" s="40">
        <v>0</v>
      </c>
      <c r="Q2612" s="40">
        <v>0</v>
      </c>
      <c r="R2612" s="40">
        <v>0</v>
      </c>
      <c r="S2612" s="40">
        <v>0</v>
      </c>
      <c r="T2612" s="40">
        <v>0</v>
      </c>
      <c r="U2612" s="40">
        <v>0</v>
      </c>
      <c r="V2612" s="40">
        <v>0</v>
      </c>
      <c r="W2612" s="34" t="s">
        <v>1633</v>
      </c>
    </row>
    <row r="2613" spans="1:23" hidden="1" x14ac:dyDescent="0.2">
      <c r="A2613" t="s">
        <v>106</v>
      </c>
      <c r="B2613" t="s">
        <v>107</v>
      </c>
      <c r="C2613" t="s">
        <v>635</v>
      </c>
      <c r="D2613" t="s">
        <v>711</v>
      </c>
      <c r="E2613" t="s">
        <v>712</v>
      </c>
      <c r="F2613" t="s">
        <v>1585</v>
      </c>
      <c r="G2613" t="s">
        <v>1586</v>
      </c>
      <c r="H2613" t="s">
        <v>1233</v>
      </c>
      <c r="I2613" t="s">
        <v>1653</v>
      </c>
      <c r="J2613" t="s">
        <v>94</v>
      </c>
      <c r="K2613" t="s">
        <v>125</v>
      </c>
      <c r="L2613" t="s">
        <v>96</v>
      </c>
      <c r="M2613" s="40">
        <v>375</v>
      </c>
      <c r="N2613" s="40">
        <v>20139.689999999999</v>
      </c>
      <c r="O2613" s="40">
        <v>0</v>
      </c>
      <c r="P2613" s="40">
        <v>20514.689999999999</v>
      </c>
      <c r="Q2613" s="40">
        <v>20514.689999999999</v>
      </c>
      <c r="R2613" s="40">
        <v>0</v>
      </c>
      <c r="S2613" s="40">
        <v>0</v>
      </c>
      <c r="T2613" s="40">
        <v>20514.689999999999</v>
      </c>
      <c r="U2613" s="40">
        <v>20514.689999999999</v>
      </c>
      <c r="V2613" s="40">
        <v>0</v>
      </c>
      <c r="W2613" s="34" t="s">
        <v>1634</v>
      </c>
    </row>
    <row r="2614" spans="1:23" hidden="1" x14ac:dyDescent="0.2">
      <c r="A2614" t="s">
        <v>106</v>
      </c>
      <c r="B2614" t="s">
        <v>107</v>
      </c>
      <c r="C2614" t="s">
        <v>635</v>
      </c>
      <c r="D2614" t="s">
        <v>711</v>
      </c>
      <c r="E2614" t="s">
        <v>712</v>
      </c>
      <c r="F2614" t="s">
        <v>1585</v>
      </c>
      <c r="G2614" t="s">
        <v>1586</v>
      </c>
      <c r="H2614" t="s">
        <v>1233</v>
      </c>
      <c r="I2614" t="s">
        <v>1653</v>
      </c>
      <c r="J2614" t="s">
        <v>94</v>
      </c>
      <c r="K2614" t="s">
        <v>125</v>
      </c>
      <c r="L2614" t="s">
        <v>1654</v>
      </c>
      <c r="M2614" s="40">
        <v>0</v>
      </c>
      <c r="N2614" s="40">
        <v>2671.03</v>
      </c>
      <c r="O2614" s="40">
        <v>0</v>
      </c>
      <c r="P2614" s="40">
        <v>2671.03</v>
      </c>
      <c r="Q2614" s="40">
        <v>0</v>
      </c>
      <c r="R2614" s="40">
        <v>0</v>
      </c>
      <c r="S2614" s="40">
        <v>0</v>
      </c>
      <c r="T2614" s="40">
        <v>2671.03</v>
      </c>
      <c r="U2614" s="40">
        <v>2671.03</v>
      </c>
      <c r="V2614" s="40">
        <v>2671.03</v>
      </c>
      <c r="W2614" s="34" t="s">
        <v>1634</v>
      </c>
    </row>
    <row r="2615" spans="1:23" hidden="1" x14ac:dyDescent="0.2">
      <c r="A2615" t="s">
        <v>106</v>
      </c>
      <c r="B2615" t="s">
        <v>107</v>
      </c>
      <c r="C2615" t="s">
        <v>635</v>
      </c>
      <c r="D2615" t="s">
        <v>711</v>
      </c>
      <c r="E2615" t="s">
        <v>712</v>
      </c>
      <c r="F2615" t="s">
        <v>1585</v>
      </c>
      <c r="G2615" t="s">
        <v>1586</v>
      </c>
      <c r="H2615" t="s">
        <v>1233</v>
      </c>
      <c r="I2615" t="s">
        <v>1653</v>
      </c>
      <c r="J2615" t="s">
        <v>94</v>
      </c>
      <c r="K2615" t="s">
        <v>277</v>
      </c>
      <c r="L2615" t="s">
        <v>96</v>
      </c>
      <c r="M2615" s="40">
        <v>750</v>
      </c>
      <c r="N2615" s="40">
        <v>0</v>
      </c>
      <c r="O2615" s="40">
        <v>0</v>
      </c>
      <c r="P2615" s="40">
        <v>750</v>
      </c>
      <c r="Q2615" s="40">
        <v>0</v>
      </c>
      <c r="R2615" s="40">
        <v>0</v>
      </c>
      <c r="S2615" s="40">
        <v>0</v>
      </c>
      <c r="T2615" s="40">
        <v>750</v>
      </c>
      <c r="U2615" s="40">
        <v>750</v>
      </c>
      <c r="V2615" s="40">
        <v>750</v>
      </c>
      <c r="W2615" s="34" t="s">
        <v>1635</v>
      </c>
    </row>
    <row r="2616" spans="1:23" hidden="1" x14ac:dyDescent="0.2">
      <c r="A2616" t="s">
        <v>106</v>
      </c>
      <c r="B2616" t="s">
        <v>107</v>
      </c>
      <c r="C2616" t="s">
        <v>635</v>
      </c>
      <c r="D2616" t="s">
        <v>711</v>
      </c>
      <c r="E2616" t="s">
        <v>712</v>
      </c>
      <c r="F2616" t="s">
        <v>1585</v>
      </c>
      <c r="G2616" t="s">
        <v>1586</v>
      </c>
      <c r="H2616" t="s">
        <v>1233</v>
      </c>
      <c r="I2616" t="s">
        <v>1653</v>
      </c>
      <c r="J2616" t="s">
        <v>94</v>
      </c>
      <c r="K2616" t="s">
        <v>277</v>
      </c>
      <c r="L2616" t="s">
        <v>11</v>
      </c>
      <c r="M2616" s="40">
        <v>0</v>
      </c>
      <c r="N2616" s="40">
        <v>5958.4</v>
      </c>
      <c r="O2616" s="40">
        <v>0</v>
      </c>
      <c r="P2616" s="40">
        <v>5958.4</v>
      </c>
      <c r="Q2616" s="40">
        <v>0</v>
      </c>
      <c r="R2616" s="40">
        <v>0</v>
      </c>
      <c r="S2616" s="40">
        <v>0</v>
      </c>
      <c r="T2616" s="40">
        <v>5958.4</v>
      </c>
      <c r="U2616" s="40">
        <v>5958.4</v>
      </c>
      <c r="V2616" s="40">
        <v>5958.4</v>
      </c>
      <c r="W2616" s="34" t="s">
        <v>1635</v>
      </c>
    </row>
    <row r="2617" spans="1:23" hidden="1" x14ac:dyDescent="0.2">
      <c r="A2617" t="s">
        <v>106</v>
      </c>
      <c r="B2617" t="s">
        <v>107</v>
      </c>
      <c r="C2617" t="s">
        <v>635</v>
      </c>
      <c r="D2617" t="s">
        <v>711</v>
      </c>
      <c r="E2617" t="s">
        <v>712</v>
      </c>
      <c r="F2617" t="s">
        <v>1585</v>
      </c>
      <c r="G2617" t="s">
        <v>1586</v>
      </c>
      <c r="H2617" t="s">
        <v>1233</v>
      </c>
      <c r="I2617" t="s">
        <v>1653</v>
      </c>
      <c r="J2617" t="s">
        <v>94</v>
      </c>
      <c r="K2617" t="s">
        <v>277</v>
      </c>
      <c r="L2617" t="s">
        <v>1654</v>
      </c>
      <c r="M2617" s="40">
        <v>0</v>
      </c>
      <c r="N2617" s="40">
        <v>1268.98</v>
      </c>
      <c r="O2617" s="40">
        <v>0</v>
      </c>
      <c r="P2617" s="40">
        <v>1268.98</v>
      </c>
      <c r="Q2617" s="40">
        <v>0</v>
      </c>
      <c r="R2617" s="40">
        <v>0</v>
      </c>
      <c r="S2617" s="40">
        <v>0</v>
      </c>
      <c r="T2617" s="40">
        <v>1268.98</v>
      </c>
      <c r="U2617" s="40">
        <v>1268.98</v>
      </c>
      <c r="V2617" s="40">
        <v>1268.98</v>
      </c>
      <c r="W2617" s="34" t="s">
        <v>1635</v>
      </c>
    </row>
    <row r="2618" spans="1:23" hidden="1" x14ac:dyDescent="0.2">
      <c r="A2618" t="s">
        <v>106</v>
      </c>
      <c r="B2618" t="s">
        <v>107</v>
      </c>
      <c r="C2618" t="s">
        <v>635</v>
      </c>
      <c r="D2618" t="s">
        <v>711</v>
      </c>
      <c r="E2618" t="s">
        <v>712</v>
      </c>
      <c r="F2618" t="s">
        <v>1585</v>
      </c>
      <c r="G2618" t="s">
        <v>1586</v>
      </c>
      <c r="H2618" t="s">
        <v>1233</v>
      </c>
      <c r="I2618" t="s">
        <v>1653</v>
      </c>
      <c r="J2618" t="s">
        <v>94</v>
      </c>
      <c r="K2618" t="s">
        <v>783</v>
      </c>
      <c r="L2618" t="s">
        <v>96</v>
      </c>
      <c r="M2618" s="40">
        <v>4543.8100000000004</v>
      </c>
      <c r="N2618" s="40">
        <v>8793.2800000000007</v>
      </c>
      <c r="O2618" s="40">
        <v>0</v>
      </c>
      <c r="P2618" s="40">
        <v>13337.09</v>
      </c>
      <c r="Q2618" s="40">
        <v>141.09</v>
      </c>
      <c r="R2618" s="40">
        <v>13106.31</v>
      </c>
      <c r="S2618" s="40">
        <v>0</v>
      </c>
      <c r="T2618" s="40">
        <v>230.78</v>
      </c>
      <c r="U2618" s="40">
        <v>13337.09</v>
      </c>
      <c r="V2618" s="40">
        <v>89.69</v>
      </c>
      <c r="W2618" s="34" t="s">
        <v>1650</v>
      </c>
    </row>
    <row r="2619" spans="1:23" hidden="1" x14ac:dyDescent="0.2">
      <c r="A2619" t="s">
        <v>106</v>
      </c>
      <c r="B2619" t="s">
        <v>107</v>
      </c>
      <c r="C2619" t="s">
        <v>635</v>
      </c>
      <c r="D2619" t="s">
        <v>711</v>
      </c>
      <c r="E2619" t="s">
        <v>712</v>
      </c>
      <c r="F2619" t="s">
        <v>1585</v>
      </c>
      <c r="G2619" t="s">
        <v>1586</v>
      </c>
      <c r="H2619" t="s">
        <v>1233</v>
      </c>
      <c r="I2619" t="s">
        <v>1653</v>
      </c>
      <c r="J2619" t="s">
        <v>94</v>
      </c>
      <c r="K2619" t="s">
        <v>140</v>
      </c>
      <c r="L2619" t="s">
        <v>11</v>
      </c>
      <c r="M2619" s="40">
        <v>0</v>
      </c>
      <c r="N2619" s="40">
        <v>1022.06</v>
      </c>
      <c r="O2619" s="40">
        <v>0</v>
      </c>
      <c r="P2619" s="40">
        <v>1022.06</v>
      </c>
      <c r="Q2619" s="40">
        <v>0</v>
      </c>
      <c r="R2619" s="40">
        <v>0</v>
      </c>
      <c r="S2619" s="40">
        <v>0</v>
      </c>
      <c r="T2619" s="40">
        <v>1022.06</v>
      </c>
      <c r="U2619" s="40">
        <v>1022.06</v>
      </c>
      <c r="V2619" s="40">
        <v>1022.06</v>
      </c>
      <c r="W2619" s="34" t="s">
        <v>1636</v>
      </c>
    </row>
    <row r="2620" spans="1:23" hidden="1" x14ac:dyDescent="0.2">
      <c r="A2620" t="s">
        <v>106</v>
      </c>
      <c r="B2620" t="s">
        <v>107</v>
      </c>
      <c r="C2620" t="s">
        <v>635</v>
      </c>
      <c r="D2620" t="s">
        <v>711</v>
      </c>
      <c r="E2620" t="s">
        <v>712</v>
      </c>
      <c r="F2620" t="s">
        <v>1585</v>
      </c>
      <c r="G2620" t="s">
        <v>1586</v>
      </c>
      <c r="H2620" t="s">
        <v>1233</v>
      </c>
      <c r="I2620" t="s">
        <v>1656</v>
      </c>
      <c r="J2620" t="s">
        <v>94</v>
      </c>
      <c r="K2620" t="s">
        <v>322</v>
      </c>
      <c r="L2620" t="s">
        <v>96</v>
      </c>
      <c r="M2620" s="40">
        <v>12777.6</v>
      </c>
      <c r="N2620" s="40">
        <v>0</v>
      </c>
      <c r="O2620" s="40">
        <v>0</v>
      </c>
      <c r="P2620" s="40">
        <v>12777.6</v>
      </c>
      <c r="Q2620" s="40">
        <v>9147.1299999999992</v>
      </c>
      <c r="R2620" s="40">
        <v>3630.47</v>
      </c>
      <c r="S2620" s="40">
        <v>3630.47</v>
      </c>
      <c r="T2620" s="40">
        <v>9147.1299999999992</v>
      </c>
      <c r="U2620" s="40">
        <v>9147.1299999999992</v>
      </c>
      <c r="V2620" s="40">
        <v>0</v>
      </c>
      <c r="W2620" s="34" t="s">
        <v>1621</v>
      </c>
    </row>
    <row r="2621" spans="1:23" hidden="1" x14ac:dyDescent="0.2">
      <c r="A2621" t="s">
        <v>106</v>
      </c>
      <c r="B2621" t="s">
        <v>107</v>
      </c>
      <c r="C2621" t="s">
        <v>635</v>
      </c>
      <c r="D2621" t="s">
        <v>711</v>
      </c>
      <c r="E2621" t="s">
        <v>712</v>
      </c>
      <c r="F2621" t="s">
        <v>1585</v>
      </c>
      <c r="G2621" t="s">
        <v>1586</v>
      </c>
      <c r="H2621" t="s">
        <v>1233</v>
      </c>
      <c r="I2621" t="s">
        <v>1656</v>
      </c>
      <c r="J2621" t="s">
        <v>94</v>
      </c>
      <c r="K2621" t="s">
        <v>324</v>
      </c>
      <c r="L2621" t="s">
        <v>96</v>
      </c>
      <c r="M2621" s="40">
        <v>4155.4799999999996</v>
      </c>
      <c r="N2621" s="40">
        <v>0</v>
      </c>
      <c r="O2621" s="40">
        <v>0</v>
      </c>
      <c r="P2621" s="40">
        <v>4155.4799999999996</v>
      </c>
      <c r="Q2621" s="40">
        <v>1449.85</v>
      </c>
      <c r="R2621" s="40">
        <v>2705.63</v>
      </c>
      <c r="S2621" s="40">
        <v>2705.63</v>
      </c>
      <c r="T2621" s="40">
        <v>1449.85</v>
      </c>
      <c r="U2621" s="40">
        <v>1449.85</v>
      </c>
      <c r="V2621" s="40">
        <v>0</v>
      </c>
      <c r="W2621" s="34" t="s">
        <v>1622</v>
      </c>
    </row>
    <row r="2622" spans="1:23" hidden="1" x14ac:dyDescent="0.2">
      <c r="A2622" t="s">
        <v>106</v>
      </c>
      <c r="B2622" t="s">
        <v>107</v>
      </c>
      <c r="C2622" t="s">
        <v>635</v>
      </c>
      <c r="D2622" t="s">
        <v>711</v>
      </c>
      <c r="E2622" t="s">
        <v>712</v>
      </c>
      <c r="F2622" t="s">
        <v>1585</v>
      </c>
      <c r="G2622" t="s">
        <v>1586</v>
      </c>
      <c r="H2622" t="s">
        <v>1233</v>
      </c>
      <c r="I2622" t="s">
        <v>1656</v>
      </c>
      <c r="J2622" t="s">
        <v>94</v>
      </c>
      <c r="K2622" t="s">
        <v>326</v>
      </c>
      <c r="L2622" t="s">
        <v>96</v>
      </c>
      <c r="M2622" s="40">
        <v>2210.7600000000002</v>
      </c>
      <c r="N2622" s="40">
        <v>0</v>
      </c>
      <c r="O2622" s="40">
        <v>0</v>
      </c>
      <c r="P2622" s="40">
        <v>2210.7600000000002</v>
      </c>
      <c r="Q2622" s="40">
        <v>490</v>
      </c>
      <c r="R2622" s="40">
        <v>1720.76</v>
      </c>
      <c r="S2622" s="40">
        <v>1547.95</v>
      </c>
      <c r="T2622" s="40">
        <v>490</v>
      </c>
      <c r="U2622" s="40">
        <v>662.81</v>
      </c>
      <c r="V2622" s="40">
        <v>0</v>
      </c>
      <c r="W2622" s="34" t="s">
        <v>1623</v>
      </c>
    </row>
    <row r="2623" spans="1:23" hidden="1" x14ac:dyDescent="0.2">
      <c r="A2623" t="s">
        <v>106</v>
      </c>
      <c r="B2623" t="s">
        <v>107</v>
      </c>
      <c r="C2623" t="s">
        <v>635</v>
      </c>
      <c r="D2623" t="s">
        <v>711</v>
      </c>
      <c r="E2623" t="s">
        <v>712</v>
      </c>
      <c r="F2623" t="s">
        <v>1585</v>
      </c>
      <c r="G2623" t="s">
        <v>1586</v>
      </c>
      <c r="H2623" t="s">
        <v>1233</v>
      </c>
      <c r="I2623" t="s">
        <v>1656</v>
      </c>
      <c r="J2623" t="s">
        <v>94</v>
      </c>
      <c r="K2623" t="s">
        <v>1512</v>
      </c>
      <c r="L2623" t="s">
        <v>96</v>
      </c>
      <c r="M2623" s="40">
        <v>2400</v>
      </c>
      <c r="N2623" s="40">
        <v>0</v>
      </c>
      <c r="O2623" s="40">
        <v>0</v>
      </c>
      <c r="P2623" s="40">
        <v>2400</v>
      </c>
      <c r="Q2623" s="40">
        <v>0</v>
      </c>
      <c r="R2623" s="40">
        <v>1226</v>
      </c>
      <c r="S2623" s="40">
        <v>658.5</v>
      </c>
      <c r="T2623" s="40">
        <v>1174</v>
      </c>
      <c r="U2623" s="40">
        <v>1741.5</v>
      </c>
      <c r="V2623" s="40">
        <v>1174</v>
      </c>
      <c r="W2623" s="34" t="s">
        <v>1638</v>
      </c>
    </row>
    <row r="2624" spans="1:23" hidden="1" x14ac:dyDescent="0.2">
      <c r="A2624" t="s">
        <v>106</v>
      </c>
      <c r="B2624" t="s">
        <v>107</v>
      </c>
      <c r="C2624" t="s">
        <v>635</v>
      </c>
      <c r="D2624" t="s">
        <v>711</v>
      </c>
      <c r="E2624" t="s">
        <v>712</v>
      </c>
      <c r="F2624" t="s">
        <v>1585</v>
      </c>
      <c r="G2624" t="s">
        <v>1586</v>
      </c>
      <c r="H2624" t="s">
        <v>1233</v>
      </c>
      <c r="I2624" t="s">
        <v>1656</v>
      </c>
      <c r="J2624" t="s">
        <v>94</v>
      </c>
      <c r="K2624" t="s">
        <v>266</v>
      </c>
      <c r="L2624" t="s">
        <v>96</v>
      </c>
      <c r="M2624" s="40">
        <v>2000</v>
      </c>
      <c r="N2624" s="40">
        <v>0</v>
      </c>
      <c r="O2624" s="40">
        <v>0</v>
      </c>
      <c r="P2624" s="40">
        <v>2000</v>
      </c>
      <c r="Q2624" s="40">
        <v>0</v>
      </c>
      <c r="R2624" s="40">
        <v>0</v>
      </c>
      <c r="S2624" s="40">
        <v>0</v>
      </c>
      <c r="T2624" s="40">
        <v>2000</v>
      </c>
      <c r="U2624" s="40">
        <v>2000</v>
      </c>
      <c r="V2624" s="40">
        <v>2000</v>
      </c>
      <c r="W2624" s="34" t="s">
        <v>1624</v>
      </c>
    </row>
    <row r="2625" spans="1:23" hidden="1" x14ac:dyDescent="0.2">
      <c r="A2625" t="s">
        <v>106</v>
      </c>
      <c r="B2625" t="s">
        <v>107</v>
      </c>
      <c r="C2625" t="s">
        <v>635</v>
      </c>
      <c r="D2625" t="s">
        <v>711</v>
      </c>
      <c r="E2625" t="s">
        <v>712</v>
      </c>
      <c r="F2625" t="s">
        <v>1585</v>
      </c>
      <c r="G2625" t="s">
        <v>1586</v>
      </c>
      <c r="H2625" t="s">
        <v>1233</v>
      </c>
      <c r="I2625" t="s">
        <v>1656</v>
      </c>
      <c r="J2625" t="s">
        <v>94</v>
      </c>
      <c r="K2625" t="s">
        <v>432</v>
      </c>
      <c r="L2625" t="s">
        <v>96</v>
      </c>
      <c r="M2625" s="40">
        <v>18640.63</v>
      </c>
      <c r="N2625" s="40">
        <v>-10769.71</v>
      </c>
      <c r="O2625" s="40">
        <v>0</v>
      </c>
      <c r="P2625" s="40">
        <v>7870.92</v>
      </c>
      <c r="Q2625" s="40">
        <v>0</v>
      </c>
      <c r="R2625" s="40">
        <v>0</v>
      </c>
      <c r="S2625" s="40">
        <v>0</v>
      </c>
      <c r="T2625" s="40">
        <v>7870.92</v>
      </c>
      <c r="U2625" s="40">
        <v>7870.92</v>
      </c>
      <c r="V2625" s="40">
        <v>7870.92</v>
      </c>
      <c r="W2625" s="34" t="s">
        <v>1625</v>
      </c>
    </row>
    <row r="2626" spans="1:23" hidden="1" x14ac:dyDescent="0.2">
      <c r="A2626" t="s">
        <v>106</v>
      </c>
      <c r="B2626" t="s">
        <v>107</v>
      </c>
      <c r="C2626" t="s">
        <v>635</v>
      </c>
      <c r="D2626" t="s">
        <v>711</v>
      </c>
      <c r="E2626" t="s">
        <v>712</v>
      </c>
      <c r="F2626" t="s">
        <v>1585</v>
      </c>
      <c r="G2626" t="s">
        <v>1586</v>
      </c>
      <c r="H2626" t="s">
        <v>1233</v>
      </c>
      <c r="I2626" t="s">
        <v>1656</v>
      </c>
      <c r="J2626" t="s">
        <v>94</v>
      </c>
      <c r="K2626" t="s">
        <v>183</v>
      </c>
      <c r="L2626" t="s">
        <v>96</v>
      </c>
      <c r="M2626" s="40">
        <v>0</v>
      </c>
      <c r="N2626" s="40">
        <v>350</v>
      </c>
      <c r="O2626" s="40">
        <v>0</v>
      </c>
      <c r="P2626" s="40">
        <v>350</v>
      </c>
      <c r="Q2626" s="40">
        <v>0</v>
      </c>
      <c r="R2626" s="40">
        <v>195.08</v>
      </c>
      <c r="S2626" s="40">
        <v>156.79</v>
      </c>
      <c r="T2626" s="40">
        <v>154.91999999999999</v>
      </c>
      <c r="U2626" s="40">
        <v>193.21</v>
      </c>
      <c r="V2626" s="40">
        <v>154.91999999999999</v>
      </c>
      <c r="W2626" s="34" t="s">
        <v>1657</v>
      </c>
    </row>
    <row r="2627" spans="1:23" hidden="1" x14ac:dyDescent="0.2">
      <c r="A2627" t="s">
        <v>106</v>
      </c>
      <c r="B2627" t="s">
        <v>107</v>
      </c>
      <c r="C2627" t="s">
        <v>635</v>
      </c>
      <c r="D2627" t="s">
        <v>711</v>
      </c>
      <c r="E2627" t="s">
        <v>712</v>
      </c>
      <c r="F2627" t="s">
        <v>1585</v>
      </c>
      <c r="G2627" t="s">
        <v>1586</v>
      </c>
      <c r="H2627" t="s">
        <v>1233</v>
      </c>
      <c r="I2627" t="s">
        <v>1656</v>
      </c>
      <c r="J2627" t="s">
        <v>94</v>
      </c>
      <c r="K2627" t="s">
        <v>143</v>
      </c>
      <c r="L2627" t="s">
        <v>96</v>
      </c>
      <c r="M2627" s="40">
        <v>498673.04</v>
      </c>
      <c r="N2627" s="40">
        <v>-3398.4</v>
      </c>
      <c r="O2627" s="40">
        <v>0</v>
      </c>
      <c r="P2627" s="40">
        <v>495274.64</v>
      </c>
      <c r="Q2627" s="40">
        <v>5254.95</v>
      </c>
      <c r="R2627" s="40">
        <v>422221.46</v>
      </c>
      <c r="S2627" s="40">
        <v>190422.34</v>
      </c>
      <c r="T2627" s="40">
        <v>73053.179999999993</v>
      </c>
      <c r="U2627" s="40">
        <v>304852.3</v>
      </c>
      <c r="V2627" s="40">
        <v>67798.23</v>
      </c>
      <c r="W2627" s="34" t="s">
        <v>1626</v>
      </c>
    </row>
    <row r="2628" spans="1:23" hidden="1" x14ac:dyDescent="0.2">
      <c r="A2628" t="s">
        <v>106</v>
      </c>
      <c r="B2628" t="s">
        <v>107</v>
      </c>
      <c r="C2628" t="s">
        <v>635</v>
      </c>
      <c r="D2628" t="s">
        <v>711</v>
      </c>
      <c r="E2628" t="s">
        <v>712</v>
      </c>
      <c r="F2628" t="s">
        <v>1585</v>
      </c>
      <c r="G2628" t="s">
        <v>1586</v>
      </c>
      <c r="H2628" t="s">
        <v>1233</v>
      </c>
      <c r="I2628" t="s">
        <v>1656</v>
      </c>
      <c r="J2628" t="s">
        <v>94</v>
      </c>
      <c r="K2628" t="s">
        <v>366</v>
      </c>
      <c r="L2628" t="s">
        <v>96</v>
      </c>
      <c r="M2628" s="40">
        <v>0</v>
      </c>
      <c r="N2628" s="40">
        <v>78.400000000000006</v>
      </c>
      <c r="O2628" s="40">
        <v>0</v>
      </c>
      <c r="P2628" s="40">
        <v>78.400000000000006</v>
      </c>
      <c r="Q2628" s="40">
        <v>0</v>
      </c>
      <c r="R2628" s="40">
        <v>78.400000000000006</v>
      </c>
      <c r="S2628" s="40">
        <v>78.400000000000006</v>
      </c>
      <c r="T2628" s="40">
        <v>0</v>
      </c>
      <c r="U2628" s="40">
        <v>0</v>
      </c>
      <c r="V2628" s="40">
        <v>0</v>
      </c>
      <c r="W2628" s="34" t="s">
        <v>1658</v>
      </c>
    </row>
    <row r="2629" spans="1:23" hidden="1" x14ac:dyDescent="0.2">
      <c r="A2629" t="s">
        <v>106</v>
      </c>
      <c r="B2629" t="s">
        <v>107</v>
      </c>
      <c r="C2629" t="s">
        <v>635</v>
      </c>
      <c r="D2629" t="s">
        <v>711</v>
      </c>
      <c r="E2629" t="s">
        <v>712</v>
      </c>
      <c r="F2629" t="s">
        <v>1585</v>
      </c>
      <c r="G2629" t="s">
        <v>1586</v>
      </c>
      <c r="H2629" t="s">
        <v>1233</v>
      </c>
      <c r="I2629" t="s">
        <v>1656</v>
      </c>
      <c r="J2629" t="s">
        <v>94</v>
      </c>
      <c r="K2629" t="s">
        <v>166</v>
      </c>
      <c r="L2629" t="s">
        <v>96</v>
      </c>
      <c r="M2629" s="40">
        <v>0</v>
      </c>
      <c r="N2629" s="40">
        <v>3320</v>
      </c>
      <c r="O2629" s="40">
        <v>0</v>
      </c>
      <c r="P2629" s="40">
        <v>3320</v>
      </c>
      <c r="Q2629" s="40">
        <v>0</v>
      </c>
      <c r="R2629" s="40">
        <v>0</v>
      </c>
      <c r="S2629" s="40">
        <v>0</v>
      </c>
      <c r="T2629" s="40">
        <v>3320</v>
      </c>
      <c r="U2629" s="40">
        <v>3320</v>
      </c>
      <c r="V2629" s="40">
        <v>3320</v>
      </c>
      <c r="W2629" s="34" t="s">
        <v>1628</v>
      </c>
    </row>
    <row r="2630" spans="1:23" hidden="1" x14ac:dyDescent="0.2">
      <c r="A2630" t="s">
        <v>106</v>
      </c>
      <c r="B2630" t="s">
        <v>107</v>
      </c>
      <c r="C2630" t="s">
        <v>635</v>
      </c>
      <c r="D2630" t="s">
        <v>711</v>
      </c>
      <c r="E2630" t="s">
        <v>712</v>
      </c>
      <c r="F2630" t="s">
        <v>1585</v>
      </c>
      <c r="G2630" t="s">
        <v>1586</v>
      </c>
      <c r="H2630" t="s">
        <v>1233</v>
      </c>
      <c r="I2630" t="s">
        <v>1656</v>
      </c>
      <c r="J2630" t="s">
        <v>94</v>
      </c>
      <c r="K2630" t="s">
        <v>280</v>
      </c>
      <c r="L2630" t="s">
        <v>96</v>
      </c>
      <c r="M2630" s="40">
        <v>0</v>
      </c>
      <c r="N2630" s="40">
        <v>1298.08</v>
      </c>
      <c r="O2630" s="40">
        <v>0</v>
      </c>
      <c r="P2630" s="40">
        <v>1298.08</v>
      </c>
      <c r="Q2630" s="40">
        <v>0</v>
      </c>
      <c r="R2630" s="40">
        <v>1298.08</v>
      </c>
      <c r="S2630" s="40">
        <v>1298.08</v>
      </c>
      <c r="T2630" s="40">
        <v>0</v>
      </c>
      <c r="U2630" s="40">
        <v>0</v>
      </c>
      <c r="V2630" s="40">
        <v>0</v>
      </c>
      <c r="W2630" s="34" t="s">
        <v>1629</v>
      </c>
    </row>
    <row r="2631" spans="1:23" hidden="1" x14ac:dyDescent="0.2">
      <c r="A2631" t="s">
        <v>106</v>
      </c>
      <c r="B2631" t="s">
        <v>107</v>
      </c>
      <c r="C2631" t="s">
        <v>635</v>
      </c>
      <c r="D2631" t="s">
        <v>711</v>
      </c>
      <c r="E2631" t="s">
        <v>712</v>
      </c>
      <c r="F2631" t="s">
        <v>1585</v>
      </c>
      <c r="G2631" t="s">
        <v>1586</v>
      </c>
      <c r="H2631" t="s">
        <v>1233</v>
      </c>
      <c r="I2631" t="s">
        <v>1656</v>
      </c>
      <c r="J2631" t="s">
        <v>94</v>
      </c>
      <c r="K2631" t="s">
        <v>529</v>
      </c>
      <c r="L2631" t="s">
        <v>96</v>
      </c>
      <c r="M2631" s="40">
        <v>8109.6</v>
      </c>
      <c r="N2631" s="40">
        <v>0</v>
      </c>
      <c r="O2631" s="40">
        <v>0</v>
      </c>
      <c r="P2631" s="40">
        <v>8109.6</v>
      </c>
      <c r="Q2631" s="40">
        <v>0.01</v>
      </c>
      <c r="R2631" s="40">
        <v>4496.45</v>
      </c>
      <c r="S2631" s="40">
        <v>2244.79</v>
      </c>
      <c r="T2631" s="40">
        <v>3613.15</v>
      </c>
      <c r="U2631" s="40">
        <v>5864.81</v>
      </c>
      <c r="V2631" s="40">
        <v>3613.14</v>
      </c>
      <c r="W2631" s="34" t="s">
        <v>1640</v>
      </c>
    </row>
    <row r="2632" spans="1:23" hidden="1" x14ac:dyDescent="0.2">
      <c r="A2632" t="s">
        <v>106</v>
      </c>
      <c r="B2632" t="s">
        <v>107</v>
      </c>
      <c r="C2632" t="s">
        <v>635</v>
      </c>
      <c r="D2632" t="s">
        <v>711</v>
      </c>
      <c r="E2632" t="s">
        <v>712</v>
      </c>
      <c r="F2632" t="s">
        <v>1585</v>
      </c>
      <c r="G2632" t="s">
        <v>1586</v>
      </c>
      <c r="H2632" t="s">
        <v>1233</v>
      </c>
      <c r="I2632" t="s">
        <v>1656</v>
      </c>
      <c r="J2632" t="s">
        <v>94</v>
      </c>
      <c r="K2632" t="s">
        <v>135</v>
      </c>
      <c r="L2632" t="s">
        <v>96</v>
      </c>
      <c r="M2632" s="40">
        <v>1200</v>
      </c>
      <c r="N2632" s="40">
        <v>0</v>
      </c>
      <c r="O2632" s="40">
        <v>0</v>
      </c>
      <c r="P2632" s="40">
        <v>1200</v>
      </c>
      <c r="Q2632" s="40">
        <v>0</v>
      </c>
      <c r="R2632" s="40">
        <v>0</v>
      </c>
      <c r="S2632" s="40">
        <v>0</v>
      </c>
      <c r="T2632" s="40">
        <v>1200</v>
      </c>
      <c r="U2632" s="40">
        <v>1200</v>
      </c>
      <c r="V2632" s="40">
        <v>1200</v>
      </c>
      <c r="W2632" s="34" t="s">
        <v>1630</v>
      </c>
    </row>
    <row r="2633" spans="1:23" hidden="1" x14ac:dyDescent="0.2">
      <c r="A2633" t="s">
        <v>106</v>
      </c>
      <c r="B2633" t="s">
        <v>107</v>
      </c>
      <c r="C2633" t="s">
        <v>635</v>
      </c>
      <c r="D2633" t="s">
        <v>711</v>
      </c>
      <c r="E2633" t="s">
        <v>712</v>
      </c>
      <c r="F2633" t="s">
        <v>1585</v>
      </c>
      <c r="G2633" t="s">
        <v>1586</v>
      </c>
      <c r="H2633" t="s">
        <v>1233</v>
      </c>
      <c r="I2633" t="s">
        <v>1656</v>
      </c>
      <c r="J2633" t="s">
        <v>94</v>
      </c>
      <c r="K2633" t="s">
        <v>95</v>
      </c>
      <c r="L2633" t="s">
        <v>96</v>
      </c>
      <c r="M2633" s="40">
        <v>12600</v>
      </c>
      <c r="N2633" s="40">
        <v>0</v>
      </c>
      <c r="O2633" s="40">
        <v>0</v>
      </c>
      <c r="P2633" s="40">
        <v>12600</v>
      </c>
      <c r="Q2633" s="40">
        <v>0</v>
      </c>
      <c r="R2633" s="40">
        <v>0</v>
      </c>
      <c r="S2633" s="40">
        <v>0</v>
      </c>
      <c r="T2633" s="40">
        <v>12600</v>
      </c>
      <c r="U2633" s="40">
        <v>12600</v>
      </c>
      <c r="V2633" s="40">
        <v>12600</v>
      </c>
      <c r="W2633" s="34" t="s">
        <v>1631</v>
      </c>
    </row>
    <row r="2634" spans="1:23" hidden="1" x14ac:dyDescent="0.2">
      <c r="A2634" t="s">
        <v>106</v>
      </c>
      <c r="B2634" t="s">
        <v>107</v>
      </c>
      <c r="C2634" t="s">
        <v>635</v>
      </c>
      <c r="D2634" t="s">
        <v>711</v>
      </c>
      <c r="E2634" t="s">
        <v>712</v>
      </c>
      <c r="F2634" t="s">
        <v>1585</v>
      </c>
      <c r="G2634" t="s">
        <v>1586</v>
      </c>
      <c r="H2634" t="s">
        <v>1233</v>
      </c>
      <c r="I2634" t="s">
        <v>1656</v>
      </c>
      <c r="J2634" t="s">
        <v>94</v>
      </c>
      <c r="K2634" t="s">
        <v>1298</v>
      </c>
      <c r="L2634" t="s">
        <v>96</v>
      </c>
      <c r="M2634" s="40">
        <v>4800</v>
      </c>
      <c r="N2634" s="40">
        <v>-350</v>
      </c>
      <c r="O2634" s="40">
        <v>0</v>
      </c>
      <c r="P2634" s="40">
        <v>4450</v>
      </c>
      <c r="Q2634" s="40">
        <v>0</v>
      </c>
      <c r="R2634" s="40">
        <v>1151.01</v>
      </c>
      <c r="S2634" s="40">
        <v>1151.01</v>
      </c>
      <c r="T2634" s="40">
        <v>3298.99</v>
      </c>
      <c r="U2634" s="40">
        <v>3298.99</v>
      </c>
      <c r="V2634" s="40">
        <v>3298.99</v>
      </c>
      <c r="W2634" s="34" t="s">
        <v>1632</v>
      </c>
    </row>
    <row r="2635" spans="1:23" hidden="1" x14ac:dyDescent="0.2">
      <c r="A2635" t="s">
        <v>106</v>
      </c>
      <c r="B2635" t="s">
        <v>107</v>
      </c>
      <c r="C2635" t="s">
        <v>635</v>
      </c>
      <c r="D2635" t="s">
        <v>711</v>
      </c>
      <c r="E2635" t="s">
        <v>712</v>
      </c>
      <c r="F2635" t="s">
        <v>1585</v>
      </c>
      <c r="G2635" t="s">
        <v>1586</v>
      </c>
      <c r="H2635" t="s">
        <v>1233</v>
      </c>
      <c r="I2635" t="s">
        <v>1656</v>
      </c>
      <c r="J2635" t="s">
        <v>94</v>
      </c>
      <c r="K2635" t="s">
        <v>98</v>
      </c>
      <c r="L2635" t="s">
        <v>96</v>
      </c>
      <c r="M2635" s="40">
        <v>22400</v>
      </c>
      <c r="N2635" s="40">
        <v>-16047.25</v>
      </c>
      <c r="O2635" s="40">
        <v>0</v>
      </c>
      <c r="P2635" s="40">
        <v>6352.75</v>
      </c>
      <c r="Q2635" s="40">
        <v>0</v>
      </c>
      <c r="R2635" s="40">
        <v>141.80000000000001</v>
      </c>
      <c r="S2635" s="40">
        <v>141.80000000000001</v>
      </c>
      <c r="T2635" s="40">
        <v>6210.95</v>
      </c>
      <c r="U2635" s="40">
        <v>6210.95</v>
      </c>
      <c r="V2635" s="40">
        <v>6210.95</v>
      </c>
      <c r="W2635" s="34" t="s">
        <v>1633</v>
      </c>
    </row>
    <row r="2636" spans="1:23" hidden="1" x14ac:dyDescent="0.2">
      <c r="A2636" t="s">
        <v>106</v>
      </c>
      <c r="B2636" t="s">
        <v>107</v>
      </c>
      <c r="C2636" t="s">
        <v>635</v>
      </c>
      <c r="D2636" t="s">
        <v>711</v>
      </c>
      <c r="E2636" t="s">
        <v>712</v>
      </c>
      <c r="F2636" t="s">
        <v>1585</v>
      </c>
      <c r="G2636" t="s">
        <v>1586</v>
      </c>
      <c r="H2636" t="s">
        <v>1233</v>
      </c>
      <c r="I2636" t="s">
        <v>1656</v>
      </c>
      <c r="J2636" t="s">
        <v>94</v>
      </c>
      <c r="K2636" t="s">
        <v>125</v>
      </c>
      <c r="L2636" t="s">
        <v>96</v>
      </c>
      <c r="M2636" s="40">
        <v>1500</v>
      </c>
      <c r="N2636" s="40">
        <v>0</v>
      </c>
      <c r="O2636" s="40">
        <v>0</v>
      </c>
      <c r="P2636" s="40">
        <v>1500</v>
      </c>
      <c r="Q2636" s="40">
        <v>1051.1199999999999</v>
      </c>
      <c r="R2636" s="40">
        <v>0</v>
      </c>
      <c r="S2636" s="40">
        <v>0</v>
      </c>
      <c r="T2636" s="40">
        <v>1500</v>
      </c>
      <c r="U2636" s="40">
        <v>1500</v>
      </c>
      <c r="V2636" s="40">
        <v>448.88</v>
      </c>
      <c r="W2636" s="34" t="s">
        <v>1634</v>
      </c>
    </row>
    <row r="2637" spans="1:23" hidden="1" x14ac:dyDescent="0.2">
      <c r="A2637" t="s">
        <v>106</v>
      </c>
      <c r="B2637" t="s">
        <v>107</v>
      </c>
      <c r="C2637" t="s">
        <v>635</v>
      </c>
      <c r="D2637" t="s">
        <v>711</v>
      </c>
      <c r="E2637" t="s">
        <v>712</v>
      </c>
      <c r="F2637" t="s">
        <v>1585</v>
      </c>
      <c r="G2637" t="s">
        <v>1586</v>
      </c>
      <c r="H2637" t="s">
        <v>1233</v>
      </c>
      <c r="I2637" t="s">
        <v>1656</v>
      </c>
      <c r="J2637" t="s">
        <v>94</v>
      </c>
      <c r="K2637" t="s">
        <v>277</v>
      </c>
      <c r="L2637" t="s">
        <v>96</v>
      </c>
      <c r="M2637" s="40">
        <v>7500</v>
      </c>
      <c r="N2637" s="40">
        <v>0</v>
      </c>
      <c r="O2637" s="40">
        <v>0</v>
      </c>
      <c r="P2637" s="40">
        <v>7500</v>
      </c>
      <c r="Q2637" s="40">
        <v>0</v>
      </c>
      <c r="R2637" s="40">
        <v>0</v>
      </c>
      <c r="S2637" s="40">
        <v>0</v>
      </c>
      <c r="T2637" s="40">
        <v>7500</v>
      </c>
      <c r="U2637" s="40">
        <v>7500</v>
      </c>
      <c r="V2637" s="40">
        <v>7500</v>
      </c>
      <c r="W2637" s="34" t="s">
        <v>1635</v>
      </c>
    </row>
    <row r="2638" spans="1:23" hidden="1" x14ac:dyDescent="0.2">
      <c r="A2638" t="s">
        <v>106</v>
      </c>
      <c r="B2638" t="s">
        <v>107</v>
      </c>
      <c r="C2638" t="s">
        <v>635</v>
      </c>
      <c r="D2638" t="s">
        <v>711</v>
      </c>
      <c r="E2638" t="s">
        <v>712</v>
      </c>
      <c r="F2638" t="s">
        <v>1585</v>
      </c>
      <c r="G2638" t="s">
        <v>1586</v>
      </c>
      <c r="H2638" t="s">
        <v>1233</v>
      </c>
      <c r="I2638" t="s">
        <v>1656</v>
      </c>
      <c r="J2638" t="s">
        <v>94</v>
      </c>
      <c r="K2638" t="s">
        <v>277</v>
      </c>
      <c r="L2638" t="s">
        <v>11</v>
      </c>
      <c r="M2638" s="40">
        <v>0</v>
      </c>
      <c r="N2638" s="40">
        <v>27088.32</v>
      </c>
      <c r="O2638" s="40">
        <v>0</v>
      </c>
      <c r="P2638" s="40">
        <v>27088.32</v>
      </c>
      <c r="Q2638" s="40">
        <v>0</v>
      </c>
      <c r="R2638" s="40">
        <v>0</v>
      </c>
      <c r="S2638" s="40">
        <v>0</v>
      </c>
      <c r="T2638" s="40">
        <v>27088.32</v>
      </c>
      <c r="U2638" s="40">
        <v>27088.32</v>
      </c>
      <c r="V2638" s="40">
        <v>27088.32</v>
      </c>
      <c r="W2638" s="34" t="s">
        <v>1635</v>
      </c>
    </row>
    <row r="2639" spans="1:23" hidden="1" x14ac:dyDescent="0.2">
      <c r="A2639" t="s">
        <v>106</v>
      </c>
      <c r="B2639" t="s">
        <v>107</v>
      </c>
      <c r="C2639" t="s">
        <v>635</v>
      </c>
      <c r="D2639" t="s">
        <v>711</v>
      </c>
      <c r="E2639" t="s">
        <v>712</v>
      </c>
      <c r="F2639" t="s">
        <v>1585</v>
      </c>
      <c r="G2639" t="s">
        <v>1586</v>
      </c>
      <c r="H2639" t="s">
        <v>1233</v>
      </c>
      <c r="I2639" t="s">
        <v>1656</v>
      </c>
      <c r="J2639" t="s">
        <v>94</v>
      </c>
      <c r="K2639" t="s">
        <v>783</v>
      </c>
      <c r="L2639" t="s">
        <v>96</v>
      </c>
      <c r="M2639" s="40">
        <v>28272.91</v>
      </c>
      <c r="N2639" s="40">
        <v>4749.17</v>
      </c>
      <c r="O2639" s="40">
        <v>0</v>
      </c>
      <c r="P2639" s="40">
        <v>33022.080000000002</v>
      </c>
      <c r="Q2639" s="40">
        <v>2850.12</v>
      </c>
      <c r="R2639" s="40">
        <v>26633.88</v>
      </c>
      <c r="S2639" s="40">
        <v>0</v>
      </c>
      <c r="T2639" s="40">
        <v>6388.2</v>
      </c>
      <c r="U2639" s="40">
        <v>33022.080000000002</v>
      </c>
      <c r="V2639" s="40">
        <v>3538.08</v>
      </c>
      <c r="W2639" s="34" t="s">
        <v>1650</v>
      </c>
    </row>
    <row r="2640" spans="1:23" hidden="1" x14ac:dyDescent="0.2">
      <c r="A2640" t="s">
        <v>106</v>
      </c>
      <c r="B2640" t="s">
        <v>107</v>
      </c>
      <c r="C2640" t="s">
        <v>635</v>
      </c>
      <c r="D2640" t="s">
        <v>711</v>
      </c>
      <c r="E2640" t="s">
        <v>712</v>
      </c>
      <c r="F2640" t="s">
        <v>1585</v>
      </c>
      <c r="G2640" t="s">
        <v>1586</v>
      </c>
      <c r="H2640" t="s">
        <v>1233</v>
      </c>
      <c r="I2640" t="s">
        <v>1656</v>
      </c>
      <c r="J2640" t="s">
        <v>94</v>
      </c>
      <c r="K2640" t="s">
        <v>140</v>
      </c>
      <c r="L2640" t="s">
        <v>96</v>
      </c>
      <c r="M2640" s="40">
        <v>0</v>
      </c>
      <c r="N2640" s="40">
        <v>2179.2399999999998</v>
      </c>
      <c r="O2640" s="40">
        <v>0</v>
      </c>
      <c r="P2640" s="40">
        <v>2179.2399999999998</v>
      </c>
      <c r="Q2640" s="40">
        <v>1945.75</v>
      </c>
      <c r="R2640" s="40">
        <v>0</v>
      </c>
      <c r="S2640" s="40">
        <v>0</v>
      </c>
      <c r="T2640" s="40">
        <v>2179.2399999999998</v>
      </c>
      <c r="U2640" s="40">
        <v>2179.2399999999998</v>
      </c>
      <c r="V2640" s="40">
        <v>233.49</v>
      </c>
      <c r="W2640" s="34" t="s">
        <v>1636</v>
      </c>
    </row>
    <row r="2641" spans="1:23" hidden="1" x14ac:dyDescent="0.2">
      <c r="A2641" t="s">
        <v>106</v>
      </c>
      <c r="B2641" t="s">
        <v>107</v>
      </c>
      <c r="C2641" t="s">
        <v>635</v>
      </c>
      <c r="D2641" t="s">
        <v>711</v>
      </c>
      <c r="E2641" t="s">
        <v>712</v>
      </c>
      <c r="F2641" t="s">
        <v>1585</v>
      </c>
      <c r="G2641" t="s">
        <v>1586</v>
      </c>
      <c r="H2641" t="s">
        <v>1233</v>
      </c>
      <c r="I2641" t="s">
        <v>1659</v>
      </c>
      <c r="J2641" t="s">
        <v>94</v>
      </c>
      <c r="K2641" t="s">
        <v>322</v>
      </c>
      <c r="L2641" t="s">
        <v>96</v>
      </c>
      <c r="M2641" s="40">
        <v>0</v>
      </c>
      <c r="N2641" s="40">
        <v>10050</v>
      </c>
      <c r="O2641" s="40">
        <v>0</v>
      </c>
      <c r="P2641" s="40">
        <v>10050</v>
      </c>
      <c r="Q2641" s="40">
        <v>0</v>
      </c>
      <c r="R2641" s="40">
        <v>3367.83</v>
      </c>
      <c r="S2641" s="40">
        <v>3367.83</v>
      </c>
      <c r="T2641" s="40">
        <v>6682.17</v>
      </c>
      <c r="U2641" s="40">
        <v>6682.17</v>
      </c>
      <c r="V2641" s="40">
        <v>6682.17</v>
      </c>
      <c r="W2641" s="34" t="s">
        <v>1621</v>
      </c>
    </row>
    <row r="2642" spans="1:23" hidden="1" x14ac:dyDescent="0.2">
      <c r="A2642" t="s">
        <v>106</v>
      </c>
      <c r="B2642" t="s">
        <v>107</v>
      </c>
      <c r="C2642" t="s">
        <v>635</v>
      </c>
      <c r="D2642" t="s">
        <v>711</v>
      </c>
      <c r="E2642" t="s">
        <v>712</v>
      </c>
      <c r="F2642" t="s">
        <v>1585</v>
      </c>
      <c r="G2642" t="s">
        <v>1586</v>
      </c>
      <c r="H2642" t="s">
        <v>1233</v>
      </c>
      <c r="I2642" t="s">
        <v>1659</v>
      </c>
      <c r="J2642" t="s">
        <v>94</v>
      </c>
      <c r="K2642" t="s">
        <v>324</v>
      </c>
      <c r="L2642" t="s">
        <v>96</v>
      </c>
      <c r="M2642" s="40">
        <v>0</v>
      </c>
      <c r="N2642" s="40">
        <v>3950</v>
      </c>
      <c r="O2642" s="40">
        <v>0</v>
      </c>
      <c r="P2642" s="40">
        <v>3950</v>
      </c>
      <c r="Q2642" s="40">
        <v>0</v>
      </c>
      <c r="R2642" s="40">
        <v>2134.73</v>
      </c>
      <c r="S2642" s="40">
        <v>2134.73</v>
      </c>
      <c r="T2642" s="40">
        <v>1815.27</v>
      </c>
      <c r="U2642" s="40">
        <v>1815.27</v>
      </c>
      <c r="V2642" s="40">
        <v>1815.27</v>
      </c>
      <c r="W2642" s="34" t="s">
        <v>1622</v>
      </c>
    </row>
    <row r="2643" spans="1:23" hidden="1" x14ac:dyDescent="0.2">
      <c r="A2643" t="s">
        <v>106</v>
      </c>
      <c r="B2643" t="s">
        <v>107</v>
      </c>
      <c r="C2643" t="s">
        <v>635</v>
      </c>
      <c r="D2643" t="s">
        <v>711</v>
      </c>
      <c r="E2643" t="s">
        <v>712</v>
      </c>
      <c r="F2643" t="s">
        <v>1585</v>
      </c>
      <c r="G2643" t="s">
        <v>1586</v>
      </c>
      <c r="H2643" t="s">
        <v>1233</v>
      </c>
      <c r="I2643" t="s">
        <v>1659</v>
      </c>
      <c r="J2643" t="s">
        <v>94</v>
      </c>
      <c r="K2643" t="s">
        <v>326</v>
      </c>
      <c r="L2643" t="s">
        <v>96</v>
      </c>
      <c r="M2643" s="40">
        <v>0</v>
      </c>
      <c r="N2643" s="40">
        <v>1800</v>
      </c>
      <c r="O2643" s="40">
        <v>0</v>
      </c>
      <c r="P2643" s="40">
        <v>1800</v>
      </c>
      <c r="Q2643" s="40">
        <v>0</v>
      </c>
      <c r="R2643" s="40">
        <v>976.16</v>
      </c>
      <c r="S2643" s="40">
        <v>976.16</v>
      </c>
      <c r="T2643" s="40">
        <v>823.84</v>
      </c>
      <c r="U2643" s="40">
        <v>823.84</v>
      </c>
      <c r="V2643" s="40">
        <v>823.84</v>
      </c>
      <c r="W2643" s="34" t="s">
        <v>1623</v>
      </c>
    </row>
    <row r="2644" spans="1:23" hidden="1" x14ac:dyDescent="0.2">
      <c r="A2644" t="s">
        <v>106</v>
      </c>
      <c r="B2644" t="s">
        <v>107</v>
      </c>
      <c r="C2644" t="s">
        <v>635</v>
      </c>
      <c r="D2644" t="s">
        <v>711</v>
      </c>
      <c r="E2644" t="s">
        <v>712</v>
      </c>
      <c r="F2644" t="s">
        <v>1585</v>
      </c>
      <c r="G2644" t="s">
        <v>1586</v>
      </c>
      <c r="H2644" t="s">
        <v>1233</v>
      </c>
      <c r="I2644" t="s">
        <v>1637</v>
      </c>
      <c r="J2644" t="s">
        <v>539</v>
      </c>
      <c r="K2644" t="s">
        <v>1660</v>
      </c>
      <c r="L2644" t="s">
        <v>96</v>
      </c>
      <c r="M2644" s="40">
        <v>0</v>
      </c>
      <c r="N2644" s="40">
        <v>1677.19</v>
      </c>
      <c r="O2644" s="40">
        <v>0</v>
      </c>
      <c r="P2644" s="40">
        <v>1677.19</v>
      </c>
      <c r="Q2644" s="40">
        <v>0</v>
      </c>
      <c r="R2644" s="40">
        <v>0</v>
      </c>
      <c r="S2644" s="40">
        <v>0</v>
      </c>
      <c r="T2644" s="40">
        <v>1677.19</v>
      </c>
      <c r="U2644" s="40">
        <v>1677.19</v>
      </c>
      <c r="V2644" s="40">
        <v>1677.19</v>
      </c>
      <c r="W2644" s="34" t="s">
        <v>1661</v>
      </c>
    </row>
    <row r="2645" spans="1:23" hidden="1" x14ac:dyDescent="0.2">
      <c r="A2645" t="s">
        <v>106</v>
      </c>
      <c r="B2645" t="s">
        <v>107</v>
      </c>
      <c r="C2645" t="s">
        <v>635</v>
      </c>
      <c r="D2645" t="s">
        <v>711</v>
      </c>
      <c r="E2645" t="s">
        <v>712</v>
      </c>
      <c r="F2645" t="s">
        <v>1585</v>
      </c>
      <c r="G2645" t="s">
        <v>1586</v>
      </c>
      <c r="H2645" t="s">
        <v>1233</v>
      </c>
      <c r="I2645" t="s">
        <v>1620</v>
      </c>
      <c r="J2645" t="s">
        <v>542</v>
      </c>
      <c r="K2645" t="s">
        <v>1662</v>
      </c>
      <c r="L2645" t="s">
        <v>11</v>
      </c>
      <c r="M2645" s="40">
        <v>0</v>
      </c>
      <c r="N2645" s="40">
        <v>112133</v>
      </c>
      <c r="O2645" s="40">
        <v>0</v>
      </c>
      <c r="P2645" s="40">
        <v>112133</v>
      </c>
      <c r="Q2645" s="40">
        <v>0</v>
      </c>
      <c r="R2645" s="40">
        <v>112133</v>
      </c>
      <c r="S2645" s="40">
        <v>112133</v>
      </c>
      <c r="T2645" s="40">
        <v>0</v>
      </c>
      <c r="U2645" s="40">
        <v>0</v>
      </c>
      <c r="V2645" s="40">
        <v>0</v>
      </c>
      <c r="W2645" s="34" t="s">
        <v>1663</v>
      </c>
    </row>
    <row r="2646" spans="1:23" hidden="1" x14ac:dyDescent="0.2">
      <c r="A2646" t="s">
        <v>106</v>
      </c>
      <c r="B2646" t="s">
        <v>107</v>
      </c>
      <c r="C2646" t="s">
        <v>635</v>
      </c>
      <c r="D2646" t="s">
        <v>711</v>
      </c>
      <c r="E2646" t="s">
        <v>712</v>
      </c>
      <c r="F2646" t="s">
        <v>1585</v>
      </c>
      <c r="G2646" t="s">
        <v>1586</v>
      </c>
      <c r="H2646" t="s">
        <v>1233</v>
      </c>
      <c r="I2646" t="s">
        <v>1642</v>
      </c>
      <c r="J2646" t="s">
        <v>542</v>
      </c>
      <c r="K2646" t="s">
        <v>1664</v>
      </c>
      <c r="L2646" t="s">
        <v>11</v>
      </c>
      <c r="M2646" s="40">
        <v>0</v>
      </c>
      <c r="N2646" s="40">
        <v>0</v>
      </c>
      <c r="O2646" s="40">
        <v>5000</v>
      </c>
      <c r="P2646" s="40">
        <v>5000</v>
      </c>
      <c r="Q2646" s="40">
        <v>0</v>
      </c>
      <c r="R2646" s="40">
        <v>0</v>
      </c>
      <c r="S2646" s="40">
        <v>0</v>
      </c>
      <c r="T2646" s="40">
        <v>5000</v>
      </c>
      <c r="U2646" s="40">
        <v>5000</v>
      </c>
      <c r="V2646" s="40">
        <v>5000</v>
      </c>
      <c r="W2646" s="34" t="s">
        <v>1665</v>
      </c>
    </row>
    <row r="2647" spans="1:23" hidden="1" x14ac:dyDescent="0.2">
      <c r="A2647" t="s">
        <v>106</v>
      </c>
      <c r="B2647" t="s">
        <v>107</v>
      </c>
      <c r="C2647" t="s">
        <v>635</v>
      </c>
      <c r="D2647" t="s">
        <v>711</v>
      </c>
      <c r="E2647" t="s">
        <v>712</v>
      </c>
      <c r="F2647" t="s">
        <v>1585</v>
      </c>
      <c r="G2647" t="s">
        <v>1586</v>
      </c>
      <c r="H2647" t="s">
        <v>1233</v>
      </c>
      <c r="I2647" t="s">
        <v>1653</v>
      </c>
      <c r="J2647" t="s">
        <v>542</v>
      </c>
      <c r="K2647" t="s">
        <v>543</v>
      </c>
      <c r="L2647" t="s">
        <v>11</v>
      </c>
      <c r="M2647" s="40">
        <v>0</v>
      </c>
      <c r="N2647" s="40">
        <v>0</v>
      </c>
      <c r="O2647" s="40">
        <v>1154.06</v>
      </c>
      <c r="P2647" s="40">
        <v>1154.06</v>
      </c>
      <c r="Q2647" s="40">
        <v>0</v>
      </c>
      <c r="R2647" s="40">
        <v>0</v>
      </c>
      <c r="S2647" s="40">
        <v>0</v>
      </c>
      <c r="T2647" s="40">
        <v>1154.06</v>
      </c>
      <c r="U2647" s="40">
        <v>1154.06</v>
      </c>
      <c r="V2647" s="40">
        <v>1154.06</v>
      </c>
      <c r="W2647" s="34" t="s">
        <v>1666</v>
      </c>
    </row>
    <row r="2648" spans="1:23" hidden="1" x14ac:dyDescent="0.2">
      <c r="A2648" t="s">
        <v>106</v>
      </c>
      <c r="B2648" t="s">
        <v>107</v>
      </c>
      <c r="C2648" t="s">
        <v>635</v>
      </c>
      <c r="D2648" t="s">
        <v>711</v>
      </c>
      <c r="E2648" t="s">
        <v>712</v>
      </c>
      <c r="F2648" t="s">
        <v>1585</v>
      </c>
      <c r="G2648" t="s">
        <v>1586</v>
      </c>
      <c r="H2648" t="s">
        <v>1233</v>
      </c>
      <c r="I2648" t="s">
        <v>1659</v>
      </c>
      <c r="J2648" t="s">
        <v>542</v>
      </c>
      <c r="K2648" t="s">
        <v>926</v>
      </c>
      <c r="L2648" t="s">
        <v>11</v>
      </c>
      <c r="M2648" s="40">
        <v>0</v>
      </c>
      <c r="N2648" s="40">
        <v>0</v>
      </c>
      <c r="O2648" s="40">
        <v>78940.2</v>
      </c>
      <c r="P2648" s="40">
        <v>78940.2</v>
      </c>
      <c r="Q2648" s="40">
        <v>0</v>
      </c>
      <c r="R2648" s="40">
        <v>0</v>
      </c>
      <c r="S2648" s="40">
        <v>0</v>
      </c>
      <c r="T2648" s="40">
        <v>78940.2</v>
      </c>
      <c r="U2648" s="40">
        <v>78940.2</v>
      </c>
      <c r="V2648" s="40">
        <v>78940.2</v>
      </c>
      <c r="W2648" s="34" t="s">
        <v>1667</v>
      </c>
    </row>
    <row r="2649" spans="1:23" hidden="1" x14ac:dyDescent="0.2">
      <c r="A2649" t="s">
        <v>106</v>
      </c>
      <c r="B2649" t="s">
        <v>107</v>
      </c>
      <c r="C2649" t="s">
        <v>635</v>
      </c>
      <c r="D2649" t="s">
        <v>711</v>
      </c>
      <c r="E2649" t="s">
        <v>712</v>
      </c>
      <c r="F2649" t="s">
        <v>1585</v>
      </c>
      <c r="G2649" t="s">
        <v>1586</v>
      </c>
      <c r="H2649" t="s">
        <v>1233</v>
      </c>
      <c r="I2649" t="s">
        <v>1659</v>
      </c>
      <c r="J2649" t="s">
        <v>542</v>
      </c>
      <c r="K2649" t="s">
        <v>543</v>
      </c>
      <c r="L2649" t="s">
        <v>11</v>
      </c>
      <c r="M2649" s="40">
        <v>0</v>
      </c>
      <c r="N2649" s="40">
        <v>0</v>
      </c>
      <c r="O2649" s="40">
        <v>159528.95999999999</v>
      </c>
      <c r="P2649" s="40">
        <v>159528.95999999999</v>
      </c>
      <c r="Q2649" s="40">
        <v>0</v>
      </c>
      <c r="R2649" s="40">
        <v>0</v>
      </c>
      <c r="S2649" s="40">
        <v>0</v>
      </c>
      <c r="T2649" s="40">
        <v>159528.95999999999</v>
      </c>
      <c r="U2649" s="40">
        <v>159528.95999999999</v>
      </c>
      <c r="V2649" s="40">
        <v>159528.95999999999</v>
      </c>
      <c r="W2649" s="34" t="s">
        <v>1666</v>
      </c>
    </row>
    <row r="2650" spans="1:23" hidden="1" x14ac:dyDescent="0.2">
      <c r="A2650" t="s">
        <v>106</v>
      </c>
      <c r="B2650" t="s">
        <v>107</v>
      </c>
      <c r="C2650" t="s">
        <v>635</v>
      </c>
      <c r="D2650" t="s">
        <v>711</v>
      </c>
      <c r="E2650" t="s">
        <v>712</v>
      </c>
      <c r="F2650" t="s">
        <v>1585</v>
      </c>
      <c r="G2650" t="s">
        <v>1586</v>
      </c>
      <c r="H2650" t="s">
        <v>1233</v>
      </c>
      <c r="I2650" t="s">
        <v>1659</v>
      </c>
      <c r="J2650" t="s">
        <v>542</v>
      </c>
      <c r="K2650" t="s">
        <v>543</v>
      </c>
      <c r="L2650" t="s">
        <v>96</v>
      </c>
      <c r="M2650" s="40">
        <v>1614922.06</v>
      </c>
      <c r="N2650" s="40">
        <v>-15800</v>
      </c>
      <c r="O2650" s="40">
        <v>0</v>
      </c>
      <c r="P2650" s="40">
        <v>1599122.06</v>
      </c>
      <c r="Q2650" s="40">
        <v>874792.58</v>
      </c>
      <c r="R2650" s="40">
        <v>539857.30000000005</v>
      </c>
      <c r="S2650" s="40">
        <v>519885.5</v>
      </c>
      <c r="T2650" s="40">
        <v>1059264.76</v>
      </c>
      <c r="U2650" s="40">
        <v>1079236.56</v>
      </c>
      <c r="V2650" s="40">
        <v>184472.18</v>
      </c>
      <c r="W2650" s="34" t="s">
        <v>1666</v>
      </c>
    </row>
    <row r="2651" spans="1:23" hidden="1" x14ac:dyDescent="0.2">
      <c r="A2651" t="s">
        <v>0</v>
      </c>
      <c r="B2651" t="s">
        <v>1</v>
      </c>
      <c r="C2651" t="s">
        <v>635</v>
      </c>
      <c r="D2651" t="s">
        <v>711</v>
      </c>
      <c r="E2651" t="s">
        <v>712</v>
      </c>
      <c r="F2651" t="s">
        <v>1585</v>
      </c>
      <c r="G2651" t="s">
        <v>1586</v>
      </c>
      <c r="H2651" t="s">
        <v>7</v>
      </c>
      <c r="I2651" t="s">
        <v>43</v>
      </c>
      <c r="J2651" t="s">
        <v>202</v>
      </c>
      <c r="K2651" t="s">
        <v>203</v>
      </c>
      <c r="L2651" t="s">
        <v>11</v>
      </c>
      <c r="M2651" s="40">
        <v>0</v>
      </c>
      <c r="N2651" s="40">
        <v>34911.5</v>
      </c>
      <c r="O2651" s="40">
        <v>0</v>
      </c>
      <c r="P2651" s="40">
        <v>34911.5</v>
      </c>
      <c r="Q2651" s="40">
        <v>0</v>
      </c>
      <c r="R2651" s="40">
        <v>0</v>
      </c>
      <c r="S2651" s="40">
        <v>0</v>
      </c>
      <c r="T2651" s="40">
        <v>34911.5</v>
      </c>
      <c r="U2651" s="40">
        <v>34911.5</v>
      </c>
      <c r="V2651" s="40">
        <v>34911.5</v>
      </c>
      <c r="W2651" s="34" t="s">
        <v>1668</v>
      </c>
    </row>
    <row r="2652" spans="1:23" hidden="1" x14ac:dyDescent="0.2">
      <c r="A2652" t="s">
        <v>0</v>
      </c>
      <c r="B2652" t="s">
        <v>1</v>
      </c>
      <c r="C2652" t="s">
        <v>635</v>
      </c>
      <c r="D2652" t="s">
        <v>711</v>
      </c>
      <c r="E2652" t="s">
        <v>712</v>
      </c>
      <c r="F2652" t="s">
        <v>1585</v>
      </c>
      <c r="G2652" t="s">
        <v>1586</v>
      </c>
      <c r="H2652" t="s">
        <v>7</v>
      </c>
      <c r="I2652" t="s">
        <v>43</v>
      </c>
      <c r="J2652" t="s">
        <v>202</v>
      </c>
      <c r="K2652" t="s">
        <v>209</v>
      </c>
      <c r="L2652" t="s">
        <v>11</v>
      </c>
      <c r="M2652" s="40">
        <v>0</v>
      </c>
      <c r="N2652" s="40">
        <v>108281.60000000001</v>
      </c>
      <c r="O2652" s="40">
        <v>0</v>
      </c>
      <c r="P2652" s="40">
        <v>108281.60000000001</v>
      </c>
      <c r="Q2652" s="40">
        <v>0</v>
      </c>
      <c r="R2652" s="40">
        <v>0</v>
      </c>
      <c r="S2652" s="40">
        <v>0</v>
      </c>
      <c r="T2652" s="40">
        <v>108281.60000000001</v>
      </c>
      <c r="U2652" s="40">
        <v>108281.60000000001</v>
      </c>
      <c r="V2652" s="40">
        <v>108281.60000000001</v>
      </c>
      <c r="W2652" s="34" t="s">
        <v>1669</v>
      </c>
    </row>
    <row r="2653" spans="1:23" hidden="1" x14ac:dyDescent="0.2">
      <c r="A2653" t="s">
        <v>106</v>
      </c>
      <c r="B2653" t="s">
        <v>107</v>
      </c>
      <c r="C2653" t="s">
        <v>635</v>
      </c>
      <c r="D2653" t="s">
        <v>711</v>
      </c>
      <c r="E2653" t="s">
        <v>712</v>
      </c>
      <c r="F2653" t="s">
        <v>1585</v>
      </c>
      <c r="G2653" t="s">
        <v>1586</v>
      </c>
      <c r="H2653" t="s">
        <v>1233</v>
      </c>
      <c r="I2653" t="s">
        <v>1620</v>
      </c>
      <c r="J2653" t="s">
        <v>202</v>
      </c>
      <c r="K2653" t="s">
        <v>284</v>
      </c>
      <c r="L2653" t="s">
        <v>96</v>
      </c>
      <c r="M2653" s="40">
        <v>0</v>
      </c>
      <c r="N2653" s="40">
        <v>14453.64</v>
      </c>
      <c r="O2653" s="40">
        <v>0</v>
      </c>
      <c r="P2653" s="40">
        <v>14453.64</v>
      </c>
      <c r="Q2653" s="40">
        <v>12905.04</v>
      </c>
      <c r="R2653" s="40">
        <v>0</v>
      </c>
      <c r="S2653" s="40">
        <v>0</v>
      </c>
      <c r="T2653" s="40">
        <v>14453.64</v>
      </c>
      <c r="U2653" s="40">
        <v>14453.64</v>
      </c>
      <c r="V2653" s="40">
        <v>1548.6</v>
      </c>
      <c r="W2653" s="34" t="s">
        <v>1670</v>
      </c>
    </row>
    <row r="2654" spans="1:23" hidden="1" x14ac:dyDescent="0.2">
      <c r="A2654" t="s">
        <v>106</v>
      </c>
      <c r="B2654" t="s">
        <v>107</v>
      </c>
      <c r="C2654" t="s">
        <v>635</v>
      </c>
      <c r="D2654" t="s">
        <v>711</v>
      </c>
      <c r="E2654" t="s">
        <v>712</v>
      </c>
      <c r="F2654" t="s">
        <v>1585</v>
      </c>
      <c r="G2654" t="s">
        <v>1586</v>
      </c>
      <c r="H2654" t="s">
        <v>1233</v>
      </c>
      <c r="I2654" t="s">
        <v>1620</v>
      </c>
      <c r="J2654" t="s">
        <v>202</v>
      </c>
      <c r="K2654" t="s">
        <v>284</v>
      </c>
      <c r="L2654" t="s">
        <v>11</v>
      </c>
      <c r="M2654" s="40">
        <v>0</v>
      </c>
      <c r="N2654" s="40">
        <v>11596.03</v>
      </c>
      <c r="O2654" s="40">
        <v>0</v>
      </c>
      <c r="P2654" s="40">
        <v>11596.03</v>
      </c>
      <c r="Q2654" s="40">
        <v>0</v>
      </c>
      <c r="R2654" s="40">
        <v>0</v>
      </c>
      <c r="S2654" s="40">
        <v>0</v>
      </c>
      <c r="T2654" s="40">
        <v>11596.03</v>
      </c>
      <c r="U2654" s="40">
        <v>11596.03</v>
      </c>
      <c r="V2654" s="40">
        <v>11596.03</v>
      </c>
      <c r="W2654" s="34" t="s">
        <v>1670</v>
      </c>
    </row>
    <row r="2655" spans="1:23" hidden="1" x14ac:dyDescent="0.2">
      <c r="A2655" t="s">
        <v>106</v>
      </c>
      <c r="B2655" t="s">
        <v>107</v>
      </c>
      <c r="C2655" t="s">
        <v>635</v>
      </c>
      <c r="D2655" t="s">
        <v>711</v>
      </c>
      <c r="E2655" t="s">
        <v>712</v>
      </c>
      <c r="F2655" t="s">
        <v>1585</v>
      </c>
      <c r="G2655" t="s">
        <v>1586</v>
      </c>
      <c r="H2655" t="s">
        <v>1233</v>
      </c>
      <c r="I2655" t="s">
        <v>1637</v>
      </c>
      <c r="J2655" t="s">
        <v>202</v>
      </c>
      <c r="K2655" t="s">
        <v>284</v>
      </c>
      <c r="L2655" t="s">
        <v>11</v>
      </c>
      <c r="M2655" s="40">
        <v>0</v>
      </c>
      <c r="N2655" s="40">
        <v>8697.02</v>
      </c>
      <c r="O2655" s="40">
        <v>0</v>
      </c>
      <c r="P2655" s="40">
        <v>8697.02</v>
      </c>
      <c r="Q2655" s="40">
        <v>0</v>
      </c>
      <c r="R2655" s="40">
        <v>0</v>
      </c>
      <c r="S2655" s="40">
        <v>0</v>
      </c>
      <c r="T2655" s="40">
        <v>8697.02</v>
      </c>
      <c r="U2655" s="40">
        <v>8697.02</v>
      </c>
      <c r="V2655" s="40">
        <v>8697.02</v>
      </c>
      <c r="W2655" s="34" t="s">
        <v>1670</v>
      </c>
    </row>
    <row r="2656" spans="1:23" hidden="1" x14ac:dyDescent="0.2">
      <c r="A2656" t="s">
        <v>106</v>
      </c>
      <c r="B2656" t="s">
        <v>107</v>
      </c>
      <c r="C2656" t="s">
        <v>635</v>
      </c>
      <c r="D2656" t="s">
        <v>711</v>
      </c>
      <c r="E2656" t="s">
        <v>712</v>
      </c>
      <c r="F2656" t="s">
        <v>1585</v>
      </c>
      <c r="G2656" t="s">
        <v>1586</v>
      </c>
      <c r="H2656" t="s">
        <v>1233</v>
      </c>
      <c r="I2656" t="s">
        <v>1641</v>
      </c>
      <c r="J2656" t="s">
        <v>202</v>
      </c>
      <c r="K2656" t="s">
        <v>203</v>
      </c>
      <c r="L2656" t="s">
        <v>96</v>
      </c>
      <c r="M2656" s="40">
        <v>0</v>
      </c>
      <c r="N2656" s="40">
        <v>769.71</v>
      </c>
      <c r="O2656" s="40">
        <v>0</v>
      </c>
      <c r="P2656" s="40">
        <v>769.71</v>
      </c>
      <c r="Q2656" s="40">
        <v>82.47</v>
      </c>
      <c r="R2656" s="40">
        <v>687.24</v>
      </c>
      <c r="S2656" s="40">
        <v>687.24</v>
      </c>
      <c r="T2656" s="40">
        <v>82.47</v>
      </c>
      <c r="U2656" s="40">
        <v>82.47</v>
      </c>
      <c r="V2656" s="40">
        <v>0</v>
      </c>
      <c r="W2656" s="34" t="s">
        <v>1671</v>
      </c>
    </row>
    <row r="2657" spans="1:23" hidden="1" x14ac:dyDescent="0.2">
      <c r="A2657" t="s">
        <v>106</v>
      </c>
      <c r="B2657" t="s">
        <v>107</v>
      </c>
      <c r="C2657" t="s">
        <v>635</v>
      </c>
      <c r="D2657" t="s">
        <v>711</v>
      </c>
      <c r="E2657" t="s">
        <v>712</v>
      </c>
      <c r="F2657" t="s">
        <v>1585</v>
      </c>
      <c r="G2657" t="s">
        <v>1586</v>
      </c>
      <c r="H2657" t="s">
        <v>1233</v>
      </c>
      <c r="I2657" t="s">
        <v>1642</v>
      </c>
      <c r="J2657" t="s">
        <v>202</v>
      </c>
      <c r="K2657" t="s">
        <v>284</v>
      </c>
      <c r="L2657" t="s">
        <v>11</v>
      </c>
      <c r="M2657" s="40">
        <v>0</v>
      </c>
      <c r="N2657" s="40">
        <v>9905.64</v>
      </c>
      <c r="O2657" s="40">
        <v>0</v>
      </c>
      <c r="P2657" s="40">
        <v>9905.64</v>
      </c>
      <c r="Q2657" s="40">
        <v>0</v>
      </c>
      <c r="R2657" s="40">
        <v>0</v>
      </c>
      <c r="S2657" s="40">
        <v>0</v>
      </c>
      <c r="T2657" s="40">
        <v>9905.64</v>
      </c>
      <c r="U2657" s="40">
        <v>9905.64</v>
      </c>
      <c r="V2657" s="40">
        <v>9905.64</v>
      </c>
      <c r="W2657" s="34" t="s">
        <v>1670</v>
      </c>
    </row>
    <row r="2658" spans="1:23" hidden="1" x14ac:dyDescent="0.2">
      <c r="A2658" t="s">
        <v>106</v>
      </c>
      <c r="B2658" t="s">
        <v>107</v>
      </c>
      <c r="C2658" t="s">
        <v>635</v>
      </c>
      <c r="D2658" t="s">
        <v>711</v>
      </c>
      <c r="E2658" t="s">
        <v>712</v>
      </c>
      <c r="F2658" t="s">
        <v>1585</v>
      </c>
      <c r="G2658" t="s">
        <v>1586</v>
      </c>
      <c r="H2658" t="s">
        <v>1233</v>
      </c>
      <c r="I2658" t="s">
        <v>1642</v>
      </c>
      <c r="J2658" t="s">
        <v>202</v>
      </c>
      <c r="K2658" t="s">
        <v>284</v>
      </c>
      <c r="L2658" t="s">
        <v>96</v>
      </c>
      <c r="M2658" s="40">
        <v>0</v>
      </c>
      <c r="N2658" s="40">
        <v>14537.1</v>
      </c>
      <c r="O2658" s="40">
        <v>0</v>
      </c>
      <c r="P2658" s="40">
        <v>14537.1</v>
      </c>
      <c r="Q2658" s="40">
        <v>12979.55</v>
      </c>
      <c r="R2658" s="40">
        <v>0</v>
      </c>
      <c r="S2658" s="40">
        <v>0</v>
      </c>
      <c r="T2658" s="40">
        <v>14537.1</v>
      </c>
      <c r="U2658" s="40">
        <v>14537.1</v>
      </c>
      <c r="V2658" s="40">
        <v>1557.55</v>
      </c>
      <c r="W2658" s="34" t="s">
        <v>1670</v>
      </c>
    </row>
    <row r="2659" spans="1:23" hidden="1" x14ac:dyDescent="0.2">
      <c r="A2659" t="s">
        <v>106</v>
      </c>
      <c r="B2659" t="s">
        <v>107</v>
      </c>
      <c r="C2659" t="s">
        <v>635</v>
      </c>
      <c r="D2659" t="s">
        <v>711</v>
      </c>
      <c r="E2659" t="s">
        <v>712</v>
      </c>
      <c r="F2659" t="s">
        <v>1585</v>
      </c>
      <c r="G2659" t="s">
        <v>1586</v>
      </c>
      <c r="H2659" t="s">
        <v>1233</v>
      </c>
      <c r="I2659" t="s">
        <v>1642</v>
      </c>
      <c r="J2659" t="s">
        <v>202</v>
      </c>
      <c r="K2659" t="s">
        <v>203</v>
      </c>
      <c r="L2659" t="s">
        <v>96</v>
      </c>
      <c r="M2659" s="40">
        <v>0</v>
      </c>
      <c r="N2659" s="40">
        <v>21903.23</v>
      </c>
      <c r="O2659" s="40">
        <v>0</v>
      </c>
      <c r="P2659" s="40">
        <v>21903.23</v>
      </c>
      <c r="Q2659" s="40">
        <v>2346.7800000000002</v>
      </c>
      <c r="R2659" s="40">
        <v>19556.45</v>
      </c>
      <c r="S2659" s="40">
        <v>19556.45</v>
      </c>
      <c r="T2659" s="40">
        <v>2346.7800000000002</v>
      </c>
      <c r="U2659" s="40">
        <v>2346.7800000000002</v>
      </c>
      <c r="V2659" s="40">
        <v>0</v>
      </c>
      <c r="W2659" s="34" t="s">
        <v>1671</v>
      </c>
    </row>
    <row r="2660" spans="1:23" hidden="1" x14ac:dyDescent="0.2">
      <c r="A2660" t="s">
        <v>106</v>
      </c>
      <c r="B2660" t="s">
        <v>107</v>
      </c>
      <c r="C2660" t="s">
        <v>635</v>
      </c>
      <c r="D2660" t="s">
        <v>711</v>
      </c>
      <c r="E2660" t="s">
        <v>712</v>
      </c>
      <c r="F2660" t="s">
        <v>1585</v>
      </c>
      <c r="G2660" t="s">
        <v>1586</v>
      </c>
      <c r="H2660" t="s">
        <v>1233</v>
      </c>
      <c r="I2660" t="s">
        <v>1647</v>
      </c>
      <c r="J2660" t="s">
        <v>202</v>
      </c>
      <c r="K2660" t="s">
        <v>203</v>
      </c>
      <c r="L2660" t="s">
        <v>96</v>
      </c>
      <c r="M2660" s="40">
        <v>0</v>
      </c>
      <c r="N2660" s="40">
        <v>4197.6899999999996</v>
      </c>
      <c r="O2660" s="40">
        <v>0</v>
      </c>
      <c r="P2660" s="40">
        <v>4197.6899999999996</v>
      </c>
      <c r="Q2660" s="40">
        <v>449.75</v>
      </c>
      <c r="R2660" s="40">
        <v>3747.94</v>
      </c>
      <c r="S2660" s="40">
        <v>3747.94</v>
      </c>
      <c r="T2660" s="40">
        <v>449.75</v>
      </c>
      <c r="U2660" s="40">
        <v>449.75</v>
      </c>
      <c r="V2660" s="40">
        <v>0</v>
      </c>
      <c r="W2660" s="34" t="s">
        <v>1671</v>
      </c>
    </row>
    <row r="2661" spans="1:23" hidden="1" x14ac:dyDescent="0.2">
      <c r="A2661" t="s">
        <v>106</v>
      </c>
      <c r="B2661" t="s">
        <v>107</v>
      </c>
      <c r="C2661" t="s">
        <v>635</v>
      </c>
      <c r="D2661" t="s">
        <v>711</v>
      </c>
      <c r="E2661" t="s">
        <v>712</v>
      </c>
      <c r="F2661" t="s">
        <v>1585</v>
      </c>
      <c r="G2661" t="s">
        <v>1586</v>
      </c>
      <c r="H2661" t="s">
        <v>1233</v>
      </c>
      <c r="I2661" t="s">
        <v>1649</v>
      </c>
      <c r="J2661" t="s">
        <v>202</v>
      </c>
      <c r="K2661" t="s">
        <v>284</v>
      </c>
      <c r="L2661" t="s">
        <v>96</v>
      </c>
      <c r="M2661" s="40">
        <v>0</v>
      </c>
      <c r="N2661" s="40">
        <v>8965.7099999999991</v>
      </c>
      <c r="O2661" s="40">
        <v>0</v>
      </c>
      <c r="P2661" s="40">
        <v>8965.7099999999991</v>
      </c>
      <c r="Q2661" s="40">
        <v>8005.1</v>
      </c>
      <c r="R2661" s="40">
        <v>0</v>
      </c>
      <c r="S2661" s="40">
        <v>0</v>
      </c>
      <c r="T2661" s="40">
        <v>8965.7099999999991</v>
      </c>
      <c r="U2661" s="40">
        <v>8965.7099999999991</v>
      </c>
      <c r="V2661" s="40">
        <v>960.61</v>
      </c>
      <c r="W2661" s="34" t="s">
        <v>1670</v>
      </c>
    </row>
    <row r="2662" spans="1:23" hidden="1" x14ac:dyDescent="0.2">
      <c r="A2662" t="s">
        <v>106</v>
      </c>
      <c r="B2662" t="s">
        <v>107</v>
      </c>
      <c r="C2662" t="s">
        <v>635</v>
      </c>
      <c r="D2662" t="s">
        <v>711</v>
      </c>
      <c r="E2662" t="s">
        <v>712</v>
      </c>
      <c r="F2662" t="s">
        <v>1585</v>
      </c>
      <c r="G2662" t="s">
        <v>1586</v>
      </c>
      <c r="H2662" t="s">
        <v>1233</v>
      </c>
      <c r="I2662" t="s">
        <v>1649</v>
      </c>
      <c r="J2662" t="s">
        <v>202</v>
      </c>
      <c r="K2662" t="s">
        <v>203</v>
      </c>
      <c r="L2662" t="s">
        <v>96</v>
      </c>
      <c r="M2662" s="40">
        <v>0</v>
      </c>
      <c r="N2662" s="40">
        <v>6827.75</v>
      </c>
      <c r="O2662" s="40">
        <v>0</v>
      </c>
      <c r="P2662" s="40">
        <v>6827.75</v>
      </c>
      <c r="Q2662" s="40">
        <v>731.55</v>
      </c>
      <c r="R2662" s="40">
        <v>6096.2</v>
      </c>
      <c r="S2662" s="40">
        <v>6096.2</v>
      </c>
      <c r="T2662" s="40">
        <v>731.55</v>
      </c>
      <c r="U2662" s="40">
        <v>731.55</v>
      </c>
      <c r="V2662" s="40">
        <v>0</v>
      </c>
      <c r="W2662" s="34" t="s">
        <v>1671</v>
      </c>
    </row>
    <row r="2663" spans="1:23" hidden="1" x14ac:dyDescent="0.2">
      <c r="A2663" t="s">
        <v>106</v>
      </c>
      <c r="B2663" t="s">
        <v>107</v>
      </c>
      <c r="C2663" t="s">
        <v>635</v>
      </c>
      <c r="D2663" t="s">
        <v>711</v>
      </c>
      <c r="E2663" t="s">
        <v>712</v>
      </c>
      <c r="F2663" t="s">
        <v>1585</v>
      </c>
      <c r="G2663" t="s">
        <v>1586</v>
      </c>
      <c r="H2663" t="s">
        <v>1233</v>
      </c>
      <c r="I2663" t="s">
        <v>1651</v>
      </c>
      <c r="J2663" t="s">
        <v>202</v>
      </c>
      <c r="K2663" t="s">
        <v>284</v>
      </c>
      <c r="L2663" t="s">
        <v>96</v>
      </c>
      <c r="M2663" s="40">
        <v>0</v>
      </c>
      <c r="N2663" s="40">
        <v>8662.36</v>
      </c>
      <c r="O2663" s="40">
        <v>0</v>
      </c>
      <c r="P2663" s="40">
        <v>8662.36</v>
      </c>
      <c r="Q2663" s="40">
        <v>7734.25</v>
      </c>
      <c r="R2663" s="40">
        <v>0</v>
      </c>
      <c r="S2663" s="40">
        <v>0</v>
      </c>
      <c r="T2663" s="40">
        <v>8662.36</v>
      </c>
      <c r="U2663" s="40">
        <v>8662.36</v>
      </c>
      <c r="V2663" s="40">
        <v>928.11</v>
      </c>
      <c r="W2663" s="34" t="s">
        <v>1670</v>
      </c>
    </row>
    <row r="2664" spans="1:23" hidden="1" x14ac:dyDescent="0.2">
      <c r="A2664" t="s">
        <v>106</v>
      </c>
      <c r="B2664" t="s">
        <v>107</v>
      </c>
      <c r="C2664" t="s">
        <v>635</v>
      </c>
      <c r="D2664" t="s">
        <v>711</v>
      </c>
      <c r="E2664" t="s">
        <v>712</v>
      </c>
      <c r="F2664" t="s">
        <v>1585</v>
      </c>
      <c r="G2664" t="s">
        <v>1586</v>
      </c>
      <c r="H2664" t="s">
        <v>1233</v>
      </c>
      <c r="I2664" t="s">
        <v>1651</v>
      </c>
      <c r="J2664" t="s">
        <v>202</v>
      </c>
      <c r="K2664" t="s">
        <v>203</v>
      </c>
      <c r="L2664" t="s">
        <v>96</v>
      </c>
      <c r="M2664" s="40">
        <v>0</v>
      </c>
      <c r="N2664" s="40">
        <v>4321.2299999999996</v>
      </c>
      <c r="O2664" s="40">
        <v>0</v>
      </c>
      <c r="P2664" s="40">
        <v>4321.2299999999996</v>
      </c>
      <c r="Q2664" s="40">
        <v>462.99</v>
      </c>
      <c r="R2664" s="40">
        <v>3858.24</v>
      </c>
      <c r="S2664" s="40">
        <v>3858.24</v>
      </c>
      <c r="T2664" s="40">
        <v>462.99</v>
      </c>
      <c r="U2664" s="40">
        <v>462.99</v>
      </c>
      <c r="V2664" s="40">
        <v>0</v>
      </c>
      <c r="W2664" s="34" t="s">
        <v>1671</v>
      </c>
    </row>
    <row r="2665" spans="1:23" hidden="1" x14ac:dyDescent="0.2">
      <c r="A2665" t="s">
        <v>106</v>
      </c>
      <c r="B2665" t="s">
        <v>107</v>
      </c>
      <c r="C2665" t="s">
        <v>635</v>
      </c>
      <c r="D2665" t="s">
        <v>711</v>
      </c>
      <c r="E2665" t="s">
        <v>712</v>
      </c>
      <c r="F2665" t="s">
        <v>1585</v>
      </c>
      <c r="G2665" t="s">
        <v>1586</v>
      </c>
      <c r="H2665" t="s">
        <v>1233</v>
      </c>
      <c r="I2665" t="s">
        <v>1653</v>
      </c>
      <c r="J2665" t="s">
        <v>202</v>
      </c>
      <c r="K2665" t="s">
        <v>284</v>
      </c>
      <c r="L2665" t="s">
        <v>11</v>
      </c>
      <c r="M2665" s="40">
        <v>0</v>
      </c>
      <c r="N2665" s="40">
        <v>1739.41</v>
      </c>
      <c r="O2665" s="40">
        <v>0</v>
      </c>
      <c r="P2665" s="40">
        <v>1739.41</v>
      </c>
      <c r="Q2665" s="40">
        <v>0</v>
      </c>
      <c r="R2665" s="40">
        <v>0</v>
      </c>
      <c r="S2665" s="40">
        <v>0</v>
      </c>
      <c r="T2665" s="40">
        <v>1739.41</v>
      </c>
      <c r="U2665" s="40">
        <v>1739.41</v>
      </c>
      <c r="V2665" s="40">
        <v>1739.41</v>
      </c>
      <c r="W2665" s="34" t="s">
        <v>1670</v>
      </c>
    </row>
    <row r="2666" spans="1:23" hidden="1" x14ac:dyDescent="0.2">
      <c r="A2666" t="s">
        <v>106</v>
      </c>
      <c r="B2666" t="s">
        <v>107</v>
      </c>
      <c r="C2666" t="s">
        <v>635</v>
      </c>
      <c r="D2666" t="s">
        <v>711</v>
      </c>
      <c r="E2666" t="s">
        <v>712</v>
      </c>
      <c r="F2666" t="s">
        <v>1585</v>
      </c>
      <c r="G2666" t="s">
        <v>1586</v>
      </c>
      <c r="H2666" t="s">
        <v>1233</v>
      </c>
      <c r="I2666" t="s">
        <v>1653</v>
      </c>
      <c r="J2666" t="s">
        <v>202</v>
      </c>
      <c r="K2666" t="s">
        <v>284</v>
      </c>
      <c r="L2666" t="s">
        <v>1654</v>
      </c>
      <c r="M2666" s="40">
        <v>0</v>
      </c>
      <c r="N2666" s="40">
        <v>4405.24</v>
      </c>
      <c r="O2666" s="40">
        <v>0</v>
      </c>
      <c r="P2666" s="40">
        <v>4405.24</v>
      </c>
      <c r="Q2666" s="40">
        <v>0</v>
      </c>
      <c r="R2666" s="40">
        <v>0</v>
      </c>
      <c r="S2666" s="40">
        <v>0</v>
      </c>
      <c r="T2666" s="40">
        <v>4405.24</v>
      </c>
      <c r="U2666" s="40">
        <v>4405.24</v>
      </c>
      <c r="V2666" s="40">
        <v>4405.24</v>
      </c>
      <c r="W2666" s="34" t="s">
        <v>1670</v>
      </c>
    </row>
    <row r="2667" spans="1:23" hidden="1" x14ac:dyDescent="0.2">
      <c r="A2667" t="s">
        <v>106</v>
      </c>
      <c r="B2667" t="s">
        <v>107</v>
      </c>
      <c r="C2667" t="s">
        <v>635</v>
      </c>
      <c r="D2667" t="s">
        <v>711</v>
      </c>
      <c r="E2667" t="s">
        <v>712</v>
      </c>
      <c r="F2667" t="s">
        <v>1585</v>
      </c>
      <c r="G2667" t="s">
        <v>1586</v>
      </c>
      <c r="H2667" t="s">
        <v>1233</v>
      </c>
      <c r="I2667" t="s">
        <v>1653</v>
      </c>
      <c r="J2667" t="s">
        <v>202</v>
      </c>
      <c r="K2667" t="s">
        <v>203</v>
      </c>
      <c r="L2667" t="s">
        <v>1654</v>
      </c>
      <c r="M2667" s="40">
        <v>0</v>
      </c>
      <c r="N2667" s="40">
        <v>6816</v>
      </c>
      <c r="O2667" s="40">
        <v>0</v>
      </c>
      <c r="P2667" s="40">
        <v>6816</v>
      </c>
      <c r="Q2667" s="40">
        <v>0</v>
      </c>
      <c r="R2667" s="40">
        <v>0</v>
      </c>
      <c r="S2667" s="40">
        <v>0</v>
      </c>
      <c r="T2667" s="40">
        <v>6816</v>
      </c>
      <c r="U2667" s="40">
        <v>6816</v>
      </c>
      <c r="V2667" s="40">
        <v>6816</v>
      </c>
      <c r="W2667" s="34" t="s">
        <v>1671</v>
      </c>
    </row>
    <row r="2668" spans="1:23" hidden="1" x14ac:dyDescent="0.2">
      <c r="A2668" t="s">
        <v>106</v>
      </c>
      <c r="B2668" t="s">
        <v>107</v>
      </c>
      <c r="C2668" t="s">
        <v>635</v>
      </c>
      <c r="D2668" t="s">
        <v>711</v>
      </c>
      <c r="E2668" t="s">
        <v>712</v>
      </c>
      <c r="F2668" t="s">
        <v>1585</v>
      </c>
      <c r="G2668" t="s">
        <v>1586</v>
      </c>
      <c r="H2668" t="s">
        <v>1233</v>
      </c>
      <c r="I2668" t="s">
        <v>1653</v>
      </c>
      <c r="J2668" t="s">
        <v>202</v>
      </c>
      <c r="K2668" t="s">
        <v>203</v>
      </c>
      <c r="L2668" t="s">
        <v>96</v>
      </c>
      <c r="M2668" s="40">
        <v>0</v>
      </c>
      <c r="N2668" s="40">
        <v>2327.36</v>
      </c>
      <c r="O2668" s="40">
        <v>0</v>
      </c>
      <c r="P2668" s="40">
        <v>2327.36</v>
      </c>
      <c r="Q2668" s="40">
        <v>249.36</v>
      </c>
      <c r="R2668" s="40">
        <v>2078</v>
      </c>
      <c r="S2668" s="40">
        <v>2078</v>
      </c>
      <c r="T2668" s="40">
        <v>249.36</v>
      </c>
      <c r="U2668" s="40">
        <v>249.36</v>
      </c>
      <c r="V2668" s="40">
        <v>0</v>
      </c>
      <c r="W2668" s="34" t="s">
        <v>1671</v>
      </c>
    </row>
    <row r="2669" spans="1:23" hidden="1" x14ac:dyDescent="0.2">
      <c r="A2669" t="s">
        <v>106</v>
      </c>
      <c r="B2669" t="s">
        <v>107</v>
      </c>
      <c r="C2669" t="s">
        <v>635</v>
      </c>
      <c r="D2669" t="s">
        <v>711</v>
      </c>
      <c r="E2669" t="s">
        <v>712</v>
      </c>
      <c r="F2669" t="s">
        <v>1585</v>
      </c>
      <c r="G2669" t="s">
        <v>1586</v>
      </c>
      <c r="H2669" t="s">
        <v>1233</v>
      </c>
      <c r="I2669" t="s">
        <v>1656</v>
      </c>
      <c r="J2669" t="s">
        <v>202</v>
      </c>
      <c r="K2669" t="s">
        <v>284</v>
      </c>
      <c r="L2669" t="s">
        <v>96</v>
      </c>
      <c r="M2669" s="40">
        <v>0</v>
      </c>
      <c r="N2669" s="40">
        <v>2750.36</v>
      </c>
      <c r="O2669" s="40">
        <v>0</v>
      </c>
      <c r="P2669" s="40">
        <v>2750.36</v>
      </c>
      <c r="Q2669" s="40">
        <v>2455.6799999999998</v>
      </c>
      <c r="R2669" s="40">
        <v>0</v>
      </c>
      <c r="S2669" s="40">
        <v>0</v>
      </c>
      <c r="T2669" s="40">
        <v>2750.36</v>
      </c>
      <c r="U2669" s="40">
        <v>2750.36</v>
      </c>
      <c r="V2669" s="40">
        <v>294.68</v>
      </c>
      <c r="W2669" s="34" t="s">
        <v>1670</v>
      </c>
    </row>
    <row r="2670" spans="1:23" hidden="1" x14ac:dyDescent="0.2">
      <c r="A2670" t="s">
        <v>106</v>
      </c>
      <c r="B2670" t="s">
        <v>107</v>
      </c>
      <c r="C2670" t="s">
        <v>635</v>
      </c>
      <c r="D2670" t="s">
        <v>711</v>
      </c>
      <c r="E2670" t="s">
        <v>712</v>
      </c>
      <c r="F2670" t="s">
        <v>1585</v>
      </c>
      <c r="G2670" t="s">
        <v>1586</v>
      </c>
      <c r="H2670" t="s">
        <v>1233</v>
      </c>
      <c r="I2670" t="s">
        <v>1656</v>
      </c>
      <c r="J2670" t="s">
        <v>202</v>
      </c>
      <c r="K2670" t="s">
        <v>284</v>
      </c>
      <c r="L2670" t="s">
        <v>11</v>
      </c>
      <c r="M2670" s="40">
        <v>0</v>
      </c>
      <c r="N2670" s="40">
        <v>14495.04</v>
      </c>
      <c r="O2670" s="40">
        <v>0</v>
      </c>
      <c r="P2670" s="40">
        <v>14495.04</v>
      </c>
      <c r="Q2670" s="40">
        <v>0</v>
      </c>
      <c r="R2670" s="40">
        <v>0</v>
      </c>
      <c r="S2670" s="40">
        <v>0</v>
      </c>
      <c r="T2670" s="40">
        <v>14495.04</v>
      </c>
      <c r="U2670" s="40">
        <v>14495.04</v>
      </c>
      <c r="V2670" s="40">
        <v>14495.04</v>
      </c>
      <c r="W2670" s="34" t="s">
        <v>1670</v>
      </c>
    </row>
    <row r="2671" spans="1:23" hidden="1" x14ac:dyDescent="0.2">
      <c r="A2671" t="s">
        <v>106</v>
      </c>
      <c r="B2671" t="s">
        <v>107</v>
      </c>
      <c r="C2671" t="s">
        <v>635</v>
      </c>
      <c r="D2671" t="s">
        <v>711</v>
      </c>
      <c r="E2671" t="s">
        <v>712</v>
      </c>
      <c r="F2671" t="s">
        <v>1585</v>
      </c>
      <c r="G2671" t="s">
        <v>1586</v>
      </c>
      <c r="H2671" t="s">
        <v>1233</v>
      </c>
      <c r="I2671" t="s">
        <v>1656</v>
      </c>
      <c r="J2671" t="s">
        <v>202</v>
      </c>
      <c r="K2671" t="s">
        <v>203</v>
      </c>
      <c r="L2671" t="s">
        <v>96</v>
      </c>
      <c r="M2671" s="40">
        <v>0</v>
      </c>
      <c r="N2671" s="40">
        <v>769.71</v>
      </c>
      <c r="O2671" s="40">
        <v>0</v>
      </c>
      <c r="P2671" s="40">
        <v>769.71</v>
      </c>
      <c r="Q2671" s="40">
        <v>82.47</v>
      </c>
      <c r="R2671" s="40">
        <v>687.24</v>
      </c>
      <c r="S2671" s="40">
        <v>687.24</v>
      </c>
      <c r="T2671" s="40">
        <v>82.47</v>
      </c>
      <c r="U2671" s="40">
        <v>82.47</v>
      </c>
      <c r="V2671" s="40">
        <v>0</v>
      </c>
      <c r="W2671" s="34" t="s">
        <v>1671</v>
      </c>
    </row>
  </sheetData>
  <autoFilter ref="A1:W2671">
    <filterColumn colId="4">
      <filters>
        <filter val="DESARROLLO PRODUCTIVO Y COMPETITIVIDAD"/>
      </filters>
    </filterColumn>
  </autoFilter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87"/>
  <sheetViews>
    <sheetView topLeftCell="I2652" workbookViewId="0">
      <selection activeCell="O2681" sqref="O2681"/>
    </sheetView>
  </sheetViews>
  <sheetFormatPr baseColWidth="10" defaultColWidth="9.140625" defaultRowHeight="12.75" x14ac:dyDescent="0.2"/>
  <cols>
    <col min="1" max="1" width="16" bestFit="1" customWidth="1"/>
    <col min="2" max="2" width="24" bestFit="1" customWidth="1"/>
    <col min="3" max="3" width="12" bestFit="1" customWidth="1"/>
    <col min="4" max="4" width="11" bestFit="1" customWidth="1"/>
    <col min="5" max="5" width="52" bestFit="1" customWidth="1"/>
    <col min="6" max="6" width="42" bestFit="1" customWidth="1"/>
    <col min="7" max="7" width="15" bestFit="1" customWidth="1"/>
    <col min="8" max="8" width="64" bestFit="1" customWidth="1"/>
    <col min="9" max="9" width="57" bestFit="1" customWidth="1"/>
    <col min="10" max="10" width="47" bestFit="1" customWidth="1"/>
    <col min="11" max="11" width="52" bestFit="1" customWidth="1"/>
    <col min="12" max="12" width="7" bestFit="1" customWidth="1"/>
    <col min="13" max="13" width="20" bestFit="1" customWidth="1"/>
    <col min="14" max="15" width="14" bestFit="1" customWidth="1"/>
    <col min="16" max="16" width="15.42578125" bestFit="1" customWidth="1"/>
    <col min="17" max="17" width="13" bestFit="1" customWidth="1"/>
    <col min="18" max="19" width="14" bestFit="1" customWidth="1"/>
    <col min="20" max="20" width="23" bestFit="1" customWidth="1"/>
    <col min="21" max="21" width="20" bestFit="1" customWidth="1"/>
    <col min="22" max="22" width="14" bestFit="1" customWidth="1"/>
    <col min="23" max="23" width="25" bestFit="1" customWidth="1"/>
  </cols>
  <sheetData>
    <row r="1" spans="1:23" ht="25.5" x14ac:dyDescent="0.2">
      <c r="A1" s="5" t="s">
        <v>1673</v>
      </c>
      <c r="B1" s="1" t="s">
        <v>1674</v>
      </c>
      <c r="C1" s="1" t="s">
        <v>1675</v>
      </c>
      <c r="D1" s="5" t="s">
        <v>1676</v>
      </c>
      <c r="E1" s="1" t="s">
        <v>1677</v>
      </c>
      <c r="F1" s="1" t="s">
        <v>1678</v>
      </c>
      <c r="G1" s="1" t="s">
        <v>1679</v>
      </c>
      <c r="H1" s="1" t="s">
        <v>1680</v>
      </c>
      <c r="I1" s="1" t="s">
        <v>1681</v>
      </c>
      <c r="J1" s="1" t="s">
        <v>1682</v>
      </c>
      <c r="K1" s="1" t="s">
        <v>1683</v>
      </c>
      <c r="L1" s="1" t="s">
        <v>1684</v>
      </c>
      <c r="M1" s="1" t="s">
        <v>1685</v>
      </c>
      <c r="N1" s="1" t="s">
        <v>1686</v>
      </c>
      <c r="O1" s="1" t="s">
        <v>1687</v>
      </c>
      <c r="P1" s="1" t="s">
        <v>1688</v>
      </c>
      <c r="Q1" s="1" t="s">
        <v>1689</v>
      </c>
      <c r="R1" s="1" t="s">
        <v>1690</v>
      </c>
      <c r="S1" s="1" t="s">
        <v>1691</v>
      </c>
      <c r="T1" s="1" t="s">
        <v>1692</v>
      </c>
      <c r="U1" s="1" t="s">
        <v>1693</v>
      </c>
      <c r="V1" s="1" t="s">
        <v>1694</v>
      </c>
      <c r="W1" s="1" t="s">
        <v>1695</v>
      </c>
    </row>
    <row r="2" spans="1:23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s="2">
        <v>1264152</v>
      </c>
      <c r="N2" s="2">
        <v>89316</v>
      </c>
      <c r="O2" s="2">
        <v>-42510.91</v>
      </c>
      <c r="P2" s="2">
        <v>1310957.0900000001</v>
      </c>
      <c r="Q2" s="2">
        <v>0</v>
      </c>
      <c r="R2" s="2">
        <v>901517.08</v>
      </c>
      <c r="S2" s="2">
        <v>900667.08</v>
      </c>
      <c r="T2" s="2">
        <v>409440.01</v>
      </c>
      <c r="U2" s="2">
        <v>410290.01</v>
      </c>
      <c r="V2" s="2">
        <v>409440.01</v>
      </c>
      <c r="W2" t="s">
        <v>12</v>
      </c>
    </row>
    <row r="3" spans="1:23" x14ac:dyDescent="0.2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13</v>
      </c>
      <c r="L3" t="s">
        <v>11</v>
      </c>
      <c r="M3" s="2">
        <v>74158.559999999998</v>
      </c>
      <c r="N3" s="2">
        <v>-3387.99</v>
      </c>
      <c r="O3" s="2">
        <v>0</v>
      </c>
      <c r="P3" s="2">
        <v>70770.570000000007</v>
      </c>
      <c r="Q3" s="2">
        <v>0</v>
      </c>
      <c r="R3" s="2">
        <v>50131.34</v>
      </c>
      <c r="S3" s="2">
        <v>50131.34</v>
      </c>
      <c r="T3" s="2">
        <v>20639.23</v>
      </c>
      <c r="U3" s="2">
        <v>20639.23</v>
      </c>
      <c r="V3" s="2">
        <v>20639.23</v>
      </c>
      <c r="W3" t="s">
        <v>14</v>
      </c>
    </row>
    <row r="4" spans="1:23" x14ac:dyDescent="0.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15</v>
      </c>
      <c r="L4" t="s">
        <v>11</v>
      </c>
      <c r="M4" s="2">
        <v>124669.88</v>
      </c>
      <c r="N4" s="2">
        <v>10104.620000000001</v>
      </c>
      <c r="O4" s="2">
        <v>0</v>
      </c>
      <c r="P4" s="2">
        <v>134774.5</v>
      </c>
      <c r="Q4" s="2">
        <v>11750.66</v>
      </c>
      <c r="R4" s="2">
        <v>18589.41</v>
      </c>
      <c r="S4" s="2">
        <v>18518.580000000002</v>
      </c>
      <c r="T4" s="2">
        <v>116185.09</v>
      </c>
      <c r="U4" s="2">
        <v>116255.92</v>
      </c>
      <c r="V4" s="2">
        <v>104434.43</v>
      </c>
      <c r="W4" t="s">
        <v>16</v>
      </c>
    </row>
    <row r="5" spans="1:23" x14ac:dyDescent="0.2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17</v>
      </c>
      <c r="L5" t="s">
        <v>11</v>
      </c>
      <c r="M5" s="2">
        <v>46144</v>
      </c>
      <c r="N5" s="2">
        <v>2816.66</v>
      </c>
      <c r="O5" s="2">
        <v>0</v>
      </c>
      <c r="P5" s="2">
        <v>48960.66</v>
      </c>
      <c r="Q5" s="2">
        <v>1037.9000000000001</v>
      </c>
      <c r="R5" s="2">
        <v>43505.279999999999</v>
      </c>
      <c r="S5" s="2">
        <v>43486.39</v>
      </c>
      <c r="T5" s="2">
        <v>5455.38</v>
      </c>
      <c r="U5" s="2">
        <v>5474.27</v>
      </c>
      <c r="V5" s="2">
        <v>4417.4799999999996</v>
      </c>
      <c r="W5" t="s">
        <v>18</v>
      </c>
    </row>
    <row r="6" spans="1:23" x14ac:dyDescent="0.2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19</v>
      </c>
      <c r="L6" t="s">
        <v>11</v>
      </c>
      <c r="M6" s="2">
        <v>1320</v>
      </c>
      <c r="N6" s="2">
        <v>0</v>
      </c>
      <c r="O6" s="2">
        <v>0</v>
      </c>
      <c r="P6" s="2">
        <v>1320</v>
      </c>
      <c r="Q6" s="2">
        <v>0</v>
      </c>
      <c r="R6" s="2">
        <v>470</v>
      </c>
      <c r="S6" s="2">
        <v>470</v>
      </c>
      <c r="T6" s="2">
        <v>850</v>
      </c>
      <c r="U6" s="2">
        <v>850</v>
      </c>
      <c r="V6" s="2">
        <v>850</v>
      </c>
      <c r="W6" t="s">
        <v>20</v>
      </c>
    </row>
    <row r="7" spans="1:23" x14ac:dyDescent="0.2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21</v>
      </c>
      <c r="L7" t="s">
        <v>11</v>
      </c>
      <c r="M7" s="2">
        <v>10560</v>
      </c>
      <c r="N7" s="2">
        <v>0</v>
      </c>
      <c r="O7" s="2">
        <v>0</v>
      </c>
      <c r="P7" s="2">
        <v>10560</v>
      </c>
      <c r="Q7" s="2">
        <v>0</v>
      </c>
      <c r="R7" s="2">
        <v>6768</v>
      </c>
      <c r="S7" s="2">
        <v>6768</v>
      </c>
      <c r="T7" s="2">
        <v>3792</v>
      </c>
      <c r="U7" s="2">
        <v>3792</v>
      </c>
      <c r="V7" s="2">
        <v>3792</v>
      </c>
      <c r="W7" t="s">
        <v>22</v>
      </c>
    </row>
    <row r="8" spans="1:23" x14ac:dyDescent="0.2">
      <c r="A8" t="s">
        <v>0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7</v>
      </c>
      <c r="I8" t="s">
        <v>8</v>
      </c>
      <c r="J8" t="s">
        <v>9</v>
      </c>
      <c r="K8" t="s">
        <v>23</v>
      </c>
      <c r="L8" t="s">
        <v>11</v>
      </c>
      <c r="M8" s="2">
        <v>370.79</v>
      </c>
      <c r="N8" s="2">
        <v>0</v>
      </c>
      <c r="O8" s="2">
        <v>138.25</v>
      </c>
      <c r="P8" s="2">
        <v>509.04</v>
      </c>
      <c r="Q8" s="2">
        <v>0</v>
      </c>
      <c r="R8" s="2">
        <v>216</v>
      </c>
      <c r="S8" s="2">
        <v>216</v>
      </c>
      <c r="T8" s="2">
        <v>293.04000000000002</v>
      </c>
      <c r="U8" s="2">
        <v>293.04000000000002</v>
      </c>
      <c r="V8" s="2">
        <v>293.04000000000002</v>
      </c>
      <c r="W8" t="s">
        <v>24</v>
      </c>
    </row>
    <row r="9" spans="1:23" x14ac:dyDescent="0.2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K9" t="s">
        <v>25</v>
      </c>
      <c r="L9" t="s">
        <v>11</v>
      </c>
      <c r="M9" s="2">
        <v>3707.93</v>
      </c>
      <c r="N9" s="2">
        <v>0</v>
      </c>
      <c r="O9" s="2">
        <v>0</v>
      </c>
      <c r="P9" s="2">
        <v>3707.93</v>
      </c>
      <c r="Q9" s="2">
        <v>0</v>
      </c>
      <c r="R9" s="2">
        <v>1806.66</v>
      </c>
      <c r="S9" s="2">
        <v>1806.66</v>
      </c>
      <c r="T9" s="2">
        <v>1901.27</v>
      </c>
      <c r="U9" s="2">
        <v>1901.27</v>
      </c>
      <c r="V9" s="2">
        <v>1901.27</v>
      </c>
      <c r="W9" t="s">
        <v>26</v>
      </c>
    </row>
    <row r="10" spans="1:23" x14ac:dyDescent="0.2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K10" t="s">
        <v>27</v>
      </c>
      <c r="L10" t="s">
        <v>11</v>
      </c>
      <c r="M10" s="2">
        <v>10035.540000000001</v>
      </c>
      <c r="N10" s="2">
        <v>0</v>
      </c>
      <c r="O10" s="2">
        <v>-9935.5400000000009</v>
      </c>
      <c r="P10" s="2">
        <v>100</v>
      </c>
      <c r="Q10" s="2">
        <v>0</v>
      </c>
      <c r="R10" s="2">
        <v>0</v>
      </c>
      <c r="S10" s="2">
        <v>0</v>
      </c>
      <c r="T10" s="2">
        <v>100</v>
      </c>
      <c r="U10" s="2">
        <v>100</v>
      </c>
      <c r="V10" s="2">
        <v>100</v>
      </c>
      <c r="W10" t="s">
        <v>28</v>
      </c>
    </row>
    <row r="11" spans="1:23" x14ac:dyDescent="0.2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9</v>
      </c>
      <c r="K11" t="s">
        <v>29</v>
      </c>
      <c r="L11" t="s">
        <v>11</v>
      </c>
      <c r="M11" s="2">
        <v>8831</v>
      </c>
      <c r="N11" s="2">
        <v>0</v>
      </c>
      <c r="O11" s="2">
        <v>0</v>
      </c>
      <c r="P11" s="2">
        <v>8831</v>
      </c>
      <c r="Q11" s="2">
        <v>0</v>
      </c>
      <c r="R11" s="2">
        <v>6095.52</v>
      </c>
      <c r="S11" s="2">
        <v>6095.52</v>
      </c>
      <c r="T11" s="2">
        <v>2735.48</v>
      </c>
      <c r="U11" s="2">
        <v>2735.48</v>
      </c>
      <c r="V11" s="2">
        <v>2735.48</v>
      </c>
      <c r="W11" t="s">
        <v>30</v>
      </c>
    </row>
    <row r="12" spans="1:23" x14ac:dyDescent="0.2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  <c r="J12" t="s">
        <v>9</v>
      </c>
      <c r="K12" t="s">
        <v>31</v>
      </c>
      <c r="L12" t="s">
        <v>11</v>
      </c>
      <c r="M12" s="2">
        <v>157728</v>
      </c>
      <c r="N12" s="2">
        <v>35332</v>
      </c>
      <c r="O12" s="2">
        <v>44461.57</v>
      </c>
      <c r="P12" s="2">
        <v>237521.57</v>
      </c>
      <c r="Q12" s="2">
        <v>47792.23</v>
      </c>
      <c r="R12" s="2">
        <v>145267.76999999999</v>
      </c>
      <c r="S12" s="2">
        <v>145267.76999999999</v>
      </c>
      <c r="T12" s="2">
        <v>92253.8</v>
      </c>
      <c r="U12" s="2">
        <v>92253.8</v>
      </c>
      <c r="V12" s="2">
        <v>44461.57</v>
      </c>
      <c r="W12" t="s">
        <v>32</v>
      </c>
    </row>
    <row r="13" spans="1:23" x14ac:dyDescent="0.2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33</v>
      </c>
      <c r="L13" t="s">
        <v>11</v>
      </c>
      <c r="M13" s="2">
        <v>6108.14</v>
      </c>
      <c r="N13" s="2">
        <v>0</v>
      </c>
      <c r="O13" s="2">
        <v>0</v>
      </c>
      <c r="P13" s="2">
        <v>6108.14</v>
      </c>
      <c r="Q13" s="2">
        <v>0</v>
      </c>
      <c r="R13" s="2">
        <v>270</v>
      </c>
      <c r="S13" s="2">
        <v>270</v>
      </c>
      <c r="T13" s="2">
        <v>5838.14</v>
      </c>
      <c r="U13" s="2">
        <v>5838.14</v>
      </c>
      <c r="V13" s="2">
        <v>5838.14</v>
      </c>
      <c r="W13" t="s">
        <v>34</v>
      </c>
    </row>
    <row r="14" spans="1:23" x14ac:dyDescent="0.2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  <c r="J14" t="s">
        <v>9</v>
      </c>
      <c r="K14" t="s">
        <v>35</v>
      </c>
      <c r="L14" t="s">
        <v>11</v>
      </c>
      <c r="M14" s="2">
        <v>5216.28</v>
      </c>
      <c r="N14" s="2">
        <v>0</v>
      </c>
      <c r="O14" s="2">
        <v>0</v>
      </c>
      <c r="P14" s="2">
        <v>5216.28</v>
      </c>
      <c r="Q14" s="2">
        <v>0</v>
      </c>
      <c r="R14" s="2">
        <v>4016.87</v>
      </c>
      <c r="S14" s="2">
        <v>4016.87</v>
      </c>
      <c r="T14" s="2">
        <v>1199.4100000000001</v>
      </c>
      <c r="U14" s="2">
        <v>1199.4100000000001</v>
      </c>
      <c r="V14" s="2">
        <v>1199.4100000000001</v>
      </c>
      <c r="W14" t="s">
        <v>36</v>
      </c>
    </row>
    <row r="15" spans="1:23" x14ac:dyDescent="0.2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  <c r="I15" t="s">
        <v>8</v>
      </c>
      <c r="J15" t="s">
        <v>9</v>
      </c>
      <c r="K15" t="s">
        <v>37</v>
      </c>
      <c r="L15" t="s">
        <v>11</v>
      </c>
      <c r="M15" s="2">
        <v>189248.88</v>
      </c>
      <c r="N15" s="2">
        <v>15338.88</v>
      </c>
      <c r="O15" s="2">
        <v>0</v>
      </c>
      <c r="P15" s="2">
        <v>204587.76</v>
      </c>
      <c r="Q15" s="2">
        <v>6045.63</v>
      </c>
      <c r="R15" s="2">
        <v>138663.66</v>
      </c>
      <c r="S15" s="2">
        <v>138556.13</v>
      </c>
      <c r="T15" s="2">
        <v>65924.100000000006</v>
      </c>
      <c r="U15" s="2">
        <v>66031.63</v>
      </c>
      <c r="V15" s="2">
        <v>59878.47</v>
      </c>
      <c r="W15" t="s">
        <v>38</v>
      </c>
    </row>
    <row r="16" spans="1:23" x14ac:dyDescent="0.2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7</v>
      </c>
      <c r="I16" t="s">
        <v>8</v>
      </c>
      <c r="J16" t="s">
        <v>9</v>
      </c>
      <c r="K16" t="s">
        <v>39</v>
      </c>
      <c r="L16" t="s">
        <v>11</v>
      </c>
      <c r="M16" s="2">
        <v>124669.88</v>
      </c>
      <c r="N16" s="2">
        <v>10105</v>
      </c>
      <c r="O16" s="2">
        <v>0</v>
      </c>
      <c r="P16" s="2">
        <v>134774.88</v>
      </c>
      <c r="Q16" s="2">
        <v>7655.22</v>
      </c>
      <c r="R16" s="2">
        <v>84530.3</v>
      </c>
      <c r="S16" s="2">
        <v>84459.49</v>
      </c>
      <c r="T16" s="2">
        <v>50244.58</v>
      </c>
      <c r="U16" s="2">
        <v>50315.39</v>
      </c>
      <c r="V16" s="2">
        <v>42589.36</v>
      </c>
      <c r="W16" t="s">
        <v>40</v>
      </c>
    </row>
    <row r="17" spans="1:23" x14ac:dyDescent="0.2">
      <c r="A17" t="s">
        <v>0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6</v>
      </c>
      <c r="H17" t="s">
        <v>7</v>
      </c>
      <c r="I17" t="s">
        <v>8</v>
      </c>
      <c r="J17" t="s">
        <v>9</v>
      </c>
      <c r="K17" t="s">
        <v>41</v>
      </c>
      <c r="L17" t="s">
        <v>11</v>
      </c>
      <c r="M17" s="2">
        <v>16952.91</v>
      </c>
      <c r="N17" s="2">
        <v>0</v>
      </c>
      <c r="O17" s="2">
        <v>3617.73</v>
      </c>
      <c r="P17" s="2">
        <v>20570.64</v>
      </c>
      <c r="Q17" s="2">
        <v>0</v>
      </c>
      <c r="R17" s="2">
        <v>18817.41</v>
      </c>
      <c r="S17" s="2">
        <v>18817.41</v>
      </c>
      <c r="T17" s="2">
        <v>1753.23</v>
      </c>
      <c r="U17" s="2">
        <v>1753.23</v>
      </c>
      <c r="V17" s="2">
        <v>1753.23</v>
      </c>
      <c r="W17" t="s">
        <v>42</v>
      </c>
    </row>
    <row r="18" spans="1:23" x14ac:dyDescent="0.2">
      <c r="A18" t="s">
        <v>0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7</v>
      </c>
      <c r="I18" t="s">
        <v>43</v>
      </c>
      <c r="J18" t="s">
        <v>44</v>
      </c>
      <c r="K18" t="s">
        <v>45</v>
      </c>
      <c r="L18" t="s">
        <v>11</v>
      </c>
      <c r="M18" s="2">
        <v>12000</v>
      </c>
      <c r="N18" s="2">
        <v>2000</v>
      </c>
      <c r="O18" s="2">
        <v>0</v>
      </c>
      <c r="P18" s="2">
        <v>14000</v>
      </c>
      <c r="Q18" s="2">
        <v>0</v>
      </c>
      <c r="R18" s="2">
        <v>8551.73</v>
      </c>
      <c r="S18" s="2">
        <v>8551.43</v>
      </c>
      <c r="T18" s="2">
        <v>5448.27</v>
      </c>
      <c r="U18" s="2">
        <v>5448.57</v>
      </c>
      <c r="V18" s="2">
        <v>5448.27</v>
      </c>
      <c r="W18" t="s">
        <v>46</v>
      </c>
    </row>
    <row r="19" spans="1:23" x14ac:dyDescent="0.2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43</v>
      </c>
      <c r="J19" t="s">
        <v>44</v>
      </c>
      <c r="K19" t="s">
        <v>47</v>
      </c>
      <c r="L19" t="s">
        <v>11</v>
      </c>
      <c r="M19" s="2">
        <v>15000</v>
      </c>
      <c r="N19" s="2">
        <v>5000</v>
      </c>
      <c r="O19" s="2">
        <v>0</v>
      </c>
      <c r="P19" s="2">
        <v>20000</v>
      </c>
      <c r="Q19" s="2">
        <v>0</v>
      </c>
      <c r="R19" s="2">
        <v>15530.01</v>
      </c>
      <c r="S19" s="2">
        <v>15530</v>
      </c>
      <c r="T19" s="2">
        <v>4469.99</v>
      </c>
      <c r="U19" s="2">
        <v>4470</v>
      </c>
      <c r="V19" s="2">
        <v>4469.99</v>
      </c>
      <c r="W19" t="s">
        <v>48</v>
      </c>
    </row>
    <row r="20" spans="1:23" x14ac:dyDescent="0.2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H20" t="s">
        <v>7</v>
      </c>
      <c r="I20" t="s">
        <v>43</v>
      </c>
      <c r="J20" t="s">
        <v>44</v>
      </c>
      <c r="K20" t="s">
        <v>49</v>
      </c>
      <c r="L20" t="s">
        <v>11</v>
      </c>
      <c r="M20" s="2">
        <v>7000</v>
      </c>
      <c r="N20" s="2">
        <v>0</v>
      </c>
      <c r="O20" s="2">
        <v>0</v>
      </c>
      <c r="P20" s="2">
        <v>7000</v>
      </c>
      <c r="Q20" s="2">
        <v>0</v>
      </c>
      <c r="R20" s="2">
        <v>2960.78</v>
      </c>
      <c r="S20" s="2">
        <v>2960.78</v>
      </c>
      <c r="T20" s="2">
        <v>4039.22</v>
      </c>
      <c r="U20" s="2">
        <v>4039.22</v>
      </c>
      <c r="V20" s="2">
        <v>4039.22</v>
      </c>
      <c r="W20" t="s">
        <v>50</v>
      </c>
    </row>
    <row r="21" spans="1:23" x14ac:dyDescent="0.2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H21" t="s">
        <v>7</v>
      </c>
      <c r="I21" t="s">
        <v>43</v>
      </c>
      <c r="J21" t="s">
        <v>44</v>
      </c>
      <c r="K21" t="s">
        <v>51</v>
      </c>
      <c r="L21" t="s">
        <v>11</v>
      </c>
      <c r="M21" s="2">
        <v>30000</v>
      </c>
      <c r="N21" s="2">
        <v>-7440</v>
      </c>
      <c r="O21" s="2">
        <v>0</v>
      </c>
      <c r="P21" s="2">
        <v>22560</v>
      </c>
      <c r="Q21" s="2">
        <v>0</v>
      </c>
      <c r="R21" s="2">
        <v>18800</v>
      </c>
      <c r="S21" s="2">
        <v>16920</v>
      </c>
      <c r="T21" s="2">
        <v>3760</v>
      </c>
      <c r="U21" s="2">
        <v>5640</v>
      </c>
      <c r="V21" s="2">
        <v>3760</v>
      </c>
      <c r="W21" t="s">
        <v>52</v>
      </c>
    </row>
    <row r="22" spans="1:23" x14ac:dyDescent="0.2">
      <c r="A22" t="s">
        <v>0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7</v>
      </c>
      <c r="I22" t="s">
        <v>43</v>
      </c>
      <c r="J22" t="s">
        <v>44</v>
      </c>
      <c r="K22" t="s">
        <v>53</v>
      </c>
      <c r="L22" t="s">
        <v>11</v>
      </c>
      <c r="M22" s="2">
        <v>500</v>
      </c>
      <c r="N22" s="2">
        <v>0</v>
      </c>
      <c r="O22" s="2">
        <v>0</v>
      </c>
      <c r="P22" s="2">
        <v>500</v>
      </c>
      <c r="Q22" s="2">
        <v>0</v>
      </c>
      <c r="R22" s="2">
        <v>0</v>
      </c>
      <c r="S22" s="2">
        <v>0</v>
      </c>
      <c r="T22" s="2">
        <v>500</v>
      </c>
      <c r="U22" s="2">
        <v>500</v>
      </c>
      <c r="V22" s="2">
        <v>500</v>
      </c>
      <c r="W22" t="s">
        <v>54</v>
      </c>
    </row>
    <row r="23" spans="1:23" x14ac:dyDescent="0.2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7</v>
      </c>
      <c r="I23" t="s">
        <v>43</v>
      </c>
      <c r="J23" t="s">
        <v>44</v>
      </c>
      <c r="K23" t="s">
        <v>55</v>
      </c>
      <c r="L23" t="s">
        <v>11</v>
      </c>
      <c r="M23" s="2">
        <v>2000</v>
      </c>
      <c r="N23" s="2">
        <v>0</v>
      </c>
      <c r="O23" s="2">
        <v>0</v>
      </c>
      <c r="P23" s="2">
        <v>2000</v>
      </c>
      <c r="Q23" s="2">
        <v>48.8</v>
      </c>
      <c r="R23" s="2">
        <v>220</v>
      </c>
      <c r="S23" s="2">
        <v>220</v>
      </c>
      <c r="T23" s="2">
        <v>1780</v>
      </c>
      <c r="U23" s="2">
        <v>1780</v>
      </c>
      <c r="V23" s="2">
        <v>1731.2</v>
      </c>
      <c r="W23" t="s">
        <v>56</v>
      </c>
    </row>
    <row r="24" spans="1:23" x14ac:dyDescent="0.2">
      <c r="A24" t="s">
        <v>0</v>
      </c>
      <c r="B24" t="s">
        <v>1</v>
      </c>
      <c r="C24" t="s">
        <v>2</v>
      </c>
      <c r="D24" t="s">
        <v>3</v>
      </c>
      <c r="E24" t="s">
        <v>4</v>
      </c>
      <c r="F24" t="s">
        <v>5</v>
      </c>
      <c r="G24" t="s">
        <v>6</v>
      </c>
      <c r="H24" t="s">
        <v>7</v>
      </c>
      <c r="I24" t="s">
        <v>43</v>
      </c>
      <c r="J24" t="s">
        <v>44</v>
      </c>
      <c r="K24" t="s">
        <v>57</v>
      </c>
      <c r="L24" t="s">
        <v>11</v>
      </c>
      <c r="M24" s="2">
        <v>346300</v>
      </c>
      <c r="N24" s="2">
        <v>28771.279999999999</v>
      </c>
      <c r="O24" s="2">
        <v>59859.6</v>
      </c>
      <c r="P24" s="2">
        <v>434930.88</v>
      </c>
      <c r="Q24" s="2">
        <v>64746.43</v>
      </c>
      <c r="R24" s="2">
        <v>308069.05</v>
      </c>
      <c r="S24" s="2">
        <v>293331.08</v>
      </c>
      <c r="T24" s="2">
        <v>126861.83</v>
      </c>
      <c r="U24" s="2">
        <v>141599.79999999999</v>
      </c>
      <c r="V24" s="2">
        <v>62115.4</v>
      </c>
      <c r="W24" t="s">
        <v>58</v>
      </c>
    </row>
    <row r="25" spans="1:23" x14ac:dyDescent="0.2">
      <c r="A25" t="s">
        <v>0</v>
      </c>
      <c r="B25" t="s">
        <v>1</v>
      </c>
      <c r="C25" t="s">
        <v>2</v>
      </c>
      <c r="D25" t="s">
        <v>3</v>
      </c>
      <c r="E25" t="s">
        <v>4</v>
      </c>
      <c r="F25" t="s">
        <v>5</v>
      </c>
      <c r="G25" t="s">
        <v>6</v>
      </c>
      <c r="H25" t="s">
        <v>7</v>
      </c>
      <c r="I25" t="s">
        <v>43</v>
      </c>
      <c r="J25" t="s">
        <v>44</v>
      </c>
      <c r="K25" t="s">
        <v>59</v>
      </c>
      <c r="L25" t="s">
        <v>11</v>
      </c>
      <c r="M25" s="2">
        <v>110000</v>
      </c>
      <c r="N25" s="2">
        <v>-21331.279999999999</v>
      </c>
      <c r="O25" s="2">
        <v>0</v>
      </c>
      <c r="P25" s="2">
        <v>88668.72</v>
      </c>
      <c r="Q25" s="2">
        <v>0</v>
      </c>
      <c r="R25" s="2">
        <v>88668.72</v>
      </c>
      <c r="S25" s="2">
        <v>67756.289999999994</v>
      </c>
      <c r="T25" s="2">
        <v>0</v>
      </c>
      <c r="U25" s="2">
        <v>20912.43</v>
      </c>
      <c r="V25" s="2">
        <v>0</v>
      </c>
      <c r="W25" t="s">
        <v>60</v>
      </c>
    </row>
    <row r="26" spans="1:23" x14ac:dyDescent="0.2">
      <c r="A26" t="s">
        <v>0</v>
      </c>
      <c r="B26" t="s">
        <v>1</v>
      </c>
      <c r="C26" t="s">
        <v>2</v>
      </c>
      <c r="D26" t="s">
        <v>3</v>
      </c>
      <c r="E26" t="s">
        <v>4</v>
      </c>
      <c r="F26" t="s">
        <v>5</v>
      </c>
      <c r="G26" t="s">
        <v>6</v>
      </c>
      <c r="H26" t="s">
        <v>7</v>
      </c>
      <c r="I26" t="s">
        <v>43</v>
      </c>
      <c r="J26" t="s">
        <v>44</v>
      </c>
      <c r="K26" t="s">
        <v>61</v>
      </c>
      <c r="L26" t="s">
        <v>11</v>
      </c>
      <c r="M26" s="2">
        <v>29200</v>
      </c>
      <c r="N26" s="2">
        <v>-13400</v>
      </c>
      <c r="O26" s="2">
        <v>0</v>
      </c>
      <c r="P26" s="2">
        <v>15800</v>
      </c>
      <c r="Q26" s="2">
        <v>0</v>
      </c>
      <c r="R26" s="2">
        <v>15013.22</v>
      </c>
      <c r="S26" s="2">
        <v>10423.870000000001</v>
      </c>
      <c r="T26" s="2">
        <v>786.78</v>
      </c>
      <c r="U26" s="2">
        <v>5376.13</v>
      </c>
      <c r="V26" s="2">
        <v>786.78</v>
      </c>
      <c r="W26" t="s">
        <v>62</v>
      </c>
    </row>
    <row r="27" spans="1:23" x14ac:dyDescent="0.2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H27" t="s">
        <v>7</v>
      </c>
      <c r="I27" t="s">
        <v>43</v>
      </c>
      <c r="J27" t="s">
        <v>44</v>
      </c>
      <c r="K27" t="s">
        <v>63</v>
      </c>
      <c r="L27" t="s">
        <v>11</v>
      </c>
      <c r="M27" s="2">
        <v>1000</v>
      </c>
      <c r="N27" s="2">
        <v>0</v>
      </c>
      <c r="O27" s="2">
        <v>0</v>
      </c>
      <c r="P27" s="2">
        <v>1000</v>
      </c>
      <c r="Q27" s="2">
        <v>0</v>
      </c>
      <c r="R27" s="2">
        <v>44.8</v>
      </c>
      <c r="S27" s="2">
        <v>0</v>
      </c>
      <c r="T27" s="2">
        <v>955.2</v>
      </c>
      <c r="U27" s="2">
        <v>1000</v>
      </c>
      <c r="V27" s="2">
        <v>955.2</v>
      </c>
      <c r="W27" t="s">
        <v>64</v>
      </c>
    </row>
    <row r="28" spans="1:23" x14ac:dyDescent="0.2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  <c r="H28" t="s">
        <v>7</v>
      </c>
      <c r="I28" t="s">
        <v>43</v>
      </c>
      <c r="J28" t="s">
        <v>44</v>
      </c>
      <c r="K28" t="s">
        <v>65</v>
      </c>
      <c r="L28" t="s">
        <v>11</v>
      </c>
      <c r="M28" s="2">
        <v>5000</v>
      </c>
      <c r="N28" s="2">
        <v>6400</v>
      </c>
      <c r="O28" s="2">
        <v>0</v>
      </c>
      <c r="P28" s="2">
        <v>11400</v>
      </c>
      <c r="Q28" s="2">
        <v>0</v>
      </c>
      <c r="R28" s="2">
        <v>4919.74</v>
      </c>
      <c r="S28" s="2">
        <v>3755.29</v>
      </c>
      <c r="T28" s="2">
        <v>6480.26</v>
      </c>
      <c r="U28" s="2">
        <v>7644.71</v>
      </c>
      <c r="V28" s="2">
        <v>6480.26</v>
      </c>
      <c r="W28" t="s">
        <v>66</v>
      </c>
    </row>
    <row r="29" spans="1:23" x14ac:dyDescent="0.2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t="s">
        <v>6</v>
      </c>
      <c r="H29" t="s">
        <v>7</v>
      </c>
      <c r="I29" t="s">
        <v>43</v>
      </c>
      <c r="J29" t="s">
        <v>44</v>
      </c>
      <c r="K29" t="s">
        <v>67</v>
      </c>
      <c r="L29" t="s">
        <v>11</v>
      </c>
      <c r="M29" s="2">
        <v>85000</v>
      </c>
      <c r="N29" s="2">
        <v>0</v>
      </c>
      <c r="O29" s="2">
        <v>0</v>
      </c>
      <c r="P29" s="2">
        <v>85000</v>
      </c>
      <c r="Q29" s="2">
        <v>0</v>
      </c>
      <c r="R29" s="2">
        <v>78266.59</v>
      </c>
      <c r="S29" s="2">
        <v>57141.88</v>
      </c>
      <c r="T29" s="2">
        <v>6733.41</v>
      </c>
      <c r="U29" s="2">
        <v>27858.12</v>
      </c>
      <c r="V29" s="2">
        <v>6733.41</v>
      </c>
      <c r="W29" t="s">
        <v>68</v>
      </c>
    </row>
    <row r="30" spans="1:23" x14ac:dyDescent="0.2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43</v>
      </c>
      <c r="J30" t="s">
        <v>44</v>
      </c>
      <c r="K30" t="s">
        <v>69</v>
      </c>
      <c r="L30" t="s">
        <v>11</v>
      </c>
      <c r="M30" s="2">
        <v>7600</v>
      </c>
      <c r="N30" s="2">
        <v>0</v>
      </c>
      <c r="O30" s="2">
        <v>0</v>
      </c>
      <c r="P30" s="2">
        <v>7600</v>
      </c>
      <c r="Q30" s="2">
        <v>0</v>
      </c>
      <c r="R30" s="2">
        <v>7095.2</v>
      </c>
      <c r="S30" s="2">
        <v>7095.2</v>
      </c>
      <c r="T30" s="2">
        <v>504.8</v>
      </c>
      <c r="U30" s="2">
        <v>504.8</v>
      </c>
      <c r="V30" s="2">
        <v>504.8</v>
      </c>
      <c r="W30" t="s">
        <v>70</v>
      </c>
    </row>
    <row r="31" spans="1:23" x14ac:dyDescent="0.2">
      <c r="A31" t="s">
        <v>0</v>
      </c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H31" t="s">
        <v>7</v>
      </c>
      <c r="I31" t="s">
        <v>43</v>
      </c>
      <c r="J31" t="s">
        <v>44</v>
      </c>
      <c r="K31" t="s">
        <v>71</v>
      </c>
      <c r="L31" t="s">
        <v>11</v>
      </c>
      <c r="M31" s="2">
        <v>3700</v>
      </c>
      <c r="N31" s="2">
        <v>0</v>
      </c>
      <c r="O31" s="2">
        <v>0</v>
      </c>
      <c r="P31" s="2">
        <v>3700</v>
      </c>
      <c r="Q31" s="2">
        <v>3303.57</v>
      </c>
      <c r="R31" s="2">
        <v>0</v>
      </c>
      <c r="S31" s="2">
        <v>0</v>
      </c>
      <c r="T31" s="2">
        <v>3700</v>
      </c>
      <c r="U31" s="2">
        <v>3700</v>
      </c>
      <c r="V31" s="2">
        <v>396.43</v>
      </c>
      <c r="W31" t="s">
        <v>72</v>
      </c>
    </row>
    <row r="32" spans="1:23" x14ac:dyDescent="0.2">
      <c r="A32" t="s">
        <v>0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H32" t="s">
        <v>7</v>
      </c>
      <c r="I32" t="s">
        <v>43</v>
      </c>
      <c r="J32" t="s">
        <v>44</v>
      </c>
      <c r="K32" t="s">
        <v>73</v>
      </c>
      <c r="L32" t="s">
        <v>11</v>
      </c>
      <c r="M32" s="2">
        <v>6000</v>
      </c>
      <c r="N32" s="2">
        <v>0</v>
      </c>
      <c r="O32" s="2">
        <v>0</v>
      </c>
      <c r="P32" s="2">
        <v>6000</v>
      </c>
      <c r="Q32" s="2">
        <v>0</v>
      </c>
      <c r="R32" s="2">
        <v>3494.73</v>
      </c>
      <c r="S32" s="2">
        <v>2428.79</v>
      </c>
      <c r="T32" s="2">
        <v>2505.27</v>
      </c>
      <c r="U32" s="2">
        <v>3571.21</v>
      </c>
      <c r="V32" s="2">
        <v>2505.27</v>
      </c>
      <c r="W32" t="s">
        <v>74</v>
      </c>
    </row>
    <row r="33" spans="1:23" x14ac:dyDescent="0.2">
      <c r="A33" t="s">
        <v>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43</v>
      </c>
      <c r="J33" t="s">
        <v>44</v>
      </c>
      <c r="K33" t="s">
        <v>75</v>
      </c>
      <c r="L33" t="s">
        <v>11</v>
      </c>
      <c r="M33" s="2">
        <v>6500</v>
      </c>
      <c r="N33" s="2">
        <v>0</v>
      </c>
      <c r="O33" s="2">
        <v>0</v>
      </c>
      <c r="P33" s="2">
        <v>6500</v>
      </c>
      <c r="Q33" s="2">
        <v>782.22</v>
      </c>
      <c r="R33" s="2">
        <v>1999.24</v>
      </c>
      <c r="S33" s="2">
        <v>1999.24</v>
      </c>
      <c r="T33" s="2">
        <v>4500.76</v>
      </c>
      <c r="U33" s="2">
        <v>4500.76</v>
      </c>
      <c r="V33" s="2">
        <v>3718.54</v>
      </c>
      <c r="W33" t="s">
        <v>76</v>
      </c>
    </row>
    <row r="34" spans="1:23" x14ac:dyDescent="0.2">
      <c r="A34" t="s">
        <v>0</v>
      </c>
      <c r="B34" t="s">
        <v>1</v>
      </c>
      <c r="C34" t="s">
        <v>2</v>
      </c>
      <c r="D34" t="s">
        <v>3</v>
      </c>
      <c r="E34" t="s">
        <v>4</v>
      </c>
      <c r="F34" t="s">
        <v>5</v>
      </c>
      <c r="G34" t="s">
        <v>6</v>
      </c>
      <c r="H34" t="s">
        <v>7</v>
      </c>
      <c r="I34" t="s">
        <v>43</v>
      </c>
      <c r="J34" t="s">
        <v>44</v>
      </c>
      <c r="K34" t="s">
        <v>77</v>
      </c>
      <c r="L34" t="s">
        <v>11</v>
      </c>
      <c r="M34" s="2">
        <v>2000</v>
      </c>
      <c r="N34" s="2">
        <v>0</v>
      </c>
      <c r="O34" s="2">
        <v>0</v>
      </c>
      <c r="P34" s="2">
        <v>2000</v>
      </c>
      <c r="Q34" s="2">
        <v>487.47</v>
      </c>
      <c r="R34" s="2">
        <v>717.65</v>
      </c>
      <c r="S34" s="2">
        <v>717.65</v>
      </c>
      <c r="T34" s="2">
        <v>1282.3499999999999</v>
      </c>
      <c r="U34" s="2">
        <v>1282.3499999999999</v>
      </c>
      <c r="V34" s="2">
        <v>794.88</v>
      </c>
      <c r="W34" t="s">
        <v>78</v>
      </c>
    </row>
    <row r="35" spans="1:23" x14ac:dyDescent="0.2">
      <c r="A35" t="s">
        <v>0</v>
      </c>
      <c r="B35" t="s">
        <v>1</v>
      </c>
      <c r="C35" t="s">
        <v>2</v>
      </c>
      <c r="D35" t="s">
        <v>3</v>
      </c>
      <c r="E35" t="s">
        <v>4</v>
      </c>
      <c r="F35" t="s">
        <v>5</v>
      </c>
      <c r="G35" t="s">
        <v>6</v>
      </c>
      <c r="H35" t="s">
        <v>7</v>
      </c>
      <c r="I35" t="s">
        <v>43</v>
      </c>
      <c r="J35" t="s">
        <v>44</v>
      </c>
      <c r="K35" t="s">
        <v>79</v>
      </c>
      <c r="L35" t="s">
        <v>11</v>
      </c>
      <c r="M35" s="2">
        <v>10000</v>
      </c>
      <c r="N35" s="2">
        <v>0</v>
      </c>
      <c r="O35" s="2">
        <v>0</v>
      </c>
      <c r="P35" s="2">
        <v>10000</v>
      </c>
      <c r="Q35" s="2">
        <v>6976.83</v>
      </c>
      <c r="R35" s="2">
        <v>0</v>
      </c>
      <c r="S35" s="2">
        <v>0</v>
      </c>
      <c r="T35" s="2">
        <v>10000</v>
      </c>
      <c r="U35" s="2">
        <v>10000</v>
      </c>
      <c r="V35" s="2">
        <v>3023.17</v>
      </c>
      <c r="W35" t="s">
        <v>80</v>
      </c>
    </row>
    <row r="36" spans="1:23" x14ac:dyDescent="0.2">
      <c r="A36" t="s">
        <v>0</v>
      </c>
      <c r="B36" t="s">
        <v>1</v>
      </c>
      <c r="C36" t="s">
        <v>2</v>
      </c>
      <c r="D36" t="s">
        <v>3</v>
      </c>
      <c r="E36" t="s">
        <v>4</v>
      </c>
      <c r="F36" t="s">
        <v>5</v>
      </c>
      <c r="G36" t="s">
        <v>6</v>
      </c>
      <c r="H36" t="s">
        <v>7</v>
      </c>
      <c r="I36" t="s">
        <v>43</v>
      </c>
      <c r="J36" t="s">
        <v>44</v>
      </c>
      <c r="K36" t="s">
        <v>81</v>
      </c>
      <c r="L36" t="s">
        <v>11</v>
      </c>
      <c r="M36" s="2">
        <v>500</v>
      </c>
      <c r="N36" s="2">
        <v>0</v>
      </c>
      <c r="O36" s="2">
        <v>0</v>
      </c>
      <c r="P36" s="2">
        <v>500</v>
      </c>
      <c r="Q36" s="2">
        <v>0</v>
      </c>
      <c r="R36" s="2">
        <v>0</v>
      </c>
      <c r="S36" s="2">
        <v>0</v>
      </c>
      <c r="T36" s="2">
        <v>500</v>
      </c>
      <c r="U36" s="2">
        <v>500</v>
      </c>
      <c r="V36" s="2">
        <v>500</v>
      </c>
      <c r="W36" t="s">
        <v>82</v>
      </c>
    </row>
    <row r="37" spans="1:23" x14ac:dyDescent="0.2">
      <c r="A37" t="s">
        <v>0</v>
      </c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 t="s">
        <v>43</v>
      </c>
      <c r="J37" t="s">
        <v>44</v>
      </c>
      <c r="K37" t="s">
        <v>83</v>
      </c>
      <c r="L37" t="s">
        <v>11</v>
      </c>
      <c r="M37" s="2">
        <v>3500</v>
      </c>
      <c r="N37" s="2">
        <v>0</v>
      </c>
      <c r="O37" s="2">
        <v>0</v>
      </c>
      <c r="P37" s="2">
        <v>3500</v>
      </c>
      <c r="Q37" s="2">
        <v>0</v>
      </c>
      <c r="R37" s="2">
        <v>0</v>
      </c>
      <c r="S37" s="2">
        <v>0</v>
      </c>
      <c r="T37" s="2">
        <v>3500</v>
      </c>
      <c r="U37" s="2">
        <v>3500</v>
      </c>
      <c r="V37" s="2">
        <v>3500</v>
      </c>
      <c r="W37" t="s">
        <v>84</v>
      </c>
    </row>
    <row r="38" spans="1:23" x14ac:dyDescent="0.2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6</v>
      </c>
      <c r="H38" t="s">
        <v>7</v>
      </c>
      <c r="I38" t="s">
        <v>43</v>
      </c>
      <c r="J38" t="s">
        <v>44</v>
      </c>
      <c r="K38" t="s">
        <v>85</v>
      </c>
      <c r="L38" t="s">
        <v>11</v>
      </c>
      <c r="M38" s="2">
        <v>4200</v>
      </c>
      <c r="N38" s="2">
        <v>0</v>
      </c>
      <c r="O38" s="2">
        <v>0</v>
      </c>
      <c r="P38" s="2">
        <v>4200</v>
      </c>
      <c r="Q38" s="2">
        <v>1320.07</v>
      </c>
      <c r="R38" s="2">
        <v>1568.99</v>
      </c>
      <c r="S38" s="2">
        <v>1568.99</v>
      </c>
      <c r="T38" s="2">
        <v>2631.01</v>
      </c>
      <c r="U38" s="2">
        <v>2631.01</v>
      </c>
      <c r="V38" s="2">
        <v>1310.94</v>
      </c>
      <c r="W38" t="s">
        <v>86</v>
      </c>
    </row>
    <row r="39" spans="1:23" x14ac:dyDescent="0.2">
      <c r="A39" t="s">
        <v>0</v>
      </c>
      <c r="B39" t="s">
        <v>1</v>
      </c>
      <c r="C39" t="s">
        <v>2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43</v>
      </c>
      <c r="J39" t="s">
        <v>87</v>
      </c>
      <c r="K39" t="s">
        <v>88</v>
      </c>
      <c r="L39" t="s">
        <v>11</v>
      </c>
      <c r="M39" s="2">
        <v>3000</v>
      </c>
      <c r="N39" s="2">
        <v>0</v>
      </c>
      <c r="O39" s="2">
        <v>0</v>
      </c>
      <c r="P39" s="2">
        <v>3000</v>
      </c>
      <c r="Q39" s="2">
        <v>0</v>
      </c>
      <c r="R39" s="2">
        <v>1386.1</v>
      </c>
      <c r="S39" s="2">
        <v>1359.8</v>
      </c>
      <c r="T39" s="2">
        <v>1613.9</v>
      </c>
      <c r="U39" s="2">
        <v>1640.2</v>
      </c>
      <c r="V39" s="2">
        <v>1613.9</v>
      </c>
      <c r="W39" t="s">
        <v>89</v>
      </c>
    </row>
    <row r="40" spans="1:23" x14ac:dyDescent="0.2">
      <c r="A40" t="s">
        <v>0</v>
      </c>
      <c r="B40" t="s">
        <v>1</v>
      </c>
      <c r="C40" t="s">
        <v>2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43</v>
      </c>
      <c r="J40" t="s">
        <v>87</v>
      </c>
      <c r="K40" t="s">
        <v>90</v>
      </c>
      <c r="L40" t="s">
        <v>11</v>
      </c>
      <c r="M40" s="2">
        <v>400</v>
      </c>
      <c r="N40" s="2">
        <v>0</v>
      </c>
      <c r="O40" s="2">
        <v>0</v>
      </c>
      <c r="P40" s="2">
        <v>400</v>
      </c>
      <c r="Q40" s="2">
        <v>0</v>
      </c>
      <c r="R40" s="2">
        <v>0</v>
      </c>
      <c r="S40" s="2">
        <v>0</v>
      </c>
      <c r="T40" s="2">
        <v>400</v>
      </c>
      <c r="U40" s="2">
        <v>400</v>
      </c>
      <c r="V40" s="2">
        <v>400</v>
      </c>
      <c r="W40" t="s">
        <v>91</v>
      </c>
    </row>
    <row r="41" spans="1:23" x14ac:dyDescent="0.2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  <c r="H41" t="s">
        <v>92</v>
      </c>
      <c r="I41" t="s">
        <v>93</v>
      </c>
      <c r="J41" t="s">
        <v>94</v>
      </c>
      <c r="K41" t="s">
        <v>95</v>
      </c>
      <c r="L41" t="s">
        <v>96</v>
      </c>
      <c r="M41" s="2">
        <v>500</v>
      </c>
      <c r="N41" s="2">
        <v>0</v>
      </c>
      <c r="O41" s="2">
        <v>0</v>
      </c>
      <c r="P41" s="2">
        <v>500</v>
      </c>
      <c r="Q41" s="2">
        <v>26.24</v>
      </c>
      <c r="R41" s="2">
        <v>424.17</v>
      </c>
      <c r="S41" s="2">
        <v>424.17</v>
      </c>
      <c r="T41" s="2">
        <v>75.83</v>
      </c>
      <c r="U41" s="2">
        <v>75.83</v>
      </c>
      <c r="V41" s="2">
        <v>49.59</v>
      </c>
      <c r="W41" t="s">
        <v>97</v>
      </c>
    </row>
    <row r="42" spans="1:23" x14ac:dyDescent="0.2">
      <c r="A42" t="s">
        <v>0</v>
      </c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6</v>
      </c>
      <c r="H42" t="s">
        <v>92</v>
      </c>
      <c r="I42" t="s">
        <v>93</v>
      </c>
      <c r="J42" t="s">
        <v>94</v>
      </c>
      <c r="K42" t="s">
        <v>98</v>
      </c>
      <c r="L42" t="s">
        <v>96</v>
      </c>
      <c r="M42" s="2">
        <v>390</v>
      </c>
      <c r="N42" s="2">
        <v>0</v>
      </c>
      <c r="O42" s="2">
        <v>0</v>
      </c>
      <c r="P42" s="2">
        <v>390</v>
      </c>
      <c r="Q42" s="2">
        <v>0</v>
      </c>
      <c r="R42" s="2">
        <v>299.88</v>
      </c>
      <c r="S42" s="2">
        <v>299.88</v>
      </c>
      <c r="T42" s="2">
        <v>90.12</v>
      </c>
      <c r="U42" s="2">
        <v>90.12</v>
      </c>
      <c r="V42" s="2">
        <v>90.12</v>
      </c>
      <c r="W42" t="s">
        <v>99</v>
      </c>
    </row>
    <row r="43" spans="1:23" x14ac:dyDescent="0.2">
      <c r="A4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H43" t="s">
        <v>92</v>
      </c>
      <c r="I43" t="s">
        <v>93</v>
      </c>
      <c r="J43" t="s">
        <v>94</v>
      </c>
      <c r="K43" t="s">
        <v>100</v>
      </c>
      <c r="L43" t="s">
        <v>96</v>
      </c>
      <c r="M43" s="2">
        <v>700</v>
      </c>
      <c r="N43" s="2">
        <v>0</v>
      </c>
      <c r="O43" s="2">
        <v>0</v>
      </c>
      <c r="P43" s="2">
        <v>700</v>
      </c>
      <c r="Q43" s="2">
        <v>0</v>
      </c>
      <c r="R43" s="2">
        <v>685.5</v>
      </c>
      <c r="S43" s="2">
        <v>685.5</v>
      </c>
      <c r="T43" s="2">
        <v>14.5</v>
      </c>
      <c r="U43" s="2">
        <v>14.5</v>
      </c>
      <c r="V43" s="2">
        <v>14.5</v>
      </c>
      <c r="W43" t="s">
        <v>101</v>
      </c>
    </row>
    <row r="44" spans="1:23" x14ac:dyDescent="0.2">
      <c r="A44" t="s">
        <v>0</v>
      </c>
      <c r="B44" t="s">
        <v>1</v>
      </c>
      <c r="C44" t="s">
        <v>2</v>
      </c>
      <c r="D44" t="s">
        <v>3</v>
      </c>
      <c r="E44" t="s">
        <v>4</v>
      </c>
      <c r="F44" t="s">
        <v>5</v>
      </c>
      <c r="G44" t="s">
        <v>6</v>
      </c>
      <c r="H44" t="s">
        <v>92</v>
      </c>
      <c r="I44" t="s">
        <v>93</v>
      </c>
      <c r="J44" t="s">
        <v>94</v>
      </c>
      <c r="K44" t="s">
        <v>102</v>
      </c>
      <c r="L44" t="s">
        <v>96</v>
      </c>
      <c r="M44" s="2">
        <v>100</v>
      </c>
      <c r="N44" s="2">
        <v>0</v>
      </c>
      <c r="O44" s="2">
        <v>0</v>
      </c>
      <c r="P44" s="2">
        <v>100</v>
      </c>
      <c r="Q44" s="2">
        <v>0</v>
      </c>
      <c r="R44" s="2">
        <v>55.88</v>
      </c>
      <c r="S44" s="2">
        <v>55.88</v>
      </c>
      <c r="T44" s="2">
        <v>44.12</v>
      </c>
      <c r="U44" s="2">
        <v>44.12</v>
      </c>
      <c r="V44" s="2">
        <v>44.12</v>
      </c>
      <c r="W44" t="s">
        <v>103</v>
      </c>
    </row>
    <row r="45" spans="1:23" x14ac:dyDescent="0.2">
      <c r="A45" t="s">
        <v>0</v>
      </c>
      <c r="B45" t="s">
        <v>1</v>
      </c>
      <c r="C45" t="s">
        <v>2</v>
      </c>
      <c r="D45" t="s">
        <v>3</v>
      </c>
      <c r="E45" t="s">
        <v>4</v>
      </c>
      <c r="F45" t="s">
        <v>5</v>
      </c>
      <c r="G45" t="s">
        <v>6</v>
      </c>
      <c r="H45" t="s">
        <v>92</v>
      </c>
      <c r="I45" t="s">
        <v>93</v>
      </c>
      <c r="J45" t="s">
        <v>94</v>
      </c>
      <c r="K45" t="s">
        <v>104</v>
      </c>
      <c r="L45" t="s">
        <v>96</v>
      </c>
      <c r="M45" s="2">
        <v>300</v>
      </c>
      <c r="N45" s="2">
        <v>0</v>
      </c>
      <c r="O45" s="2">
        <v>0</v>
      </c>
      <c r="P45" s="2">
        <v>300</v>
      </c>
      <c r="Q45" s="2">
        <v>0</v>
      </c>
      <c r="R45" s="2">
        <v>299.95999999999998</v>
      </c>
      <c r="S45" s="2">
        <v>299.95999999999998</v>
      </c>
      <c r="T45" s="2">
        <v>0.04</v>
      </c>
      <c r="U45" s="2">
        <v>0.04</v>
      </c>
      <c r="V45" s="2">
        <v>0.04</v>
      </c>
      <c r="W45" t="s">
        <v>105</v>
      </c>
    </row>
    <row r="46" spans="1:23" x14ac:dyDescent="0.2">
      <c r="A46" t="s">
        <v>106</v>
      </c>
      <c r="B46" t="s">
        <v>107</v>
      </c>
      <c r="C46" t="s">
        <v>2</v>
      </c>
      <c r="D46" t="s">
        <v>3</v>
      </c>
      <c r="E46" t="s">
        <v>4</v>
      </c>
      <c r="F46" t="s">
        <v>5</v>
      </c>
      <c r="G46" t="s">
        <v>6</v>
      </c>
      <c r="H46" t="s">
        <v>108</v>
      </c>
      <c r="I46" t="s">
        <v>109</v>
      </c>
      <c r="J46" t="s">
        <v>94</v>
      </c>
      <c r="K46" t="s">
        <v>110</v>
      </c>
      <c r="L46" t="s">
        <v>96</v>
      </c>
      <c r="M46" s="2">
        <v>0</v>
      </c>
      <c r="N46" s="2">
        <v>25000</v>
      </c>
      <c r="O46" s="2">
        <v>0</v>
      </c>
      <c r="P46" s="2">
        <v>25000</v>
      </c>
      <c r="Q46" s="2">
        <v>6668.98</v>
      </c>
      <c r="R46" s="2">
        <v>18210</v>
      </c>
      <c r="S46" s="2">
        <v>0</v>
      </c>
      <c r="T46" s="2">
        <v>6790</v>
      </c>
      <c r="U46" s="2">
        <v>25000</v>
      </c>
      <c r="V46" s="2">
        <v>121.02</v>
      </c>
      <c r="W46" t="s">
        <v>111</v>
      </c>
    </row>
    <row r="47" spans="1:23" x14ac:dyDescent="0.2">
      <c r="A47" t="s">
        <v>106</v>
      </c>
      <c r="B47" t="s">
        <v>107</v>
      </c>
      <c r="C47" t="s">
        <v>2</v>
      </c>
      <c r="D47" t="s">
        <v>3</v>
      </c>
      <c r="E47" t="s">
        <v>4</v>
      </c>
      <c r="F47" t="s">
        <v>5</v>
      </c>
      <c r="G47" t="s">
        <v>6</v>
      </c>
      <c r="H47" t="s">
        <v>108</v>
      </c>
      <c r="I47" t="s">
        <v>109</v>
      </c>
      <c r="J47" t="s">
        <v>94</v>
      </c>
      <c r="K47" t="s">
        <v>112</v>
      </c>
      <c r="L47" t="s">
        <v>96</v>
      </c>
      <c r="M47" s="2">
        <v>80000</v>
      </c>
      <c r="N47" s="2">
        <v>15000</v>
      </c>
      <c r="O47" s="2">
        <v>0</v>
      </c>
      <c r="P47" s="2">
        <v>95000</v>
      </c>
      <c r="Q47" s="2">
        <v>12289.79</v>
      </c>
      <c r="R47" s="2">
        <v>81128.03</v>
      </c>
      <c r="S47" s="2">
        <v>12060.8</v>
      </c>
      <c r="T47" s="2">
        <v>13871.97</v>
      </c>
      <c r="U47" s="2">
        <v>82939.199999999997</v>
      </c>
      <c r="V47" s="2">
        <v>1582.18</v>
      </c>
      <c r="W47" t="s">
        <v>113</v>
      </c>
    </row>
    <row r="48" spans="1:23" x14ac:dyDescent="0.2">
      <c r="A48" t="s">
        <v>106</v>
      </c>
      <c r="B48" t="s">
        <v>107</v>
      </c>
      <c r="C48" t="s">
        <v>2</v>
      </c>
      <c r="D48" t="s">
        <v>3</v>
      </c>
      <c r="E48" t="s">
        <v>4</v>
      </c>
      <c r="F48" t="s">
        <v>5</v>
      </c>
      <c r="G48" t="s">
        <v>6</v>
      </c>
      <c r="H48" t="s">
        <v>108</v>
      </c>
      <c r="I48" t="s">
        <v>109</v>
      </c>
      <c r="J48" t="s">
        <v>94</v>
      </c>
      <c r="K48" t="s">
        <v>114</v>
      </c>
      <c r="L48" t="s">
        <v>96</v>
      </c>
      <c r="M48" s="2">
        <v>0</v>
      </c>
      <c r="N48" s="2">
        <v>20000</v>
      </c>
      <c r="O48" s="2">
        <v>-20000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t="s">
        <v>115</v>
      </c>
    </row>
    <row r="49" spans="1:23" x14ac:dyDescent="0.2">
      <c r="A49" t="s">
        <v>106</v>
      </c>
      <c r="B49" t="s">
        <v>107</v>
      </c>
      <c r="C49" t="s">
        <v>2</v>
      </c>
      <c r="D49" t="s">
        <v>3</v>
      </c>
      <c r="E49" t="s">
        <v>4</v>
      </c>
      <c r="F49" t="s">
        <v>5</v>
      </c>
      <c r="G49" t="s">
        <v>6</v>
      </c>
      <c r="H49" t="s">
        <v>108</v>
      </c>
      <c r="I49" t="s">
        <v>109</v>
      </c>
      <c r="J49" t="s">
        <v>94</v>
      </c>
      <c r="K49" t="s">
        <v>98</v>
      </c>
      <c r="L49" t="s">
        <v>96</v>
      </c>
      <c r="M49" s="2">
        <v>0</v>
      </c>
      <c r="N49" s="2">
        <v>7000</v>
      </c>
      <c r="O49" s="2">
        <v>0</v>
      </c>
      <c r="P49" s="2">
        <v>7000</v>
      </c>
      <c r="Q49" s="2">
        <v>0</v>
      </c>
      <c r="R49" s="2">
        <v>6889.96</v>
      </c>
      <c r="S49" s="2">
        <v>6889.96</v>
      </c>
      <c r="T49" s="2">
        <v>110.04</v>
      </c>
      <c r="U49" s="2">
        <v>110.04</v>
      </c>
      <c r="V49" s="2">
        <v>110.04</v>
      </c>
      <c r="W49" t="s">
        <v>116</v>
      </c>
    </row>
    <row r="50" spans="1:23" x14ac:dyDescent="0.2">
      <c r="A50" t="s">
        <v>106</v>
      </c>
      <c r="B50" t="s">
        <v>107</v>
      </c>
      <c r="C50" t="s">
        <v>2</v>
      </c>
      <c r="D50" t="s">
        <v>3</v>
      </c>
      <c r="E50" t="s">
        <v>4</v>
      </c>
      <c r="F50" t="s">
        <v>5</v>
      </c>
      <c r="G50" t="s">
        <v>6</v>
      </c>
      <c r="H50" t="s">
        <v>108</v>
      </c>
      <c r="I50" t="s">
        <v>109</v>
      </c>
      <c r="J50" t="s">
        <v>94</v>
      </c>
      <c r="K50" t="s">
        <v>100</v>
      </c>
      <c r="L50" t="s">
        <v>96</v>
      </c>
      <c r="M50" s="2">
        <v>0</v>
      </c>
      <c r="N50" s="2">
        <v>1000</v>
      </c>
      <c r="O50" s="2">
        <v>0</v>
      </c>
      <c r="P50" s="2">
        <v>1000</v>
      </c>
      <c r="Q50" s="2">
        <v>0</v>
      </c>
      <c r="R50" s="2">
        <v>1000</v>
      </c>
      <c r="S50" s="2">
        <v>1000</v>
      </c>
      <c r="T50" s="2">
        <v>0</v>
      </c>
      <c r="U50" s="2">
        <v>0</v>
      </c>
      <c r="V50" s="2">
        <v>0</v>
      </c>
      <c r="W50" t="s">
        <v>117</v>
      </c>
    </row>
    <row r="51" spans="1:23" x14ac:dyDescent="0.2">
      <c r="A51" t="s">
        <v>106</v>
      </c>
      <c r="B51" t="s">
        <v>107</v>
      </c>
      <c r="C51" t="s">
        <v>2</v>
      </c>
      <c r="D51" t="s">
        <v>3</v>
      </c>
      <c r="E51" t="s">
        <v>4</v>
      </c>
      <c r="F51" t="s">
        <v>5</v>
      </c>
      <c r="G51" t="s">
        <v>6</v>
      </c>
      <c r="H51" t="s">
        <v>108</v>
      </c>
      <c r="I51" t="s">
        <v>118</v>
      </c>
      <c r="J51" t="s">
        <v>94</v>
      </c>
      <c r="K51" t="s">
        <v>119</v>
      </c>
      <c r="L51" t="s">
        <v>96</v>
      </c>
      <c r="M51" s="2">
        <v>130978.45</v>
      </c>
      <c r="N51" s="2">
        <v>38799.49</v>
      </c>
      <c r="O51" s="2">
        <v>0</v>
      </c>
      <c r="P51" s="2">
        <v>169777.94</v>
      </c>
      <c r="Q51" s="2">
        <v>30100</v>
      </c>
      <c r="R51" s="2">
        <v>97480</v>
      </c>
      <c r="S51" s="2">
        <v>0</v>
      </c>
      <c r="T51" s="2">
        <v>72297.94</v>
      </c>
      <c r="U51" s="2">
        <v>169777.94</v>
      </c>
      <c r="V51" s="2">
        <v>42197.94</v>
      </c>
      <c r="W51" t="s">
        <v>120</v>
      </c>
    </row>
    <row r="52" spans="1:23" x14ac:dyDescent="0.2">
      <c r="A52" t="s">
        <v>106</v>
      </c>
      <c r="B52" t="s">
        <v>107</v>
      </c>
      <c r="C52" t="s">
        <v>2</v>
      </c>
      <c r="D52" t="s">
        <v>3</v>
      </c>
      <c r="E52" t="s">
        <v>4</v>
      </c>
      <c r="F52" t="s">
        <v>5</v>
      </c>
      <c r="G52" t="s">
        <v>6</v>
      </c>
      <c r="H52" t="s">
        <v>108</v>
      </c>
      <c r="I52" t="s">
        <v>118</v>
      </c>
      <c r="J52" t="s">
        <v>94</v>
      </c>
      <c r="K52" t="s">
        <v>121</v>
      </c>
      <c r="L52" t="s">
        <v>96</v>
      </c>
      <c r="M52" s="2">
        <v>0</v>
      </c>
      <c r="N52" s="2">
        <v>11000</v>
      </c>
      <c r="O52" s="2">
        <v>0</v>
      </c>
      <c r="P52" s="2">
        <v>11000</v>
      </c>
      <c r="Q52" s="2">
        <v>0</v>
      </c>
      <c r="R52" s="2">
        <v>9602.5</v>
      </c>
      <c r="S52" s="2">
        <v>1514.96</v>
      </c>
      <c r="T52" s="2">
        <v>1397.5</v>
      </c>
      <c r="U52" s="2">
        <v>9485.0400000000009</v>
      </c>
      <c r="V52" s="2">
        <v>1397.5</v>
      </c>
      <c r="W52" t="s">
        <v>122</v>
      </c>
    </row>
    <row r="53" spans="1:23" x14ac:dyDescent="0.2">
      <c r="A53" t="s">
        <v>106</v>
      </c>
      <c r="B53" t="s">
        <v>107</v>
      </c>
      <c r="C53" t="s">
        <v>2</v>
      </c>
      <c r="D53" t="s">
        <v>3</v>
      </c>
      <c r="E53" t="s">
        <v>4</v>
      </c>
      <c r="F53" t="s">
        <v>5</v>
      </c>
      <c r="G53" t="s">
        <v>6</v>
      </c>
      <c r="H53" t="s">
        <v>108</v>
      </c>
      <c r="I53" t="s">
        <v>118</v>
      </c>
      <c r="J53" t="s">
        <v>94</v>
      </c>
      <c r="K53" t="s">
        <v>123</v>
      </c>
      <c r="L53" t="s">
        <v>96</v>
      </c>
      <c r="M53" s="2">
        <v>7653.2</v>
      </c>
      <c r="N53" s="2">
        <v>-2500</v>
      </c>
      <c r="O53" s="2">
        <v>0</v>
      </c>
      <c r="P53" s="2">
        <v>5153.2</v>
      </c>
      <c r="Q53" s="2">
        <v>4745.75</v>
      </c>
      <c r="R53" s="2">
        <v>0</v>
      </c>
      <c r="S53" s="2">
        <v>0</v>
      </c>
      <c r="T53" s="2">
        <v>5153.2</v>
      </c>
      <c r="U53" s="2">
        <v>5153.2</v>
      </c>
      <c r="V53" s="2">
        <v>407.45</v>
      </c>
      <c r="W53" t="s">
        <v>124</v>
      </c>
    </row>
    <row r="54" spans="1:23" x14ac:dyDescent="0.2">
      <c r="A54" t="s">
        <v>106</v>
      </c>
      <c r="B54" t="s">
        <v>107</v>
      </c>
      <c r="C54" t="s">
        <v>2</v>
      </c>
      <c r="D54" t="s">
        <v>3</v>
      </c>
      <c r="E54" t="s">
        <v>4</v>
      </c>
      <c r="F54" t="s">
        <v>5</v>
      </c>
      <c r="G54" t="s">
        <v>6</v>
      </c>
      <c r="H54" t="s">
        <v>108</v>
      </c>
      <c r="I54" t="s">
        <v>118</v>
      </c>
      <c r="J54" t="s">
        <v>94</v>
      </c>
      <c r="K54" t="s">
        <v>112</v>
      </c>
      <c r="L54" t="s">
        <v>96</v>
      </c>
      <c r="M54" s="2">
        <v>32000</v>
      </c>
      <c r="N54" s="2">
        <v>-26500</v>
      </c>
      <c r="O54" s="2">
        <v>0</v>
      </c>
      <c r="P54" s="2">
        <v>5500</v>
      </c>
      <c r="Q54" s="2">
        <v>0</v>
      </c>
      <c r="R54" s="2">
        <v>3855</v>
      </c>
      <c r="S54" s="2">
        <v>0</v>
      </c>
      <c r="T54" s="2">
        <v>1645</v>
      </c>
      <c r="U54" s="2">
        <v>5500</v>
      </c>
      <c r="V54" s="2">
        <v>1645</v>
      </c>
      <c r="W54" t="s">
        <v>113</v>
      </c>
    </row>
    <row r="55" spans="1:23" x14ac:dyDescent="0.2">
      <c r="A55" t="s">
        <v>106</v>
      </c>
      <c r="B55" t="s">
        <v>107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  <c r="H55" t="s">
        <v>108</v>
      </c>
      <c r="I55" t="s">
        <v>118</v>
      </c>
      <c r="J55" t="s">
        <v>94</v>
      </c>
      <c r="K55" t="s">
        <v>114</v>
      </c>
      <c r="L55" t="s">
        <v>96</v>
      </c>
      <c r="M55" s="2">
        <v>0</v>
      </c>
      <c r="N55" s="2">
        <v>25800</v>
      </c>
      <c r="O55" s="2">
        <v>0</v>
      </c>
      <c r="P55" s="2">
        <v>25800</v>
      </c>
      <c r="Q55" s="2">
        <v>2255.4299999999998</v>
      </c>
      <c r="R55" s="2">
        <v>23351.63</v>
      </c>
      <c r="S55" s="2">
        <v>21745.97</v>
      </c>
      <c r="T55" s="2">
        <v>2448.37</v>
      </c>
      <c r="U55" s="2">
        <v>4054.03</v>
      </c>
      <c r="V55" s="2">
        <v>192.94</v>
      </c>
      <c r="W55" t="s">
        <v>115</v>
      </c>
    </row>
    <row r="56" spans="1:23" x14ac:dyDescent="0.2">
      <c r="A56" t="s">
        <v>106</v>
      </c>
      <c r="B56" t="s">
        <v>107</v>
      </c>
      <c r="C56" t="s">
        <v>2</v>
      </c>
      <c r="D56" t="s">
        <v>3</v>
      </c>
      <c r="E56" t="s">
        <v>4</v>
      </c>
      <c r="F56" t="s">
        <v>5</v>
      </c>
      <c r="G56" t="s">
        <v>6</v>
      </c>
      <c r="H56" t="s">
        <v>108</v>
      </c>
      <c r="I56" t="s">
        <v>118</v>
      </c>
      <c r="J56" t="s">
        <v>94</v>
      </c>
      <c r="K56" t="s">
        <v>98</v>
      </c>
      <c r="L56" t="s">
        <v>96</v>
      </c>
      <c r="M56" s="2">
        <v>18500</v>
      </c>
      <c r="N56" s="2">
        <v>-3000</v>
      </c>
      <c r="O56" s="2">
        <v>0</v>
      </c>
      <c r="P56" s="2">
        <v>15500</v>
      </c>
      <c r="Q56" s="2">
        <v>0</v>
      </c>
      <c r="R56" s="2">
        <v>11680</v>
      </c>
      <c r="S56" s="2">
        <v>11680</v>
      </c>
      <c r="T56" s="2">
        <v>3820</v>
      </c>
      <c r="U56" s="2">
        <v>3820</v>
      </c>
      <c r="V56" s="2">
        <v>3820</v>
      </c>
      <c r="W56" t="s">
        <v>116</v>
      </c>
    </row>
    <row r="57" spans="1:23" x14ac:dyDescent="0.2">
      <c r="A57" t="s">
        <v>106</v>
      </c>
      <c r="B57" t="s">
        <v>107</v>
      </c>
      <c r="C57" t="s">
        <v>2</v>
      </c>
      <c r="D57" t="s">
        <v>3</v>
      </c>
      <c r="E57" t="s">
        <v>4</v>
      </c>
      <c r="F57" t="s">
        <v>5</v>
      </c>
      <c r="G57" t="s">
        <v>6</v>
      </c>
      <c r="H57" t="s">
        <v>108</v>
      </c>
      <c r="I57" t="s">
        <v>118</v>
      </c>
      <c r="J57" t="s">
        <v>94</v>
      </c>
      <c r="K57" t="s">
        <v>125</v>
      </c>
      <c r="L57" t="s">
        <v>96</v>
      </c>
      <c r="M57" s="2">
        <v>1500</v>
      </c>
      <c r="N57" s="2">
        <v>0</v>
      </c>
      <c r="O57" s="2">
        <v>0</v>
      </c>
      <c r="P57" s="2">
        <v>1500</v>
      </c>
      <c r="Q57" s="2">
        <v>0</v>
      </c>
      <c r="R57" s="2">
        <v>1012.75</v>
      </c>
      <c r="S57" s="2">
        <v>1012.75</v>
      </c>
      <c r="T57" s="2">
        <v>487.25</v>
      </c>
      <c r="U57" s="2">
        <v>487.25</v>
      </c>
      <c r="V57" s="2">
        <v>487.25</v>
      </c>
      <c r="W57" t="s">
        <v>126</v>
      </c>
    </row>
    <row r="58" spans="1:23" x14ac:dyDescent="0.2">
      <c r="A58" t="s">
        <v>106</v>
      </c>
      <c r="B58" t="s">
        <v>107</v>
      </c>
      <c r="C58" t="s">
        <v>2</v>
      </c>
      <c r="D58" t="s">
        <v>3</v>
      </c>
      <c r="E58" t="s">
        <v>4</v>
      </c>
      <c r="F58" t="s">
        <v>5</v>
      </c>
      <c r="G58" t="s">
        <v>6</v>
      </c>
      <c r="H58" t="s">
        <v>108</v>
      </c>
      <c r="I58" t="s">
        <v>118</v>
      </c>
      <c r="J58" t="s">
        <v>94</v>
      </c>
      <c r="K58" t="s">
        <v>100</v>
      </c>
      <c r="L58" t="s">
        <v>96</v>
      </c>
      <c r="M58" s="2">
        <v>18000</v>
      </c>
      <c r="N58" s="2">
        <v>-3000</v>
      </c>
      <c r="O58" s="2">
        <v>0</v>
      </c>
      <c r="P58" s="2">
        <v>15000</v>
      </c>
      <c r="Q58" s="2">
        <v>0</v>
      </c>
      <c r="R58" s="2">
        <v>13904.08</v>
      </c>
      <c r="S58" s="2">
        <v>4201.9399999999996</v>
      </c>
      <c r="T58" s="2">
        <v>1095.92</v>
      </c>
      <c r="U58" s="2">
        <v>10798.06</v>
      </c>
      <c r="V58" s="2">
        <v>1095.92</v>
      </c>
      <c r="W58" t="s">
        <v>117</v>
      </c>
    </row>
    <row r="59" spans="1:23" x14ac:dyDescent="0.2">
      <c r="A59" t="s">
        <v>106</v>
      </c>
      <c r="B59" t="s">
        <v>107</v>
      </c>
      <c r="C59" t="s">
        <v>2</v>
      </c>
      <c r="D59" t="s">
        <v>3</v>
      </c>
      <c r="E59" t="s">
        <v>4</v>
      </c>
      <c r="F59" t="s">
        <v>5</v>
      </c>
      <c r="G59" t="s">
        <v>6</v>
      </c>
      <c r="H59" t="s">
        <v>127</v>
      </c>
      <c r="I59" t="s">
        <v>128</v>
      </c>
      <c r="J59" t="s">
        <v>94</v>
      </c>
      <c r="K59" t="s">
        <v>129</v>
      </c>
      <c r="L59" t="s">
        <v>96</v>
      </c>
      <c r="M59" s="2">
        <v>1500</v>
      </c>
      <c r="N59" s="2">
        <v>-1000</v>
      </c>
      <c r="O59" s="2">
        <v>0</v>
      </c>
      <c r="P59" s="2">
        <v>500</v>
      </c>
      <c r="Q59" s="2">
        <v>0</v>
      </c>
      <c r="R59" s="2">
        <v>0</v>
      </c>
      <c r="S59" s="2">
        <v>0</v>
      </c>
      <c r="T59" s="2">
        <v>500</v>
      </c>
      <c r="U59" s="2">
        <v>500</v>
      </c>
      <c r="V59" s="2">
        <v>500</v>
      </c>
      <c r="W59" t="s">
        <v>130</v>
      </c>
    </row>
    <row r="60" spans="1:23" x14ac:dyDescent="0.2">
      <c r="A60" t="s">
        <v>106</v>
      </c>
      <c r="B60" t="s">
        <v>107</v>
      </c>
      <c r="C60" t="s">
        <v>2</v>
      </c>
      <c r="D60" t="s">
        <v>3</v>
      </c>
      <c r="E60" t="s">
        <v>4</v>
      </c>
      <c r="F60" t="s">
        <v>5</v>
      </c>
      <c r="G60" t="s">
        <v>6</v>
      </c>
      <c r="H60" t="s">
        <v>127</v>
      </c>
      <c r="I60" t="s">
        <v>128</v>
      </c>
      <c r="J60" t="s">
        <v>94</v>
      </c>
      <c r="K60" t="s">
        <v>131</v>
      </c>
      <c r="L60" t="s">
        <v>96</v>
      </c>
      <c r="M60" s="2">
        <v>0</v>
      </c>
      <c r="N60" s="2">
        <v>110683.75</v>
      </c>
      <c r="O60" s="2">
        <v>0</v>
      </c>
      <c r="P60" s="2">
        <v>110683.75</v>
      </c>
      <c r="Q60" s="2">
        <v>83.74</v>
      </c>
      <c r="R60" s="2">
        <v>100800</v>
      </c>
      <c r="S60" s="2">
        <v>75600</v>
      </c>
      <c r="T60" s="2">
        <v>9883.75</v>
      </c>
      <c r="U60" s="2">
        <v>35083.75</v>
      </c>
      <c r="V60" s="2">
        <v>9800.01</v>
      </c>
      <c r="W60" t="s">
        <v>132</v>
      </c>
    </row>
    <row r="61" spans="1:23" x14ac:dyDescent="0.2">
      <c r="A61" t="s">
        <v>106</v>
      </c>
      <c r="B61" t="s">
        <v>107</v>
      </c>
      <c r="C61" t="s">
        <v>2</v>
      </c>
      <c r="D61" t="s">
        <v>3</v>
      </c>
      <c r="E61" t="s">
        <v>4</v>
      </c>
      <c r="F61" t="s">
        <v>5</v>
      </c>
      <c r="G61" t="s">
        <v>6</v>
      </c>
      <c r="H61" t="s">
        <v>127</v>
      </c>
      <c r="I61" t="s">
        <v>128</v>
      </c>
      <c r="J61" t="s">
        <v>94</v>
      </c>
      <c r="K61" t="s">
        <v>133</v>
      </c>
      <c r="L61" t="s">
        <v>96</v>
      </c>
      <c r="M61" s="2">
        <v>13000</v>
      </c>
      <c r="N61" s="2">
        <v>0</v>
      </c>
      <c r="O61" s="2">
        <v>0</v>
      </c>
      <c r="P61" s="2">
        <v>13000</v>
      </c>
      <c r="Q61" s="2">
        <v>0</v>
      </c>
      <c r="R61" s="2">
        <v>11607.14</v>
      </c>
      <c r="S61" s="2">
        <v>6588.76</v>
      </c>
      <c r="T61" s="2">
        <v>1392.86</v>
      </c>
      <c r="U61" s="2">
        <v>6411.24</v>
      </c>
      <c r="V61" s="2">
        <v>1392.86</v>
      </c>
      <c r="W61" t="s">
        <v>134</v>
      </c>
    </row>
    <row r="62" spans="1:23" x14ac:dyDescent="0.2">
      <c r="A62" t="s">
        <v>106</v>
      </c>
      <c r="B62" t="s">
        <v>107</v>
      </c>
      <c r="C62" t="s">
        <v>2</v>
      </c>
      <c r="D62" t="s">
        <v>3</v>
      </c>
      <c r="E62" t="s">
        <v>4</v>
      </c>
      <c r="F62" t="s">
        <v>5</v>
      </c>
      <c r="G62" t="s">
        <v>6</v>
      </c>
      <c r="H62" t="s">
        <v>127</v>
      </c>
      <c r="I62" t="s">
        <v>128</v>
      </c>
      <c r="J62" t="s">
        <v>94</v>
      </c>
      <c r="K62" t="s">
        <v>135</v>
      </c>
      <c r="L62" t="s">
        <v>96</v>
      </c>
      <c r="M62" s="2">
        <v>1000</v>
      </c>
      <c r="N62" s="2">
        <v>0</v>
      </c>
      <c r="O62" s="2">
        <v>0</v>
      </c>
      <c r="P62" s="2">
        <v>1000</v>
      </c>
      <c r="Q62" s="2">
        <v>0</v>
      </c>
      <c r="R62" s="2">
        <v>797.23</v>
      </c>
      <c r="S62" s="2">
        <v>797.23</v>
      </c>
      <c r="T62" s="2">
        <v>202.77</v>
      </c>
      <c r="U62" s="2">
        <v>202.77</v>
      </c>
      <c r="V62" s="2">
        <v>202.77</v>
      </c>
      <c r="W62" t="s">
        <v>136</v>
      </c>
    </row>
    <row r="63" spans="1:23" x14ac:dyDescent="0.2">
      <c r="A63" t="s">
        <v>106</v>
      </c>
      <c r="B63" t="s">
        <v>107</v>
      </c>
      <c r="C63" t="s">
        <v>2</v>
      </c>
      <c r="D63" t="s">
        <v>3</v>
      </c>
      <c r="E63" t="s">
        <v>4</v>
      </c>
      <c r="F63" t="s">
        <v>5</v>
      </c>
      <c r="G63" t="s">
        <v>6</v>
      </c>
      <c r="H63" t="s">
        <v>127</v>
      </c>
      <c r="I63" t="s">
        <v>128</v>
      </c>
      <c r="J63" t="s">
        <v>94</v>
      </c>
      <c r="K63" t="s">
        <v>137</v>
      </c>
      <c r="L63" t="s">
        <v>96</v>
      </c>
      <c r="M63" s="2">
        <v>3500</v>
      </c>
      <c r="N63" s="2">
        <v>0</v>
      </c>
      <c r="O63" s="2">
        <v>0</v>
      </c>
      <c r="P63" s="2">
        <v>3500</v>
      </c>
      <c r="Q63" s="2">
        <v>0</v>
      </c>
      <c r="R63" s="2">
        <v>1579</v>
      </c>
      <c r="S63" s="2">
        <v>1579</v>
      </c>
      <c r="T63" s="2">
        <v>1921</v>
      </c>
      <c r="U63" s="2">
        <v>1921</v>
      </c>
      <c r="V63" s="2">
        <v>1921</v>
      </c>
      <c r="W63" t="s">
        <v>138</v>
      </c>
    </row>
    <row r="64" spans="1:23" x14ac:dyDescent="0.2">
      <c r="A64" t="s">
        <v>106</v>
      </c>
      <c r="B64" t="s">
        <v>107</v>
      </c>
      <c r="C64" t="s">
        <v>2</v>
      </c>
      <c r="D64" t="s">
        <v>3</v>
      </c>
      <c r="E64" t="s">
        <v>4</v>
      </c>
      <c r="F64" t="s">
        <v>5</v>
      </c>
      <c r="G64" t="s">
        <v>6</v>
      </c>
      <c r="H64" t="s">
        <v>127</v>
      </c>
      <c r="I64" t="s">
        <v>128</v>
      </c>
      <c r="J64" t="s">
        <v>94</v>
      </c>
      <c r="K64" t="s">
        <v>125</v>
      </c>
      <c r="L64" t="s">
        <v>96</v>
      </c>
      <c r="M64" s="2">
        <v>2500</v>
      </c>
      <c r="N64" s="2">
        <v>0</v>
      </c>
      <c r="O64" s="2">
        <v>0</v>
      </c>
      <c r="P64" s="2">
        <v>2500</v>
      </c>
      <c r="Q64" s="2">
        <v>0</v>
      </c>
      <c r="R64" s="2">
        <v>2232</v>
      </c>
      <c r="S64" s="2">
        <v>2232</v>
      </c>
      <c r="T64" s="2">
        <v>268</v>
      </c>
      <c r="U64" s="2">
        <v>268</v>
      </c>
      <c r="V64" s="2">
        <v>268</v>
      </c>
      <c r="W64" t="s">
        <v>139</v>
      </c>
    </row>
    <row r="65" spans="1:23" x14ac:dyDescent="0.2">
      <c r="A65" t="s">
        <v>106</v>
      </c>
      <c r="B65" t="s">
        <v>107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  <c r="H65" t="s">
        <v>127</v>
      </c>
      <c r="I65" t="s">
        <v>128</v>
      </c>
      <c r="J65" t="s">
        <v>94</v>
      </c>
      <c r="K65" t="s">
        <v>140</v>
      </c>
      <c r="L65" t="s">
        <v>96</v>
      </c>
      <c r="M65" s="2">
        <v>2500</v>
      </c>
      <c r="N65" s="2">
        <v>0</v>
      </c>
      <c r="O65" s="2">
        <v>0</v>
      </c>
      <c r="P65" s="2">
        <v>2500</v>
      </c>
      <c r="Q65" s="2">
        <v>0</v>
      </c>
      <c r="R65" s="2">
        <v>1985.1</v>
      </c>
      <c r="S65" s="2">
        <v>1985.1</v>
      </c>
      <c r="T65" s="2">
        <v>514.9</v>
      </c>
      <c r="U65" s="2">
        <v>514.9</v>
      </c>
      <c r="V65" s="2">
        <v>514.9</v>
      </c>
      <c r="W65" t="s">
        <v>141</v>
      </c>
    </row>
    <row r="66" spans="1:23" x14ac:dyDescent="0.2">
      <c r="A66" t="s">
        <v>106</v>
      </c>
      <c r="B66" t="s">
        <v>107</v>
      </c>
      <c r="C66" t="s">
        <v>2</v>
      </c>
      <c r="D66" t="s">
        <v>3</v>
      </c>
      <c r="E66" t="s">
        <v>4</v>
      </c>
      <c r="F66" t="s">
        <v>5</v>
      </c>
      <c r="G66" t="s">
        <v>6</v>
      </c>
      <c r="H66" t="s">
        <v>127</v>
      </c>
      <c r="I66" t="s">
        <v>142</v>
      </c>
      <c r="J66" t="s">
        <v>94</v>
      </c>
      <c r="K66" t="s">
        <v>143</v>
      </c>
      <c r="L66" t="s">
        <v>96</v>
      </c>
      <c r="M66" s="2">
        <v>4200</v>
      </c>
      <c r="N66" s="2">
        <v>-3200</v>
      </c>
      <c r="O66" s="2">
        <v>0</v>
      </c>
      <c r="P66" s="2">
        <v>1000</v>
      </c>
      <c r="Q66" s="2">
        <v>0</v>
      </c>
      <c r="R66" s="2">
        <v>0</v>
      </c>
      <c r="S66" s="2">
        <v>0</v>
      </c>
      <c r="T66" s="2">
        <v>1000</v>
      </c>
      <c r="U66" s="2">
        <v>1000</v>
      </c>
      <c r="V66" s="2">
        <v>1000</v>
      </c>
      <c r="W66" t="s">
        <v>144</v>
      </c>
    </row>
    <row r="67" spans="1:23" x14ac:dyDescent="0.2">
      <c r="A67" t="s">
        <v>106</v>
      </c>
      <c r="B67" t="s">
        <v>107</v>
      </c>
      <c r="C67" t="s">
        <v>2</v>
      </c>
      <c r="D67" t="s">
        <v>3</v>
      </c>
      <c r="E67" t="s">
        <v>4</v>
      </c>
      <c r="F67" t="s">
        <v>5</v>
      </c>
      <c r="G67" t="s">
        <v>6</v>
      </c>
      <c r="H67" t="s">
        <v>127</v>
      </c>
      <c r="I67" t="s">
        <v>142</v>
      </c>
      <c r="J67" t="s">
        <v>94</v>
      </c>
      <c r="K67" t="s">
        <v>121</v>
      </c>
      <c r="L67" t="s">
        <v>96</v>
      </c>
      <c r="M67" s="2">
        <v>0</v>
      </c>
      <c r="N67" s="2">
        <v>5200</v>
      </c>
      <c r="O67" s="2">
        <v>0</v>
      </c>
      <c r="P67" s="2">
        <v>5200</v>
      </c>
      <c r="Q67" s="2">
        <v>0</v>
      </c>
      <c r="R67" s="2">
        <v>4642.8599999999997</v>
      </c>
      <c r="S67" s="2">
        <v>1071.42</v>
      </c>
      <c r="T67" s="2">
        <v>557.14</v>
      </c>
      <c r="U67" s="2">
        <v>4128.58</v>
      </c>
      <c r="V67" s="2">
        <v>557.14</v>
      </c>
      <c r="W67" t="s">
        <v>145</v>
      </c>
    </row>
    <row r="68" spans="1:23" x14ac:dyDescent="0.2">
      <c r="A68" t="s">
        <v>106</v>
      </c>
      <c r="B68" t="s">
        <v>107</v>
      </c>
      <c r="C68" t="s">
        <v>2</v>
      </c>
      <c r="D68" t="s">
        <v>3</v>
      </c>
      <c r="E68" t="s">
        <v>4</v>
      </c>
      <c r="F68" t="s">
        <v>5</v>
      </c>
      <c r="G68" t="s">
        <v>6</v>
      </c>
      <c r="H68" t="s">
        <v>127</v>
      </c>
      <c r="I68" t="s">
        <v>142</v>
      </c>
      <c r="J68" t="s">
        <v>94</v>
      </c>
      <c r="K68" t="s">
        <v>123</v>
      </c>
      <c r="L68" t="s">
        <v>96</v>
      </c>
      <c r="M68" s="2">
        <v>2700</v>
      </c>
      <c r="N68" s="2">
        <v>0</v>
      </c>
      <c r="O68" s="2">
        <v>0</v>
      </c>
      <c r="P68" s="2">
        <v>2700</v>
      </c>
      <c r="Q68" s="2">
        <v>0</v>
      </c>
      <c r="R68" s="2">
        <v>2396.1999999999998</v>
      </c>
      <c r="S68" s="2">
        <v>0</v>
      </c>
      <c r="T68" s="2">
        <v>303.8</v>
      </c>
      <c r="U68" s="2">
        <v>2700</v>
      </c>
      <c r="V68" s="2">
        <v>303.8</v>
      </c>
      <c r="W68" t="s">
        <v>146</v>
      </c>
    </row>
    <row r="69" spans="1:23" x14ac:dyDescent="0.2">
      <c r="A69" t="s">
        <v>106</v>
      </c>
      <c r="B69" t="s">
        <v>107</v>
      </c>
      <c r="C69" t="s">
        <v>2</v>
      </c>
      <c r="D69" t="s">
        <v>3</v>
      </c>
      <c r="E69" t="s">
        <v>4</v>
      </c>
      <c r="F69" t="s">
        <v>5</v>
      </c>
      <c r="G69" t="s">
        <v>6</v>
      </c>
      <c r="H69" t="s">
        <v>127</v>
      </c>
      <c r="I69" t="s">
        <v>142</v>
      </c>
      <c r="J69" t="s">
        <v>94</v>
      </c>
      <c r="K69" t="s">
        <v>112</v>
      </c>
      <c r="L69" t="s">
        <v>96</v>
      </c>
      <c r="M69" s="2">
        <v>2000</v>
      </c>
      <c r="N69" s="2">
        <v>-2000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t="s">
        <v>147</v>
      </c>
    </row>
    <row r="70" spans="1:23" x14ac:dyDescent="0.2">
      <c r="A70" t="s">
        <v>106</v>
      </c>
      <c r="B70" t="s">
        <v>107</v>
      </c>
      <c r="C70" t="s">
        <v>2</v>
      </c>
      <c r="D70" t="s">
        <v>3</v>
      </c>
      <c r="E70" t="s">
        <v>4</v>
      </c>
      <c r="F70" t="s">
        <v>5</v>
      </c>
      <c r="G70" t="s">
        <v>6</v>
      </c>
      <c r="H70" t="s">
        <v>127</v>
      </c>
      <c r="I70" t="s">
        <v>142</v>
      </c>
      <c r="J70" t="s">
        <v>94</v>
      </c>
      <c r="K70" t="s">
        <v>148</v>
      </c>
      <c r="L70" t="s">
        <v>96</v>
      </c>
      <c r="M70" s="2">
        <v>7400</v>
      </c>
      <c r="N70" s="2">
        <v>0</v>
      </c>
      <c r="O70" s="2">
        <v>0</v>
      </c>
      <c r="P70" s="2">
        <v>7400</v>
      </c>
      <c r="Q70" s="2">
        <v>0</v>
      </c>
      <c r="R70" s="2">
        <v>6815</v>
      </c>
      <c r="S70" s="2">
        <v>3267.67</v>
      </c>
      <c r="T70" s="2">
        <v>585</v>
      </c>
      <c r="U70" s="2">
        <v>4132.33</v>
      </c>
      <c r="V70" s="2">
        <v>585</v>
      </c>
      <c r="W70" t="s">
        <v>149</v>
      </c>
    </row>
    <row r="71" spans="1:23" x14ac:dyDescent="0.2">
      <c r="A71" t="s">
        <v>106</v>
      </c>
      <c r="B71" t="s">
        <v>107</v>
      </c>
      <c r="C71" t="s">
        <v>2</v>
      </c>
      <c r="D71" t="s">
        <v>3</v>
      </c>
      <c r="E71" t="s">
        <v>4</v>
      </c>
      <c r="F71" t="s">
        <v>5</v>
      </c>
      <c r="G71" t="s">
        <v>6</v>
      </c>
      <c r="H71" t="s">
        <v>127</v>
      </c>
      <c r="I71" t="s">
        <v>142</v>
      </c>
      <c r="J71" t="s">
        <v>94</v>
      </c>
      <c r="K71" t="s">
        <v>150</v>
      </c>
      <c r="L71" t="s">
        <v>96</v>
      </c>
      <c r="M71" s="2">
        <v>3000</v>
      </c>
      <c r="N71" s="2">
        <v>0</v>
      </c>
      <c r="O71" s="2">
        <v>0</v>
      </c>
      <c r="P71" s="2">
        <v>3000</v>
      </c>
      <c r="Q71" s="2">
        <v>0</v>
      </c>
      <c r="R71" s="2">
        <v>2601</v>
      </c>
      <c r="S71" s="2">
        <v>0</v>
      </c>
      <c r="T71" s="2">
        <v>399</v>
      </c>
      <c r="U71" s="2">
        <v>3000</v>
      </c>
      <c r="V71" s="2">
        <v>399</v>
      </c>
      <c r="W71" t="s">
        <v>151</v>
      </c>
    </row>
    <row r="72" spans="1:23" x14ac:dyDescent="0.2">
      <c r="A72" t="s">
        <v>106</v>
      </c>
      <c r="B72" t="s">
        <v>107</v>
      </c>
      <c r="C72" t="s">
        <v>2</v>
      </c>
      <c r="D72" t="s">
        <v>3</v>
      </c>
      <c r="E72" t="s">
        <v>4</v>
      </c>
      <c r="F72" t="s">
        <v>5</v>
      </c>
      <c r="G72" t="s">
        <v>6</v>
      </c>
      <c r="H72" t="s">
        <v>127</v>
      </c>
      <c r="I72" t="s">
        <v>142</v>
      </c>
      <c r="J72" t="s">
        <v>94</v>
      </c>
      <c r="K72" t="s">
        <v>135</v>
      </c>
      <c r="L72" t="s">
        <v>96</v>
      </c>
      <c r="M72" s="2">
        <v>600</v>
      </c>
      <c r="N72" s="2">
        <v>0</v>
      </c>
      <c r="O72" s="2">
        <v>0</v>
      </c>
      <c r="P72" s="2">
        <v>600</v>
      </c>
      <c r="Q72" s="2">
        <v>0</v>
      </c>
      <c r="R72" s="2">
        <v>438.28</v>
      </c>
      <c r="S72" s="2">
        <v>438.28</v>
      </c>
      <c r="T72" s="2">
        <v>161.72</v>
      </c>
      <c r="U72" s="2">
        <v>161.72</v>
      </c>
      <c r="V72" s="2">
        <v>161.72</v>
      </c>
      <c r="W72" t="s">
        <v>136</v>
      </c>
    </row>
    <row r="73" spans="1:23" x14ac:dyDescent="0.2">
      <c r="A73" t="s">
        <v>106</v>
      </c>
      <c r="B73" t="s">
        <v>107</v>
      </c>
      <c r="C73" t="s">
        <v>2</v>
      </c>
      <c r="D73" t="s">
        <v>3</v>
      </c>
      <c r="E73" t="s">
        <v>4</v>
      </c>
      <c r="F73" t="s">
        <v>5</v>
      </c>
      <c r="G73" t="s">
        <v>6</v>
      </c>
      <c r="H73" t="s">
        <v>127</v>
      </c>
      <c r="I73" t="s">
        <v>142</v>
      </c>
      <c r="J73" t="s">
        <v>94</v>
      </c>
      <c r="K73" t="s">
        <v>98</v>
      </c>
      <c r="L73" t="s">
        <v>96</v>
      </c>
      <c r="M73" s="2">
        <v>2400</v>
      </c>
      <c r="N73" s="2">
        <v>0</v>
      </c>
      <c r="O73" s="2">
        <v>0</v>
      </c>
      <c r="P73" s="2">
        <v>2400</v>
      </c>
      <c r="Q73" s="2">
        <v>0</v>
      </c>
      <c r="R73" s="2">
        <v>2398.44</v>
      </c>
      <c r="S73" s="2">
        <v>2398.44</v>
      </c>
      <c r="T73" s="2">
        <v>1.56</v>
      </c>
      <c r="U73" s="2">
        <v>1.56</v>
      </c>
      <c r="V73" s="2">
        <v>1.56</v>
      </c>
      <c r="W73" t="s">
        <v>152</v>
      </c>
    </row>
    <row r="74" spans="1:23" x14ac:dyDescent="0.2">
      <c r="A74" t="s">
        <v>106</v>
      </c>
      <c r="B74" t="s">
        <v>107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  <c r="H74" t="s">
        <v>127</v>
      </c>
      <c r="I74" t="s">
        <v>142</v>
      </c>
      <c r="J74" t="s">
        <v>94</v>
      </c>
      <c r="K74" t="s">
        <v>125</v>
      </c>
      <c r="L74" t="s">
        <v>96</v>
      </c>
      <c r="M74" s="2">
        <v>1700</v>
      </c>
      <c r="N74" s="2">
        <v>-1000</v>
      </c>
      <c r="O74" s="2">
        <v>0</v>
      </c>
      <c r="P74" s="2">
        <v>700</v>
      </c>
      <c r="Q74" s="2">
        <v>0</v>
      </c>
      <c r="R74" s="2">
        <v>696.15</v>
      </c>
      <c r="S74" s="2">
        <v>696.15</v>
      </c>
      <c r="T74" s="2">
        <v>3.85</v>
      </c>
      <c r="U74" s="2">
        <v>3.85</v>
      </c>
      <c r="V74" s="2">
        <v>3.85</v>
      </c>
      <c r="W74" t="s">
        <v>139</v>
      </c>
    </row>
    <row r="75" spans="1:23" x14ac:dyDescent="0.2">
      <c r="A75" t="s">
        <v>106</v>
      </c>
      <c r="B75" t="s">
        <v>107</v>
      </c>
      <c r="C75" t="s">
        <v>2</v>
      </c>
      <c r="D75" t="s">
        <v>3</v>
      </c>
      <c r="E75" t="s">
        <v>4</v>
      </c>
      <c r="F75" t="s">
        <v>5</v>
      </c>
      <c r="G75" t="s">
        <v>6</v>
      </c>
      <c r="H75" t="s">
        <v>127</v>
      </c>
      <c r="I75" t="s">
        <v>142</v>
      </c>
      <c r="J75" t="s">
        <v>94</v>
      </c>
      <c r="K75" t="s">
        <v>100</v>
      </c>
      <c r="L75" t="s">
        <v>96</v>
      </c>
      <c r="M75" s="2">
        <v>1000</v>
      </c>
      <c r="N75" s="2">
        <v>1000</v>
      </c>
      <c r="O75" s="2">
        <v>0</v>
      </c>
      <c r="P75" s="2">
        <v>2000</v>
      </c>
      <c r="Q75" s="2">
        <v>0</v>
      </c>
      <c r="R75" s="2">
        <v>1999.5</v>
      </c>
      <c r="S75" s="2">
        <v>1999.5</v>
      </c>
      <c r="T75" s="2">
        <v>0.5</v>
      </c>
      <c r="U75" s="2">
        <v>0.5</v>
      </c>
      <c r="V75" s="2">
        <v>0.5</v>
      </c>
      <c r="W75" t="s">
        <v>153</v>
      </c>
    </row>
    <row r="76" spans="1:23" x14ac:dyDescent="0.2">
      <c r="A76" t="s">
        <v>106</v>
      </c>
      <c r="B76" t="s">
        <v>107</v>
      </c>
      <c r="C76" t="s">
        <v>2</v>
      </c>
      <c r="D76" t="s">
        <v>3</v>
      </c>
      <c r="E76" t="s">
        <v>4</v>
      </c>
      <c r="F76" t="s">
        <v>5</v>
      </c>
      <c r="G76" t="s">
        <v>6</v>
      </c>
      <c r="H76" t="s">
        <v>127</v>
      </c>
      <c r="I76" t="s">
        <v>154</v>
      </c>
      <c r="J76" t="s">
        <v>94</v>
      </c>
      <c r="K76" t="s">
        <v>143</v>
      </c>
      <c r="L76" t="s">
        <v>96</v>
      </c>
      <c r="M76" s="2">
        <v>2575</v>
      </c>
      <c r="N76" s="2">
        <v>0</v>
      </c>
      <c r="O76" s="2">
        <v>0</v>
      </c>
      <c r="P76" s="2">
        <v>2575</v>
      </c>
      <c r="Q76" s="2">
        <v>0</v>
      </c>
      <c r="R76" s="2">
        <v>2351.25</v>
      </c>
      <c r="S76" s="2">
        <v>2351.25</v>
      </c>
      <c r="T76" s="2">
        <v>223.75</v>
      </c>
      <c r="U76" s="2">
        <v>223.75</v>
      </c>
      <c r="V76" s="2">
        <v>223.75</v>
      </c>
      <c r="W76" t="s">
        <v>144</v>
      </c>
    </row>
    <row r="77" spans="1:23" x14ac:dyDescent="0.2">
      <c r="A77" t="s">
        <v>106</v>
      </c>
      <c r="B77" t="s">
        <v>107</v>
      </c>
      <c r="C77" t="s">
        <v>2</v>
      </c>
      <c r="D77" t="s">
        <v>3</v>
      </c>
      <c r="E77" t="s">
        <v>4</v>
      </c>
      <c r="F77" t="s">
        <v>5</v>
      </c>
      <c r="G77" t="s">
        <v>6</v>
      </c>
      <c r="H77" t="s">
        <v>127</v>
      </c>
      <c r="I77" t="s">
        <v>154</v>
      </c>
      <c r="J77" t="s">
        <v>94</v>
      </c>
      <c r="K77" t="s">
        <v>121</v>
      </c>
      <c r="L77" t="s">
        <v>96</v>
      </c>
      <c r="M77" s="2">
        <v>0</v>
      </c>
      <c r="N77" s="2">
        <v>6400</v>
      </c>
      <c r="O77" s="2">
        <v>0</v>
      </c>
      <c r="P77" s="2">
        <v>6400</v>
      </c>
      <c r="Q77" s="2">
        <v>0</v>
      </c>
      <c r="R77" s="2">
        <v>6140</v>
      </c>
      <c r="S77" s="2">
        <v>0</v>
      </c>
      <c r="T77" s="2">
        <v>260</v>
      </c>
      <c r="U77" s="2">
        <v>6400</v>
      </c>
      <c r="V77" s="2">
        <v>260</v>
      </c>
      <c r="W77" t="s">
        <v>145</v>
      </c>
    </row>
    <row r="78" spans="1:23" x14ac:dyDescent="0.2">
      <c r="A78" t="s">
        <v>106</v>
      </c>
      <c r="B78" t="s">
        <v>107</v>
      </c>
      <c r="C78" t="s">
        <v>2</v>
      </c>
      <c r="D78" t="s">
        <v>3</v>
      </c>
      <c r="E78" t="s">
        <v>4</v>
      </c>
      <c r="F78" t="s">
        <v>5</v>
      </c>
      <c r="G78" t="s">
        <v>6</v>
      </c>
      <c r="H78" t="s">
        <v>127</v>
      </c>
      <c r="I78" t="s">
        <v>154</v>
      </c>
      <c r="J78" t="s">
        <v>94</v>
      </c>
      <c r="K78" t="s">
        <v>112</v>
      </c>
      <c r="L78" t="s">
        <v>96</v>
      </c>
      <c r="M78" s="2">
        <v>1525</v>
      </c>
      <c r="N78" s="2">
        <v>0</v>
      </c>
      <c r="O78" s="2">
        <v>0</v>
      </c>
      <c r="P78" s="2">
        <v>1525</v>
      </c>
      <c r="Q78" s="2">
        <v>0</v>
      </c>
      <c r="R78" s="2">
        <v>1300</v>
      </c>
      <c r="S78" s="2">
        <v>433.33</v>
      </c>
      <c r="T78" s="2">
        <v>225</v>
      </c>
      <c r="U78" s="2">
        <v>1091.67</v>
      </c>
      <c r="V78" s="2">
        <v>225</v>
      </c>
      <c r="W78" t="s">
        <v>147</v>
      </c>
    </row>
    <row r="79" spans="1:23" x14ac:dyDescent="0.2">
      <c r="A79" t="s">
        <v>106</v>
      </c>
      <c r="B79" t="s">
        <v>107</v>
      </c>
      <c r="C79" t="s">
        <v>2</v>
      </c>
      <c r="D79" t="s">
        <v>3</v>
      </c>
      <c r="E79" t="s">
        <v>4</v>
      </c>
      <c r="F79" t="s">
        <v>5</v>
      </c>
      <c r="G79" t="s">
        <v>6</v>
      </c>
      <c r="H79" t="s">
        <v>127</v>
      </c>
      <c r="I79" t="s">
        <v>154</v>
      </c>
      <c r="J79" t="s">
        <v>94</v>
      </c>
      <c r="K79" t="s">
        <v>148</v>
      </c>
      <c r="L79" t="s">
        <v>96</v>
      </c>
      <c r="M79" s="2">
        <v>850</v>
      </c>
      <c r="N79" s="2">
        <v>0</v>
      </c>
      <c r="O79" s="2">
        <v>0</v>
      </c>
      <c r="P79" s="2">
        <v>850</v>
      </c>
      <c r="Q79" s="2">
        <v>0</v>
      </c>
      <c r="R79" s="2">
        <v>836</v>
      </c>
      <c r="S79" s="2">
        <v>836</v>
      </c>
      <c r="T79" s="2">
        <v>14</v>
      </c>
      <c r="U79" s="2">
        <v>14</v>
      </c>
      <c r="V79" s="2">
        <v>14</v>
      </c>
      <c r="W79" t="s">
        <v>149</v>
      </c>
    </row>
    <row r="80" spans="1:23" x14ac:dyDescent="0.2">
      <c r="A80" t="s">
        <v>106</v>
      </c>
      <c r="B80" t="s">
        <v>107</v>
      </c>
      <c r="C80" t="s">
        <v>2</v>
      </c>
      <c r="D80" t="s">
        <v>3</v>
      </c>
      <c r="E80" t="s">
        <v>4</v>
      </c>
      <c r="F80" t="s">
        <v>5</v>
      </c>
      <c r="G80" t="s">
        <v>6</v>
      </c>
      <c r="H80" t="s">
        <v>127</v>
      </c>
      <c r="I80" t="s">
        <v>154</v>
      </c>
      <c r="J80" t="s">
        <v>94</v>
      </c>
      <c r="K80" t="s">
        <v>150</v>
      </c>
      <c r="L80" t="s">
        <v>96</v>
      </c>
      <c r="M80" s="2">
        <v>2000</v>
      </c>
      <c r="N80" s="2">
        <v>0</v>
      </c>
      <c r="O80" s="2">
        <v>0</v>
      </c>
      <c r="P80" s="2">
        <v>2000</v>
      </c>
      <c r="Q80" s="2">
        <v>0</v>
      </c>
      <c r="R80" s="2">
        <v>1944.27</v>
      </c>
      <c r="S80" s="2">
        <v>1335.6</v>
      </c>
      <c r="T80" s="2">
        <v>55.73</v>
      </c>
      <c r="U80" s="2">
        <v>664.4</v>
      </c>
      <c r="V80" s="2">
        <v>55.73</v>
      </c>
      <c r="W80" t="s">
        <v>151</v>
      </c>
    </row>
    <row r="81" spans="1:23" x14ac:dyDescent="0.2">
      <c r="A81" t="s">
        <v>106</v>
      </c>
      <c r="B81" t="s">
        <v>107</v>
      </c>
      <c r="C81" t="s">
        <v>2</v>
      </c>
      <c r="D81" t="s">
        <v>3</v>
      </c>
      <c r="E81" t="s">
        <v>4</v>
      </c>
      <c r="F81" t="s">
        <v>5</v>
      </c>
      <c r="G81" t="s">
        <v>6</v>
      </c>
      <c r="H81" t="s">
        <v>127</v>
      </c>
      <c r="I81" t="s">
        <v>154</v>
      </c>
      <c r="J81" t="s">
        <v>94</v>
      </c>
      <c r="K81" t="s">
        <v>135</v>
      </c>
      <c r="L81" t="s">
        <v>96</v>
      </c>
      <c r="M81" s="2">
        <v>150</v>
      </c>
      <c r="N81" s="2">
        <v>0</v>
      </c>
      <c r="O81" s="2">
        <v>0</v>
      </c>
      <c r="P81" s="2">
        <v>150</v>
      </c>
      <c r="Q81" s="2">
        <v>28.49</v>
      </c>
      <c r="R81" s="2">
        <v>119.05</v>
      </c>
      <c r="S81" s="2">
        <v>119.05</v>
      </c>
      <c r="T81" s="2">
        <v>30.95</v>
      </c>
      <c r="U81" s="2">
        <v>30.95</v>
      </c>
      <c r="V81" s="2">
        <v>2.46</v>
      </c>
      <c r="W81" t="s">
        <v>136</v>
      </c>
    </row>
    <row r="82" spans="1:23" x14ac:dyDescent="0.2">
      <c r="A82" t="s">
        <v>106</v>
      </c>
      <c r="B82" t="s">
        <v>107</v>
      </c>
      <c r="C82" t="s">
        <v>2</v>
      </c>
      <c r="D82" t="s">
        <v>3</v>
      </c>
      <c r="E82" t="s">
        <v>4</v>
      </c>
      <c r="F82" t="s">
        <v>5</v>
      </c>
      <c r="G82" t="s">
        <v>6</v>
      </c>
      <c r="H82" t="s">
        <v>127</v>
      </c>
      <c r="I82" t="s">
        <v>154</v>
      </c>
      <c r="J82" t="s">
        <v>94</v>
      </c>
      <c r="K82" t="s">
        <v>98</v>
      </c>
      <c r="L82" t="s">
        <v>96</v>
      </c>
      <c r="M82" s="2">
        <v>2100</v>
      </c>
      <c r="N82" s="2">
        <v>0</v>
      </c>
      <c r="O82" s="2">
        <v>0</v>
      </c>
      <c r="P82" s="2">
        <v>2100</v>
      </c>
      <c r="Q82" s="2">
        <v>221.16</v>
      </c>
      <c r="R82" s="2">
        <v>1843</v>
      </c>
      <c r="S82" s="2">
        <v>1843</v>
      </c>
      <c r="T82" s="2">
        <v>257</v>
      </c>
      <c r="U82" s="2">
        <v>257</v>
      </c>
      <c r="V82" s="2">
        <v>35.840000000000003</v>
      </c>
      <c r="W82" t="s">
        <v>152</v>
      </c>
    </row>
    <row r="83" spans="1:23" x14ac:dyDescent="0.2">
      <c r="A83" t="s">
        <v>106</v>
      </c>
      <c r="B83" t="s">
        <v>107</v>
      </c>
      <c r="C83" t="s">
        <v>2</v>
      </c>
      <c r="D83" t="s">
        <v>3</v>
      </c>
      <c r="E83" t="s">
        <v>4</v>
      </c>
      <c r="F83" t="s">
        <v>5</v>
      </c>
      <c r="G83" t="s">
        <v>6</v>
      </c>
      <c r="H83" t="s">
        <v>127</v>
      </c>
      <c r="I83" t="s">
        <v>154</v>
      </c>
      <c r="J83" t="s">
        <v>94</v>
      </c>
      <c r="K83" t="s">
        <v>100</v>
      </c>
      <c r="L83" t="s">
        <v>96</v>
      </c>
      <c r="M83" s="2">
        <v>500</v>
      </c>
      <c r="N83" s="2">
        <v>0</v>
      </c>
      <c r="O83" s="2">
        <v>0</v>
      </c>
      <c r="P83" s="2">
        <v>500</v>
      </c>
      <c r="Q83" s="2">
        <v>0</v>
      </c>
      <c r="R83" s="2">
        <v>500</v>
      </c>
      <c r="S83" s="2">
        <v>500</v>
      </c>
      <c r="T83" s="2">
        <v>0</v>
      </c>
      <c r="U83" s="2">
        <v>0</v>
      </c>
      <c r="V83" s="2">
        <v>0</v>
      </c>
      <c r="W83" t="s">
        <v>153</v>
      </c>
    </row>
    <row r="84" spans="1:23" x14ac:dyDescent="0.2">
      <c r="A84" t="s">
        <v>106</v>
      </c>
      <c r="B84" t="s">
        <v>107</v>
      </c>
      <c r="C84" t="s">
        <v>2</v>
      </c>
      <c r="D84" t="s">
        <v>3</v>
      </c>
      <c r="E84" t="s">
        <v>4</v>
      </c>
      <c r="F84" t="s">
        <v>5</v>
      </c>
      <c r="G84" t="s">
        <v>6</v>
      </c>
      <c r="H84" t="s">
        <v>127</v>
      </c>
      <c r="I84" t="s">
        <v>154</v>
      </c>
      <c r="J84" t="s">
        <v>94</v>
      </c>
      <c r="K84" t="s">
        <v>104</v>
      </c>
      <c r="L84" t="s">
        <v>96</v>
      </c>
      <c r="M84" s="2">
        <v>300</v>
      </c>
      <c r="N84" s="2">
        <v>0</v>
      </c>
      <c r="O84" s="2">
        <v>0</v>
      </c>
      <c r="P84" s="2">
        <v>300</v>
      </c>
      <c r="Q84" s="2">
        <v>0</v>
      </c>
      <c r="R84" s="2">
        <v>0</v>
      </c>
      <c r="S84" s="2">
        <v>0</v>
      </c>
      <c r="T84" s="2">
        <v>300</v>
      </c>
      <c r="U84" s="2">
        <v>300</v>
      </c>
      <c r="V84" s="2">
        <v>300</v>
      </c>
      <c r="W84" t="s">
        <v>155</v>
      </c>
    </row>
    <row r="85" spans="1:23" x14ac:dyDescent="0.2">
      <c r="A85" t="s">
        <v>106</v>
      </c>
      <c r="B85" t="s">
        <v>107</v>
      </c>
      <c r="C85" t="s">
        <v>2</v>
      </c>
      <c r="D85" t="s">
        <v>3</v>
      </c>
      <c r="E85" t="s">
        <v>4</v>
      </c>
      <c r="F85" t="s">
        <v>5</v>
      </c>
      <c r="G85" t="s">
        <v>6</v>
      </c>
      <c r="H85" t="s">
        <v>127</v>
      </c>
      <c r="I85" t="s">
        <v>156</v>
      </c>
      <c r="J85" t="s">
        <v>94</v>
      </c>
      <c r="K85" t="s">
        <v>121</v>
      </c>
      <c r="L85" t="s">
        <v>96</v>
      </c>
      <c r="M85" s="2">
        <v>0</v>
      </c>
      <c r="N85" s="2">
        <v>4000</v>
      </c>
      <c r="O85" s="2">
        <v>0</v>
      </c>
      <c r="P85" s="2">
        <v>4000</v>
      </c>
      <c r="Q85" s="2">
        <v>0</v>
      </c>
      <c r="R85" s="2">
        <v>3170</v>
      </c>
      <c r="S85" s="2">
        <v>3170</v>
      </c>
      <c r="T85" s="2">
        <v>830</v>
      </c>
      <c r="U85" s="2">
        <v>830</v>
      </c>
      <c r="V85" s="2">
        <v>830</v>
      </c>
      <c r="W85" t="s">
        <v>145</v>
      </c>
    </row>
    <row r="86" spans="1:23" x14ac:dyDescent="0.2">
      <c r="A86" t="s">
        <v>106</v>
      </c>
      <c r="B86" t="s">
        <v>107</v>
      </c>
      <c r="C86" t="s">
        <v>2</v>
      </c>
      <c r="D86" t="s">
        <v>3</v>
      </c>
      <c r="E86" t="s">
        <v>4</v>
      </c>
      <c r="F86" t="s">
        <v>5</v>
      </c>
      <c r="G86" t="s">
        <v>6</v>
      </c>
      <c r="H86" t="s">
        <v>127</v>
      </c>
      <c r="I86" t="s">
        <v>156</v>
      </c>
      <c r="J86" t="s">
        <v>94</v>
      </c>
      <c r="K86" t="s">
        <v>112</v>
      </c>
      <c r="L86" t="s">
        <v>96</v>
      </c>
      <c r="M86" s="2">
        <v>4000</v>
      </c>
      <c r="N86" s="2">
        <v>-4000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t="s">
        <v>147</v>
      </c>
    </row>
    <row r="87" spans="1:23" x14ac:dyDescent="0.2">
      <c r="A87" t="s">
        <v>106</v>
      </c>
      <c r="B87" t="s">
        <v>107</v>
      </c>
      <c r="C87" t="s">
        <v>2</v>
      </c>
      <c r="D87" t="s">
        <v>3</v>
      </c>
      <c r="E87" t="s">
        <v>4</v>
      </c>
      <c r="F87" t="s">
        <v>5</v>
      </c>
      <c r="G87" t="s">
        <v>6</v>
      </c>
      <c r="H87" t="s">
        <v>127</v>
      </c>
      <c r="I87" t="s">
        <v>156</v>
      </c>
      <c r="J87" t="s">
        <v>94</v>
      </c>
      <c r="K87" t="s">
        <v>148</v>
      </c>
      <c r="L87" t="s">
        <v>96</v>
      </c>
      <c r="M87" s="2">
        <v>0</v>
      </c>
      <c r="N87" s="2">
        <v>1000</v>
      </c>
      <c r="O87" s="2">
        <v>0</v>
      </c>
      <c r="P87" s="2">
        <v>1000</v>
      </c>
      <c r="Q87" s="2">
        <v>0</v>
      </c>
      <c r="R87" s="2">
        <v>986</v>
      </c>
      <c r="S87" s="2">
        <v>0</v>
      </c>
      <c r="T87" s="2">
        <v>14</v>
      </c>
      <c r="U87" s="2">
        <v>1000</v>
      </c>
      <c r="V87" s="2">
        <v>14</v>
      </c>
      <c r="W87" t="s">
        <v>149</v>
      </c>
    </row>
    <row r="88" spans="1:23" x14ac:dyDescent="0.2">
      <c r="A88" t="s">
        <v>106</v>
      </c>
      <c r="B88" t="s">
        <v>107</v>
      </c>
      <c r="C88" t="s">
        <v>2</v>
      </c>
      <c r="D88" t="s">
        <v>3</v>
      </c>
      <c r="E88" t="s">
        <v>4</v>
      </c>
      <c r="F88" t="s">
        <v>5</v>
      </c>
      <c r="G88" t="s">
        <v>6</v>
      </c>
      <c r="H88" t="s">
        <v>127</v>
      </c>
      <c r="I88" t="s">
        <v>156</v>
      </c>
      <c r="J88" t="s">
        <v>94</v>
      </c>
      <c r="K88" t="s">
        <v>150</v>
      </c>
      <c r="L88" t="s">
        <v>96</v>
      </c>
      <c r="M88" s="2">
        <v>7000</v>
      </c>
      <c r="N88" s="2">
        <v>-600</v>
      </c>
      <c r="O88" s="2">
        <v>0</v>
      </c>
      <c r="P88" s="2">
        <v>6400</v>
      </c>
      <c r="Q88" s="2">
        <v>0</v>
      </c>
      <c r="R88" s="2">
        <v>5250</v>
      </c>
      <c r="S88" s="2">
        <v>5250</v>
      </c>
      <c r="T88" s="2">
        <v>1150</v>
      </c>
      <c r="U88" s="2">
        <v>1150</v>
      </c>
      <c r="V88" s="2">
        <v>1150</v>
      </c>
      <c r="W88" t="s">
        <v>151</v>
      </c>
    </row>
    <row r="89" spans="1:23" x14ac:dyDescent="0.2">
      <c r="A89" t="s">
        <v>106</v>
      </c>
      <c r="B89" t="s">
        <v>107</v>
      </c>
      <c r="C89" t="s">
        <v>2</v>
      </c>
      <c r="D89" t="s">
        <v>3</v>
      </c>
      <c r="E89" t="s">
        <v>4</v>
      </c>
      <c r="F89" t="s">
        <v>5</v>
      </c>
      <c r="G89" t="s">
        <v>6</v>
      </c>
      <c r="H89" t="s">
        <v>127</v>
      </c>
      <c r="I89" t="s">
        <v>156</v>
      </c>
      <c r="J89" t="s">
        <v>94</v>
      </c>
      <c r="K89" t="s">
        <v>135</v>
      </c>
      <c r="L89" t="s">
        <v>96</v>
      </c>
      <c r="M89" s="2">
        <v>2000</v>
      </c>
      <c r="N89" s="2">
        <v>500</v>
      </c>
      <c r="O89" s="2">
        <v>0</v>
      </c>
      <c r="P89" s="2">
        <v>2500</v>
      </c>
      <c r="Q89" s="2">
        <v>0</v>
      </c>
      <c r="R89" s="2">
        <v>416.15</v>
      </c>
      <c r="S89" s="2">
        <v>416.15</v>
      </c>
      <c r="T89" s="2">
        <v>2083.85</v>
      </c>
      <c r="U89" s="2">
        <v>2083.85</v>
      </c>
      <c r="V89" s="2">
        <v>2083.85</v>
      </c>
      <c r="W89" t="s">
        <v>136</v>
      </c>
    </row>
    <row r="90" spans="1:23" x14ac:dyDescent="0.2">
      <c r="A90" t="s">
        <v>106</v>
      </c>
      <c r="B90" t="s">
        <v>107</v>
      </c>
      <c r="C90" t="s">
        <v>2</v>
      </c>
      <c r="D90" t="s">
        <v>3</v>
      </c>
      <c r="E90" t="s">
        <v>4</v>
      </c>
      <c r="F90" t="s">
        <v>5</v>
      </c>
      <c r="G90" t="s">
        <v>6</v>
      </c>
      <c r="H90" t="s">
        <v>127</v>
      </c>
      <c r="I90" t="s">
        <v>156</v>
      </c>
      <c r="J90" t="s">
        <v>94</v>
      </c>
      <c r="K90" t="s">
        <v>98</v>
      </c>
      <c r="L90" t="s">
        <v>96</v>
      </c>
      <c r="M90" s="2">
        <v>0</v>
      </c>
      <c r="N90" s="2">
        <v>1000</v>
      </c>
      <c r="O90" s="2">
        <v>0</v>
      </c>
      <c r="P90" s="2">
        <v>1000</v>
      </c>
      <c r="Q90" s="2">
        <v>0</v>
      </c>
      <c r="R90" s="2">
        <v>0</v>
      </c>
      <c r="S90" s="2">
        <v>0</v>
      </c>
      <c r="T90" s="2">
        <v>1000</v>
      </c>
      <c r="U90" s="2">
        <v>1000</v>
      </c>
      <c r="V90" s="2">
        <v>1000</v>
      </c>
      <c r="W90" t="s">
        <v>152</v>
      </c>
    </row>
    <row r="91" spans="1:23" x14ac:dyDescent="0.2">
      <c r="A91" t="s">
        <v>106</v>
      </c>
      <c r="B91" t="s">
        <v>107</v>
      </c>
      <c r="C91" t="s">
        <v>2</v>
      </c>
      <c r="D91" t="s">
        <v>3</v>
      </c>
      <c r="E91" t="s">
        <v>4</v>
      </c>
      <c r="F91" t="s">
        <v>5</v>
      </c>
      <c r="G91" t="s">
        <v>6</v>
      </c>
      <c r="H91" t="s">
        <v>127</v>
      </c>
      <c r="I91" t="s">
        <v>156</v>
      </c>
      <c r="J91" t="s">
        <v>94</v>
      </c>
      <c r="K91" t="s">
        <v>125</v>
      </c>
      <c r="L91" t="s">
        <v>96</v>
      </c>
      <c r="M91" s="2">
        <v>29000</v>
      </c>
      <c r="N91" s="2">
        <v>-28300</v>
      </c>
      <c r="O91" s="2">
        <v>0</v>
      </c>
      <c r="P91" s="2">
        <v>700</v>
      </c>
      <c r="Q91" s="2">
        <v>0</v>
      </c>
      <c r="R91" s="2">
        <v>504.58</v>
      </c>
      <c r="S91" s="2">
        <v>504.58</v>
      </c>
      <c r="T91" s="2">
        <v>195.42</v>
      </c>
      <c r="U91" s="2">
        <v>195.42</v>
      </c>
      <c r="V91" s="2">
        <v>195.42</v>
      </c>
      <c r="W91" t="s">
        <v>139</v>
      </c>
    </row>
    <row r="92" spans="1:23" x14ac:dyDescent="0.2">
      <c r="A92" t="s">
        <v>106</v>
      </c>
      <c r="B92" t="s">
        <v>107</v>
      </c>
      <c r="C92" t="s">
        <v>2</v>
      </c>
      <c r="D92" t="s">
        <v>3</v>
      </c>
      <c r="E92" t="s">
        <v>4</v>
      </c>
      <c r="F92" t="s">
        <v>5</v>
      </c>
      <c r="G92" t="s">
        <v>6</v>
      </c>
      <c r="H92" t="s">
        <v>157</v>
      </c>
      <c r="I92" t="s">
        <v>158</v>
      </c>
      <c r="J92" t="s">
        <v>94</v>
      </c>
      <c r="K92" t="s">
        <v>121</v>
      </c>
      <c r="L92" t="s">
        <v>96</v>
      </c>
      <c r="M92" s="2">
        <v>8000</v>
      </c>
      <c r="N92" s="2">
        <v>0</v>
      </c>
      <c r="O92" s="2">
        <v>0</v>
      </c>
      <c r="P92" s="2">
        <v>8000</v>
      </c>
      <c r="Q92" s="2">
        <v>0</v>
      </c>
      <c r="R92" s="2">
        <v>7991.43</v>
      </c>
      <c r="S92" s="2">
        <v>3261.42</v>
      </c>
      <c r="T92" s="2">
        <v>8.57</v>
      </c>
      <c r="U92" s="2">
        <v>4738.58</v>
      </c>
      <c r="V92" s="2">
        <v>8.57</v>
      </c>
      <c r="W92" t="s">
        <v>159</v>
      </c>
    </row>
    <row r="93" spans="1:23" x14ac:dyDescent="0.2">
      <c r="A93" t="s">
        <v>106</v>
      </c>
      <c r="B93" t="s">
        <v>107</v>
      </c>
      <c r="C93" t="s">
        <v>2</v>
      </c>
      <c r="D93" t="s">
        <v>3</v>
      </c>
      <c r="E93" t="s">
        <v>4</v>
      </c>
      <c r="F93" t="s">
        <v>5</v>
      </c>
      <c r="G93" t="s">
        <v>6</v>
      </c>
      <c r="H93" t="s">
        <v>157</v>
      </c>
      <c r="I93" t="s">
        <v>160</v>
      </c>
      <c r="J93" t="s">
        <v>94</v>
      </c>
      <c r="K93" t="s">
        <v>121</v>
      </c>
      <c r="L93" t="s">
        <v>96</v>
      </c>
      <c r="M93" s="2">
        <v>6000</v>
      </c>
      <c r="N93" s="2">
        <v>0</v>
      </c>
      <c r="O93" s="2">
        <v>0</v>
      </c>
      <c r="P93" s="2">
        <v>6000</v>
      </c>
      <c r="Q93" s="2">
        <v>0</v>
      </c>
      <c r="R93" s="2">
        <v>5993.57</v>
      </c>
      <c r="S93" s="2">
        <v>2559.0700000000002</v>
      </c>
      <c r="T93" s="2">
        <v>6.43</v>
      </c>
      <c r="U93" s="2">
        <v>3440.93</v>
      </c>
      <c r="V93" s="2">
        <v>6.43</v>
      </c>
      <c r="W93" t="s">
        <v>159</v>
      </c>
    </row>
    <row r="94" spans="1:23" x14ac:dyDescent="0.2">
      <c r="A94" t="s">
        <v>106</v>
      </c>
      <c r="B94" t="s">
        <v>107</v>
      </c>
      <c r="C94" t="s">
        <v>2</v>
      </c>
      <c r="D94" t="s">
        <v>3</v>
      </c>
      <c r="E94" t="s">
        <v>4</v>
      </c>
      <c r="F94" t="s">
        <v>5</v>
      </c>
      <c r="G94" t="s">
        <v>6</v>
      </c>
      <c r="H94" t="s">
        <v>161</v>
      </c>
      <c r="I94" t="s">
        <v>162</v>
      </c>
      <c r="J94" t="s">
        <v>94</v>
      </c>
      <c r="K94" t="s">
        <v>121</v>
      </c>
      <c r="L94" t="s">
        <v>96</v>
      </c>
      <c r="M94" s="2">
        <v>11250</v>
      </c>
      <c r="N94" s="2">
        <v>0</v>
      </c>
      <c r="O94" s="2">
        <v>0</v>
      </c>
      <c r="P94" s="2">
        <v>11250</v>
      </c>
      <c r="Q94" s="2">
        <v>0</v>
      </c>
      <c r="R94" s="2">
        <v>8900</v>
      </c>
      <c r="S94" s="2">
        <v>4000</v>
      </c>
      <c r="T94" s="2">
        <v>2350</v>
      </c>
      <c r="U94" s="2">
        <v>7250</v>
      </c>
      <c r="V94" s="2">
        <v>2350</v>
      </c>
      <c r="W94" t="s">
        <v>163</v>
      </c>
    </row>
    <row r="95" spans="1:23" x14ac:dyDescent="0.2">
      <c r="A95" t="s">
        <v>106</v>
      </c>
      <c r="B95" t="s">
        <v>107</v>
      </c>
      <c r="C95" t="s">
        <v>2</v>
      </c>
      <c r="D95" t="s">
        <v>3</v>
      </c>
      <c r="E95" t="s">
        <v>4</v>
      </c>
      <c r="F95" t="s">
        <v>5</v>
      </c>
      <c r="G95" t="s">
        <v>6</v>
      </c>
      <c r="H95" t="s">
        <v>164</v>
      </c>
      <c r="I95" t="s">
        <v>165</v>
      </c>
      <c r="J95" t="s">
        <v>94</v>
      </c>
      <c r="K95" t="s">
        <v>166</v>
      </c>
      <c r="L95" t="s">
        <v>96</v>
      </c>
      <c r="M95" s="2">
        <v>0</v>
      </c>
      <c r="N95" s="2">
        <v>12096</v>
      </c>
      <c r="O95" s="2">
        <v>0</v>
      </c>
      <c r="P95" s="2">
        <v>12096</v>
      </c>
      <c r="Q95" s="2">
        <v>0</v>
      </c>
      <c r="R95" s="2">
        <v>7334.4</v>
      </c>
      <c r="S95" s="2">
        <v>3734.4</v>
      </c>
      <c r="T95" s="2">
        <v>4761.6000000000004</v>
      </c>
      <c r="U95" s="2">
        <v>8361.6</v>
      </c>
      <c r="V95" s="2">
        <v>4761.6000000000004</v>
      </c>
      <c r="W95" t="s">
        <v>167</v>
      </c>
    </row>
    <row r="96" spans="1:23" x14ac:dyDescent="0.2">
      <c r="A96" t="s">
        <v>106</v>
      </c>
      <c r="B96" t="s">
        <v>107</v>
      </c>
      <c r="C96" t="s">
        <v>2</v>
      </c>
      <c r="D96" t="s">
        <v>3</v>
      </c>
      <c r="E96" t="s">
        <v>4</v>
      </c>
      <c r="F96" t="s">
        <v>5</v>
      </c>
      <c r="G96" t="s">
        <v>6</v>
      </c>
      <c r="H96" t="s">
        <v>164</v>
      </c>
      <c r="I96" t="s">
        <v>165</v>
      </c>
      <c r="J96" t="s">
        <v>94</v>
      </c>
      <c r="K96" t="s">
        <v>135</v>
      </c>
      <c r="L96" t="s">
        <v>96</v>
      </c>
      <c r="M96" s="2">
        <v>15048</v>
      </c>
      <c r="N96" s="2">
        <v>-15048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t="s">
        <v>168</v>
      </c>
    </row>
    <row r="97" spans="1:23" x14ac:dyDescent="0.2">
      <c r="A97" t="s">
        <v>106</v>
      </c>
      <c r="B97" t="s">
        <v>107</v>
      </c>
      <c r="C97" t="s">
        <v>2</v>
      </c>
      <c r="D97" t="s">
        <v>3</v>
      </c>
      <c r="E97" t="s">
        <v>4</v>
      </c>
      <c r="F97" t="s">
        <v>5</v>
      </c>
      <c r="G97" t="s">
        <v>6</v>
      </c>
      <c r="H97" t="s">
        <v>164</v>
      </c>
      <c r="I97" t="s">
        <v>169</v>
      </c>
      <c r="J97" t="s">
        <v>94</v>
      </c>
      <c r="K97" t="s">
        <v>166</v>
      </c>
      <c r="L97" t="s">
        <v>96</v>
      </c>
      <c r="M97" s="2">
        <v>0</v>
      </c>
      <c r="N97" s="2">
        <v>12096</v>
      </c>
      <c r="O97" s="2">
        <v>0</v>
      </c>
      <c r="P97" s="2">
        <v>12096</v>
      </c>
      <c r="Q97" s="2">
        <v>0</v>
      </c>
      <c r="R97" s="2">
        <v>7468.8</v>
      </c>
      <c r="S97" s="2">
        <v>3868.8</v>
      </c>
      <c r="T97" s="2">
        <v>4627.2</v>
      </c>
      <c r="U97" s="2">
        <v>8227.2000000000007</v>
      </c>
      <c r="V97" s="2">
        <v>4627.2</v>
      </c>
      <c r="W97" t="s">
        <v>167</v>
      </c>
    </row>
    <row r="98" spans="1:23" x14ac:dyDescent="0.2">
      <c r="A98" t="s">
        <v>106</v>
      </c>
      <c r="B98" t="s">
        <v>107</v>
      </c>
      <c r="C98" t="s">
        <v>2</v>
      </c>
      <c r="D98" t="s">
        <v>3</v>
      </c>
      <c r="E98" t="s">
        <v>4</v>
      </c>
      <c r="F98" t="s">
        <v>5</v>
      </c>
      <c r="G98" t="s">
        <v>6</v>
      </c>
      <c r="H98" t="s">
        <v>164</v>
      </c>
      <c r="I98" t="s">
        <v>169</v>
      </c>
      <c r="J98" t="s">
        <v>94</v>
      </c>
      <c r="K98" t="s">
        <v>135</v>
      </c>
      <c r="L98" t="s">
        <v>96</v>
      </c>
      <c r="M98" s="2">
        <v>15048</v>
      </c>
      <c r="N98" s="2">
        <v>-12096</v>
      </c>
      <c r="O98" s="2">
        <v>0</v>
      </c>
      <c r="P98" s="2">
        <v>2952</v>
      </c>
      <c r="Q98" s="2">
        <v>0</v>
      </c>
      <c r="R98" s="2">
        <v>0</v>
      </c>
      <c r="S98" s="2">
        <v>0</v>
      </c>
      <c r="T98" s="2">
        <v>2952</v>
      </c>
      <c r="U98" s="2">
        <v>2952</v>
      </c>
      <c r="V98" s="2">
        <v>2952</v>
      </c>
      <c r="W98" t="s">
        <v>168</v>
      </c>
    </row>
    <row r="99" spans="1:23" x14ac:dyDescent="0.2">
      <c r="A99" t="s">
        <v>170</v>
      </c>
      <c r="B99" t="s">
        <v>171</v>
      </c>
      <c r="C99" t="s">
        <v>2</v>
      </c>
      <c r="D99" t="s">
        <v>3</v>
      </c>
      <c r="E99" t="s">
        <v>4</v>
      </c>
      <c r="F99" t="s">
        <v>5</v>
      </c>
      <c r="G99" t="s">
        <v>6</v>
      </c>
      <c r="H99" t="s">
        <v>172</v>
      </c>
      <c r="I99" t="s">
        <v>173</v>
      </c>
      <c r="J99" t="s">
        <v>94</v>
      </c>
      <c r="K99" t="s">
        <v>148</v>
      </c>
      <c r="L99" t="s">
        <v>96</v>
      </c>
      <c r="M99" s="2">
        <v>0</v>
      </c>
      <c r="N99" s="2">
        <v>18528</v>
      </c>
      <c r="O99" s="2">
        <v>0</v>
      </c>
      <c r="P99" s="2">
        <v>18528</v>
      </c>
      <c r="Q99" s="2">
        <v>0</v>
      </c>
      <c r="R99" s="2">
        <v>13633.33</v>
      </c>
      <c r="S99" s="2">
        <v>0</v>
      </c>
      <c r="T99" s="2">
        <v>4894.67</v>
      </c>
      <c r="U99" s="2">
        <v>18528</v>
      </c>
      <c r="V99" s="2">
        <v>4894.67</v>
      </c>
      <c r="W99" t="s">
        <v>174</v>
      </c>
    </row>
    <row r="100" spans="1:23" x14ac:dyDescent="0.2">
      <c r="A100" t="s">
        <v>170</v>
      </c>
      <c r="B100" t="s">
        <v>171</v>
      </c>
      <c r="C100" t="s">
        <v>2</v>
      </c>
      <c r="D100" t="s">
        <v>3</v>
      </c>
      <c r="E100" t="s">
        <v>4</v>
      </c>
      <c r="F100" t="s">
        <v>5</v>
      </c>
      <c r="G100" t="s">
        <v>6</v>
      </c>
      <c r="H100" t="s">
        <v>172</v>
      </c>
      <c r="I100" t="s">
        <v>173</v>
      </c>
      <c r="J100" t="s">
        <v>94</v>
      </c>
      <c r="K100" t="s">
        <v>135</v>
      </c>
      <c r="L100" t="s">
        <v>96</v>
      </c>
      <c r="M100" s="2">
        <v>16416</v>
      </c>
      <c r="N100" s="2">
        <v>-16416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t="s">
        <v>175</v>
      </c>
    </row>
    <row r="101" spans="1:23" x14ac:dyDescent="0.2">
      <c r="A101" t="s">
        <v>106</v>
      </c>
      <c r="B101" t="s">
        <v>107</v>
      </c>
      <c r="C101" t="s">
        <v>2</v>
      </c>
      <c r="D101" t="s">
        <v>3</v>
      </c>
      <c r="E101" t="s">
        <v>4</v>
      </c>
      <c r="F101" t="s">
        <v>5</v>
      </c>
      <c r="G101" t="s">
        <v>6</v>
      </c>
      <c r="H101" t="s">
        <v>176</v>
      </c>
      <c r="I101" t="s">
        <v>177</v>
      </c>
      <c r="J101" t="s">
        <v>94</v>
      </c>
      <c r="K101" t="s">
        <v>98</v>
      </c>
      <c r="L101" t="s">
        <v>96</v>
      </c>
      <c r="M101" s="2">
        <v>4500</v>
      </c>
      <c r="N101" s="2">
        <v>0</v>
      </c>
      <c r="O101" s="2">
        <v>0</v>
      </c>
      <c r="P101" s="2">
        <v>4500</v>
      </c>
      <c r="Q101" s="2">
        <v>0.01</v>
      </c>
      <c r="R101" s="2">
        <v>4494.7700000000004</v>
      </c>
      <c r="S101" s="2">
        <v>4494.7700000000004</v>
      </c>
      <c r="T101" s="2">
        <v>5.23</v>
      </c>
      <c r="U101" s="2">
        <v>5.23</v>
      </c>
      <c r="V101" s="2">
        <v>5.22</v>
      </c>
      <c r="W101" t="s">
        <v>178</v>
      </c>
    </row>
    <row r="102" spans="1:23" x14ac:dyDescent="0.2">
      <c r="A102" t="s">
        <v>106</v>
      </c>
      <c r="B102" t="s">
        <v>107</v>
      </c>
      <c r="C102" t="s">
        <v>2</v>
      </c>
      <c r="D102" t="s">
        <v>3</v>
      </c>
      <c r="E102" t="s">
        <v>4</v>
      </c>
      <c r="F102" t="s">
        <v>5</v>
      </c>
      <c r="G102" t="s">
        <v>6</v>
      </c>
      <c r="H102" t="s">
        <v>176</v>
      </c>
      <c r="I102" t="s">
        <v>177</v>
      </c>
      <c r="J102" t="s">
        <v>94</v>
      </c>
      <c r="K102" t="s">
        <v>104</v>
      </c>
      <c r="L102" t="s">
        <v>96</v>
      </c>
      <c r="M102" s="2">
        <v>1000</v>
      </c>
      <c r="N102" s="2">
        <v>0</v>
      </c>
      <c r="O102" s="2">
        <v>0</v>
      </c>
      <c r="P102" s="2">
        <v>1000</v>
      </c>
      <c r="Q102" s="2">
        <v>0</v>
      </c>
      <c r="R102" s="2">
        <v>819.62</v>
      </c>
      <c r="S102" s="2">
        <v>819.62</v>
      </c>
      <c r="T102" s="2">
        <v>180.38</v>
      </c>
      <c r="U102" s="2">
        <v>180.38</v>
      </c>
      <c r="V102" s="2">
        <v>180.38</v>
      </c>
      <c r="W102" t="s">
        <v>179</v>
      </c>
    </row>
    <row r="103" spans="1:23" x14ac:dyDescent="0.2">
      <c r="A103" t="s">
        <v>170</v>
      </c>
      <c r="B103" t="s">
        <v>171</v>
      </c>
      <c r="C103" t="s">
        <v>2</v>
      </c>
      <c r="D103" t="s">
        <v>3</v>
      </c>
      <c r="E103" t="s">
        <v>4</v>
      </c>
      <c r="F103" t="s">
        <v>5</v>
      </c>
      <c r="G103" t="s">
        <v>6</v>
      </c>
      <c r="H103" t="s">
        <v>180</v>
      </c>
      <c r="I103" t="s">
        <v>181</v>
      </c>
      <c r="J103" t="s">
        <v>94</v>
      </c>
      <c r="K103" t="s">
        <v>129</v>
      </c>
      <c r="L103" t="s">
        <v>96</v>
      </c>
      <c r="M103" s="2">
        <v>1000</v>
      </c>
      <c r="N103" s="2">
        <v>0</v>
      </c>
      <c r="O103" s="2">
        <v>0</v>
      </c>
      <c r="P103" s="2">
        <v>1000</v>
      </c>
      <c r="Q103" s="2">
        <v>0</v>
      </c>
      <c r="R103" s="2">
        <v>0</v>
      </c>
      <c r="S103" s="2">
        <v>0</v>
      </c>
      <c r="T103" s="2">
        <v>1000</v>
      </c>
      <c r="U103" s="2">
        <v>1000</v>
      </c>
      <c r="V103" s="2">
        <v>1000</v>
      </c>
      <c r="W103" t="s">
        <v>182</v>
      </c>
    </row>
    <row r="104" spans="1:23" x14ac:dyDescent="0.2">
      <c r="A104" t="s">
        <v>170</v>
      </c>
      <c r="B104" t="s">
        <v>171</v>
      </c>
      <c r="C104" t="s">
        <v>2</v>
      </c>
      <c r="D104" t="s">
        <v>3</v>
      </c>
      <c r="E104" t="s">
        <v>4</v>
      </c>
      <c r="F104" t="s">
        <v>5</v>
      </c>
      <c r="G104" t="s">
        <v>6</v>
      </c>
      <c r="H104" t="s">
        <v>180</v>
      </c>
      <c r="I104" t="s">
        <v>181</v>
      </c>
      <c r="J104" t="s">
        <v>94</v>
      </c>
      <c r="K104" t="s">
        <v>183</v>
      </c>
      <c r="L104" t="s">
        <v>96</v>
      </c>
      <c r="M104" s="2">
        <v>1109.33</v>
      </c>
      <c r="N104" s="2">
        <v>0</v>
      </c>
      <c r="O104" s="2">
        <v>0</v>
      </c>
      <c r="P104" s="2">
        <v>1109.33</v>
      </c>
      <c r="Q104" s="2">
        <v>0</v>
      </c>
      <c r="R104" s="2">
        <v>558.29</v>
      </c>
      <c r="S104" s="2">
        <v>279.14</v>
      </c>
      <c r="T104" s="2">
        <v>551.04</v>
      </c>
      <c r="U104" s="2">
        <v>830.19</v>
      </c>
      <c r="V104" s="2">
        <v>551.04</v>
      </c>
      <c r="W104" t="s">
        <v>184</v>
      </c>
    </row>
    <row r="105" spans="1:23" x14ac:dyDescent="0.2">
      <c r="A105" t="s">
        <v>170</v>
      </c>
      <c r="B105" t="s">
        <v>171</v>
      </c>
      <c r="C105" t="s">
        <v>2</v>
      </c>
      <c r="D105" t="s">
        <v>3</v>
      </c>
      <c r="E105" t="s">
        <v>4</v>
      </c>
      <c r="F105" t="s">
        <v>5</v>
      </c>
      <c r="G105" t="s">
        <v>6</v>
      </c>
      <c r="H105" t="s">
        <v>180</v>
      </c>
      <c r="I105" t="s">
        <v>181</v>
      </c>
      <c r="J105" t="s">
        <v>94</v>
      </c>
      <c r="K105" t="s">
        <v>112</v>
      </c>
      <c r="L105" t="s">
        <v>96</v>
      </c>
      <c r="M105" s="2">
        <v>7800</v>
      </c>
      <c r="N105" s="2">
        <v>0</v>
      </c>
      <c r="O105" s="2">
        <v>0</v>
      </c>
      <c r="P105" s="2">
        <v>7800</v>
      </c>
      <c r="Q105" s="2">
        <v>0</v>
      </c>
      <c r="R105" s="2">
        <v>7094.53</v>
      </c>
      <c r="S105" s="2">
        <v>7094.53</v>
      </c>
      <c r="T105" s="2">
        <v>705.47</v>
      </c>
      <c r="U105" s="2">
        <v>705.47</v>
      </c>
      <c r="V105" s="2">
        <v>705.47</v>
      </c>
      <c r="W105" t="s">
        <v>185</v>
      </c>
    </row>
    <row r="106" spans="1:23" x14ac:dyDescent="0.2">
      <c r="A106" t="s">
        <v>170</v>
      </c>
      <c r="B106" t="s">
        <v>171</v>
      </c>
      <c r="C106" t="s">
        <v>2</v>
      </c>
      <c r="D106" t="s">
        <v>3</v>
      </c>
      <c r="E106" t="s">
        <v>4</v>
      </c>
      <c r="F106" t="s">
        <v>5</v>
      </c>
      <c r="G106" t="s">
        <v>6</v>
      </c>
      <c r="H106" t="s">
        <v>180</v>
      </c>
      <c r="I106" t="s">
        <v>181</v>
      </c>
      <c r="J106" t="s">
        <v>94</v>
      </c>
      <c r="K106" t="s">
        <v>135</v>
      </c>
      <c r="L106" t="s">
        <v>96</v>
      </c>
      <c r="M106" s="2">
        <v>5000</v>
      </c>
      <c r="N106" s="2">
        <v>0</v>
      </c>
      <c r="O106" s="2">
        <v>0</v>
      </c>
      <c r="P106" s="2">
        <v>5000</v>
      </c>
      <c r="Q106" s="2">
        <v>0</v>
      </c>
      <c r="R106" s="2">
        <v>0</v>
      </c>
      <c r="S106" s="2">
        <v>0</v>
      </c>
      <c r="T106" s="2">
        <v>5000</v>
      </c>
      <c r="U106" s="2">
        <v>5000</v>
      </c>
      <c r="V106" s="2">
        <v>5000</v>
      </c>
      <c r="W106" t="s">
        <v>186</v>
      </c>
    </row>
    <row r="107" spans="1:23" x14ac:dyDescent="0.2">
      <c r="A107" t="s">
        <v>170</v>
      </c>
      <c r="B107" t="s">
        <v>171</v>
      </c>
      <c r="C107" t="s">
        <v>2</v>
      </c>
      <c r="D107" t="s">
        <v>3</v>
      </c>
      <c r="E107" t="s">
        <v>4</v>
      </c>
      <c r="F107" t="s">
        <v>5</v>
      </c>
      <c r="G107" t="s">
        <v>6</v>
      </c>
      <c r="H107" t="s">
        <v>187</v>
      </c>
      <c r="I107" t="s">
        <v>188</v>
      </c>
      <c r="J107" t="s">
        <v>94</v>
      </c>
      <c r="K107" t="s">
        <v>121</v>
      </c>
      <c r="L107" t="s">
        <v>96</v>
      </c>
      <c r="M107" s="2">
        <v>11800</v>
      </c>
      <c r="N107" s="2">
        <v>0</v>
      </c>
      <c r="O107" s="2">
        <v>0</v>
      </c>
      <c r="P107" s="2">
        <v>11800</v>
      </c>
      <c r="Q107" s="2">
        <v>0</v>
      </c>
      <c r="R107" s="2">
        <v>9780</v>
      </c>
      <c r="S107" s="2">
        <v>350</v>
      </c>
      <c r="T107" s="2">
        <v>2020</v>
      </c>
      <c r="U107" s="2">
        <v>11450</v>
      </c>
      <c r="V107" s="2">
        <v>2020</v>
      </c>
      <c r="W107" t="s">
        <v>189</v>
      </c>
    </row>
    <row r="108" spans="1:23" x14ac:dyDescent="0.2">
      <c r="A108" t="s">
        <v>170</v>
      </c>
      <c r="B108" t="s">
        <v>171</v>
      </c>
      <c r="C108" t="s">
        <v>2</v>
      </c>
      <c r="D108" t="s">
        <v>3</v>
      </c>
      <c r="E108" t="s">
        <v>4</v>
      </c>
      <c r="F108" t="s">
        <v>5</v>
      </c>
      <c r="G108" t="s">
        <v>6</v>
      </c>
      <c r="H108" t="s">
        <v>187</v>
      </c>
      <c r="I108" t="s">
        <v>188</v>
      </c>
      <c r="J108" t="s">
        <v>94</v>
      </c>
      <c r="K108" t="s">
        <v>98</v>
      </c>
      <c r="L108" t="s">
        <v>96</v>
      </c>
      <c r="M108" s="2">
        <v>2500</v>
      </c>
      <c r="N108" s="2">
        <v>0</v>
      </c>
      <c r="O108" s="2">
        <v>0</v>
      </c>
      <c r="P108" s="2">
        <v>2500</v>
      </c>
      <c r="Q108" s="2">
        <v>0</v>
      </c>
      <c r="R108" s="2">
        <v>2180.8000000000002</v>
      </c>
      <c r="S108" s="2">
        <v>2180.8000000000002</v>
      </c>
      <c r="T108" s="2">
        <v>319.2</v>
      </c>
      <c r="U108" s="2">
        <v>319.2</v>
      </c>
      <c r="V108" s="2">
        <v>319.2</v>
      </c>
      <c r="W108" t="s">
        <v>190</v>
      </c>
    </row>
    <row r="109" spans="1:23" x14ac:dyDescent="0.2">
      <c r="A109" t="s">
        <v>170</v>
      </c>
      <c r="B109" t="s">
        <v>171</v>
      </c>
      <c r="C109" t="s">
        <v>2</v>
      </c>
      <c r="D109" t="s">
        <v>3</v>
      </c>
      <c r="E109" t="s">
        <v>4</v>
      </c>
      <c r="F109" t="s">
        <v>5</v>
      </c>
      <c r="G109" t="s">
        <v>6</v>
      </c>
      <c r="H109" t="s">
        <v>187</v>
      </c>
      <c r="I109" t="s">
        <v>188</v>
      </c>
      <c r="J109" t="s">
        <v>94</v>
      </c>
      <c r="K109" t="s">
        <v>100</v>
      </c>
      <c r="L109" t="s">
        <v>96</v>
      </c>
      <c r="M109" s="2">
        <v>5000</v>
      </c>
      <c r="N109" s="2">
        <v>0</v>
      </c>
      <c r="O109" s="2">
        <v>0</v>
      </c>
      <c r="P109" s="2">
        <v>5000</v>
      </c>
      <c r="Q109" s="2">
        <v>0</v>
      </c>
      <c r="R109" s="2">
        <v>4999.75</v>
      </c>
      <c r="S109" s="2">
        <v>4999.75</v>
      </c>
      <c r="T109" s="2">
        <v>0.25</v>
      </c>
      <c r="U109" s="2">
        <v>0.25</v>
      </c>
      <c r="V109" s="2">
        <v>0.25</v>
      </c>
      <c r="W109" t="s">
        <v>191</v>
      </c>
    </row>
    <row r="110" spans="1:23" x14ac:dyDescent="0.2">
      <c r="A110" t="s">
        <v>0</v>
      </c>
      <c r="B110" t="s">
        <v>1</v>
      </c>
      <c r="C110" t="s">
        <v>2</v>
      </c>
      <c r="D110" t="s">
        <v>3</v>
      </c>
      <c r="E110" t="s">
        <v>4</v>
      </c>
      <c r="F110" t="s">
        <v>5</v>
      </c>
      <c r="G110" t="s">
        <v>6</v>
      </c>
      <c r="H110" t="s">
        <v>92</v>
      </c>
      <c r="I110" t="s">
        <v>93</v>
      </c>
      <c r="J110" t="s">
        <v>192</v>
      </c>
      <c r="K110" t="s">
        <v>193</v>
      </c>
      <c r="L110" t="s">
        <v>96</v>
      </c>
      <c r="M110" s="2">
        <v>11000</v>
      </c>
      <c r="N110" s="2">
        <v>0</v>
      </c>
      <c r="O110" s="2">
        <v>0</v>
      </c>
      <c r="P110" s="2">
        <v>11000</v>
      </c>
      <c r="Q110" s="2">
        <v>0</v>
      </c>
      <c r="R110" s="2">
        <v>0</v>
      </c>
      <c r="S110" s="2">
        <v>0</v>
      </c>
      <c r="T110" s="2">
        <v>11000</v>
      </c>
      <c r="U110" s="2">
        <v>11000</v>
      </c>
      <c r="V110" s="2">
        <v>11000</v>
      </c>
      <c r="W110" t="s">
        <v>194</v>
      </c>
    </row>
    <row r="111" spans="1:23" x14ac:dyDescent="0.2">
      <c r="A111" t="s">
        <v>106</v>
      </c>
      <c r="B111" t="s">
        <v>107</v>
      </c>
      <c r="C111" t="s">
        <v>2</v>
      </c>
      <c r="D111" t="s">
        <v>3</v>
      </c>
      <c r="E111" t="s">
        <v>4</v>
      </c>
      <c r="F111" t="s">
        <v>5</v>
      </c>
      <c r="G111" t="s">
        <v>6</v>
      </c>
      <c r="H111" t="s">
        <v>108</v>
      </c>
      <c r="I111" t="s">
        <v>109</v>
      </c>
      <c r="J111" t="s">
        <v>192</v>
      </c>
      <c r="K111" t="s">
        <v>193</v>
      </c>
      <c r="L111" t="s">
        <v>96</v>
      </c>
      <c r="M111" s="2">
        <v>473683.75</v>
      </c>
      <c r="N111" s="2">
        <v>-160683.75</v>
      </c>
      <c r="O111" s="2">
        <v>0</v>
      </c>
      <c r="P111" s="2">
        <v>313000</v>
      </c>
      <c r="Q111" s="2">
        <v>239997.57</v>
      </c>
      <c r="R111" s="2">
        <v>51782.92</v>
      </c>
      <c r="S111" s="2">
        <v>0</v>
      </c>
      <c r="T111" s="2">
        <v>261217.08</v>
      </c>
      <c r="U111" s="2">
        <v>313000</v>
      </c>
      <c r="V111" s="2">
        <v>21219.51</v>
      </c>
      <c r="W111" t="s">
        <v>195</v>
      </c>
    </row>
    <row r="112" spans="1:23" x14ac:dyDescent="0.2">
      <c r="A112" t="s">
        <v>106</v>
      </c>
      <c r="B112" t="s">
        <v>107</v>
      </c>
      <c r="C112" t="s">
        <v>2</v>
      </c>
      <c r="D112" t="s">
        <v>3</v>
      </c>
      <c r="E112" t="s">
        <v>4</v>
      </c>
      <c r="F112" t="s">
        <v>5</v>
      </c>
      <c r="G112" t="s">
        <v>6</v>
      </c>
      <c r="H112" t="s">
        <v>108</v>
      </c>
      <c r="I112" t="s">
        <v>109</v>
      </c>
      <c r="J112" t="s">
        <v>192</v>
      </c>
      <c r="K112" t="s">
        <v>196</v>
      </c>
      <c r="L112" t="s">
        <v>96</v>
      </c>
      <c r="M112" s="2">
        <v>808015.76</v>
      </c>
      <c r="N112" s="2">
        <v>0</v>
      </c>
      <c r="O112" s="2">
        <v>20000</v>
      </c>
      <c r="P112" s="2">
        <v>828015.76</v>
      </c>
      <c r="Q112" s="2">
        <v>593018.74</v>
      </c>
      <c r="R112" s="2">
        <v>121397.28</v>
      </c>
      <c r="S112" s="2">
        <v>0</v>
      </c>
      <c r="T112" s="2">
        <v>706618.48</v>
      </c>
      <c r="U112" s="2">
        <v>828015.76</v>
      </c>
      <c r="V112" s="2">
        <v>113599.74</v>
      </c>
      <c r="W112" t="s">
        <v>197</v>
      </c>
    </row>
    <row r="113" spans="1:23" x14ac:dyDescent="0.2">
      <c r="A113" t="s">
        <v>106</v>
      </c>
      <c r="B113" t="s">
        <v>107</v>
      </c>
      <c r="C113" t="s">
        <v>2</v>
      </c>
      <c r="D113" t="s">
        <v>3</v>
      </c>
      <c r="E113" t="s">
        <v>4</v>
      </c>
      <c r="F113" t="s">
        <v>5</v>
      </c>
      <c r="G113" t="s">
        <v>6</v>
      </c>
      <c r="H113" t="s">
        <v>108</v>
      </c>
      <c r="I113" t="s">
        <v>118</v>
      </c>
      <c r="J113" t="s">
        <v>192</v>
      </c>
      <c r="K113" t="s">
        <v>193</v>
      </c>
      <c r="L113" t="s">
        <v>96</v>
      </c>
      <c r="M113" s="2">
        <v>1548199.62</v>
      </c>
      <c r="N113" s="2">
        <v>-1800</v>
      </c>
      <c r="O113" s="2">
        <v>0</v>
      </c>
      <c r="P113" s="2">
        <v>1546399.62</v>
      </c>
      <c r="Q113" s="2">
        <v>534562.78</v>
      </c>
      <c r="R113" s="2">
        <v>867980.58</v>
      </c>
      <c r="S113" s="2">
        <v>242980.32</v>
      </c>
      <c r="T113" s="2">
        <v>678419.04</v>
      </c>
      <c r="U113" s="2">
        <v>1303419.3</v>
      </c>
      <c r="V113" s="2">
        <v>143856.26</v>
      </c>
      <c r="W113" t="s">
        <v>195</v>
      </c>
    </row>
    <row r="114" spans="1:23" x14ac:dyDescent="0.2">
      <c r="A114" t="s">
        <v>106</v>
      </c>
      <c r="B114" t="s">
        <v>107</v>
      </c>
      <c r="C114" t="s">
        <v>2</v>
      </c>
      <c r="D114" t="s">
        <v>3</v>
      </c>
      <c r="E114" t="s">
        <v>4</v>
      </c>
      <c r="F114" t="s">
        <v>5</v>
      </c>
      <c r="G114" t="s">
        <v>6</v>
      </c>
      <c r="H114" t="s">
        <v>108</v>
      </c>
      <c r="I114" t="s">
        <v>118</v>
      </c>
      <c r="J114" t="s">
        <v>192</v>
      </c>
      <c r="K114" t="s">
        <v>196</v>
      </c>
      <c r="L114" t="s">
        <v>96</v>
      </c>
      <c r="M114" s="2">
        <v>558934.68000000005</v>
      </c>
      <c r="N114" s="2">
        <v>73427.64</v>
      </c>
      <c r="O114" s="2">
        <v>0</v>
      </c>
      <c r="P114" s="2">
        <v>632362.31999999995</v>
      </c>
      <c r="Q114" s="2">
        <v>17856.919999999998</v>
      </c>
      <c r="R114" s="2">
        <v>537212.76</v>
      </c>
      <c r="S114" s="2">
        <v>343311.64</v>
      </c>
      <c r="T114" s="2">
        <v>95149.56</v>
      </c>
      <c r="U114" s="2">
        <v>289050.68</v>
      </c>
      <c r="V114" s="2">
        <v>77292.639999999999</v>
      </c>
      <c r="W114" t="s">
        <v>197</v>
      </c>
    </row>
    <row r="115" spans="1:23" x14ac:dyDescent="0.2">
      <c r="A115" t="s">
        <v>106</v>
      </c>
      <c r="B115" t="s">
        <v>107</v>
      </c>
      <c r="C115" t="s">
        <v>2</v>
      </c>
      <c r="D115" t="s">
        <v>3</v>
      </c>
      <c r="E115" t="s">
        <v>4</v>
      </c>
      <c r="F115" t="s">
        <v>5</v>
      </c>
      <c r="G115" t="s">
        <v>6</v>
      </c>
      <c r="H115" t="s">
        <v>108</v>
      </c>
      <c r="I115" t="s">
        <v>118</v>
      </c>
      <c r="J115" t="s">
        <v>192</v>
      </c>
      <c r="K115" t="s">
        <v>198</v>
      </c>
      <c r="L115" t="s">
        <v>96</v>
      </c>
      <c r="M115" s="2">
        <v>174448.76</v>
      </c>
      <c r="N115" s="2">
        <v>0</v>
      </c>
      <c r="O115" s="2">
        <v>0</v>
      </c>
      <c r="P115" s="2">
        <v>174448.76</v>
      </c>
      <c r="Q115" s="2">
        <v>0</v>
      </c>
      <c r="R115" s="2">
        <v>155752.17000000001</v>
      </c>
      <c r="S115" s="2">
        <v>0</v>
      </c>
      <c r="T115" s="2">
        <v>18696.59</v>
      </c>
      <c r="U115" s="2">
        <v>174448.76</v>
      </c>
      <c r="V115" s="2">
        <v>18696.59</v>
      </c>
      <c r="W115" t="s">
        <v>199</v>
      </c>
    </row>
    <row r="116" spans="1:23" x14ac:dyDescent="0.2">
      <c r="A116" t="s">
        <v>106</v>
      </c>
      <c r="B116" t="s">
        <v>107</v>
      </c>
      <c r="C116" t="s">
        <v>2</v>
      </c>
      <c r="D116" t="s">
        <v>3</v>
      </c>
      <c r="E116" t="s">
        <v>4</v>
      </c>
      <c r="F116" t="s">
        <v>5</v>
      </c>
      <c r="G116" t="s">
        <v>6</v>
      </c>
      <c r="H116" t="s">
        <v>108</v>
      </c>
      <c r="I116" t="s">
        <v>118</v>
      </c>
      <c r="J116" t="s">
        <v>192</v>
      </c>
      <c r="K116" t="s">
        <v>200</v>
      </c>
      <c r="L116" t="s">
        <v>96</v>
      </c>
      <c r="M116" s="2">
        <v>108799.49</v>
      </c>
      <c r="N116" s="2">
        <v>-38799.49</v>
      </c>
      <c r="O116" s="2">
        <v>0</v>
      </c>
      <c r="P116" s="2">
        <v>70000</v>
      </c>
      <c r="Q116" s="2">
        <v>7499.87</v>
      </c>
      <c r="R116" s="2">
        <v>62498.94</v>
      </c>
      <c r="S116" s="2">
        <v>62474.41</v>
      </c>
      <c r="T116" s="2">
        <v>7501.06</v>
      </c>
      <c r="U116" s="2">
        <v>7525.59</v>
      </c>
      <c r="V116" s="2">
        <v>1.19</v>
      </c>
      <c r="W116" t="s">
        <v>201</v>
      </c>
    </row>
    <row r="117" spans="1:23" x14ac:dyDescent="0.2">
      <c r="A117" t="s">
        <v>0</v>
      </c>
      <c r="B117" t="s">
        <v>1</v>
      </c>
      <c r="C117" t="s">
        <v>2</v>
      </c>
      <c r="D117" t="s">
        <v>3</v>
      </c>
      <c r="E117" t="s">
        <v>4</v>
      </c>
      <c r="F117" t="s">
        <v>5</v>
      </c>
      <c r="G117" t="s">
        <v>6</v>
      </c>
      <c r="H117" t="s">
        <v>92</v>
      </c>
      <c r="I117" t="s">
        <v>93</v>
      </c>
      <c r="J117" t="s">
        <v>202</v>
      </c>
      <c r="K117" t="s">
        <v>203</v>
      </c>
      <c r="L117" t="s">
        <v>96</v>
      </c>
      <c r="M117" s="2">
        <v>25510</v>
      </c>
      <c r="N117" s="2">
        <v>0</v>
      </c>
      <c r="O117" s="2">
        <v>0</v>
      </c>
      <c r="P117" s="2">
        <v>25510</v>
      </c>
      <c r="Q117" s="2">
        <v>18676.990000000002</v>
      </c>
      <c r="R117" s="2">
        <v>993.27</v>
      </c>
      <c r="S117" s="2">
        <v>993.27</v>
      </c>
      <c r="T117" s="2">
        <v>24516.73</v>
      </c>
      <c r="U117" s="2">
        <v>24516.73</v>
      </c>
      <c r="V117" s="2">
        <v>5839.74</v>
      </c>
      <c r="W117" t="s">
        <v>204</v>
      </c>
    </row>
    <row r="118" spans="1:23" x14ac:dyDescent="0.2">
      <c r="A118" t="s">
        <v>0</v>
      </c>
      <c r="B118" t="s">
        <v>1</v>
      </c>
      <c r="C118" t="s">
        <v>2</v>
      </c>
      <c r="D118" t="s">
        <v>3</v>
      </c>
      <c r="E118" t="s">
        <v>4</v>
      </c>
      <c r="F118" t="s">
        <v>5</v>
      </c>
      <c r="G118" t="s">
        <v>6</v>
      </c>
      <c r="H118" t="s">
        <v>92</v>
      </c>
      <c r="I118" t="s">
        <v>93</v>
      </c>
      <c r="J118" t="s">
        <v>202</v>
      </c>
      <c r="K118" t="s">
        <v>205</v>
      </c>
      <c r="L118" t="s">
        <v>96</v>
      </c>
      <c r="M118" s="2">
        <v>1500</v>
      </c>
      <c r="N118" s="2">
        <v>0</v>
      </c>
      <c r="O118" s="2">
        <v>0</v>
      </c>
      <c r="P118" s="2">
        <v>1500</v>
      </c>
      <c r="Q118" s="2">
        <v>0</v>
      </c>
      <c r="R118" s="2">
        <v>0</v>
      </c>
      <c r="S118" s="2">
        <v>0</v>
      </c>
      <c r="T118" s="2">
        <v>1500</v>
      </c>
      <c r="U118" s="2">
        <v>1500</v>
      </c>
      <c r="V118" s="2">
        <v>1500</v>
      </c>
      <c r="W118" t="s">
        <v>206</v>
      </c>
    </row>
    <row r="119" spans="1:23" x14ac:dyDescent="0.2">
      <c r="A119" t="s">
        <v>106</v>
      </c>
      <c r="B119" t="s">
        <v>107</v>
      </c>
      <c r="C119" t="s">
        <v>2</v>
      </c>
      <c r="D119" t="s">
        <v>3</v>
      </c>
      <c r="E119" t="s">
        <v>4</v>
      </c>
      <c r="F119" t="s">
        <v>5</v>
      </c>
      <c r="G119" t="s">
        <v>6</v>
      </c>
      <c r="H119" t="s">
        <v>108</v>
      </c>
      <c r="I119" t="s">
        <v>109</v>
      </c>
      <c r="J119" t="s">
        <v>202</v>
      </c>
      <c r="K119" t="s">
        <v>203</v>
      </c>
      <c r="L119" t="s">
        <v>96</v>
      </c>
      <c r="M119" s="2">
        <v>0</v>
      </c>
      <c r="N119" s="2">
        <v>2000</v>
      </c>
      <c r="O119" s="2">
        <v>0</v>
      </c>
      <c r="P119" s="2">
        <v>2000</v>
      </c>
      <c r="Q119" s="2">
        <v>0</v>
      </c>
      <c r="R119" s="2">
        <v>1915.2</v>
      </c>
      <c r="S119" s="2">
        <v>1915.2</v>
      </c>
      <c r="T119" s="2">
        <v>84.8</v>
      </c>
      <c r="U119" s="2">
        <v>84.8</v>
      </c>
      <c r="V119" s="2">
        <v>84.8</v>
      </c>
      <c r="W119" t="s">
        <v>207</v>
      </c>
    </row>
    <row r="120" spans="1:23" x14ac:dyDescent="0.2">
      <c r="A120" t="s">
        <v>106</v>
      </c>
      <c r="B120" t="s">
        <v>107</v>
      </c>
      <c r="C120" t="s">
        <v>2</v>
      </c>
      <c r="D120" t="s">
        <v>3</v>
      </c>
      <c r="E120" t="s">
        <v>4</v>
      </c>
      <c r="F120" t="s">
        <v>5</v>
      </c>
      <c r="G120" t="s">
        <v>6</v>
      </c>
      <c r="H120" t="s">
        <v>127</v>
      </c>
      <c r="I120" t="s">
        <v>128</v>
      </c>
      <c r="J120" t="s">
        <v>202</v>
      </c>
      <c r="K120" t="s">
        <v>203</v>
      </c>
      <c r="L120" t="s">
        <v>96</v>
      </c>
      <c r="M120" s="2">
        <v>3000</v>
      </c>
      <c r="N120" s="2">
        <v>0</v>
      </c>
      <c r="O120" s="2">
        <v>0</v>
      </c>
      <c r="P120" s="2">
        <v>3000</v>
      </c>
      <c r="Q120" s="2">
        <v>357.14</v>
      </c>
      <c r="R120" s="2">
        <v>2294.8200000000002</v>
      </c>
      <c r="S120" s="2">
        <v>2294.8200000000002</v>
      </c>
      <c r="T120" s="2">
        <v>705.18</v>
      </c>
      <c r="U120" s="2">
        <v>705.18</v>
      </c>
      <c r="V120" s="2">
        <v>348.04</v>
      </c>
      <c r="W120" t="s">
        <v>208</v>
      </c>
    </row>
    <row r="121" spans="1:23" x14ac:dyDescent="0.2">
      <c r="A121" t="s">
        <v>106</v>
      </c>
      <c r="B121" t="s">
        <v>107</v>
      </c>
      <c r="C121" t="s">
        <v>2</v>
      </c>
      <c r="D121" t="s">
        <v>3</v>
      </c>
      <c r="E121" t="s">
        <v>4</v>
      </c>
      <c r="F121" t="s">
        <v>5</v>
      </c>
      <c r="G121" t="s">
        <v>6</v>
      </c>
      <c r="H121" t="s">
        <v>127</v>
      </c>
      <c r="I121" t="s">
        <v>128</v>
      </c>
      <c r="J121" t="s">
        <v>202</v>
      </c>
      <c r="K121" t="s">
        <v>209</v>
      </c>
      <c r="L121" t="s">
        <v>96</v>
      </c>
      <c r="M121" s="2">
        <v>3000</v>
      </c>
      <c r="N121" s="2">
        <v>1000</v>
      </c>
      <c r="O121" s="2">
        <v>0</v>
      </c>
      <c r="P121" s="2">
        <v>4000</v>
      </c>
      <c r="Q121" s="2">
        <v>0</v>
      </c>
      <c r="R121" s="2">
        <v>1159.48</v>
      </c>
      <c r="S121" s="2">
        <v>1159.48</v>
      </c>
      <c r="T121" s="2">
        <v>2840.52</v>
      </c>
      <c r="U121" s="2">
        <v>2840.52</v>
      </c>
      <c r="V121" s="2">
        <v>2840.52</v>
      </c>
      <c r="W121" t="s">
        <v>210</v>
      </c>
    </row>
    <row r="122" spans="1:23" x14ac:dyDescent="0.2">
      <c r="A122" t="s">
        <v>170</v>
      </c>
      <c r="B122" t="s">
        <v>171</v>
      </c>
      <c r="C122" t="s">
        <v>2</v>
      </c>
      <c r="D122" t="s">
        <v>3</v>
      </c>
      <c r="E122" t="s">
        <v>4</v>
      </c>
      <c r="F122" t="s">
        <v>5</v>
      </c>
      <c r="G122" t="s">
        <v>6</v>
      </c>
      <c r="H122" t="s">
        <v>172</v>
      </c>
      <c r="I122" t="s">
        <v>173</v>
      </c>
      <c r="J122" t="s">
        <v>202</v>
      </c>
      <c r="K122" t="s">
        <v>203</v>
      </c>
      <c r="L122" t="s">
        <v>96</v>
      </c>
      <c r="M122" s="2">
        <v>0</v>
      </c>
      <c r="N122" s="2">
        <v>620</v>
      </c>
      <c r="O122" s="2">
        <v>0</v>
      </c>
      <c r="P122" s="2">
        <v>620</v>
      </c>
      <c r="Q122" s="2">
        <v>66</v>
      </c>
      <c r="R122" s="2">
        <v>550</v>
      </c>
      <c r="S122" s="2">
        <v>550</v>
      </c>
      <c r="T122" s="2">
        <v>70</v>
      </c>
      <c r="U122" s="2">
        <v>70</v>
      </c>
      <c r="V122" s="2">
        <v>4</v>
      </c>
      <c r="W122" t="s">
        <v>211</v>
      </c>
    </row>
    <row r="123" spans="1:23" x14ac:dyDescent="0.2">
      <c r="A123" t="s">
        <v>170</v>
      </c>
      <c r="B123" t="s">
        <v>171</v>
      </c>
      <c r="C123" t="s">
        <v>2</v>
      </c>
      <c r="D123" t="s">
        <v>3</v>
      </c>
      <c r="E123" t="s">
        <v>4</v>
      </c>
      <c r="F123" t="s">
        <v>5</v>
      </c>
      <c r="G123" t="s">
        <v>6</v>
      </c>
      <c r="H123" t="s">
        <v>172</v>
      </c>
      <c r="I123" t="s">
        <v>173</v>
      </c>
      <c r="J123" t="s">
        <v>202</v>
      </c>
      <c r="K123" t="s">
        <v>212</v>
      </c>
      <c r="L123" t="s">
        <v>96</v>
      </c>
      <c r="M123" s="2">
        <v>0</v>
      </c>
      <c r="N123" s="2">
        <v>220</v>
      </c>
      <c r="O123" s="2">
        <v>0</v>
      </c>
      <c r="P123" s="2">
        <v>220</v>
      </c>
      <c r="Q123" s="2">
        <v>0</v>
      </c>
      <c r="R123" s="2">
        <v>218.4</v>
      </c>
      <c r="S123" s="2">
        <v>218.4</v>
      </c>
      <c r="T123" s="2">
        <v>1.6</v>
      </c>
      <c r="U123" s="2">
        <v>1.6</v>
      </c>
      <c r="V123" s="2">
        <v>1.6</v>
      </c>
      <c r="W123" t="s">
        <v>213</v>
      </c>
    </row>
    <row r="124" spans="1:23" x14ac:dyDescent="0.2">
      <c r="A124" t="s">
        <v>170</v>
      </c>
      <c r="B124" t="s">
        <v>171</v>
      </c>
      <c r="C124" t="s">
        <v>2</v>
      </c>
      <c r="D124" t="s">
        <v>3</v>
      </c>
      <c r="E124" t="s">
        <v>4</v>
      </c>
      <c r="F124" t="s">
        <v>5</v>
      </c>
      <c r="G124" t="s">
        <v>6</v>
      </c>
      <c r="H124" t="s">
        <v>187</v>
      </c>
      <c r="I124" t="s">
        <v>188</v>
      </c>
      <c r="J124" t="s">
        <v>202</v>
      </c>
      <c r="K124" t="s">
        <v>209</v>
      </c>
      <c r="L124" t="s">
        <v>96</v>
      </c>
      <c r="M124" s="2">
        <v>1700</v>
      </c>
      <c r="N124" s="2">
        <v>0</v>
      </c>
      <c r="O124" s="2">
        <v>0</v>
      </c>
      <c r="P124" s="2">
        <v>1700</v>
      </c>
      <c r="Q124" s="2">
        <v>0.18</v>
      </c>
      <c r="R124" s="2">
        <v>1699.82</v>
      </c>
      <c r="S124" s="2">
        <v>1699.82</v>
      </c>
      <c r="T124" s="2">
        <v>0.18</v>
      </c>
      <c r="U124" s="2">
        <v>0.18</v>
      </c>
      <c r="V124" s="2">
        <v>0</v>
      </c>
      <c r="W124" t="s">
        <v>214</v>
      </c>
    </row>
    <row r="125" spans="1:23" x14ac:dyDescent="0.2">
      <c r="A125" t="s">
        <v>0</v>
      </c>
      <c r="B125" t="s">
        <v>1</v>
      </c>
      <c r="C125" t="s">
        <v>2</v>
      </c>
      <c r="D125" t="s">
        <v>3</v>
      </c>
      <c r="E125" t="s">
        <v>4</v>
      </c>
      <c r="F125" t="s">
        <v>5</v>
      </c>
      <c r="G125" t="s">
        <v>6</v>
      </c>
      <c r="H125" t="s">
        <v>7</v>
      </c>
      <c r="I125" t="s">
        <v>8</v>
      </c>
      <c r="J125" t="s">
        <v>215</v>
      </c>
      <c r="K125" t="s">
        <v>216</v>
      </c>
      <c r="L125" t="s">
        <v>11</v>
      </c>
      <c r="M125" s="2">
        <v>0</v>
      </c>
      <c r="N125" s="2">
        <v>23000</v>
      </c>
      <c r="O125" s="2">
        <v>0</v>
      </c>
      <c r="P125" s="2">
        <v>23000</v>
      </c>
      <c r="Q125" s="2">
        <v>0</v>
      </c>
      <c r="R125" s="2">
        <v>21815.9</v>
      </c>
      <c r="S125" s="2">
        <v>19861.900000000001</v>
      </c>
      <c r="T125" s="2">
        <v>1184.0999999999999</v>
      </c>
      <c r="U125" s="2">
        <v>3138.1</v>
      </c>
      <c r="V125" s="2">
        <v>1184.0999999999999</v>
      </c>
      <c r="W125" t="s">
        <v>217</v>
      </c>
    </row>
    <row r="126" spans="1:23" x14ac:dyDescent="0.2">
      <c r="A126" t="s">
        <v>0</v>
      </c>
      <c r="B126" t="s">
        <v>1</v>
      </c>
      <c r="C126" t="s">
        <v>218</v>
      </c>
      <c r="D126" t="s">
        <v>219</v>
      </c>
      <c r="E126" t="s">
        <v>220</v>
      </c>
      <c r="F126" t="s">
        <v>221</v>
      </c>
      <c r="G126" t="s">
        <v>222</v>
      </c>
      <c r="H126" t="s">
        <v>7</v>
      </c>
      <c r="I126" t="s">
        <v>43</v>
      </c>
      <c r="J126" t="s">
        <v>9</v>
      </c>
      <c r="K126" t="s">
        <v>223</v>
      </c>
      <c r="L126" t="s">
        <v>11</v>
      </c>
      <c r="M126" s="2">
        <v>10000</v>
      </c>
      <c r="N126" s="2">
        <v>0</v>
      </c>
      <c r="O126" s="2">
        <v>-10000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t="s">
        <v>224</v>
      </c>
    </row>
    <row r="127" spans="1:23" x14ac:dyDescent="0.2">
      <c r="A127" t="s">
        <v>0</v>
      </c>
      <c r="B127" t="s">
        <v>1</v>
      </c>
      <c r="C127" t="s">
        <v>218</v>
      </c>
      <c r="D127" t="s">
        <v>219</v>
      </c>
      <c r="E127" t="s">
        <v>220</v>
      </c>
      <c r="F127" t="s">
        <v>221</v>
      </c>
      <c r="G127" t="s">
        <v>222</v>
      </c>
      <c r="H127" t="s">
        <v>7</v>
      </c>
      <c r="I127" t="s">
        <v>43</v>
      </c>
      <c r="J127" t="s">
        <v>9</v>
      </c>
      <c r="K127" t="s">
        <v>37</v>
      </c>
      <c r="L127" t="s">
        <v>11</v>
      </c>
      <c r="M127" s="2">
        <v>6000</v>
      </c>
      <c r="N127" s="2">
        <v>0</v>
      </c>
      <c r="O127" s="2">
        <v>-6000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t="s">
        <v>225</v>
      </c>
    </row>
    <row r="128" spans="1:23" x14ac:dyDescent="0.2">
      <c r="A128" t="s">
        <v>0</v>
      </c>
      <c r="B128" t="s">
        <v>1</v>
      </c>
      <c r="C128" t="s">
        <v>218</v>
      </c>
      <c r="D128" t="s">
        <v>219</v>
      </c>
      <c r="E128" t="s">
        <v>220</v>
      </c>
      <c r="F128" t="s">
        <v>221</v>
      </c>
      <c r="G128" t="s">
        <v>222</v>
      </c>
      <c r="H128" t="s">
        <v>7</v>
      </c>
      <c r="I128" t="s">
        <v>8</v>
      </c>
      <c r="J128" t="s">
        <v>9</v>
      </c>
      <c r="K128" t="s">
        <v>10</v>
      </c>
      <c r="L128" t="s">
        <v>11</v>
      </c>
      <c r="M128" s="2">
        <v>6153164</v>
      </c>
      <c r="N128" s="2">
        <v>706815</v>
      </c>
      <c r="O128" s="2">
        <v>-225000</v>
      </c>
      <c r="P128" s="2">
        <v>6634979</v>
      </c>
      <c r="Q128" s="2">
        <v>0</v>
      </c>
      <c r="R128" s="2">
        <v>4545880.0999999996</v>
      </c>
      <c r="S128" s="2">
        <v>4545880.0999999996</v>
      </c>
      <c r="T128" s="2">
        <v>2089098.9</v>
      </c>
      <c r="U128" s="2">
        <v>2089098.9</v>
      </c>
      <c r="V128" s="2">
        <v>2089098.9</v>
      </c>
      <c r="W128" t="s">
        <v>226</v>
      </c>
    </row>
    <row r="129" spans="1:23" x14ac:dyDescent="0.2">
      <c r="A129" t="s">
        <v>0</v>
      </c>
      <c r="B129" t="s">
        <v>1</v>
      </c>
      <c r="C129" t="s">
        <v>218</v>
      </c>
      <c r="D129" t="s">
        <v>219</v>
      </c>
      <c r="E129" t="s">
        <v>220</v>
      </c>
      <c r="F129" t="s">
        <v>221</v>
      </c>
      <c r="G129" t="s">
        <v>222</v>
      </c>
      <c r="H129" t="s">
        <v>7</v>
      </c>
      <c r="I129" t="s">
        <v>8</v>
      </c>
      <c r="J129" t="s">
        <v>9</v>
      </c>
      <c r="K129" t="s">
        <v>13</v>
      </c>
      <c r="L129" t="s">
        <v>11</v>
      </c>
      <c r="M129" s="2">
        <v>756476.28</v>
      </c>
      <c r="N129" s="2">
        <v>13952.75</v>
      </c>
      <c r="O129" s="2">
        <v>-24648.16</v>
      </c>
      <c r="P129" s="2">
        <v>745780.87</v>
      </c>
      <c r="Q129" s="2">
        <v>0</v>
      </c>
      <c r="R129" s="2">
        <v>516355.61</v>
      </c>
      <c r="S129" s="2">
        <v>516246.08</v>
      </c>
      <c r="T129" s="2">
        <v>229425.26</v>
      </c>
      <c r="U129" s="2">
        <v>229534.79</v>
      </c>
      <c r="V129" s="2">
        <v>229425.26</v>
      </c>
      <c r="W129" t="s">
        <v>227</v>
      </c>
    </row>
    <row r="130" spans="1:23" x14ac:dyDescent="0.2">
      <c r="A130" t="s">
        <v>0</v>
      </c>
      <c r="B130" t="s">
        <v>1</v>
      </c>
      <c r="C130" t="s">
        <v>218</v>
      </c>
      <c r="D130" t="s">
        <v>219</v>
      </c>
      <c r="E130" t="s">
        <v>220</v>
      </c>
      <c r="F130" t="s">
        <v>221</v>
      </c>
      <c r="G130" t="s">
        <v>222</v>
      </c>
      <c r="H130" t="s">
        <v>7</v>
      </c>
      <c r="I130" t="s">
        <v>8</v>
      </c>
      <c r="J130" t="s">
        <v>9</v>
      </c>
      <c r="K130" t="s">
        <v>15</v>
      </c>
      <c r="L130" t="s">
        <v>11</v>
      </c>
      <c r="M130" s="2">
        <v>628375.13</v>
      </c>
      <c r="N130" s="2">
        <v>99083.35</v>
      </c>
      <c r="O130" s="2">
        <v>0</v>
      </c>
      <c r="P130" s="2">
        <v>727458.48</v>
      </c>
      <c r="Q130" s="2">
        <v>78849.87</v>
      </c>
      <c r="R130" s="2">
        <v>100933.32</v>
      </c>
      <c r="S130" s="2">
        <v>100851.97</v>
      </c>
      <c r="T130" s="2">
        <v>626525.16</v>
      </c>
      <c r="U130" s="2">
        <v>626606.51</v>
      </c>
      <c r="V130" s="2">
        <v>547675.29</v>
      </c>
      <c r="W130" t="s">
        <v>228</v>
      </c>
    </row>
    <row r="131" spans="1:23" x14ac:dyDescent="0.2">
      <c r="A131" t="s">
        <v>0</v>
      </c>
      <c r="B131" t="s">
        <v>1</v>
      </c>
      <c r="C131" t="s">
        <v>218</v>
      </c>
      <c r="D131" t="s">
        <v>219</v>
      </c>
      <c r="E131" t="s">
        <v>220</v>
      </c>
      <c r="F131" t="s">
        <v>221</v>
      </c>
      <c r="G131" t="s">
        <v>222</v>
      </c>
      <c r="H131" t="s">
        <v>7</v>
      </c>
      <c r="I131" t="s">
        <v>8</v>
      </c>
      <c r="J131" t="s">
        <v>9</v>
      </c>
      <c r="K131" t="s">
        <v>17</v>
      </c>
      <c r="L131" t="s">
        <v>11</v>
      </c>
      <c r="M131" s="2">
        <v>234428</v>
      </c>
      <c r="N131" s="2">
        <v>28399.99</v>
      </c>
      <c r="O131" s="2">
        <v>0</v>
      </c>
      <c r="P131" s="2">
        <v>262827.99</v>
      </c>
      <c r="Q131" s="2">
        <v>11748.38</v>
      </c>
      <c r="R131" s="2">
        <v>217207.73</v>
      </c>
      <c r="S131" s="2">
        <v>217035.51</v>
      </c>
      <c r="T131" s="2">
        <v>45620.26</v>
      </c>
      <c r="U131" s="2">
        <v>45792.480000000003</v>
      </c>
      <c r="V131" s="2">
        <v>33871.879999999997</v>
      </c>
      <c r="W131" t="s">
        <v>229</v>
      </c>
    </row>
    <row r="132" spans="1:23" x14ac:dyDescent="0.2">
      <c r="A132" t="s">
        <v>0</v>
      </c>
      <c r="B132" t="s">
        <v>1</v>
      </c>
      <c r="C132" t="s">
        <v>218</v>
      </c>
      <c r="D132" t="s">
        <v>219</v>
      </c>
      <c r="E132" t="s">
        <v>220</v>
      </c>
      <c r="F132" t="s">
        <v>221</v>
      </c>
      <c r="G132" t="s">
        <v>222</v>
      </c>
      <c r="H132" t="s">
        <v>7</v>
      </c>
      <c r="I132" t="s">
        <v>8</v>
      </c>
      <c r="J132" t="s">
        <v>9</v>
      </c>
      <c r="K132" t="s">
        <v>19</v>
      </c>
      <c r="L132" t="s">
        <v>11</v>
      </c>
      <c r="M132" s="2">
        <v>13200</v>
      </c>
      <c r="N132" s="2">
        <v>172</v>
      </c>
      <c r="O132" s="2">
        <v>0</v>
      </c>
      <c r="P132" s="2">
        <v>13372</v>
      </c>
      <c r="Q132" s="2">
        <v>0</v>
      </c>
      <c r="R132" s="2">
        <v>6020</v>
      </c>
      <c r="S132" s="2">
        <v>6020</v>
      </c>
      <c r="T132" s="2">
        <v>7352</v>
      </c>
      <c r="U132" s="2">
        <v>7352</v>
      </c>
      <c r="V132" s="2">
        <v>7352</v>
      </c>
      <c r="W132" t="s">
        <v>230</v>
      </c>
    </row>
    <row r="133" spans="1:23" x14ac:dyDescent="0.2">
      <c r="A133" t="s">
        <v>0</v>
      </c>
      <c r="B133" t="s">
        <v>1</v>
      </c>
      <c r="C133" t="s">
        <v>218</v>
      </c>
      <c r="D133" t="s">
        <v>219</v>
      </c>
      <c r="E133" t="s">
        <v>220</v>
      </c>
      <c r="F133" t="s">
        <v>221</v>
      </c>
      <c r="G133" t="s">
        <v>222</v>
      </c>
      <c r="H133" t="s">
        <v>7</v>
      </c>
      <c r="I133" t="s">
        <v>8</v>
      </c>
      <c r="J133" t="s">
        <v>9</v>
      </c>
      <c r="K133" t="s">
        <v>21</v>
      </c>
      <c r="L133" t="s">
        <v>11</v>
      </c>
      <c r="M133" s="2">
        <v>105600</v>
      </c>
      <c r="N133" s="2">
        <v>2432</v>
      </c>
      <c r="O133" s="2">
        <v>0</v>
      </c>
      <c r="P133" s="2">
        <v>108032</v>
      </c>
      <c r="Q133" s="2">
        <v>0</v>
      </c>
      <c r="R133" s="2">
        <v>72800</v>
      </c>
      <c r="S133" s="2">
        <v>72800</v>
      </c>
      <c r="T133" s="2">
        <v>35232</v>
      </c>
      <c r="U133" s="2">
        <v>35232</v>
      </c>
      <c r="V133" s="2">
        <v>35232</v>
      </c>
      <c r="W133" t="s">
        <v>231</v>
      </c>
    </row>
    <row r="134" spans="1:23" x14ac:dyDescent="0.2">
      <c r="A134" t="s">
        <v>0</v>
      </c>
      <c r="B134" t="s">
        <v>1</v>
      </c>
      <c r="C134" t="s">
        <v>218</v>
      </c>
      <c r="D134" t="s">
        <v>219</v>
      </c>
      <c r="E134" t="s">
        <v>220</v>
      </c>
      <c r="F134" t="s">
        <v>221</v>
      </c>
      <c r="G134" t="s">
        <v>222</v>
      </c>
      <c r="H134" t="s">
        <v>7</v>
      </c>
      <c r="I134" t="s">
        <v>8</v>
      </c>
      <c r="J134" t="s">
        <v>9</v>
      </c>
      <c r="K134" t="s">
        <v>23</v>
      </c>
      <c r="L134" t="s">
        <v>11</v>
      </c>
      <c r="M134" s="2">
        <v>3720.21</v>
      </c>
      <c r="N134" s="2">
        <v>87.04</v>
      </c>
      <c r="O134" s="2">
        <v>1311.28</v>
      </c>
      <c r="P134" s="2">
        <v>5118.53</v>
      </c>
      <c r="Q134" s="2">
        <v>0</v>
      </c>
      <c r="R134" s="2">
        <v>973.74</v>
      </c>
      <c r="S134" s="2">
        <v>973.74</v>
      </c>
      <c r="T134" s="2">
        <v>4144.79</v>
      </c>
      <c r="U134" s="2">
        <v>4144.79</v>
      </c>
      <c r="V134" s="2">
        <v>4144.79</v>
      </c>
      <c r="W134" t="s">
        <v>232</v>
      </c>
    </row>
    <row r="135" spans="1:23" x14ac:dyDescent="0.2">
      <c r="A135" t="s">
        <v>0</v>
      </c>
      <c r="B135" t="s">
        <v>1</v>
      </c>
      <c r="C135" t="s">
        <v>218</v>
      </c>
      <c r="D135" t="s">
        <v>219</v>
      </c>
      <c r="E135" t="s">
        <v>220</v>
      </c>
      <c r="F135" t="s">
        <v>221</v>
      </c>
      <c r="G135" t="s">
        <v>222</v>
      </c>
      <c r="H135" t="s">
        <v>7</v>
      </c>
      <c r="I135" t="s">
        <v>8</v>
      </c>
      <c r="J135" t="s">
        <v>9</v>
      </c>
      <c r="K135" t="s">
        <v>25</v>
      </c>
      <c r="L135" t="s">
        <v>11</v>
      </c>
      <c r="M135" s="2">
        <v>37202.07</v>
      </c>
      <c r="N135" s="2">
        <v>469.34</v>
      </c>
      <c r="O135" s="2">
        <v>0</v>
      </c>
      <c r="P135" s="2">
        <v>37671.410000000003</v>
      </c>
      <c r="Q135" s="2">
        <v>0</v>
      </c>
      <c r="R135" s="2">
        <v>19938.13</v>
      </c>
      <c r="S135" s="2">
        <v>19938.13</v>
      </c>
      <c r="T135" s="2">
        <v>17733.28</v>
      </c>
      <c r="U135" s="2">
        <v>17733.28</v>
      </c>
      <c r="V135" s="2">
        <v>17733.28</v>
      </c>
      <c r="W135" t="s">
        <v>233</v>
      </c>
    </row>
    <row r="136" spans="1:23" x14ac:dyDescent="0.2">
      <c r="A136" t="s">
        <v>0</v>
      </c>
      <c r="B136" t="s">
        <v>1</v>
      </c>
      <c r="C136" t="s">
        <v>218</v>
      </c>
      <c r="D136" t="s">
        <v>219</v>
      </c>
      <c r="E136" t="s">
        <v>220</v>
      </c>
      <c r="F136" t="s">
        <v>221</v>
      </c>
      <c r="G136" t="s">
        <v>222</v>
      </c>
      <c r="H136" t="s">
        <v>7</v>
      </c>
      <c r="I136" t="s">
        <v>8</v>
      </c>
      <c r="J136" t="s">
        <v>9</v>
      </c>
      <c r="K136" t="s">
        <v>234</v>
      </c>
      <c r="L136" t="s">
        <v>11</v>
      </c>
      <c r="M136" s="2">
        <v>0</v>
      </c>
      <c r="N136" s="2">
        <v>0</v>
      </c>
      <c r="O136" s="2">
        <v>140946</v>
      </c>
      <c r="P136" s="2">
        <v>140946</v>
      </c>
      <c r="Q136" s="2">
        <v>0</v>
      </c>
      <c r="R136" s="2">
        <v>0</v>
      </c>
      <c r="S136" s="2">
        <v>0</v>
      </c>
      <c r="T136" s="2">
        <v>140946</v>
      </c>
      <c r="U136" s="2">
        <v>140946</v>
      </c>
      <c r="V136" s="2">
        <v>140946</v>
      </c>
      <c r="W136" t="s">
        <v>235</v>
      </c>
    </row>
    <row r="137" spans="1:23" x14ac:dyDescent="0.2">
      <c r="A137" t="s">
        <v>0</v>
      </c>
      <c r="B137" t="s">
        <v>1</v>
      </c>
      <c r="C137" t="s">
        <v>218</v>
      </c>
      <c r="D137" t="s">
        <v>219</v>
      </c>
      <c r="E137" t="s">
        <v>220</v>
      </c>
      <c r="F137" t="s">
        <v>221</v>
      </c>
      <c r="G137" t="s">
        <v>222</v>
      </c>
      <c r="H137" t="s">
        <v>7</v>
      </c>
      <c r="I137" t="s">
        <v>8</v>
      </c>
      <c r="J137" t="s">
        <v>9</v>
      </c>
      <c r="K137" t="s">
        <v>27</v>
      </c>
      <c r="L137" t="s">
        <v>11</v>
      </c>
      <c r="M137" s="2">
        <v>44364.78</v>
      </c>
      <c r="N137" s="2">
        <v>-34141.050000000003</v>
      </c>
      <c r="O137" s="2">
        <v>-10223.73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t="s">
        <v>236</v>
      </c>
    </row>
    <row r="138" spans="1:23" x14ac:dyDescent="0.2">
      <c r="A138" t="s">
        <v>0</v>
      </c>
      <c r="B138" t="s">
        <v>1</v>
      </c>
      <c r="C138" t="s">
        <v>218</v>
      </c>
      <c r="D138" t="s">
        <v>219</v>
      </c>
      <c r="E138" t="s">
        <v>220</v>
      </c>
      <c r="F138" t="s">
        <v>221</v>
      </c>
      <c r="G138" t="s">
        <v>222</v>
      </c>
      <c r="H138" t="s">
        <v>7</v>
      </c>
      <c r="I138" t="s">
        <v>8</v>
      </c>
      <c r="J138" t="s">
        <v>9</v>
      </c>
      <c r="K138" t="s">
        <v>29</v>
      </c>
      <c r="L138" t="s">
        <v>11</v>
      </c>
      <c r="M138" s="2">
        <v>216182.93</v>
      </c>
      <c r="N138" s="2">
        <v>-59131</v>
      </c>
      <c r="O138" s="2">
        <v>0</v>
      </c>
      <c r="P138" s="2">
        <v>157051.93</v>
      </c>
      <c r="Q138" s="2">
        <v>0</v>
      </c>
      <c r="R138" s="2">
        <v>117085.19</v>
      </c>
      <c r="S138" s="2">
        <v>117085.19</v>
      </c>
      <c r="T138" s="2">
        <v>39966.74</v>
      </c>
      <c r="U138" s="2">
        <v>39966.74</v>
      </c>
      <c r="V138" s="2">
        <v>39966.74</v>
      </c>
      <c r="W138" t="s">
        <v>237</v>
      </c>
    </row>
    <row r="139" spans="1:23" x14ac:dyDescent="0.2">
      <c r="A139" t="s">
        <v>0</v>
      </c>
      <c r="B139" t="s">
        <v>1</v>
      </c>
      <c r="C139" t="s">
        <v>218</v>
      </c>
      <c r="D139" t="s">
        <v>219</v>
      </c>
      <c r="E139" t="s">
        <v>220</v>
      </c>
      <c r="F139" t="s">
        <v>221</v>
      </c>
      <c r="G139" t="s">
        <v>222</v>
      </c>
      <c r="H139" t="s">
        <v>7</v>
      </c>
      <c r="I139" t="s">
        <v>8</v>
      </c>
      <c r="J139" t="s">
        <v>9</v>
      </c>
      <c r="K139" t="s">
        <v>31</v>
      </c>
      <c r="L139" t="s">
        <v>11</v>
      </c>
      <c r="M139" s="2">
        <v>756744</v>
      </c>
      <c r="N139" s="2">
        <v>464879</v>
      </c>
      <c r="O139" s="2">
        <v>0</v>
      </c>
      <c r="P139" s="2">
        <v>1221623</v>
      </c>
      <c r="Q139" s="2">
        <v>522502.5</v>
      </c>
      <c r="R139" s="2">
        <v>699120.5</v>
      </c>
      <c r="S139" s="2">
        <v>699120.5</v>
      </c>
      <c r="T139" s="2">
        <v>522502.5</v>
      </c>
      <c r="U139" s="2">
        <v>522502.5</v>
      </c>
      <c r="V139" s="2">
        <v>0</v>
      </c>
      <c r="W139" t="s">
        <v>238</v>
      </c>
    </row>
    <row r="140" spans="1:23" x14ac:dyDescent="0.2">
      <c r="A140" t="s">
        <v>0</v>
      </c>
      <c r="B140" t="s">
        <v>1</v>
      </c>
      <c r="C140" t="s">
        <v>218</v>
      </c>
      <c r="D140" t="s">
        <v>219</v>
      </c>
      <c r="E140" t="s">
        <v>220</v>
      </c>
      <c r="F140" t="s">
        <v>221</v>
      </c>
      <c r="G140" t="s">
        <v>222</v>
      </c>
      <c r="H140" t="s">
        <v>7</v>
      </c>
      <c r="I140" t="s">
        <v>8</v>
      </c>
      <c r="J140" t="s">
        <v>9</v>
      </c>
      <c r="K140" t="s">
        <v>33</v>
      </c>
      <c r="L140" t="s">
        <v>11</v>
      </c>
      <c r="M140" s="2">
        <v>22647.1</v>
      </c>
      <c r="N140" s="2">
        <v>17455.77</v>
      </c>
      <c r="O140" s="2">
        <v>33497.71</v>
      </c>
      <c r="P140" s="2">
        <v>73600.58</v>
      </c>
      <c r="Q140" s="2">
        <v>0</v>
      </c>
      <c r="R140" s="2">
        <v>33618.910000000003</v>
      </c>
      <c r="S140" s="2">
        <v>33618.910000000003</v>
      </c>
      <c r="T140" s="2">
        <v>39981.67</v>
      </c>
      <c r="U140" s="2">
        <v>39981.67</v>
      </c>
      <c r="V140" s="2">
        <v>39981.67</v>
      </c>
      <c r="W140" t="s">
        <v>239</v>
      </c>
    </row>
    <row r="141" spans="1:23" x14ac:dyDescent="0.2">
      <c r="A141" t="s">
        <v>0</v>
      </c>
      <c r="B141" t="s">
        <v>1</v>
      </c>
      <c r="C141" t="s">
        <v>218</v>
      </c>
      <c r="D141" t="s">
        <v>219</v>
      </c>
      <c r="E141" t="s">
        <v>220</v>
      </c>
      <c r="F141" t="s">
        <v>221</v>
      </c>
      <c r="G141" t="s">
        <v>222</v>
      </c>
      <c r="H141" t="s">
        <v>7</v>
      </c>
      <c r="I141" t="s">
        <v>8</v>
      </c>
      <c r="J141" t="s">
        <v>9</v>
      </c>
      <c r="K141" t="s">
        <v>35</v>
      </c>
      <c r="L141" t="s">
        <v>11</v>
      </c>
      <c r="M141" s="2">
        <v>21294.2</v>
      </c>
      <c r="N141" s="2">
        <v>20028.61</v>
      </c>
      <c r="O141" s="2">
        <v>33255.129999999997</v>
      </c>
      <c r="P141" s="2">
        <v>74577.94</v>
      </c>
      <c r="Q141" s="2">
        <v>0</v>
      </c>
      <c r="R141" s="2">
        <v>38336.620000000003</v>
      </c>
      <c r="S141" s="2">
        <v>38336.620000000003</v>
      </c>
      <c r="T141" s="2">
        <v>36241.32</v>
      </c>
      <c r="U141" s="2">
        <v>36241.32</v>
      </c>
      <c r="V141" s="2">
        <v>36241.32</v>
      </c>
      <c r="W141" t="s">
        <v>240</v>
      </c>
    </row>
    <row r="142" spans="1:23" x14ac:dyDescent="0.2">
      <c r="A142" t="s">
        <v>0</v>
      </c>
      <c r="B142" t="s">
        <v>1</v>
      </c>
      <c r="C142" t="s">
        <v>218</v>
      </c>
      <c r="D142" t="s">
        <v>219</v>
      </c>
      <c r="E142" t="s">
        <v>220</v>
      </c>
      <c r="F142" t="s">
        <v>221</v>
      </c>
      <c r="G142" t="s">
        <v>222</v>
      </c>
      <c r="H142" t="s">
        <v>7</v>
      </c>
      <c r="I142" t="s">
        <v>8</v>
      </c>
      <c r="J142" t="s">
        <v>9</v>
      </c>
      <c r="K142" t="s">
        <v>37</v>
      </c>
      <c r="L142" t="s">
        <v>11</v>
      </c>
      <c r="M142" s="2">
        <v>968224.61</v>
      </c>
      <c r="N142" s="2">
        <v>150425.69</v>
      </c>
      <c r="O142" s="2">
        <v>0</v>
      </c>
      <c r="P142" s="2">
        <v>1118650.3</v>
      </c>
      <c r="Q142" s="2">
        <v>63791.62</v>
      </c>
      <c r="R142" s="2">
        <v>743481.75</v>
      </c>
      <c r="S142" s="2">
        <v>743468.44</v>
      </c>
      <c r="T142" s="2">
        <v>375168.55</v>
      </c>
      <c r="U142" s="2">
        <v>375181.86</v>
      </c>
      <c r="V142" s="2">
        <v>311376.93</v>
      </c>
      <c r="W142" t="s">
        <v>225</v>
      </c>
    </row>
    <row r="143" spans="1:23" x14ac:dyDescent="0.2">
      <c r="A143" t="s">
        <v>0</v>
      </c>
      <c r="B143" t="s">
        <v>1</v>
      </c>
      <c r="C143" t="s">
        <v>218</v>
      </c>
      <c r="D143" t="s">
        <v>219</v>
      </c>
      <c r="E143" t="s">
        <v>220</v>
      </c>
      <c r="F143" t="s">
        <v>221</v>
      </c>
      <c r="G143" t="s">
        <v>222</v>
      </c>
      <c r="H143" t="s">
        <v>7</v>
      </c>
      <c r="I143" t="s">
        <v>8</v>
      </c>
      <c r="J143" t="s">
        <v>9</v>
      </c>
      <c r="K143" t="s">
        <v>39</v>
      </c>
      <c r="L143" t="s">
        <v>11</v>
      </c>
      <c r="M143" s="2">
        <v>637829.13</v>
      </c>
      <c r="N143" s="2">
        <v>99083.25</v>
      </c>
      <c r="O143" s="2">
        <v>0</v>
      </c>
      <c r="P143" s="2">
        <v>736912.38</v>
      </c>
      <c r="Q143" s="2">
        <v>62458.19</v>
      </c>
      <c r="R143" s="2">
        <v>453045.58</v>
      </c>
      <c r="S143" s="2">
        <v>453036.46</v>
      </c>
      <c r="T143" s="2">
        <v>283866.8</v>
      </c>
      <c r="U143" s="2">
        <v>283875.92</v>
      </c>
      <c r="V143" s="2">
        <v>221408.61</v>
      </c>
      <c r="W143" t="s">
        <v>241</v>
      </c>
    </row>
    <row r="144" spans="1:23" x14ac:dyDescent="0.2">
      <c r="A144" t="s">
        <v>0</v>
      </c>
      <c r="B144" t="s">
        <v>1</v>
      </c>
      <c r="C144" t="s">
        <v>218</v>
      </c>
      <c r="D144" t="s">
        <v>219</v>
      </c>
      <c r="E144" t="s">
        <v>220</v>
      </c>
      <c r="F144" t="s">
        <v>221</v>
      </c>
      <c r="G144" t="s">
        <v>222</v>
      </c>
      <c r="H144" t="s">
        <v>7</v>
      </c>
      <c r="I144" t="s">
        <v>8</v>
      </c>
      <c r="J144" t="s">
        <v>9</v>
      </c>
      <c r="K144" t="s">
        <v>41</v>
      </c>
      <c r="L144" t="s">
        <v>11</v>
      </c>
      <c r="M144" s="2">
        <v>115206.15</v>
      </c>
      <c r="N144" s="2">
        <v>0</v>
      </c>
      <c r="O144" s="2">
        <v>0</v>
      </c>
      <c r="P144" s="2">
        <v>115206.15</v>
      </c>
      <c r="Q144" s="2">
        <v>0</v>
      </c>
      <c r="R144" s="2">
        <v>31530.03</v>
      </c>
      <c r="S144" s="2">
        <v>30756.94</v>
      </c>
      <c r="T144" s="2">
        <v>83676.12</v>
      </c>
      <c r="U144" s="2">
        <v>84449.21</v>
      </c>
      <c r="V144" s="2">
        <v>83676.12</v>
      </c>
      <c r="W144" t="s">
        <v>242</v>
      </c>
    </row>
    <row r="145" spans="1:23" x14ac:dyDescent="0.2">
      <c r="A145" t="s">
        <v>0</v>
      </c>
      <c r="B145" t="s">
        <v>1</v>
      </c>
      <c r="C145" t="s">
        <v>218</v>
      </c>
      <c r="D145" t="s">
        <v>219</v>
      </c>
      <c r="E145" t="s">
        <v>220</v>
      </c>
      <c r="F145" t="s">
        <v>221</v>
      </c>
      <c r="G145" t="s">
        <v>222</v>
      </c>
      <c r="H145" t="s">
        <v>7</v>
      </c>
      <c r="I145" t="s">
        <v>43</v>
      </c>
      <c r="J145" t="s">
        <v>44</v>
      </c>
      <c r="K145" t="s">
        <v>243</v>
      </c>
      <c r="L145" t="s">
        <v>11</v>
      </c>
      <c r="M145" s="2">
        <v>0</v>
      </c>
      <c r="N145" s="2">
        <v>1000</v>
      </c>
      <c r="O145" s="2">
        <v>0</v>
      </c>
      <c r="P145" s="2">
        <v>1000</v>
      </c>
      <c r="Q145" s="2">
        <v>0.09</v>
      </c>
      <c r="R145" s="2">
        <v>339.16</v>
      </c>
      <c r="S145" s="2">
        <v>339.16</v>
      </c>
      <c r="T145" s="2">
        <v>660.84</v>
      </c>
      <c r="U145" s="2">
        <v>660.84</v>
      </c>
      <c r="V145" s="2">
        <v>660.75</v>
      </c>
      <c r="W145" t="s">
        <v>244</v>
      </c>
    </row>
    <row r="146" spans="1:23" x14ac:dyDescent="0.2">
      <c r="A146" t="s">
        <v>0</v>
      </c>
      <c r="B146" t="s">
        <v>1</v>
      </c>
      <c r="C146" t="s">
        <v>218</v>
      </c>
      <c r="D146" t="s">
        <v>219</v>
      </c>
      <c r="E146" t="s">
        <v>220</v>
      </c>
      <c r="F146" t="s">
        <v>221</v>
      </c>
      <c r="G146" t="s">
        <v>222</v>
      </c>
      <c r="H146" t="s">
        <v>7</v>
      </c>
      <c r="I146" t="s">
        <v>43</v>
      </c>
      <c r="J146" t="s">
        <v>44</v>
      </c>
      <c r="K146" t="s">
        <v>245</v>
      </c>
      <c r="L146" t="s">
        <v>11</v>
      </c>
      <c r="M146" s="2">
        <v>1000</v>
      </c>
      <c r="N146" s="2">
        <v>0</v>
      </c>
      <c r="O146" s="2">
        <v>0</v>
      </c>
      <c r="P146" s="2">
        <v>1000</v>
      </c>
      <c r="Q146" s="2">
        <v>0</v>
      </c>
      <c r="R146" s="2">
        <v>0</v>
      </c>
      <c r="S146" s="2">
        <v>0</v>
      </c>
      <c r="T146" s="2">
        <v>1000</v>
      </c>
      <c r="U146" s="2">
        <v>1000</v>
      </c>
      <c r="V146" s="2">
        <v>1000</v>
      </c>
      <c r="W146" t="s">
        <v>246</v>
      </c>
    </row>
    <row r="147" spans="1:23" x14ac:dyDescent="0.2">
      <c r="A147" t="s">
        <v>0</v>
      </c>
      <c r="B147" t="s">
        <v>1</v>
      </c>
      <c r="C147" t="s">
        <v>218</v>
      </c>
      <c r="D147" t="s">
        <v>219</v>
      </c>
      <c r="E147" t="s">
        <v>220</v>
      </c>
      <c r="F147" t="s">
        <v>221</v>
      </c>
      <c r="G147" t="s">
        <v>222</v>
      </c>
      <c r="H147" t="s">
        <v>7</v>
      </c>
      <c r="I147" t="s">
        <v>43</v>
      </c>
      <c r="J147" t="s">
        <v>44</v>
      </c>
      <c r="K147" t="s">
        <v>247</v>
      </c>
      <c r="L147" t="s">
        <v>11</v>
      </c>
      <c r="M147" s="2">
        <v>500</v>
      </c>
      <c r="N147" s="2">
        <v>0</v>
      </c>
      <c r="O147" s="2">
        <v>0</v>
      </c>
      <c r="P147" s="2">
        <v>500</v>
      </c>
      <c r="Q147" s="2">
        <v>0</v>
      </c>
      <c r="R147" s="2">
        <v>0</v>
      </c>
      <c r="S147" s="2">
        <v>0</v>
      </c>
      <c r="T147" s="2">
        <v>500</v>
      </c>
      <c r="U147" s="2">
        <v>500</v>
      </c>
      <c r="V147" s="2">
        <v>500</v>
      </c>
      <c r="W147" t="s">
        <v>248</v>
      </c>
    </row>
    <row r="148" spans="1:23" x14ac:dyDescent="0.2">
      <c r="A148" t="s">
        <v>0</v>
      </c>
      <c r="B148" t="s">
        <v>1</v>
      </c>
      <c r="C148" t="s">
        <v>218</v>
      </c>
      <c r="D148" t="s">
        <v>219</v>
      </c>
      <c r="E148" t="s">
        <v>220</v>
      </c>
      <c r="F148" t="s">
        <v>221</v>
      </c>
      <c r="G148" t="s">
        <v>222</v>
      </c>
      <c r="H148" t="s">
        <v>7</v>
      </c>
      <c r="I148" t="s">
        <v>43</v>
      </c>
      <c r="J148" t="s">
        <v>44</v>
      </c>
      <c r="K148" t="s">
        <v>249</v>
      </c>
      <c r="L148" t="s">
        <v>11</v>
      </c>
      <c r="M148" s="2">
        <v>500</v>
      </c>
      <c r="N148" s="2">
        <v>0</v>
      </c>
      <c r="O148" s="2">
        <v>0</v>
      </c>
      <c r="P148" s="2">
        <v>500</v>
      </c>
      <c r="Q148" s="2">
        <v>0</v>
      </c>
      <c r="R148" s="2">
        <v>0</v>
      </c>
      <c r="S148" s="2">
        <v>0</v>
      </c>
      <c r="T148" s="2">
        <v>500</v>
      </c>
      <c r="U148" s="2">
        <v>500</v>
      </c>
      <c r="V148" s="2">
        <v>500</v>
      </c>
      <c r="W148" t="s">
        <v>250</v>
      </c>
    </row>
    <row r="149" spans="1:23" x14ac:dyDescent="0.2">
      <c r="A149" t="s">
        <v>0</v>
      </c>
      <c r="B149" t="s">
        <v>1</v>
      </c>
      <c r="C149" t="s">
        <v>218</v>
      </c>
      <c r="D149" t="s">
        <v>219</v>
      </c>
      <c r="E149" t="s">
        <v>220</v>
      </c>
      <c r="F149" t="s">
        <v>221</v>
      </c>
      <c r="G149" t="s">
        <v>222</v>
      </c>
      <c r="H149" t="s">
        <v>7</v>
      </c>
      <c r="I149" t="s">
        <v>43</v>
      </c>
      <c r="J149" t="s">
        <v>87</v>
      </c>
      <c r="K149" t="s">
        <v>251</v>
      </c>
      <c r="L149" t="s">
        <v>11</v>
      </c>
      <c r="M149" s="2">
        <v>2150</v>
      </c>
      <c r="N149" s="2">
        <v>0</v>
      </c>
      <c r="O149" s="2">
        <v>-1000</v>
      </c>
      <c r="P149" s="2">
        <v>1150</v>
      </c>
      <c r="Q149" s="2">
        <v>39.42</v>
      </c>
      <c r="R149" s="2">
        <v>600</v>
      </c>
      <c r="S149" s="2">
        <v>600</v>
      </c>
      <c r="T149" s="2">
        <v>550</v>
      </c>
      <c r="U149" s="2">
        <v>550</v>
      </c>
      <c r="V149" s="2">
        <v>510.58</v>
      </c>
      <c r="W149" t="s">
        <v>252</v>
      </c>
    </row>
    <row r="150" spans="1:23" x14ac:dyDescent="0.2">
      <c r="A150" t="s">
        <v>0</v>
      </c>
      <c r="B150" t="s">
        <v>1</v>
      </c>
      <c r="C150" t="s">
        <v>218</v>
      </c>
      <c r="D150" t="s">
        <v>219</v>
      </c>
      <c r="E150" t="s">
        <v>220</v>
      </c>
      <c r="F150" t="s">
        <v>221</v>
      </c>
      <c r="G150" t="s">
        <v>222</v>
      </c>
      <c r="H150" t="s">
        <v>7</v>
      </c>
      <c r="I150" t="s">
        <v>43</v>
      </c>
      <c r="J150" t="s">
        <v>87</v>
      </c>
      <c r="K150" t="s">
        <v>253</v>
      </c>
      <c r="L150" t="s">
        <v>11</v>
      </c>
      <c r="M150" s="2">
        <v>45000</v>
      </c>
      <c r="N150" s="2">
        <v>0</v>
      </c>
      <c r="O150" s="2">
        <v>-20000</v>
      </c>
      <c r="P150" s="2">
        <v>25000</v>
      </c>
      <c r="Q150" s="2">
        <v>0</v>
      </c>
      <c r="R150" s="2">
        <v>0</v>
      </c>
      <c r="S150" s="2">
        <v>0</v>
      </c>
      <c r="T150" s="2">
        <v>25000</v>
      </c>
      <c r="U150" s="2">
        <v>25000</v>
      </c>
      <c r="V150" s="2">
        <v>25000</v>
      </c>
      <c r="W150" t="s">
        <v>254</v>
      </c>
    </row>
    <row r="151" spans="1:23" x14ac:dyDescent="0.2">
      <c r="A151" t="s">
        <v>0</v>
      </c>
      <c r="B151" t="s">
        <v>1</v>
      </c>
      <c r="C151" t="s">
        <v>218</v>
      </c>
      <c r="D151" t="s">
        <v>219</v>
      </c>
      <c r="E151" t="s">
        <v>220</v>
      </c>
      <c r="F151" t="s">
        <v>221</v>
      </c>
      <c r="G151" t="s">
        <v>222</v>
      </c>
      <c r="H151" t="s">
        <v>7</v>
      </c>
      <c r="I151" t="s">
        <v>8</v>
      </c>
      <c r="J151" t="s">
        <v>215</v>
      </c>
      <c r="K151" t="s">
        <v>216</v>
      </c>
      <c r="L151" t="s">
        <v>11</v>
      </c>
      <c r="M151" s="2">
        <v>0</v>
      </c>
      <c r="N151" s="2">
        <v>852606.46</v>
      </c>
      <c r="O151" s="2">
        <v>0</v>
      </c>
      <c r="P151" s="2">
        <v>852606.46</v>
      </c>
      <c r="Q151" s="2">
        <v>0</v>
      </c>
      <c r="R151" s="2">
        <v>599131.06999999995</v>
      </c>
      <c r="S151" s="2">
        <v>563080.23</v>
      </c>
      <c r="T151" s="2">
        <v>253475.39</v>
      </c>
      <c r="U151" s="2">
        <v>289526.23</v>
      </c>
      <c r="V151" s="2">
        <v>253475.39</v>
      </c>
      <c r="W151" t="s">
        <v>255</v>
      </c>
    </row>
    <row r="152" spans="1:23" x14ac:dyDescent="0.2">
      <c r="A152" t="s">
        <v>0</v>
      </c>
      <c r="B152" t="s">
        <v>1</v>
      </c>
      <c r="C152" t="s">
        <v>2</v>
      </c>
      <c r="D152" t="s">
        <v>3</v>
      </c>
      <c r="E152" t="s">
        <v>4</v>
      </c>
      <c r="F152" t="s">
        <v>256</v>
      </c>
      <c r="G152" t="s">
        <v>257</v>
      </c>
      <c r="H152" t="s">
        <v>7</v>
      </c>
      <c r="I152" t="s">
        <v>8</v>
      </c>
      <c r="J152" t="s">
        <v>9</v>
      </c>
      <c r="K152" t="s">
        <v>10</v>
      </c>
      <c r="L152" t="s">
        <v>11</v>
      </c>
      <c r="M152" s="2">
        <v>1333872</v>
      </c>
      <c r="N152" s="2">
        <v>33181</v>
      </c>
      <c r="O152" s="2">
        <v>0</v>
      </c>
      <c r="P152" s="2">
        <v>1367053</v>
      </c>
      <c r="Q152" s="2">
        <v>0</v>
      </c>
      <c r="R152" s="2">
        <v>974358.22</v>
      </c>
      <c r="S152" s="2">
        <v>974358.22</v>
      </c>
      <c r="T152" s="2">
        <v>392694.78</v>
      </c>
      <c r="U152" s="2">
        <v>392694.78</v>
      </c>
      <c r="V152" s="2">
        <v>392694.78</v>
      </c>
      <c r="W152" t="s">
        <v>12</v>
      </c>
    </row>
    <row r="153" spans="1:23" x14ac:dyDescent="0.2">
      <c r="A153" t="s">
        <v>0</v>
      </c>
      <c r="B153" t="s">
        <v>1</v>
      </c>
      <c r="C153" t="s">
        <v>2</v>
      </c>
      <c r="D153" t="s">
        <v>3</v>
      </c>
      <c r="E153" t="s">
        <v>4</v>
      </c>
      <c r="F153" t="s">
        <v>256</v>
      </c>
      <c r="G153" t="s">
        <v>257</v>
      </c>
      <c r="H153" t="s">
        <v>7</v>
      </c>
      <c r="I153" t="s">
        <v>8</v>
      </c>
      <c r="J153" t="s">
        <v>9</v>
      </c>
      <c r="K153" t="s">
        <v>13</v>
      </c>
      <c r="L153" t="s">
        <v>11</v>
      </c>
      <c r="M153" s="2">
        <v>375389.04</v>
      </c>
      <c r="N153" s="2">
        <v>0</v>
      </c>
      <c r="O153" s="2">
        <v>0</v>
      </c>
      <c r="P153" s="2">
        <v>375389.04</v>
      </c>
      <c r="Q153" s="2">
        <v>0</v>
      </c>
      <c r="R153" s="2">
        <v>274852.63</v>
      </c>
      <c r="S153" s="2">
        <v>274852.63</v>
      </c>
      <c r="T153" s="2">
        <v>100536.41</v>
      </c>
      <c r="U153" s="2">
        <v>100536.41</v>
      </c>
      <c r="V153" s="2">
        <v>100536.41</v>
      </c>
      <c r="W153" t="s">
        <v>14</v>
      </c>
    </row>
    <row r="154" spans="1:23" x14ac:dyDescent="0.2">
      <c r="A154" t="s">
        <v>0</v>
      </c>
      <c r="B154" t="s">
        <v>1</v>
      </c>
      <c r="C154" t="s">
        <v>2</v>
      </c>
      <c r="D154" t="s">
        <v>3</v>
      </c>
      <c r="E154" t="s">
        <v>4</v>
      </c>
      <c r="F154" t="s">
        <v>256</v>
      </c>
      <c r="G154" t="s">
        <v>257</v>
      </c>
      <c r="H154" t="s">
        <v>7</v>
      </c>
      <c r="I154" t="s">
        <v>8</v>
      </c>
      <c r="J154" t="s">
        <v>9</v>
      </c>
      <c r="K154" t="s">
        <v>15</v>
      </c>
      <c r="L154" t="s">
        <v>11</v>
      </c>
      <c r="M154" s="2">
        <v>153131.42000000001</v>
      </c>
      <c r="N154" s="2">
        <v>11817</v>
      </c>
      <c r="O154" s="2">
        <v>0</v>
      </c>
      <c r="P154" s="2">
        <v>164948.42000000001</v>
      </c>
      <c r="Q154" s="2">
        <v>17969.599999999999</v>
      </c>
      <c r="R154" s="2">
        <v>23360.22</v>
      </c>
      <c r="S154" s="2">
        <v>23360.22</v>
      </c>
      <c r="T154" s="2">
        <v>141588.20000000001</v>
      </c>
      <c r="U154" s="2">
        <v>141588.20000000001</v>
      </c>
      <c r="V154" s="2">
        <v>123618.6</v>
      </c>
      <c r="W154" t="s">
        <v>16</v>
      </c>
    </row>
    <row r="155" spans="1:23" x14ac:dyDescent="0.2">
      <c r="A155" t="s">
        <v>0</v>
      </c>
      <c r="B155" t="s">
        <v>1</v>
      </c>
      <c r="C155" t="s">
        <v>2</v>
      </c>
      <c r="D155" t="s">
        <v>3</v>
      </c>
      <c r="E155" t="s">
        <v>4</v>
      </c>
      <c r="F155" t="s">
        <v>256</v>
      </c>
      <c r="G155" t="s">
        <v>257</v>
      </c>
      <c r="H155" t="s">
        <v>7</v>
      </c>
      <c r="I155" t="s">
        <v>8</v>
      </c>
      <c r="J155" t="s">
        <v>9</v>
      </c>
      <c r="K155" t="s">
        <v>17</v>
      </c>
      <c r="L155" t="s">
        <v>11</v>
      </c>
      <c r="M155" s="2">
        <v>65920</v>
      </c>
      <c r="N155" s="2">
        <v>4000</v>
      </c>
      <c r="O155" s="2">
        <v>0</v>
      </c>
      <c r="P155" s="2">
        <v>69920</v>
      </c>
      <c r="Q155" s="2">
        <v>3055.93</v>
      </c>
      <c r="R155" s="2">
        <v>60284.74</v>
      </c>
      <c r="S155" s="2">
        <v>60284.74</v>
      </c>
      <c r="T155" s="2">
        <v>9635.26</v>
      </c>
      <c r="U155" s="2">
        <v>9635.26</v>
      </c>
      <c r="V155" s="2">
        <v>6579.33</v>
      </c>
      <c r="W155" t="s">
        <v>18</v>
      </c>
    </row>
    <row r="156" spans="1:23" x14ac:dyDescent="0.2">
      <c r="A156" t="s">
        <v>0</v>
      </c>
      <c r="B156" t="s">
        <v>1</v>
      </c>
      <c r="C156" t="s">
        <v>2</v>
      </c>
      <c r="D156" t="s">
        <v>3</v>
      </c>
      <c r="E156" t="s">
        <v>4</v>
      </c>
      <c r="F156" t="s">
        <v>256</v>
      </c>
      <c r="G156" t="s">
        <v>257</v>
      </c>
      <c r="H156" t="s">
        <v>7</v>
      </c>
      <c r="I156" t="s">
        <v>8</v>
      </c>
      <c r="J156" t="s">
        <v>9</v>
      </c>
      <c r="K156" t="s">
        <v>19</v>
      </c>
      <c r="L156" t="s">
        <v>11</v>
      </c>
      <c r="M156" s="2">
        <v>7128</v>
      </c>
      <c r="N156" s="2">
        <v>0</v>
      </c>
      <c r="O156" s="2">
        <v>0</v>
      </c>
      <c r="P156" s="2">
        <v>7128</v>
      </c>
      <c r="Q156" s="2">
        <v>0</v>
      </c>
      <c r="R156" s="2">
        <v>3140</v>
      </c>
      <c r="S156" s="2">
        <v>3140</v>
      </c>
      <c r="T156" s="2">
        <v>3988</v>
      </c>
      <c r="U156" s="2">
        <v>3988</v>
      </c>
      <c r="V156" s="2">
        <v>3988</v>
      </c>
      <c r="W156" t="s">
        <v>20</v>
      </c>
    </row>
    <row r="157" spans="1:23" x14ac:dyDescent="0.2">
      <c r="A157" t="s">
        <v>0</v>
      </c>
      <c r="B157" t="s">
        <v>1</v>
      </c>
      <c r="C157" t="s">
        <v>2</v>
      </c>
      <c r="D157" t="s">
        <v>3</v>
      </c>
      <c r="E157" t="s">
        <v>4</v>
      </c>
      <c r="F157" t="s">
        <v>256</v>
      </c>
      <c r="G157" t="s">
        <v>257</v>
      </c>
      <c r="H157" t="s">
        <v>7</v>
      </c>
      <c r="I157" t="s">
        <v>8</v>
      </c>
      <c r="J157" t="s">
        <v>9</v>
      </c>
      <c r="K157" t="s">
        <v>21</v>
      </c>
      <c r="L157" t="s">
        <v>11</v>
      </c>
      <c r="M157" s="2">
        <v>57024</v>
      </c>
      <c r="N157" s="2">
        <v>0</v>
      </c>
      <c r="O157" s="2">
        <v>0</v>
      </c>
      <c r="P157" s="2">
        <v>57024</v>
      </c>
      <c r="Q157" s="2">
        <v>0</v>
      </c>
      <c r="R157" s="2">
        <v>39484</v>
      </c>
      <c r="S157" s="2">
        <v>39484</v>
      </c>
      <c r="T157" s="2">
        <v>17540</v>
      </c>
      <c r="U157" s="2">
        <v>17540</v>
      </c>
      <c r="V157" s="2">
        <v>17540</v>
      </c>
      <c r="W157" t="s">
        <v>22</v>
      </c>
    </row>
    <row r="158" spans="1:23" x14ac:dyDescent="0.2">
      <c r="A158" t="s">
        <v>0</v>
      </c>
      <c r="B158" t="s">
        <v>1</v>
      </c>
      <c r="C158" t="s">
        <v>2</v>
      </c>
      <c r="D158" t="s">
        <v>3</v>
      </c>
      <c r="E158" t="s">
        <v>4</v>
      </c>
      <c r="F158" t="s">
        <v>256</v>
      </c>
      <c r="G158" t="s">
        <v>257</v>
      </c>
      <c r="H158" t="s">
        <v>7</v>
      </c>
      <c r="I158" t="s">
        <v>8</v>
      </c>
      <c r="J158" t="s">
        <v>9</v>
      </c>
      <c r="K158" t="s">
        <v>23</v>
      </c>
      <c r="L158" t="s">
        <v>11</v>
      </c>
      <c r="M158" s="2">
        <v>1876.95</v>
      </c>
      <c r="N158" s="2">
        <v>0</v>
      </c>
      <c r="O158" s="2">
        <v>1144.82</v>
      </c>
      <c r="P158" s="2">
        <v>3021.77</v>
      </c>
      <c r="Q158" s="2">
        <v>0</v>
      </c>
      <c r="R158" s="2">
        <v>1488</v>
      </c>
      <c r="S158" s="2">
        <v>1488</v>
      </c>
      <c r="T158" s="2">
        <v>1533.77</v>
      </c>
      <c r="U158" s="2">
        <v>1533.77</v>
      </c>
      <c r="V158" s="2">
        <v>1533.77</v>
      </c>
      <c r="W158" t="s">
        <v>24</v>
      </c>
    </row>
    <row r="159" spans="1:23" x14ac:dyDescent="0.2">
      <c r="A159" t="s">
        <v>0</v>
      </c>
      <c r="B159" t="s">
        <v>1</v>
      </c>
      <c r="C159" t="s">
        <v>2</v>
      </c>
      <c r="D159" t="s">
        <v>3</v>
      </c>
      <c r="E159" t="s">
        <v>4</v>
      </c>
      <c r="F159" t="s">
        <v>256</v>
      </c>
      <c r="G159" t="s">
        <v>257</v>
      </c>
      <c r="H159" t="s">
        <v>7</v>
      </c>
      <c r="I159" t="s">
        <v>8</v>
      </c>
      <c r="J159" t="s">
        <v>9</v>
      </c>
      <c r="K159" t="s">
        <v>25</v>
      </c>
      <c r="L159" t="s">
        <v>11</v>
      </c>
      <c r="M159" s="2">
        <v>18769.45</v>
      </c>
      <c r="N159" s="2">
        <v>0</v>
      </c>
      <c r="O159" s="2">
        <v>0</v>
      </c>
      <c r="P159" s="2">
        <v>18769.45</v>
      </c>
      <c r="Q159" s="2">
        <v>0</v>
      </c>
      <c r="R159" s="2">
        <v>7748.96</v>
      </c>
      <c r="S159" s="2">
        <v>7748.96</v>
      </c>
      <c r="T159" s="2">
        <v>11020.49</v>
      </c>
      <c r="U159" s="2">
        <v>11020.49</v>
      </c>
      <c r="V159" s="2">
        <v>11020.49</v>
      </c>
      <c r="W159" t="s">
        <v>26</v>
      </c>
    </row>
    <row r="160" spans="1:23" x14ac:dyDescent="0.2">
      <c r="A160" t="s">
        <v>0</v>
      </c>
      <c r="B160" t="s">
        <v>1</v>
      </c>
      <c r="C160" t="s">
        <v>2</v>
      </c>
      <c r="D160" t="s">
        <v>3</v>
      </c>
      <c r="E160" t="s">
        <v>4</v>
      </c>
      <c r="F160" t="s">
        <v>256</v>
      </c>
      <c r="G160" t="s">
        <v>257</v>
      </c>
      <c r="H160" t="s">
        <v>7</v>
      </c>
      <c r="I160" t="s">
        <v>8</v>
      </c>
      <c r="J160" t="s">
        <v>9</v>
      </c>
      <c r="K160" t="s">
        <v>27</v>
      </c>
      <c r="L160" t="s">
        <v>11</v>
      </c>
      <c r="M160" s="2">
        <v>5618.63</v>
      </c>
      <c r="N160" s="2">
        <v>0</v>
      </c>
      <c r="O160" s="2">
        <v>0</v>
      </c>
      <c r="P160" s="2">
        <v>5618.63</v>
      </c>
      <c r="Q160" s="2">
        <v>0</v>
      </c>
      <c r="R160" s="2">
        <v>0</v>
      </c>
      <c r="S160" s="2">
        <v>0</v>
      </c>
      <c r="T160" s="2">
        <v>5618.63</v>
      </c>
      <c r="U160" s="2">
        <v>5618.63</v>
      </c>
      <c r="V160" s="2">
        <v>5618.63</v>
      </c>
      <c r="W160" t="s">
        <v>28</v>
      </c>
    </row>
    <row r="161" spans="1:23" x14ac:dyDescent="0.2">
      <c r="A161" t="s">
        <v>0</v>
      </c>
      <c r="B161" t="s">
        <v>1</v>
      </c>
      <c r="C161" t="s">
        <v>2</v>
      </c>
      <c r="D161" t="s">
        <v>3</v>
      </c>
      <c r="E161" t="s">
        <v>4</v>
      </c>
      <c r="F161" t="s">
        <v>256</v>
      </c>
      <c r="G161" t="s">
        <v>257</v>
      </c>
      <c r="H161" t="s">
        <v>7</v>
      </c>
      <c r="I161" t="s">
        <v>8</v>
      </c>
      <c r="J161" t="s">
        <v>9</v>
      </c>
      <c r="K161" t="s">
        <v>29</v>
      </c>
      <c r="L161" t="s">
        <v>11</v>
      </c>
      <c r="M161" s="2">
        <v>18437.34</v>
      </c>
      <c r="N161" s="2">
        <v>0</v>
      </c>
      <c r="O161" s="2">
        <v>0</v>
      </c>
      <c r="P161" s="2">
        <v>18437.34</v>
      </c>
      <c r="Q161" s="2">
        <v>0</v>
      </c>
      <c r="R161" s="2">
        <v>5689.62</v>
      </c>
      <c r="S161" s="2">
        <v>5689.62</v>
      </c>
      <c r="T161" s="2">
        <v>12747.72</v>
      </c>
      <c r="U161" s="2">
        <v>12747.72</v>
      </c>
      <c r="V161" s="2">
        <v>12747.72</v>
      </c>
      <c r="W161" t="s">
        <v>30</v>
      </c>
    </row>
    <row r="162" spans="1:23" x14ac:dyDescent="0.2">
      <c r="A162" t="s">
        <v>0</v>
      </c>
      <c r="B162" t="s">
        <v>1</v>
      </c>
      <c r="C162" t="s">
        <v>2</v>
      </c>
      <c r="D162" t="s">
        <v>3</v>
      </c>
      <c r="E162" t="s">
        <v>4</v>
      </c>
      <c r="F162" t="s">
        <v>256</v>
      </c>
      <c r="G162" t="s">
        <v>257</v>
      </c>
      <c r="H162" t="s">
        <v>7</v>
      </c>
      <c r="I162" t="s">
        <v>8</v>
      </c>
      <c r="J162" t="s">
        <v>9</v>
      </c>
      <c r="K162" t="s">
        <v>31</v>
      </c>
      <c r="L162" t="s">
        <v>11</v>
      </c>
      <c r="M162" s="2">
        <v>128316</v>
      </c>
      <c r="N162" s="2">
        <v>108623</v>
      </c>
      <c r="O162" s="2">
        <v>39580.089999999997</v>
      </c>
      <c r="P162" s="2">
        <v>276519.09000000003</v>
      </c>
      <c r="Q162" s="2">
        <v>85314.91</v>
      </c>
      <c r="R162" s="2">
        <v>151624.09</v>
      </c>
      <c r="S162" s="2">
        <v>151624.09</v>
      </c>
      <c r="T162" s="2">
        <v>124895</v>
      </c>
      <c r="U162" s="2">
        <v>124895</v>
      </c>
      <c r="V162" s="2">
        <v>39580.089999999997</v>
      </c>
      <c r="W162" t="s">
        <v>32</v>
      </c>
    </row>
    <row r="163" spans="1:23" x14ac:dyDescent="0.2">
      <c r="A163" t="s">
        <v>0</v>
      </c>
      <c r="B163" t="s">
        <v>1</v>
      </c>
      <c r="C163" t="s">
        <v>2</v>
      </c>
      <c r="D163" t="s">
        <v>3</v>
      </c>
      <c r="E163" t="s">
        <v>4</v>
      </c>
      <c r="F163" t="s">
        <v>256</v>
      </c>
      <c r="G163" t="s">
        <v>257</v>
      </c>
      <c r="H163" t="s">
        <v>7</v>
      </c>
      <c r="I163" t="s">
        <v>8</v>
      </c>
      <c r="J163" t="s">
        <v>9</v>
      </c>
      <c r="K163" t="s">
        <v>33</v>
      </c>
      <c r="L163" t="s">
        <v>11</v>
      </c>
      <c r="M163" s="2">
        <v>4121.46</v>
      </c>
      <c r="N163" s="2">
        <v>0</v>
      </c>
      <c r="O163" s="2">
        <v>0</v>
      </c>
      <c r="P163" s="2">
        <v>4121.46</v>
      </c>
      <c r="Q163" s="2">
        <v>0</v>
      </c>
      <c r="R163" s="2">
        <v>2678.13</v>
      </c>
      <c r="S163" s="2">
        <v>2678.13</v>
      </c>
      <c r="T163" s="2">
        <v>1443.33</v>
      </c>
      <c r="U163" s="2">
        <v>1443.33</v>
      </c>
      <c r="V163" s="2">
        <v>1443.33</v>
      </c>
      <c r="W163" t="s">
        <v>34</v>
      </c>
    </row>
    <row r="164" spans="1:23" x14ac:dyDescent="0.2">
      <c r="A164" t="s">
        <v>0</v>
      </c>
      <c r="B164" t="s">
        <v>1</v>
      </c>
      <c r="C164" t="s">
        <v>2</v>
      </c>
      <c r="D164" t="s">
        <v>3</v>
      </c>
      <c r="E164" t="s">
        <v>4</v>
      </c>
      <c r="F164" t="s">
        <v>256</v>
      </c>
      <c r="G164" t="s">
        <v>257</v>
      </c>
      <c r="H164" t="s">
        <v>7</v>
      </c>
      <c r="I164" t="s">
        <v>8</v>
      </c>
      <c r="J164" t="s">
        <v>9</v>
      </c>
      <c r="K164" t="s">
        <v>35</v>
      </c>
      <c r="L164" t="s">
        <v>11</v>
      </c>
      <c r="M164" s="2">
        <v>9242.93</v>
      </c>
      <c r="N164" s="2">
        <v>0</v>
      </c>
      <c r="O164" s="2">
        <v>0</v>
      </c>
      <c r="P164" s="2">
        <v>9242.93</v>
      </c>
      <c r="Q164" s="2">
        <v>0</v>
      </c>
      <c r="R164" s="2">
        <v>4924.3</v>
      </c>
      <c r="S164" s="2">
        <v>4924.3</v>
      </c>
      <c r="T164" s="2">
        <v>4318.63</v>
      </c>
      <c r="U164" s="2">
        <v>4318.63</v>
      </c>
      <c r="V164" s="2">
        <v>4318.63</v>
      </c>
      <c r="W164" t="s">
        <v>36</v>
      </c>
    </row>
    <row r="165" spans="1:23" x14ac:dyDescent="0.2">
      <c r="A165" t="s">
        <v>0</v>
      </c>
      <c r="B165" t="s">
        <v>1</v>
      </c>
      <c r="C165" t="s">
        <v>2</v>
      </c>
      <c r="D165" t="s">
        <v>3</v>
      </c>
      <c r="E165" t="s">
        <v>4</v>
      </c>
      <c r="F165" t="s">
        <v>256</v>
      </c>
      <c r="G165" t="s">
        <v>257</v>
      </c>
      <c r="H165" t="s">
        <v>7</v>
      </c>
      <c r="I165" t="s">
        <v>8</v>
      </c>
      <c r="J165" t="s">
        <v>9</v>
      </c>
      <c r="K165" t="s">
        <v>37</v>
      </c>
      <c r="L165" t="s">
        <v>11</v>
      </c>
      <c r="M165" s="2">
        <v>232453.5</v>
      </c>
      <c r="N165" s="2">
        <v>17938.21</v>
      </c>
      <c r="O165" s="2">
        <v>2205.29</v>
      </c>
      <c r="P165" s="2">
        <v>252597</v>
      </c>
      <c r="Q165" s="2">
        <v>10792.2</v>
      </c>
      <c r="R165" s="2">
        <v>176625.68</v>
      </c>
      <c r="S165" s="2">
        <v>176625.68</v>
      </c>
      <c r="T165" s="2">
        <v>75971.320000000007</v>
      </c>
      <c r="U165" s="2">
        <v>75971.320000000007</v>
      </c>
      <c r="V165" s="2">
        <v>65179.12</v>
      </c>
      <c r="W165" t="s">
        <v>38</v>
      </c>
    </row>
    <row r="166" spans="1:23" x14ac:dyDescent="0.2">
      <c r="A166" t="s">
        <v>0</v>
      </c>
      <c r="B166" t="s">
        <v>1</v>
      </c>
      <c r="C166" t="s">
        <v>2</v>
      </c>
      <c r="D166" t="s">
        <v>3</v>
      </c>
      <c r="E166" t="s">
        <v>4</v>
      </c>
      <c r="F166" t="s">
        <v>256</v>
      </c>
      <c r="G166" t="s">
        <v>257</v>
      </c>
      <c r="H166" t="s">
        <v>7</v>
      </c>
      <c r="I166" t="s">
        <v>8</v>
      </c>
      <c r="J166" t="s">
        <v>9</v>
      </c>
      <c r="K166" t="s">
        <v>39</v>
      </c>
      <c r="L166" t="s">
        <v>11</v>
      </c>
      <c r="M166" s="2">
        <v>153131.42000000001</v>
      </c>
      <c r="N166" s="2">
        <v>11817</v>
      </c>
      <c r="O166" s="2">
        <v>0</v>
      </c>
      <c r="P166" s="2">
        <v>164948.42000000001</v>
      </c>
      <c r="Q166" s="2">
        <v>13007.33</v>
      </c>
      <c r="R166" s="2">
        <v>104497.38</v>
      </c>
      <c r="S166" s="2">
        <v>104497.38</v>
      </c>
      <c r="T166" s="2">
        <v>60451.040000000001</v>
      </c>
      <c r="U166" s="2">
        <v>60451.040000000001</v>
      </c>
      <c r="V166" s="2">
        <v>47443.71</v>
      </c>
      <c r="W166" t="s">
        <v>40</v>
      </c>
    </row>
    <row r="167" spans="1:23" x14ac:dyDescent="0.2">
      <c r="A167" t="s">
        <v>0</v>
      </c>
      <c r="B167" t="s">
        <v>1</v>
      </c>
      <c r="C167" t="s">
        <v>2</v>
      </c>
      <c r="D167" t="s">
        <v>3</v>
      </c>
      <c r="E167" t="s">
        <v>4</v>
      </c>
      <c r="F167" t="s">
        <v>256</v>
      </c>
      <c r="G167" t="s">
        <v>257</v>
      </c>
      <c r="H167" t="s">
        <v>7</v>
      </c>
      <c r="I167" t="s">
        <v>8</v>
      </c>
      <c r="J167" t="s">
        <v>9</v>
      </c>
      <c r="K167" t="s">
        <v>41</v>
      </c>
      <c r="L167" t="s">
        <v>11</v>
      </c>
      <c r="M167" s="2">
        <v>20289.509999999998</v>
      </c>
      <c r="N167" s="2">
        <v>-4226.8900000000003</v>
      </c>
      <c r="O167" s="2">
        <v>0</v>
      </c>
      <c r="P167" s="2">
        <v>16062.62</v>
      </c>
      <c r="Q167" s="2">
        <v>0</v>
      </c>
      <c r="R167" s="2">
        <v>11112.42</v>
      </c>
      <c r="S167" s="2">
        <v>11112.42</v>
      </c>
      <c r="T167" s="2">
        <v>4950.2</v>
      </c>
      <c r="U167" s="2">
        <v>4950.2</v>
      </c>
      <c r="V167" s="2">
        <v>4950.2</v>
      </c>
      <c r="W167" t="s">
        <v>42</v>
      </c>
    </row>
    <row r="168" spans="1:23" x14ac:dyDescent="0.2">
      <c r="A168" t="s">
        <v>0</v>
      </c>
      <c r="B168" t="s">
        <v>1</v>
      </c>
      <c r="C168" t="s">
        <v>2</v>
      </c>
      <c r="D168" t="s">
        <v>3</v>
      </c>
      <c r="E168" t="s">
        <v>4</v>
      </c>
      <c r="F168" t="s">
        <v>256</v>
      </c>
      <c r="G168" t="s">
        <v>257</v>
      </c>
      <c r="H168" t="s">
        <v>7</v>
      </c>
      <c r="I168" t="s">
        <v>43</v>
      </c>
      <c r="J168" t="s">
        <v>44</v>
      </c>
      <c r="K168" t="s">
        <v>45</v>
      </c>
      <c r="L168" t="s">
        <v>11</v>
      </c>
      <c r="M168" s="2">
        <v>25000</v>
      </c>
      <c r="N168" s="2">
        <v>-3718.75</v>
      </c>
      <c r="O168" s="2">
        <v>0</v>
      </c>
      <c r="P168" s="2">
        <v>21281.25</v>
      </c>
      <c r="Q168" s="2">
        <v>0</v>
      </c>
      <c r="R168" s="2">
        <v>21281.25</v>
      </c>
      <c r="S168" s="2">
        <v>16214.31</v>
      </c>
      <c r="T168" s="2">
        <v>0</v>
      </c>
      <c r="U168" s="2">
        <v>5066.9399999999996</v>
      </c>
      <c r="V168" s="2">
        <v>0</v>
      </c>
      <c r="W168" t="s">
        <v>46</v>
      </c>
    </row>
    <row r="169" spans="1:23" x14ac:dyDescent="0.2">
      <c r="A169" t="s">
        <v>0</v>
      </c>
      <c r="B169" t="s">
        <v>1</v>
      </c>
      <c r="C169" t="s">
        <v>2</v>
      </c>
      <c r="D169" t="s">
        <v>3</v>
      </c>
      <c r="E169" t="s">
        <v>4</v>
      </c>
      <c r="F169" t="s">
        <v>256</v>
      </c>
      <c r="G169" t="s">
        <v>257</v>
      </c>
      <c r="H169" t="s">
        <v>7</v>
      </c>
      <c r="I169" t="s">
        <v>43</v>
      </c>
      <c r="J169" t="s">
        <v>44</v>
      </c>
      <c r="K169" t="s">
        <v>47</v>
      </c>
      <c r="L169" t="s">
        <v>11</v>
      </c>
      <c r="M169" s="2">
        <v>20000</v>
      </c>
      <c r="N169" s="2">
        <v>5600</v>
      </c>
      <c r="O169" s="2">
        <v>0</v>
      </c>
      <c r="P169" s="2">
        <v>25600</v>
      </c>
      <c r="Q169" s="2">
        <v>0</v>
      </c>
      <c r="R169" s="2">
        <v>20000</v>
      </c>
      <c r="S169" s="2">
        <v>19805.169999999998</v>
      </c>
      <c r="T169" s="2">
        <v>5600</v>
      </c>
      <c r="U169" s="2">
        <v>5794.83</v>
      </c>
      <c r="V169" s="2">
        <v>5600</v>
      </c>
      <c r="W169" t="s">
        <v>48</v>
      </c>
    </row>
    <row r="170" spans="1:23" x14ac:dyDescent="0.2">
      <c r="A170" t="s">
        <v>0</v>
      </c>
      <c r="B170" t="s">
        <v>1</v>
      </c>
      <c r="C170" t="s">
        <v>2</v>
      </c>
      <c r="D170" t="s">
        <v>3</v>
      </c>
      <c r="E170" t="s">
        <v>4</v>
      </c>
      <c r="F170" t="s">
        <v>256</v>
      </c>
      <c r="G170" t="s">
        <v>257</v>
      </c>
      <c r="H170" t="s">
        <v>7</v>
      </c>
      <c r="I170" t="s">
        <v>43</v>
      </c>
      <c r="J170" t="s">
        <v>44</v>
      </c>
      <c r="K170" t="s">
        <v>49</v>
      </c>
      <c r="L170" t="s">
        <v>11</v>
      </c>
      <c r="M170" s="2">
        <v>4500</v>
      </c>
      <c r="N170" s="2">
        <v>1963.2</v>
      </c>
      <c r="O170" s="2">
        <v>0</v>
      </c>
      <c r="P170" s="2">
        <v>6463.2</v>
      </c>
      <c r="Q170" s="2">
        <v>0</v>
      </c>
      <c r="R170" s="2">
        <v>5211.12</v>
      </c>
      <c r="S170" s="2">
        <v>3428.35</v>
      </c>
      <c r="T170" s="2">
        <v>1252.08</v>
      </c>
      <c r="U170" s="2">
        <v>3034.85</v>
      </c>
      <c r="V170" s="2">
        <v>1252.08</v>
      </c>
      <c r="W170" t="s">
        <v>50</v>
      </c>
    </row>
    <row r="171" spans="1:23" x14ac:dyDescent="0.2">
      <c r="A171" t="s">
        <v>0</v>
      </c>
      <c r="B171" t="s">
        <v>1</v>
      </c>
      <c r="C171" t="s">
        <v>2</v>
      </c>
      <c r="D171" t="s">
        <v>3</v>
      </c>
      <c r="E171" t="s">
        <v>4</v>
      </c>
      <c r="F171" t="s">
        <v>256</v>
      </c>
      <c r="G171" t="s">
        <v>257</v>
      </c>
      <c r="H171" t="s">
        <v>7</v>
      </c>
      <c r="I171" t="s">
        <v>43</v>
      </c>
      <c r="J171" t="s">
        <v>44</v>
      </c>
      <c r="K171" t="s">
        <v>51</v>
      </c>
      <c r="L171" t="s">
        <v>11</v>
      </c>
      <c r="M171" s="2">
        <v>95000</v>
      </c>
      <c r="N171" s="2">
        <v>-9223.82</v>
      </c>
      <c r="O171" s="2">
        <v>0</v>
      </c>
      <c r="P171" s="2">
        <v>85776.18</v>
      </c>
      <c r="Q171" s="2">
        <v>0</v>
      </c>
      <c r="R171" s="2">
        <v>85776.18</v>
      </c>
      <c r="S171" s="2">
        <v>50778.13</v>
      </c>
      <c r="T171" s="2">
        <v>0</v>
      </c>
      <c r="U171" s="2">
        <v>34998.050000000003</v>
      </c>
      <c r="V171" s="2">
        <v>0</v>
      </c>
      <c r="W171" t="s">
        <v>52</v>
      </c>
    </row>
    <row r="172" spans="1:23" x14ac:dyDescent="0.2">
      <c r="A172" t="s">
        <v>0</v>
      </c>
      <c r="B172" t="s">
        <v>1</v>
      </c>
      <c r="C172" t="s">
        <v>2</v>
      </c>
      <c r="D172" t="s">
        <v>3</v>
      </c>
      <c r="E172" t="s">
        <v>4</v>
      </c>
      <c r="F172" t="s">
        <v>256</v>
      </c>
      <c r="G172" t="s">
        <v>257</v>
      </c>
      <c r="H172" t="s">
        <v>7</v>
      </c>
      <c r="I172" t="s">
        <v>43</v>
      </c>
      <c r="J172" t="s">
        <v>44</v>
      </c>
      <c r="K172" t="s">
        <v>53</v>
      </c>
      <c r="L172" t="s">
        <v>11</v>
      </c>
      <c r="M172" s="2">
        <v>0</v>
      </c>
      <c r="N172" s="2">
        <v>1919.12</v>
      </c>
      <c r="O172" s="2">
        <v>-0.01</v>
      </c>
      <c r="P172" s="2">
        <v>1919.11</v>
      </c>
      <c r="Q172" s="2">
        <v>0</v>
      </c>
      <c r="R172" s="2">
        <v>0</v>
      </c>
      <c r="S172" s="2">
        <v>0</v>
      </c>
      <c r="T172" s="2">
        <v>1919.11</v>
      </c>
      <c r="U172" s="2">
        <v>1919.11</v>
      </c>
      <c r="V172" s="2">
        <v>1919.11</v>
      </c>
      <c r="W172" t="s">
        <v>54</v>
      </c>
    </row>
    <row r="173" spans="1:23" x14ac:dyDescent="0.2">
      <c r="A173" t="s">
        <v>0</v>
      </c>
      <c r="B173" t="s">
        <v>1</v>
      </c>
      <c r="C173" t="s">
        <v>2</v>
      </c>
      <c r="D173" t="s">
        <v>3</v>
      </c>
      <c r="E173" t="s">
        <v>4</v>
      </c>
      <c r="F173" t="s">
        <v>256</v>
      </c>
      <c r="G173" t="s">
        <v>257</v>
      </c>
      <c r="H173" t="s">
        <v>7</v>
      </c>
      <c r="I173" t="s">
        <v>43</v>
      </c>
      <c r="J173" t="s">
        <v>44</v>
      </c>
      <c r="K173" t="s">
        <v>55</v>
      </c>
      <c r="L173" t="s">
        <v>11</v>
      </c>
      <c r="M173" s="2">
        <v>61600</v>
      </c>
      <c r="N173" s="2">
        <v>-16200</v>
      </c>
      <c r="O173" s="2">
        <v>0</v>
      </c>
      <c r="P173" s="2">
        <v>45400</v>
      </c>
      <c r="Q173" s="2">
        <v>0</v>
      </c>
      <c r="R173" s="2">
        <v>44900</v>
      </c>
      <c r="S173" s="2">
        <v>24796.51</v>
      </c>
      <c r="T173" s="2">
        <v>500</v>
      </c>
      <c r="U173" s="2">
        <v>20603.490000000002</v>
      </c>
      <c r="V173" s="2">
        <v>500</v>
      </c>
      <c r="W173" t="s">
        <v>56</v>
      </c>
    </row>
    <row r="174" spans="1:23" x14ac:dyDescent="0.2">
      <c r="A174" t="s">
        <v>0</v>
      </c>
      <c r="B174" t="s">
        <v>1</v>
      </c>
      <c r="C174" t="s">
        <v>2</v>
      </c>
      <c r="D174" t="s">
        <v>3</v>
      </c>
      <c r="E174" t="s">
        <v>4</v>
      </c>
      <c r="F174" t="s">
        <v>256</v>
      </c>
      <c r="G174" t="s">
        <v>257</v>
      </c>
      <c r="H174" t="s">
        <v>7</v>
      </c>
      <c r="I174" t="s">
        <v>43</v>
      </c>
      <c r="J174" t="s">
        <v>44</v>
      </c>
      <c r="K174" t="s">
        <v>258</v>
      </c>
      <c r="L174" t="s">
        <v>11</v>
      </c>
      <c r="M174" s="2">
        <v>0</v>
      </c>
      <c r="N174" s="2">
        <v>3371.2</v>
      </c>
      <c r="O174" s="2">
        <v>-282.39999999999998</v>
      </c>
      <c r="P174" s="2">
        <v>3088.8</v>
      </c>
      <c r="Q174" s="2">
        <v>0</v>
      </c>
      <c r="R174" s="2">
        <v>3088.8</v>
      </c>
      <c r="S174" s="2">
        <v>2098.8000000000002</v>
      </c>
      <c r="T174" s="2">
        <v>0</v>
      </c>
      <c r="U174" s="2">
        <v>990</v>
      </c>
      <c r="V174" s="2">
        <v>0</v>
      </c>
      <c r="W174" t="s">
        <v>259</v>
      </c>
    </row>
    <row r="175" spans="1:23" x14ac:dyDescent="0.2">
      <c r="A175" t="s">
        <v>0</v>
      </c>
      <c r="B175" t="s">
        <v>1</v>
      </c>
      <c r="C175" t="s">
        <v>2</v>
      </c>
      <c r="D175" t="s">
        <v>3</v>
      </c>
      <c r="E175" t="s">
        <v>4</v>
      </c>
      <c r="F175" t="s">
        <v>256</v>
      </c>
      <c r="G175" t="s">
        <v>257</v>
      </c>
      <c r="H175" t="s">
        <v>7</v>
      </c>
      <c r="I175" t="s">
        <v>43</v>
      </c>
      <c r="J175" t="s">
        <v>44</v>
      </c>
      <c r="K175" t="s">
        <v>57</v>
      </c>
      <c r="L175" t="s">
        <v>11</v>
      </c>
      <c r="M175" s="2">
        <v>391750</v>
      </c>
      <c r="N175" s="2">
        <v>-19879.939999999999</v>
      </c>
      <c r="O175" s="2">
        <v>0</v>
      </c>
      <c r="P175" s="2">
        <v>371870.06</v>
      </c>
      <c r="Q175" s="2">
        <v>58075.3</v>
      </c>
      <c r="R175" s="2">
        <v>313794.76</v>
      </c>
      <c r="S175" s="2">
        <v>255719.44</v>
      </c>
      <c r="T175" s="2">
        <v>58075.3</v>
      </c>
      <c r="U175" s="2">
        <v>116150.62</v>
      </c>
      <c r="V175" s="2">
        <v>0</v>
      </c>
      <c r="W175" t="s">
        <v>58</v>
      </c>
    </row>
    <row r="176" spans="1:23" x14ac:dyDescent="0.2">
      <c r="A176" t="s">
        <v>0</v>
      </c>
      <c r="B176" t="s">
        <v>1</v>
      </c>
      <c r="C176" t="s">
        <v>2</v>
      </c>
      <c r="D176" t="s">
        <v>3</v>
      </c>
      <c r="E176" t="s">
        <v>4</v>
      </c>
      <c r="F176" t="s">
        <v>256</v>
      </c>
      <c r="G176" t="s">
        <v>257</v>
      </c>
      <c r="H176" t="s">
        <v>7</v>
      </c>
      <c r="I176" t="s">
        <v>43</v>
      </c>
      <c r="J176" t="s">
        <v>44</v>
      </c>
      <c r="K176" t="s">
        <v>59</v>
      </c>
      <c r="L176" t="s">
        <v>11</v>
      </c>
      <c r="M176" s="2">
        <v>157000</v>
      </c>
      <c r="N176" s="2">
        <v>-9271.58</v>
      </c>
      <c r="O176" s="2">
        <v>0</v>
      </c>
      <c r="P176" s="2">
        <v>147728.42000000001</v>
      </c>
      <c r="Q176" s="2">
        <v>0</v>
      </c>
      <c r="R176" s="2">
        <v>147728.42000000001</v>
      </c>
      <c r="S176" s="2">
        <v>101272.92</v>
      </c>
      <c r="T176" s="2">
        <v>0</v>
      </c>
      <c r="U176" s="2">
        <v>46455.5</v>
      </c>
      <c r="V176" s="2">
        <v>0</v>
      </c>
      <c r="W176" t="s">
        <v>60</v>
      </c>
    </row>
    <row r="177" spans="1:23" x14ac:dyDescent="0.2">
      <c r="A177" t="s">
        <v>0</v>
      </c>
      <c r="B177" t="s">
        <v>1</v>
      </c>
      <c r="C177" t="s">
        <v>2</v>
      </c>
      <c r="D177" t="s">
        <v>3</v>
      </c>
      <c r="E177" t="s">
        <v>4</v>
      </c>
      <c r="F177" t="s">
        <v>256</v>
      </c>
      <c r="G177" t="s">
        <v>257</v>
      </c>
      <c r="H177" t="s">
        <v>7</v>
      </c>
      <c r="I177" t="s">
        <v>43</v>
      </c>
      <c r="J177" t="s">
        <v>44</v>
      </c>
      <c r="K177" t="s">
        <v>61</v>
      </c>
      <c r="L177" t="s">
        <v>11</v>
      </c>
      <c r="M177" s="2">
        <v>0</v>
      </c>
      <c r="N177" s="2">
        <v>35789.74</v>
      </c>
      <c r="O177" s="2">
        <v>0</v>
      </c>
      <c r="P177" s="2">
        <v>35789.74</v>
      </c>
      <c r="Q177" s="2">
        <v>0</v>
      </c>
      <c r="R177" s="2">
        <v>0</v>
      </c>
      <c r="S177" s="2">
        <v>0</v>
      </c>
      <c r="T177" s="2">
        <v>35789.74</v>
      </c>
      <c r="U177" s="2">
        <v>35789.74</v>
      </c>
      <c r="V177" s="2">
        <v>35789.74</v>
      </c>
      <c r="W177" t="s">
        <v>62</v>
      </c>
    </row>
    <row r="178" spans="1:23" x14ac:dyDescent="0.2">
      <c r="A178" t="s">
        <v>0</v>
      </c>
      <c r="B178" t="s">
        <v>1</v>
      </c>
      <c r="C178" t="s">
        <v>2</v>
      </c>
      <c r="D178" t="s">
        <v>3</v>
      </c>
      <c r="E178" t="s">
        <v>4</v>
      </c>
      <c r="F178" t="s">
        <v>256</v>
      </c>
      <c r="G178" t="s">
        <v>257</v>
      </c>
      <c r="H178" t="s">
        <v>7</v>
      </c>
      <c r="I178" t="s">
        <v>43</v>
      </c>
      <c r="J178" t="s">
        <v>44</v>
      </c>
      <c r="K178" t="s">
        <v>260</v>
      </c>
      <c r="L178" t="s">
        <v>11</v>
      </c>
      <c r="M178" s="2">
        <v>1000</v>
      </c>
      <c r="N178" s="2">
        <v>1000</v>
      </c>
      <c r="O178" s="2">
        <v>0</v>
      </c>
      <c r="P178" s="2">
        <v>2000</v>
      </c>
      <c r="Q178" s="2">
        <v>0</v>
      </c>
      <c r="R178" s="2">
        <v>0</v>
      </c>
      <c r="S178" s="2">
        <v>0</v>
      </c>
      <c r="T178" s="2">
        <v>2000</v>
      </c>
      <c r="U178" s="2">
        <v>2000</v>
      </c>
      <c r="V178" s="2">
        <v>2000</v>
      </c>
      <c r="W178" t="s">
        <v>261</v>
      </c>
    </row>
    <row r="179" spans="1:23" x14ac:dyDescent="0.2">
      <c r="A179" t="s">
        <v>0</v>
      </c>
      <c r="B179" t="s">
        <v>1</v>
      </c>
      <c r="C179" t="s">
        <v>2</v>
      </c>
      <c r="D179" t="s">
        <v>3</v>
      </c>
      <c r="E179" t="s">
        <v>4</v>
      </c>
      <c r="F179" t="s">
        <v>256</v>
      </c>
      <c r="G179" t="s">
        <v>257</v>
      </c>
      <c r="H179" t="s">
        <v>7</v>
      </c>
      <c r="I179" t="s">
        <v>43</v>
      </c>
      <c r="J179" t="s">
        <v>44</v>
      </c>
      <c r="K179" t="s">
        <v>63</v>
      </c>
      <c r="L179" t="s">
        <v>11</v>
      </c>
      <c r="M179" s="2">
        <v>8000</v>
      </c>
      <c r="N179" s="2">
        <v>-600</v>
      </c>
      <c r="O179" s="2">
        <v>0</v>
      </c>
      <c r="P179" s="2">
        <v>7400</v>
      </c>
      <c r="Q179" s="2">
        <v>0</v>
      </c>
      <c r="R179" s="2">
        <v>0</v>
      </c>
      <c r="S179" s="2">
        <v>0</v>
      </c>
      <c r="T179" s="2">
        <v>7400</v>
      </c>
      <c r="U179" s="2">
        <v>7400</v>
      </c>
      <c r="V179" s="2">
        <v>7400</v>
      </c>
      <c r="W179" t="s">
        <v>64</v>
      </c>
    </row>
    <row r="180" spans="1:23" x14ac:dyDescent="0.2">
      <c r="A180" t="s">
        <v>0</v>
      </c>
      <c r="B180" t="s">
        <v>1</v>
      </c>
      <c r="C180" t="s">
        <v>2</v>
      </c>
      <c r="D180" t="s">
        <v>3</v>
      </c>
      <c r="E180" t="s">
        <v>4</v>
      </c>
      <c r="F180" t="s">
        <v>256</v>
      </c>
      <c r="G180" t="s">
        <v>257</v>
      </c>
      <c r="H180" t="s">
        <v>7</v>
      </c>
      <c r="I180" t="s">
        <v>43</v>
      </c>
      <c r="J180" t="s">
        <v>44</v>
      </c>
      <c r="K180" t="s">
        <v>65</v>
      </c>
      <c r="L180" t="s">
        <v>11</v>
      </c>
      <c r="M180" s="2">
        <v>9000</v>
      </c>
      <c r="N180" s="2">
        <v>-3843.21</v>
      </c>
      <c r="O180" s="2">
        <v>0</v>
      </c>
      <c r="P180" s="2">
        <v>5156.79</v>
      </c>
      <c r="Q180" s="2">
        <v>199.71</v>
      </c>
      <c r="R180" s="2">
        <v>4957.08</v>
      </c>
      <c r="S180" s="2">
        <v>3292.8</v>
      </c>
      <c r="T180" s="2">
        <v>199.71</v>
      </c>
      <c r="U180" s="2">
        <v>1863.99</v>
      </c>
      <c r="V180" s="2">
        <v>0</v>
      </c>
      <c r="W180" t="s">
        <v>66</v>
      </c>
    </row>
    <row r="181" spans="1:23" x14ac:dyDescent="0.2">
      <c r="A181" t="s">
        <v>0</v>
      </c>
      <c r="B181" t="s">
        <v>1</v>
      </c>
      <c r="C181" t="s">
        <v>2</v>
      </c>
      <c r="D181" t="s">
        <v>3</v>
      </c>
      <c r="E181" t="s">
        <v>4</v>
      </c>
      <c r="F181" t="s">
        <v>256</v>
      </c>
      <c r="G181" t="s">
        <v>257</v>
      </c>
      <c r="H181" t="s">
        <v>7</v>
      </c>
      <c r="I181" t="s">
        <v>43</v>
      </c>
      <c r="J181" t="s">
        <v>44</v>
      </c>
      <c r="K181" t="s">
        <v>73</v>
      </c>
      <c r="L181" t="s">
        <v>11</v>
      </c>
      <c r="M181" s="2">
        <v>8000</v>
      </c>
      <c r="N181" s="2">
        <v>9852.68</v>
      </c>
      <c r="O181" s="2">
        <v>0</v>
      </c>
      <c r="P181" s="2">
        <v>17852.68</v>
      </c>
      <c r="Q181" s="2">
        <v>20.2</v>
      </c>
      <c r="R181" s="2">
        <v>14832.41</v>
      </c>
      <c r="S181" s="2">
        <v>10133.31</v>
      </c>
      <c r="T181" s="2">
        <v>3020.27</v>
      </c>
      <c r="U181" s="2">
        <v>7719.37</v>
      </c>
      <c r="V181" s="2">
        <v>3000.07</v>
      </c>
      <c r="W181" t="s">
        <v>74</v>
      </c>
    </row>
    <row r="182" spans="1:23" x14ac:dyDescent="0.2">
      <c r="A182" t="s">
        <v>0</v>
      </c>
      <c r="B182" t="s">
        <v>1</v>
      </c>
      <c r="C182" t="s">
        <v>2</v>
      </c>
      <c r="D182" t="s">
        <v>3</v>
      </c>
      <c r="E182" t="s">
        <v>4</v>
      </c>
      <c r="F182" t="s">
        <v>256</v>
      </c>
      <c r="G182" t="s">
        <v>257</v>
      </c>
      <c r="H182" t="s">
        <v>7</v>
      </c>
      <c r="I182" t="s">
        <v>43</v>
      </c>
      <c r="J182" t="s">
        <v>44</v>
      </c>
      <c r="K182" t="s">
        <v>75</v>
      </c>
      <c r="L182" t="s">
        <v>11</v>
      </c>
      <c r="M182" s="2">
        <v>5000</v>
      </c>
      <c r="N182" s="2">
        <v>7777.98</v>
      </c>
      <c r="O182" s="2">
        <v>0</v>
      </c>
      <c r="P182" s="2">
        <v>12777.98</v>
      </c>
      <c r="Q182" s="2">
        <v>664.74</v>
      </c>
      <c r="R182" s="2">
        <v>4112.2</v>
      </c>
      <c r="S182" s="2">
        <v>4112.2</v>
      </c>
      <c r="T182" s="2">
        <v>8665.7800000000007</v>
      </c>
      <c r="U182" s="2">
        <v>8665.7800000000007</v>
      </c>
      <c r="V182" s="2">
        <v>8001.04</v>
      </c>
      <c r="W182" t="s">
        <v>76</v>
      </c>
    </row>
    <row r="183" spans="1:23" x14ac:dyDescent="0.2">
      <c r="A183" t="s">
        <v>0</v>
      </c>
      <c r="B183" t="s">
        <v>1</v>
      </c>
      <c r="C183" t="s">
        <v>2</v>
      </c>
      <c r="D183" t="s">
        <v>3</v>
      </c>
      <c r="E183" t="s">
        <v>4</v>
      </c>
      <c r="F183" t="s">
        <v>256</v>
      </c>
      <c r="G183" t="s">
        <v>257</v>
      </c>
      <c r="H183" t="s">
        <v>7</v>
      </c>
      <c r="I183" t="s">
        <v>43</v>
      </c>
      <c r="J183" t="s">
        <v>44</v>
      </c>
      <c r="K183" t="s">
        <v>77</v>
      </c>
      <c r="L183" t="s">
        <v>11</v>
      </c>
      <c r="M183" s="2">
        <v>900</v>
      </c>
      <c r="N183" s="2">
        <v>-335.3</v>
      </c>
      <c r="O183" s="2">
        <v>0</v>
      </c>
      <c r="P183" s="2">
        <v>564.70000000000005</v>
      </c>
      <c r="Q183" s="2">
        <v>70.7</v>
      </c>
      <c r="R183" s="2">
        <v>493.5</v>
      </c>
      <c r="S183" s="2">
        <v>493.5</v>
      </c>
      <c r="T183" s="2">
        <v>71.2</v>
      </c>
      <c r="U183" s="2">
        <v>71.2</v>
      </c>
      <c r="V183" s="2">
        <v>0.5</v>
      </c>
      <c r="W183" t="s">
        <v>78</v>
      </c>
    </row>
    <row r="184" spans="1:23" x14ac:dyDescent="0.2">
      <c r="A184" t="s">
        <v>0</v>
      </c>
      <c r="B184" t="s">
        <v>1</v>
      </c>
      <c r="C184" t="s">
        <v>2</v>
      </c>
      <c r="D184" t="s">
        <v>3</v>
      </c>
      <c r="E184" t="s">
        <v>4</v>
      </c>
      <c r="F184" t="s">
        <v>256</v>
      </c>
      <c r="G184" t="s">
        <v>257</v>
      </c>
      <c r="H184" t="s">
        <v>7</v>
      </c>
      <c r="I184" t="s">
        <v>43</v>
      </c>
      <c r="J184" t="s">
        <v>44</v>
      </c>
      <c r="K184" t="s">
        <v>83</v>
      </c>
      <c r="L184" t="s">
        <v>11</v>
      </c>
      <c r="M184" s="2">
        <v>15000</v>
      </c>
      <c r="N184" s="2">
        <v>-6963.32</v>
      </c>
      <c r="O184" s="2">
        <v>0</v>
      </c>
      <c r="P184" s="2">
        <v>8036.68</v>
      </c>
      <c r="Q184" s="2">
        <v>7002.52</v>
      </c>
      <c r="R184" s="2">
        <v>0</v>
      </c>
      <c r="S184" s="2">
        <v>0</v>
      </c>
      <c r="T184" s="2">
        <v>8036.68</v>
      </c>
      <c r="U184" s="2">
        <v>8036.68</v>
      </c>
      <c r="V184" s="2">
        <v>1034.1600000000001</v>
      </c>
      <c r="W184" t="s">
        <v>84</v>
      </c>
    </row>
    <row r="185" spans="1:23" x14ac:dyDescent="0.2">
      <c r="A185" t="s">
        <v>0</v>
      </c>
      <c r="B185" t="s">
        <v>1</v>
      </c>
      <c r="C185" t="s">
        <v>2</v>
      </c>
      <c r="D185" t="s">
        <v>3</v>
      </c>
      <c r="E185" t="s">
        <v>4</v>
      </c>
      <c r="F185" t="s">
        <v>256</v>
      </c>
      <c r="G185" t="s">
        <v>257</v>
      </c>
      <c r="H185" t="s">
        <v>7</v>
      </c>
      <c r="I185" t="s">
        <v>43</v>
      </c>
      <c r="J185" t="s">
        <v>44</v>
      </c>
      <c r="K185" t="s">
        <v>85</v>
      </c>
      <c r="L185" t="s">
        <v>11</v>
      </c>
      <c r="M185" s="2">
        <v>11000</v>
      </c>
      <c r="N185" s="2">
        <v>2600</v>
      </c>
      <c r="O185" s="2">
        <v>0</v>
      </c>
      <c r="P185" s="2">
        <v>13600</v>
      </c>
      <c r="Q185" s="2">
        <v>325.42</v>
      </c>
      <c r="R185" s="2">
        <v>7007.91</v>
      </c>
      <c r="S185" s="2">
        <v>4300.91</v>
      </c>
      <c r="T185" s="2">
        <v>6592.09</v>
      </c>
      <c r="U185" s="2">
        <v>9299.09</v>
      </c>
      <c r="V185" s="2">
        <v>6266.67</v>
      </c>
      <c r="W185" t="s">
        <v>86</v>
      </c>
    </row>
    <row r="186" spans="1:23" x14ac:dyDescent="0.2">
      <c r="A186" t="s">
        <v>0</v>
      </c>
      <c r="B186" t="s">
        <v>1</v>
      </c>
      <c r="C186" t="s">
        <v>2</v>
      </c>
      <c r="D186" t="s">
        <v>3</v>
      </c>
      <c r="E186" t="s">
        <v>4</v>
      </c>
      <c r="F186" t="s">
        <v>256</v>
      </c>
      <c r="G186" t="s">
        <v>257</v>
      </c>
      <c r="H186" t="s">
        <v>7</v>
      </c>
      <c r="I186" t="s">
        <v>43</v>
      </c>
      <c r="J186" t="s">
        <v>44</v>
      </c>
      <c r="K186" t="s">
        <v>262</v>
      </c>
      <c r="L186" t="s">
        <v>11</v>
      </c>
      <c r="M186" s="2">
        <v>0</v>
      </c>
      <c r="N186" s="2">
        <v>512</v>
      </c>
      <c r="O186" s="2">
        <v>0</v>
      </c>
      <c r="P186" s="2">
        <v>512</v>
      </c>
      <c r="Q186" s="2">
        <v>291.2</v>
      </c>
      <c r="R186" s="2">
        <v>0</v>
      </c>
      <c r="S186" s="2">
        <v>0</v>
      </c>
      <c r="T186" s="2">
        <v>512</v>
      </c>
      <c r="U186" s="2">
        <v>512</v>
      </c>
      <c r="V186" s="2">
        <v>220.8</v>
      </c>
      <c r="W186" t="s">
        <v>263</v>
      </c>
    </row>
    <row r="187" spans="1:23" x14ac:dyDescent="0.2">
      <c r="A187" t="s">
        <v>0</v>
      </c>
      <c r="B187" t="s">
        <v>1</v>
      </c>
      <c r="C187" t="s">
        <v>2</v>
      </c>
      <c r="D187" t="s">
        <v>3</v>
      </c>
      <c r="E187" t="s">
        <v>4</v>
      </c>
      <c r="F187" t="s">
        <v>256</v>
      </c>
      <c r="G187" t="s">
        <v>257</v>
      </c>
      <c r="H187" t="s">
        <v>7</v>
      </c>
      <c r="I187" t="s">
        <v>43</v>
      </c>
      <c r="J187" t="s">
        <v>44</v>
      </c>
      <c r="K187" t="s">
        <v>264</v>
      </c>
      <c r="L187" t="s">
        <v>11</v>
      </c>
      <c r="M187" s="2">
        <v>0</v>
      </c>
      <c r="N187" s="2">
        <v>392</v>
      </c>
      <c r="O187" s="2">
        <v>0</v>
      </c>
      <c r="P187" s="2">
        <v>392</v>
      </c>
      <c r="Q187" s="2">
        <v>0</v>
      </c>
      <c r="R187" s="2">
        <v>0</v>
      </c>
      <c r="S187" s="2">
        <v>0</v>
      </c>
      <c r="T187" s="2">
        <v>392</v>
      </c>
      <c r="U187" s="2">
        <v>392</v>
      </c>
      <c r="V187" s="2">
        <v>392</v>
      </c>
      <c r="W187" t="s">
        <v>265</v>
      </c>
    </row>
    <row r="188" spans="1:23" x14ac:dyDescent="0.2">
      <c r="A188" t="s">
        <v>0</v>
      </c>
      <c r="B188" t="s">
        <v>1</v>
      </c>
      <c r="C188" t="s">
        <v>2</v>
      </c>
      <c r="D188" t="s">
        <v>3</v>
      </c>
      <c r="E188" t="s">
        <v>4</v>
      </c>
      <c r="F188" t="s">
        <v>256</v>
      </c>
      <c r="G188" t="s">
        <v>257</v>
      </c>
      <c r="H188" t="s">
        <v>7</v>
      </c>
      <c r="I188" t="s">
        <v>43</v>
      </c>
      <c r="J188" t="s">
        <v>87</v>
      </c>
      <c r="K188" t="s">
        <v>88</v>
      </c>
      <c r="L188" t="s">
        <v>11</v>
      </c>
      <c r="M188" s="2">
        <v>2500</v>
      </c>
      <c r="N188" s="2">
        <v>-742</v>
      </c>
      <c r="O188" s="2">
        <v>0</v>
      </c>
      <c r="P188" s="2">
        <v>1758</v>
      </c>
      <c r="Q188" s="2">
        <v>1520</v>
      </c>
      <c r="R188" s="2">
        <v>238</v>
      </c>
      <c r="S188" s="2">
        <v>90.8</v>
      </c>
      <c r="T188" s="2">
        <v>1520</v>
      </c>
      <c r="U188" s="2">
        <v>1667.2</v>
      </c>
      <c r="V188" s="2">
        <v>0</v>
      </c>
      <c r="W188" t="s">
        <v>89</v>
      </c>
    </row>
    <row r="189" spans="1:23" x14ac:dyDescent="0.2">
      <c r="A189" t="s">
        <v>0</v>
      </c>
      <c r="B189" t="s">
        <v>1</v>
      </c>
      <c r="C189" t="s">
        <v>2</v>
      </c>
      <c r="D189" t="s">
        <v>3</v>
      </c>
      <c r="E189" t="s">
        <v>4</v>
      </c>
      <c r="F189" t="s">
        <v>256</v>
      </c>
      <c r="G189" t="s">
        <v>257</v>
      </c>
      <c r="H189" t="s">
        <v>7</v>
      </c>
      <c r="I189" t="s">
        <v>43</v>
      </c>
      <c r="J189" t="s">
        <v>87</v>
      </c>
      <c r="K189" t="s">
        <v>90</v>
      </c>
      <c r="L189" t="s">
        <v>11</v>
      </c>
      <c r="M189" s="2">
        <v>200</v>
      </c>
      <c r="N189" s="2">
        <v>0</v>
      </c>
      <c r="O189" s="2">
        <v>0</v>
      </c>
      <c r="P189" s="2">
        <v>200</v>
      </c>
      <c r="Q189" s="2">
        <v>0</v>
      </c>
      <c r="R189" s="2">
        <v>200</v>
      </c>
      <c r="S189" s="2">
        <v>48</v>
      </c>
      <c r="T189" s="2">
        <v>0</v>
      </c>
      <c r="U189" s="2">
        <v>152</v>
      </c>
      <c r="V189" s="2">
        <v>0</v>
      </c>
      <c r="W189" t="s">
        <v>91</v>
      </c>
    </row>
    <row r="190" spans="1:23" x14ac:dyDescent="0.2">
      <c r="A190" t="s">
        <v>106</v>
      </c>
      <c r="B190" t="s">
        <v>107</v>
      </c>
      <c r="C190" t="s">
        <v>2</v>
      </c>
      <c r="D190" t="s">
        <v>3</v>
      </c>
      <c r="E190" t="s">
        <v>4</v>
      </c>
      <c r="F190" t="s">
        <v>256</v>
      </c>
      <c r="G190" t="s">
        <v>257</v>
      </c>
      <c r="H190" t="s">
        <v>108</v>
      </c>
      <c r="I190" t="s">
        <v>118</v>
      </c>
      <c r="J190" t="s">
        <v>94</v>
      </c>
      <c r="K190" t="s">
        <v>266</v>
      </c>
      <c r="L190" t="s">
        <v>96</v>
      </c>
      <c r="M190" s="2">
        <v>2000</v>
      </c>
      <c r="N190" s="2">
        <v>0</v>
      </c>
      <c r="O190" s="2">
        <v>0</v>
      </c>
      <c r="P190" s="2">
        <v>2000</v>
      </c>
      <c r="Q190" s="2">
        <v>2000</v>
      </c>
      <c r="R190" s="2">
        <v>0</v>
      </c>
      <c r="S190" s="2">
        <v>0</v>
      </c>
      <c r="T190" s="2">
        <v>2000</v>
      </c>
      <c r="U190" s="2">
        <v>2000</v>
      </c>
      <c r="V190" s="2">
        <v>0</v>
      </c>
      <c r="W190" t="s">
        <v>267</v>
      </c>
    </row>
    <row r="191" spans="1:23" x14ac:dyDescent="0.2">
      <c r="A191" t="s">
        <v>106</v>
      </c>
      <c r="B191" t="s">
        <v>107</v>
      </c>
      <c r="C191" t="s">
        <v>2</v>
      </c>
      <c r="D191" t="s">
        <v>3</v>
      </c>
      <c r="E191" t="s">
        <v>4</v>
      </c>
      <c r="F191" t="s">
        <v>256</v>
      </c>
      <c r="G191" t="s">
        <v>257</v>
      </c>
      <c r="H191" t="s">
        <v>108</v>
      </c>
      <c r="I191" t="s">
        <v>118</v>
      </c>
      <c r="J191" t="s">
        <v>94</v>
      </c>
      <c r="K191" t="s">
        <v>121</v>
      </c>
      <c r="L191" t="s">
        <v>96</v>
      </c>
      <c r="M191" s="2">
        <v>14880.23</v>
      </c>
      <c r="N191" s="2">
        <v>0</v>
      </c>
      <c r="O191" s="2">
        <v>-0.01</v>
      </c>
      <c r="P191" s="2">
        <v>14880.22</v>
      </c>
      <c r="Q191" s="2">
        <v>14880.22</v>
      </c>
      <c r="R191" s="2">
        <v>0</v>
      </c>
      <c r="S191" s="2">
        <v>0</v>
      </c>
      <c r="T191" s="2">
        <v>14880.22</v>
      </c>
      <c r="U191" s="2">
        <v>14880.22</v>
      </c>
      <c r="V191" s="2">
        <v>0</v>
      </c>
      <c r="W191" t="s">
        <v>122</v>
      </c>
    </row>
    <row r="192" spans="1:23" x14ac:dyDescent="0.2">
      <c r="A192" t="s">
        <v>106</v>
      </c>
      <c r="B192" t="s">
        <v>107</v>
      </c>
      <c r="C192" t="s">
        <v>2</v>
      </c>
      <c r="D192" t="s">
        <v>3</v>
      </c>
      <c r="E192" t="s">
        <v>4</v>
      </c>
      <c r="F192" t="s">
        <v>256</v>
      </c>
      <c r="G192" t="s">
        <v>257</v>
      </c>
      <c r="H192" t="s">
        <v>108</v>
      </c>
      <c r="I192" t="s">
        <v>118</v>
      </c>
      <c r="J192" t="s">
        <v>94</v>
      </c>
      <c r="K192" t="s">
        <v>133</v>
      </c>
      <c r="L192" t="s">
        <v>96</v>
      </c>
      <c r="M192" s="2">
        <v>0</v>
      </c>
      <c r="N192" s="2">
        <v>15642.99</v>
      </c>
      <c r="O192" s="2">
        <v>0</v>
      </c>
      <c r="P192" s="2">
        <v>15642.99</v>
      </c>
      <c r="Q192" s="2">
        <v>2676.03</v>
      </c>
      <c r="R192" s="2">
        <v>12966.96</v>
      </c>
      <c r="S192" s="2">
        <v>0</v>
      </c>
      <c r="T192" s="2">
        <v>2676.03</v>
      </c>
      <c r="U192" s="2">
        <v>15642.99</v>
      </c>
      <c r="V192" s="2">
        <v>0</v>
      </c>
      <c r="W192" t="s">
        <v>268</v>
      </c>
    </row>
    <row r="193" spans="1:23" x14ac:dyDescent="0.2">
      <c r="A193" t="s">
        <v>106</v>
      </c>
      <c r="B193" t="s">
        <v>107</v>
      </c>
      <c r="C193" t="s">
        <v>2</v>
      </c>
      <c r="D193" t="s">
        <v>3</v>
      </c>
      <c r="E193" t="s">
        <v>4</v>
      </c>
      <c r="F193" t="s">
        <v>256</v>
      </c>
      <c r="G193" t="s">
        <v>257</v>
      </c>
      <c r="H193" t="s">
        <v>108</v>
      </c>
      <c r="I193" t="s">
        <v>118</v>
      </c>
      <c r="J193" t="s">
        <v>94</v>
      </c>
      <c r="K193" t="s">
        <v>269</v>
      </c>
      <c r="L193" t="s">
        <v>96</v>
      </c>
      <c r="M193" s="2">
        <v>0</v>
      </c>
      <c r="N193" s="2">
        <v>2234.5700000000002</v>
      </c>
      <c r="O193" s="2">
        <v>-0.01</v>
      </c>
      <c r="P193" s="2">
        <v>2234.56</v>
      </c>
      <c r="Q193" s="2">
        <v>239.42</v>
      </c>
      <c r="R193" s="2">
        <v>1995.14</v>
      </c>
      <c r="S193" s="2">
        <v>0</v>
      </c>
      <c r="T193" s="2">
        <v>239.42</v>
      </c>
      <c r="U193" s="2">
        <v>2234.56</v>
      </c>
      <c r="V193" s="2">
        <v>0</v>
      </c>
      <c r="W193" t="s">
        <v>270</v>
      </c>
    </row>
    <row r="194" spans="1:23" x14ac:dyDescent="0.2">
      <c r="A194" t="s">
        <v>106</v>
      </c>
      <c r="B194" t="s">
        <v>107</v>
      </c>
      <c r="C194" t="s">
        <v>2</v>
      </c>
      <c r="D194" t="s">
        <v>3</v>
      </c>
      <c r="E194" t="s">
        <v>4</v>
      </c>
      <c r="F194" t="s">
        <v>256</v>
      </c>
      <c r="G194" t="s">
        <v>257</v>
      </c>
      <c r="H194" t="s">
        <v>127</v>
      </c>
      <c r="I194" t="s">
        <v>128</v>
      </c>
      <c r="J194" t="s">
        <v>94</v>
      </c>
      <c r="K194" t="s">
        <v>271</v>
      </c>
      <c r="L194" t="s">
        <v>96</v>
      </c>
      <c r="M194" s="2">
        <v>11000</v>
      </c>
      <c r="N194" s="2">
        <v>-99.87</v>
      </c>
      <c r="O194" s="2">
        <v>0</v>
      </c>
      <c r="P194" s="2">
        <v>10900.13</v>
      </c>
      <c r="Q194" s="2">
        <v>9732.26</v>
      </c>
      <c r="R194" s="2">
        <v>0</v>
      </c>
      <c r="S194" s="2">
        <v>0</v>
      </c>
      <c r="T194" s="2">
        <v>10900.13</v>
      </c>
      <c r="U194" s="2">
        <v>10900.13</v>
      </c>
      <c r="V194" s="2">
        <v>1167.8699999999999</v>
      </c>
      <c r="W194" t="s">
        <v>272</v>
      </c>
    </row>
    <row r="195" spans="1:23" x14ac:dyDescent="0.2">
      <c r="A195" t="s">
        <v>106</v>
      </c>
      <c r="B195" t="s">
        <v>107</v>
      </c>
      <c r="C195" t="s">
        <v>2</v>
      </c>
      <c r="D195" t="s">
        <v>3</v>
      </c>
      <c r="E195" t="s">
        <v>4</v>
      </c>
      <c r="F195" t="s">
        <v>256</v>
      </c>
      <c r="G195" t="s">
        <v>257</v>
      </c>
      <c r="H195" t="s">
        <v>127</v>
      </c>
      <c r="I195" t="s">
        <v>128</v>
      </c>
      <c r="J195" t="s">
        <v>94</v>
      </c>
      <c r="K195" t="s">
        <v>150</v>
      </c>
      <c r="L195" t="s">
        <v>96</v>
      </c>
      <c r="M195" s="2">
        <v>7000</v>
      </c>
      <c r="N195" s="2">
        <v>-1624</v>
      </c>
      <c r="O195" s="2">
        <v>0</v>
      </c>
      <c r="P195" s="2">
        <v>5376</v>
      </c>
      <c r="Q195" s="2">
        <v>4800</v>
      </c>
      <c r="R195" s="2">
        <v>0</v>
      </c>
      <c r="S195" s="2">
        <v>0</v>
      </c>
      <c r="T195" s="2">
        <v>5376</v>
      </c>
      <c r="U195" s="2">
        <v>5376</v>
      </c>
      <c r="V195" s="2">
        <v>576</v>
      </c>
      <c r="W195" t="s">
        <v>151</v>
      </c>
    </row>
    <row r="196" spans="1:23" x14ac:dyDescent="0.2">
      <c r="A196" t="s">
        <v>106</v>
      </c>
      <c r="B196" t="s">
        <v>107</v>
      </c>
      <c r="C196" t="s">
        <v>2</v>
      </c>
      <c r="D196" t="s">
        <v>3</v>
      </c>
      <c r="E196" t="s">
        <v>4</v>
      </c>
      <c r="F196" t="s">
        <v>256</v>
      </c>
      <c r="G196" t="s">
        <v>257</v>
      </c>
      <c r="H196" t="s">
        <v>127</v>
      </c>
      <c r="I196" t="s">
        <v>142</v>
      </c>
      <c r="J196" t="s">
        <v>94</v>
      </c>
      <c r="K196" t="s">
        <v>266</v>
      </c>
      <c r="L196" t="s">
        <v>96</v>
      </c>
      <c r="M196" s="2">
        <v>2800</v>
      </c>
      <c r="N196" s="2">
        <v>-52.16</v>
      </c>
      <c r="O196" s="2">
        <v>0</v>
      </c>
      <c r="P196" s="2">
        <v>2747.84</v>
      </c>
      <c r="Q196" s="2">
        <v>2747.84</v>
      </c>
      <c r="R196" s="2">
        <v>0</v>
      </c>
      <c r="S196" s="2">
        <v>0</v>
      </c>
      <c r="T196" s="2">
        <v>2747.84</v>
      </c>
      <c r="U196" s="2">
        <v>2747.84</v>
      </c>
      <c r="V196" s="2">
        <v>0</v>
      </c>
      <c r="W196" t="s">
        <v>273</v>
      </c>
    </row>
    <row r="197" spans="1:23" x14ac:dyDescent="0.2">
      <c r="A197" t="s">
        <v>106</v>
      </c>
      <c r="B197" t="s">
        <v>107</v>
      </c>
      <c r="C197" t="s">
        <v>2</v>
      </c>
      <c r="D197" t="s">
        <v>3</v>
      </c>
      <c r="E197" t="s">
        <v>4</v>
      </c>
      <c r="F197" t="s">
        <v>256</v>
      </c>
      <c r="G197" t="s">
        <v>257</v>
      </c>
      <c r="H197" t="s">
        <v>127</v>
      </c>
      <c r="I197" t="s">
        <v>142</v>
      </c>
      <c r="J197" t="s">
        <v>94</v>
      </c>
      <c r="K197" t="s">
        <v>143</v>
      </c>
      <c r="L197" t="s">
        <v>96</v>
      </c>
      <c r="M197" s="2">
        <v>2000</v>
      </c>
      <c r="N197" s="2">
        <v>-1.64</v>
      </c>
      <c r="O197" s="2">
        <v>0</v>
      </c>
      <c r="P197" s="2">
        <v>1998.36</v>
      </c>
      <c r="Q197" s="2">
        <v>214.11</v>
      </c>
      <c r="R197" s="2">
        <v>1784.25</v>
      </c>
      <c r="S197" s="2">
        <v>0</v>
      </c>
      <c r="T197" s="2">
        <v>214.11</v>
      </c>
      <c r="U197" s="2">
        <v>1998.36</v>
      </c>
      <c r="V197" s="2">
        <v>0</v>
      </c>
      <c r="W197" t="s">
        <v>144</v>
      </c>
    </row>
    <row r="198" spans="1:23" x14ac:dyDescent="0.2">
      <c r="A198" t="s">
        <v>106</v>
      </c>
      <c r="B198" t="s">
        <v>107</v>
      </c>
      <c r="C198" t="s">
        <v>2</v>
      </c>
      <c r="D198" t="s">
        <v>3</v>
      </c>
      <c r="E198" t="s">
        <v>4</v>
      </c>
      <c r="F198" t="s">
        <v>256</v>
      </c>
      <c r="G198" t="s">
        <v>257</v>
      </c>
      <c r="H198" t="s">
        <v>127</v>
      </c>
      <c r="I198" t="s">
        <v>142</v>
      </c>
      <c r="J198" t="s">
        <v>94</v>
      </c>
      <c r="K198" t="s">
        <v>121</v>
      </c>
      <c r="L198" t="s">
        <v>96</v>
      </c>
      <c r="M198" s="2">
        <v>3000</v>
      </c>
      <c r="N198" s="2">
        <v>-0.36</v>
      </c>
      <c r="O198" s="2">
        <v>0</v>
      </c>
      <c r="P198" s="2">
        <v>2999.64</v>
      </c>
      <c r="Q198" s="2">
        <v>321.39</v>
      </c>
      <c r="R198" s="2">
        <v>2678.25</v>
      </c>
      <c r="S198" s="2">
        <v>0</v>
      </c>
      <c r="T198" s="2">
        <v>321.39</v>
      </c>
      <c r="U198" s="2">
        <v>2999.64</v>
      </c>
      <c r="V198" s="2">
        <v>0</v>
      </c>
      <c r="W198" t="s">
        <v>145</v>
      </c>
    </row>
    <row r="199" spans="1:23" x14ac:dyDescent="0.2">
      <c r="A199" t="s">
        <v>106</v>
      </c>
      <c r="B199" t="s">
        <v>107</v>
      </c>
      <c r="C199" t="s">
        <v>2</v>
      </c>
      <c r="D199" t="s">
        <v>3</v>
      </c>
      <c r="E199" t="s">
        <v>4</v>
      </c>
      <c r="F199" t="s">
        <v>256</v>
      </c>
      <c r="G199" t="s">
        <v>257</v>
      </c>
      <c r="H199" t="s">
        <v>127</v>
      </c>
      <c r="I199" t="s">
        <v>142</v>
      </c>
      <c r="J199" t="s">
        <v>94</v>
      </c>
      <c r="K199" t="s">
        <v>148</v>
      </c>
      <c r="L199" t="s">
        <v>96</v>
      </c>
      <c r="M199" s="2">
        <v>13200</v>
      </c>
      <c r="N199" s="2">
        <v>0</v>
      </c>
      <c r="O199" s="2">
        <v>0</v>
      </c>
      <c r="P199" s="2">
        <v>13200</v>
      </c>
      <c r="Q199" s="2">
        <v>0</v>
      </c>
      <c r="R199" s="2">
        <v>13200</v>
      </c>
      <c r="S199" s="2">
        <v>0</v>
      </c>
      <c r="T199" s="2">
        <v>0</v>
      </c>
      <c r="U199" s="2">
        <v>13200</v>
      </c>
      <c r="V199" s="2">
        <v>0</v>
      </c>
      <c r="W199" t="s">
        <v>149</v>
      </c>
    </row>
    <row r="200" spans="1:23" x14ac:dyDescent="0.2">
      <c r="A200" t="s">
        <v>106</v>
      </c>
      <c r="B200" t="s">
        <v>107</v>
      </c>
      <c r="C200" t="s">
        <v>2</v>
      </c>
      <c r="D200" t="s">
        <v>3</v>
      </c>
      <c r="E200" t="s">
        <v>4</v>
      </c>
      <c r="F200" t="s">
        <v>256</v>
      </c>
      <c r="G200" t="s">
        <v>257</v>
      </c>
      <c r="H200" t="s">
        <v>127</v>
      </c>
      <c r="I200" t="s">
        <v>142</v>
      </c>
      <c r="J200" t="s">
        <v>94</v>
      </c>
      <c r="K200" t="s">
        <v>150</v>
      </c>
      <c r="L200" t="s">
        <v>96</v>
      </c>
      <c r="M200" s="2">
        <v>3000</v>
      </c>
      <c r="N200" s="2">
        <v>-110.4</v>
      </c>
      <c r="O200" s="2">
        <v>0</v>
      </c>
      <c r="P200" s="2">
        <v>2889.6</v>
      </c>
      <c r="Q200" s="2">
        <v>2889.6</v>
      </c>
      <c r="R200" s="2">
        <v>0</v>
      </c>
      <c r="S200" s="2">
        <v>0</v>
      </c>
      <c r="T200" s="2">
        <v>2889.6</v>
      </c>
      <c r="U200" s="2">
        <v>2889.6</v>
      </c>
      <c r="V200" s="2">
        <v>0</v>
      </c>
      <c r="W200" t="s">
        <v>151</v>
      </c>
    </row>
    <row r="201" spans="1:23" x14ac:dyDescent="0.2">
      <c r="A201" t="s">
        <v>106</v>
      </c>
      <c r="B201" t="s">
        <v>107</v>
      </c>
      <c r="C201" t="s">
        <v>2</v>
      </c>
      <c r="D201" t="s">
        <v>3</v>
      </c>
      <c r="E201" t="s">
        <v>4</v>
      </c>
      <c r="F201" t="s">
        <v>256</v>
      </c>
      <c r="G201" t="s">
        <v>257</v>
      </c>
      <c r="H201" t="s">
        <v>127</v>
      </c>
      <c r="I201" t="s">
        <v>142</v>
      </c>
      <c r="J201" t="s">
        <v>94</v>
      </c>
      <c r="K201" t="s">
        <v>98</v>
      </c>
      <c r="L201" t="s">
        <v>96</v>
      </c>
      <c r="M201" s="2">
        <v>4500</v>
      </c>
      <c r="N201" s="2">
        <v>2996.34</v>
      </c>
      <c r="O201" s="2">
        <v>0</v>
      </c>
      <c r="P201" s="2">
        <v>7496.34</v>
      </c>
      <c r="Q201" s="2">
        <v>7496.34</v>
      </c>
      <c r="R201" s="2">
        <v>0</v>
      </c>
      <c r="S201" s="2">
        <v>0</v>
      </c>
      <c r="T201" s="2">
        <v>7496.34</v>
      </c>
      <c r="U201" s="2">
        <v>7496.34</v>
      </c>
      <c r="V201" s="2">
        <v>0</v>
      </c>
      <c r="W201" t="s">
        <v>152</v>
      </c>
    </row>
    <row r="202" spans="1:23" x14ac:dyDescent="0.2">
      <c r="A202" t="s">
        <v>106</v>
      </c>
      <c r="B202" t="s">
        <v>107</v>
      </c>
      <c r="C202" t="s">
        <v>2</v>
      </c>
      <c r="D202" t="s">
        <v>3</v>
      </c>
      <c r="E202" t="s">
        <v>4</v>
      </c>
      <c r="F202" t="s">
        <v>256</v>
      </c>
      <c r="G202" t="s">
        <v>257</v>
      </c>
      <c r="H202" t="s">
        <v>127</v>
      </c>
      <c r="I202" t="s">
        <v>154</v>
      </c>
      <c r="J202" t="s">
        <v>94</v>
      </c>
      <c r="K202" t="s">
        <v>143</v>
      </c>
      <c r="L202" t="s">
        <v>96</v>
      </c>
      <c r="M202" s="2">
        <v>1000</v>
      </c>
      <c r="N202" s="2">
        <v>-1000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t="s">
        <v>144</v>
      </c>
    </row>
    <row r="203" spans="1:23" x14ac:dyDescent="0.2">
      <c r="A203" t="s">
        <v>106</v>
      </c>
      <c r="B203" t="s">
        <v>107</v>
      </c>
      <c r="C203" t="s">
        <v>2</v>
      </c>
      <c r="D203" t="s">
        <v>3</v>
      </c>
      <c r="E203" t="s">
        <v>4</v>
      </c>
      <c r="F203" t="s">
        <v>256</v>
      </c>
      <c r="G203" t="s">
        <v>257</v>
      </c>
      <c r="H203" t="s">
        <v>127</v>
      </c>
      <c r="I203" t="s">
        <v>154</v>
      </c>
      <c r="J203" t="s">
        <v>94</v>
      </c>
      <c r="K203" t="s">
        <v>148</v>
      </c>
      <c r="L203" t="s">
        <v>96</v>
      </c>
      <c r="M203" s="2">
        <v>2000</v>
      </c>
      <c r="N203" s="2">
        <v>-957.6</v>
      </c>
      <c r="O203" s="2">
        <v>0</v>
      </c>
      <c r="P203" s="2">
        <v>1042.4000000000001</v>
      </c>
      <c r="Q203" s="2">
        <v>0.4</v>
      </c>
      <c r="R203" s="2">
        <v>1042</v>
      </c>
      <c r="S203" s="2">
        <v>0</v>
      </c>
      <c r="T203" s="2">
        <v>0.4</v>
      </c>
      <c r="U203" s="2">
        <v>1042.4000000000001</v>
      </c>
      <c r="V203" s="2">
        <v>0</v>
      </c>
      <c r="W203" t="s">
        <v>149</v>
      </c>
    </row>
    <row r="204" spans="1:23" x14ac:dyDescent="0.2">
      <c r="A204" t="s">
        <v>106</v>
      </c>
      <c r="B204" t="s">
        <v>107</v>
      </c>
      <c r="C204" t="s">
        <v>2</v>
      </c>
      <c r="D204" t="s">
        <v>3</v>
      </c>
      <c r="E204" t="s">
        <v>4</v>
      </c>
      <c r="F204" t="s">
        <v>256</v>
      </c>
      <c r="G204" t="s">
        <v>257</v>
      </c>
      <c r="H204" t="s">
        <v>127</v>
      </c>
      <c r="I204" t="s">
        <v>154</v>
      </c>
      <c r="J204" t="s">
        <v>94</v>
      </c>
      <c r="K204" t="s">
        <v>150</v>
      </c>
      <c r="L204" t="s">
        <v>96</v>
      </c>
      <c r="M204" s="2">
        <v>1500</v>
      </c>
      <c r="N204" s="2">
        <v>-156</v>
      </c>
      <c r="O204" s="2">
        <v>0</v>
      </c>
      <c r="P204" s="2">
        <v>1344</v>
      </c>
      <c r="Q204" s="2">
        <v>1344</v>
      </c>
      <c r="R204" s="2">
        <v>0</v>
      </c>
      <c r="S204" s="2">
        <v>0</v>
      </c>
      <c r="T204" s="2">
        <v>1344</v>
      </c>
      <c r="U204" s="2">
        <v>1344</v>
      </c>
      <c r="V204" s="2">
        <v>0</v>
      </c>
      <c r="W204" t="s">
        <v>151</v>
      </c>
    </row>
    <row r="205" spans="1:23" x14ac:dyDescent="0.2">
      <c r="A205" t="s">
        <v>106</v>
      </c>
      <c r="B205" t="s">
        <v>107</v>
      </c>
      <c r="C205" t="s">
        <v>2</v>
      </c>
      <c r="D205" t="s">
        <v>3</v>
      </c>
      <c r="E205" t="s">
        <v>4</v>
      </c>
      <c r="F205" t="s">
        <v>256</v>
      </c>
      <c r="G205" t="s">
        <v>257</v>
      </c>
      <c r="H205" t="s">
        <v>127</v>
      </c>
      <c r="I205" t="s">
        <v>154</v>
      </c>
      <c r="J205" t="s">
        <v>94</v>
      </c>
      <c r="K205" t="s">
        <v>98</v>
      </c>
      <c r="L205" t="s">
        <v>96</v>
      </c>
      <c r="M205" s="2">
        <v>4500</v>
      </c>
      <c r="N205" s="2">
        <v>998.26</v>
      </c>
      <c r="O205" s="2">
        <v>0</v>
      </c>
      <c r="P205" s="2">
        <v>5498.26</v>
      </c>
      <c r="Q205" s="2">
        <v>5498.26</v>
      </c>
      <c r="R205" s="2">
        <v>0</v>
      </c>
      <c r="S205" s="2">
        <v>0</v>
      </c>
      <c r="T205" s="2">
        <v>5498.26</v>
      </c>
      <c r="U205" s="2">
        <v>5498.26</v>
      </c>
      <c r="V205" s="2">
        <v>0</v>
      </c>
      <c r="W205" t="s">
        <v>152</v>
      </c>
    </row>
    <row r="206" spans="1:23" x14ac:dyDescent="0.2">
      <c r="A206" t="s">
        <v>106</v>
      </c>
      <c r="B206" t="s">
        <v>107</v>
      </c>
      <c r="C206" t="s">
        <v>2</v>
      </c>
      <c r="D206" t="s">
        <v>3</v>
      </c>
      <c r="E206" t="s">
        <v>4</v>
      </c>
      <c r="F206" t="s">
        <v>256</v>
      </c>
      <c r="G206" t="s">
        <v>257</v>
      </c>
      <c r="H206" t="s">
        <v>127</v>
      </c>
      <c r="I206" t="s">
        <v>156</v>
      </c>
      <c r="J206" t="s">
        <v>94</v>
      </c>
      <c r="K206" t="s">
        <v>143</v>
      </c>
      <c r="L206" t="s">
        <v>96</v>
      </c>
      <c r="M206" s="2">
        <v>3000</v>
      </c>
      <c r="N206" s="2">
        <v>-3000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t="s">
        <v>144</v>
      </c>
    </row>
    <row r="207" spans="1:23" x14ac:dyDescent="0.2">
      <c r="A207" t="s">
        <v>106</v>
      </c>
      <c r="B207" t="s">
        <v>107</v>
      </c>
      <c r="C207" t="s">
        <v>2</v>
      </c>
      <c r="D207" t="s">
        <v>3</v>
      </c>
      <c r="E207" t="s">
        <v>4</v>
      </c>
      <c r="F207" t="s">
        <v>256</v>
      </c>
      <c r="G207" t="s">
        <v>257</v>
      </c>
      <c r="H207" t="s">
        <v>127</v>
      </c>
      <c r="I207" t="s">
        <v>156</v>
      </c>
      <c r="J207" t="s">
        <v>94</v>
      </c>
      <c r="K207" t="s">
        <v>121</v>
      </c>
      <c r="L207" t="s">
        <v>96</v>
      </c>
      <c r="M207" s="2">
        <v>3500</v>
      </c>
      <c r="N207" s="2">
        <v>0</v>
      </c>
      <c r="O207" s="2">
        <v>0</v>
      </c>
      <c r="P207" s="2">
        <v>3500</v>
      </c>
      <c r="Q207" s="2">
        <v>375</v>
      </c>
      <c r="R207" s="2">
        <v>3125</v>
      </c>
      <c r="S207" s="2">
        <v>0</v>
      </c>
      <c r="T207" s="2">
        <v>375</v>
      </c>
      <c r="U207" s="2">
        <v>3500</v>
      </c>
      <c r="V207" s="2">
        <v>0</v>
      </c>
      <c r="W207" t="s">
        <v>145</v>
      </c>
    </row>
    <row r="208" spans="1:23" x14ac:dyDescent="0.2">
      <c r="A208" t="s">
        <v>106</v>
      </c>
      <c r="B208" t="s">
        <v>107</v>
      </c>
      <c r="C208" t="s">
        <v>2</v>
      </c>
      <c r="D208" t="s">
        <v>3</v>
      </c>
      <c r="E208" t="s">
        <v>4</v>
      </c>
      <c r="F208" t="s">
        <v>256</v>
      </c>
      <c r="G208" t="s">
        <v>257</v>
      </c>
      <c r="H208" t="s">
        <v>127</v>
      </c>
      <c r="I208" t="s">
        <v>156</v>
      </c>
      <c r="J208" t="s">
        <v>94</v>
      </c>
      <c r="K208" t="s">
        <v>148</v>
      </c>
      <c r="L208" t="s">
        <v>96</v>
      </c>
      <c r="M208" s="2">
        <v>4000</v>
      </c>
      <c r="N208" s="2">
        <v>0</v>
      </c>
      <c r="O208" s="2">
        <v>0</v>
      </c>
      <c r="P208" s="2">
        <v>4000</v>
      </c>
      <c r="Q208" s="2">
        <v>0</v>
      </c>
      <c r="R208" s="2">
        <v>4000</v>
      </c>
      <c r="S208" s="2">
        <v>0</v>
      </c>
      <c r="T208" s="2">
        <v>0</v>
      </c>
      <c r="U208" s="2">
        <v>4000</v>
      </c>
      <c r="V208" s="2">
        <v>0</v>
      </c>
      <c r="W208" t="s">
        <v>149</v>
      </c>
    </row>
    <row r="209" spans="1:23" x14ac:dyDescent="0.2">
      <c r="A209" t="s">
        <v>106</v>
      </c>
      <c r="B209" t="s">
        <v>107</v>
      </c>
      <c r="C209" t="s">
        <v>2</v>
      </c>
      <c r="D209" t="s">
        <v>3</v>
      </c>
      <c r="E209" t="s">
        <v>4</v>
      </c>
      <c r="F209" t="s">
        <v>256</v>
      </c>
      <c r="G209" t="s">
        <v>257</v>
      </c>
      <c r="H209" t="s">
        <v>127</v>
      </c>
      <c r="I209" t="s">
        <v>156</v>
      </c>
      <c r="J209" t="s">
        <v>94</v>
      </c>
      <c r="K209" t="s">
        <v>150</v>
      </c>
      <c r="L209" t="s">
        <v>96</v>
      </c>
      <c r="M209" s="2">
        <v>16500</v>
      </c>
      <c r="N209" s="2">
        <v>-10196.64</v>
      </c>
      <c r="O209" s="2">
        <v>0</v>
      </c>
      <c r="P209" s="2">
        <v>6303.36</v>
      </c>
      <c r="Q209" s="2">
        <v>6303.36</v>
      </c>
      <c r="R209" s="2">
        <v>0</v>
      </c>
      <c r="S209" s="2">
        <v>0</v>
      </c>
      <c r="T209" s="2">
        <v>6303.36</v>
      </c>
      <c r="U209" s="2">
        <v>6303.36</v>
      </c>
      <c r="V209" s="2">
        <v>0</v>
      </c>
      <c r="W209" t="s">
        <v>151</v>
      </c>
    </row>
    <row r="210" spans="1:23" x14ac:dyDescent="0.2">
      <c r="A210" t="s">
        <v>106</v>
      </c>
      <c r="B210" t="s">
        <v>107</v>
      </c>
      <c r="C210" t="s">
        <v>2</v>
      </c>
      <c r="D210" t="s">
        <v>3</v>
      </c>
      <c r="E210" t="s">
        <v>4</v>
      </c>
      <c r="F210" t="s">
        <v>256</v>
      </c>
      <c r="G210" t="s">
        <v>257</v>
      </c>
      <c r="H210" t="s">
        <v>127</v>
      </c>
      <c r="I210" t="s">
        <v>156</v>
      </c>
      <c r="J210" t="s">
        <v>94</v>
      </c>
      <c r="K210" t="s">
        <v>135</v>
      </c>
      <c r="L210" t="s">
        <v>96</v>
      </c>
      <c r="M210" s="2">
        <v>7000</v>
      </c>
      <c r="N210" s="2">
        <v>-3090.58</v>
      </c>
      <c r="O210" s="2">
        <v>0</v>
      </c>
      <c r="P210" s="2">
        <v>3909.42</v>
      </c>
      <c r="Q210" s="2">
        <v>289.10000000000002</v>
      </c>
      <c r="R210" s="2">
        <v>3620.32</v>
      </c>
      <c r="S210" s="2">
        <v>3062.72</v>
      </c>
      <c r="T210" s="2">
        <v>289.10000000000002</v>
      </c>
      <c r="U210" s="2">
        <v>846.7</v>
      </c>
      <c r="V210" s="2">
        <v>0</v>
      </c>
      <c r="W210" t="s">
        <v>136</v>
      </c>
    </row>
    <row r="211" spans="1:23" x14ac:dyDescent="0.2">
      <c r="A211" t="s">
        <v>106</v>
      </c>
      <c r="B211" t="s">
        <v>107</v>
      </c>
      <c r="C211" t="s">
        <v>2</v>
      </c>
      <c r="D211" t="s">
        <v>3</v>
      </c>
      <c r="E211" t="s">
        <v>4</v>
      </c>
      <c r="F211" t="s">
        <v>256</v>
      </c>
      <c r="G211" t="s">
        <v>257</v>
      </c>
      <c r="H211" t="s">
        <v>127</v>
      </c>
      <c r="I211" t="s">
        <v>156</v>
      </c>
      <c r="J211" t="s">
        <v>94</v>
      </c>
      <c r="K211" t="s">
        <v>125</v>
      </c>
      <c r="L211" t="s">
        <v>96</v>
      </c>
      <c r="M211" s="2">
        <v>16000</v>
      </c>
      <c r="N211" s="2">
        <v>-11294.16</v>
      </c>
      <c r="O211" s="2">
        <v>0</v>
      </c>
      <c r="P211" s="2">
        <v>4705.84</v>
      </c>
      <c r="Q211" s="2">
        <v>504.24</v>
      </c>
      <c r="R211" s="2">
        <v>4201.6000000000004</v>
      </c>
      <c r="S211" s="2">
        <v>4201.6000000000004</v>
      </c>
      <c r="T211" s="2">
        <v>504.24</v>
      </c>
      <c r="U211" s="2">
        <v>504.24</v>
      </c>
      <c r="V211" s="2">
        <v>0</v>
      </c>
      <c r="W211" t="s">
        <v>139</v>
      </c>
    </row>
    <row r="212" spans="1:23" x14ac:dyDescent="0.2">
      <c r="A212" t="s">
        <v>106</v>
      </c>
      <c r="B212" t="s">
        <v>107</v>
      </c>
      <c r="C212" t="s">
        <v>2</v>
      </c>
      <c r="D212" t="s">
        <v>3</v>
      </c>
      <c r="E212" t="s">
        <v>4</v>
      </c>
      <c r="F212" t="s">
        <v>256</v>
      </c>
      <c r="G212" t="s">
        <v>257</v>
      </c>
      <c r="H212" t="s">
        <v>157</v>
      </c>
      <c r="I212" t="s">
        <v>158</v>
      </c>
      <c r="J212" t="s">
        <v>94</v>
      </c>
      <c r="K212" t="s">
        <v>274</v>
      </c>
      <c r="L212" t="s">
        <v>96</v>
      </c>
      <c r="M212" s="2">
        <v>0</v>
      </c>
      <c r="N212" s="2">
        <v>9000</v>
      </c>
      <c r="O212" s="2">
        <v>0</v>
      </c>
      <c r="P212" s="2">
        <v>9000</v>
      </c>
      <c r="Q212" s="2">
        <v>964.29</v>
      </c>
      <c r="R212" s="2">
        <v>8035.71</v>
      </c>
      <c r="S212" s="2">
        <v>0</v>
      </c>
      <c r="T212" s="2">
        <v>964.29</v>
      </c>
      <c r="U212" s="2">
        <v>9000</v>
      </c>
      <c r="V212" s="2">
        <v>0</v>
      </c>
      <c r="W212" t="s">
        <v>275</v>
      </c>
    </row>
    <row r="213" spans="1:23" x14ac:dyDescent="0.2">
      <c r="A213" t="s">
        <v>106</v>
      </c>
      <c r="B213" t="s">
        <v>107</v>
      </c>
      <c r="C213" t="s">
        <v>2</v>
      </c>
      <c r="D213" t="s">
        <v>3</v>
      </c>
      <c r="E213" t="s">
        <v>4</v>
      </c>
      <c r="F213" t="s">
        <v>256</v>
      </c>
      <c r="G213" t="s">
        <v>257</v>
      </c>
      <c r="H213" t="s">
        <v>157</v>
      </c>
      <c r="I213" t="s">
        <v>158</v>
      </c>
      <c r="J213" t="s">
        <v>94</v>
      </c>
      <c r="K213" t="s">
        <v>121</v>
      </c>
      <c r="L213" t="s">
        <v>96</v>
      </c>
      <c r="M213" s="2">
        <v>9000</v>
      </c>
      <c r="N213" s="2">
        <v>-9000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t="s">
        <v>159</v>
      </c>
    </row>
    <row r="214" spans="1:23" x14ac:dyDescent="0.2">
      <c r="A214" t="s">
        <v>106</v>
      </c>
      <c r="B214" t="s">
        <v>107</v>
      </c>
      <c r="C214" t="s">
        <v>2</v>
      </c>
      <c r="D214" t="s">
        <v>3</v>
      </c>
      <c r="E214" t="s">
        <v>4</v>
      </c>
      <c r="F214" t="s">
        <v>256</v>
      </c>
      <c r="G214" t="s">
        <v>257</v>
      </c>
      <c r="H214" t="s">
        <v>157</v>
      </c>
      <c r="I214" t="s">
        <v>160</v>
      </c>
      <c r="J214" t="s">
        <v>94</v>
      </c>
      <c r="K214" t="s">
        <v>274</v>
      </c>
      <c r="L214" t="s">
        <v>96</v>
      </c>
      <c r="M214" s="2">
        <v>0</v>
      </c>
      <c r="N214" s="2">
        <v>3000</v>
      </c>
      <c r="O214" s="2">
        <v>0</v>
      </c>
      <c r="P214" s="2">
        <v>3000</v>
      </c>
      <c r="Q214" s="2">
        <v>320.98</v>
      </c>
      <c r="R214" s="2">
        <v>2674.78</v>
      </c>
      <c r="S214" s="2">
        <v>0</v>
      </c>
      <c r="T214" s="2">
        <v>325.22000000000003</v>
      </c>
      <c r="U214" s="2">
        <v>3000</v>
      </c>
      <c r="V214" s="2">
        <v>4.24</v>
      </c>
      <c r="W214" t="s">
        <v>275</v>
      </c>
    </row>
    <row r="215" spans="1:23" x14ac:dyDescent="0.2">
      <c r="A215" t="s">
        <v>106</v>
      </c>
      <c r="B215" t="s">
        <v>107</v>
      </c>
      <c r="C215" t="s">
        <v>2</v>
      </c>
      <c r="D215" t="s">
        <v>3</v>
      </c>
      <c r="E215" t="s">
        <v>4</v>
      </c>
      <c r="F215" t="s">
        <v>256</v>
      </c>
      <c r="G215" t="s">
        <v>257</v>
      </c>
      <c r="H215" t="s">
        <v>157</v>
      </c>
      <c r="I215" t="s">
        <v>160</v>
      </c>
      <c r="J215" t="s">
        <v>94</v>
      </c>
      <c r="K215" t="s">
        <v>121</v>
      </c>
      <c r="L215" t="s">
        <v>96</v>
      </c>
      <c r="M215" s="2">
        <v>3000</v>
      </c>
      <c r="N215" s="2">
        <v>-3000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t="s">
        <v>159</v>
      </c>
    </row>
    <row r="216" spans="1:23" x14ac:dyDescent="0.2">
      <c r="A216" t="s">
        <v>106</v>
      </c>
      <c r="B216" t="s">
        <v>107</v>
      </c>
      <c r="C216" t="s">
        <v>2</v>
      </c>
      <c r="D216" t="s">
        <v>3</v>
      </c>
      <c r="E216" t="s">
        <v>4</v>
      </c>
      <c r="F216" t="s">
        <v>256</v>
      </c>
      <c r="G216" t="s">
        <v>257</v>
      </c>
      <c r="H216" t="s">
        <v>161</v>
      </c>
      <c r="I216" t="s">
        <v>162</v>
      </c>
      <c r="J216" t="s">
        <v>94</v>
      </c>
      <c r="K216" t="s">
        <v>121</v>
      </c>
      <c r="L216" t="s">
        <v>96</v>
      </c>
      <c r="M216" s="2">
        <v>8000</v>
      </c>
      <c r="N216" s="2">
        <v>0</v>
      </c>
      <c r="O216" s="2">
        <v>0</v>
      </c>
      <c r="P216" s="2">
        <v>8000</v>
      </c>
      <c r="Q216" s="2">
        <v>609.83000000000004</v>
      </c>
      <c r="R216" s="2">
        <v>5081.9399999999996</v>
      </c>
      <c r="S216" s="2">
        <v>0</v>
      </c>
      <c r="T216" s="2">
        <v>2918.06</v>
      </c>
      <c r="U216" s="2">
        <v>8000</v>
      </c>
      <c r="V216" s="2">
        <v>2308.23</v>
      </c>
      <c r="W216" t="s">
        <v>163</v>
      </c>
    </row>
    <row r="217" spans="1:23" x14ac:dyDescent="0.2">
      <c r="A217" t="s">
        <v>106</v>
      </c>
      <c r="B217" t="s">
        <v>107</v>
      </c>
      <c r="C217" t="s">
        <v>2</v>
      </c>
      <c r="D217" t="s">
        <v>3</v>
      </c>
      <c r="E217" t="s">
        <v>4</v>
      </c>
      <c r="F217" t="s">
        <v>256</v>
      </c>
      <c r="G217" t="s">
        <v>257</v>
      </c>
      <c r="H217" t="s">
        <v>161</v>
      </c>
      <c r="I217" t="s">
        <v>162</v>
      </c>
      <c r="J217" t="s">
        <v>94</v>
      </c>
      <c r="K217" t="s">
        <v>125</v>
      </c>
      <c r="L217" t="s">
        <v>96</v>
      </c>
      <c r="M217" s="2">
        <v>3000</v>
      </c>
      <c r="N217" s="2">
        <v>0</v>
      </c>
      <c r="O217" s="2">
        <v>0</v>
      </c>
      <c r="P217" s="2">
        <v>3000</v>
      </c>
      <c r="Q217" s="2">
        <v>265.73</v>
      </c>
      <c r="R217" s="2">
        <v>2214.33</v>
      </c>
      <c r="S217" s="2">
        <v>2214.33</v>
      </c>
      <c r="T217" s="2">
        <v>785.67</v>
      </c>
      <c r="U217" s="2">
        <v>785.67</v>
      </c>
      <c r="V217" s="2">
        <v>519.94000000000005</v>
      </c>
      <c r="W217" t="s">
        <v>276</v>
      </c>
    </row>
    <row r="218" spans="1:23" x14ac:dyDescent="0.2">
      <c r="A218" t="s">
        <v>106</v>
      </c>
      <c r="B218" t="s">
        <v>107</v>
      </c>
      <c r="C218" t="s">
        <v>2</v>
      </c>
      <c r="D218" t="s">
        <v>3</v>
      </c>
      <c r="E218" t="s">
        <v>4</v>
      </c>
      <c r="F218" t="s">
        <v>256</v>
      </c>
      <c r="G218" t="s">
        <v>257</v>
      </c>
      <c r="H218" t="s">
        <v>161</v>
      </c>
      <c r="I218" t="s">
        <v>162</v>
      </c>
      <c r="J218" t="s">
        <v>94</v>
      </c>
      <c r="K218" t="s">
        <v>277</v>
      </c>
      <c r="L218" t="s">
        <v>96</v>
      </c>
      <c r="M218" s="2">
        <v>2000</v>
      </c>
      <c r="N218" s="2">
        <v>0</v>
      </c>
      <c r="O218" s="2">
        <v>0</v>
      </c>
      <c r="P218" s="2">
        <v>2000</v>
      </c>
      <c r="Q218" s="2">
        <v>457.44</v>
      </c>
      <c r="R218" s="2">
        <v>1541.73</v>
      </c>
      <c r="S218" s="2">
        <v>0</v>
      </c>
      <c r="T218" s="2">
        <v>458.27</v>
      </c>
      <c r="U218" s="2">
        <v>2000</v>
      </c>
      <c r="V218" s="2">
        <v>0.83</v>
      </c>
      <c r="W218" t="s">
        <v>278</v>
      </c>
    </row>
    <row r="219" spans="1:23" x14ac:dyDescent="0.2">
      <c r="A219" t="s">
        <v>106</v>
      </c>
      <c r="B219" t="s">
        <v>107</v>
      </c>
      <c r="C219" t="s">
        <v>2</v>
      </c>
      <c r="D219" t="s">
        <v>3</v>
      </c>
      <c r="E219" t="s">
        <v>4</v>
      </c>
      <c r="F219" t="s">
        <v>256</v>
      </c>
      <c r="G219" t="s">
        <v>257</v>
      </c>
      <c r="H219" t="s">
        <v>164</v>
      </c>
      <c r="I219" t="s">
        <v>165</v>
      </c>
      <c r="J219" t="s">
        <v>94</v>
      </c>
      <c r="K219" t="s">
        <v>148</v>
      </c>
      <c r="L219" t="s">
        <v>96</v>
      </c>
      <c r="M219" s="2">
        <v>0</v>
      </c>
      <c r="N219" s="2">
        <v>2952</v>
      </c>
      <c r="O219" s="2">
        <v>0</v>
      </c>
      <c r="P219" s="2">
        <v>2952</v>
      </c>
      <c r="Q219" s="2">
        <v>0</v>
      </c>
      <c r="R219" s="2">
        <v>2952</v>
      </c>
      <c r="S219" s="2">
        <v>0</v>
      </c>
      <c r="T219" s="2">
        <v>0</v>
      </c>
      <c r="U219" s="2">
        <v>2952</v>
      </c>
      <c r="V219" s="2">
        <v>0</v>
      </c>
      <c r="W219" t="s">
        <v>279</v>
      </c>
    </row>
    <row r="220" spans="1:23" x14ac:dyDescent="0.2">
      <c r="A220" t="s">
        <v>106</v>
      </c>
      <c r="B220" t="s">
        <v>107</v>
      </c>
      <c r="C220" t="s">
        <v>2</v>
      </c>
      <c r="D220" t="s">
        <v>3</v>
      </c>
      <c r="E220" t="s">
        <v>4</v>
      </c>
      <c r="F220" t="s">
        <v>256</v>
      </c>
      <c r="G220" t="s">
        <v>257</v>
      </c>
      <c r="H220" t="s">
        <v>164</v>
      </c>
      <c r="I220" t="s">
        <v>165</v>
      </c>
      <c r="J220" t="s">
        <v>94</v>
      </c>
      <c r="K220" t="s">
        <v>166</v>
      </c>
      <c r="L220" t="s">
        <v>96</v>
      </c>
      <c r="M220" s="2">
        <v>0</v>
      </c>
      <c r="N220" s="2">
        <v>12096</v>
      </c>
      <c r="O220" s="2">
        <v>-2688</v>
      </c>
      <c r="P220" s="2">
        <v>9408</v>
      </c>
      <c r="Q220" s="2">
        <v>0</v>
      </c>
      <c r="R220" s="2">
        <v>9408</v>
      </c>
      <c r="S220" s="2">
        <v>3744</v>
      </c>
      <c r="T220" s="2">
        <v>0</v>
      </c>
      <c r="U220" s="2">
        <v>5664</v>
      </c>
      <c r="V220" s="2">
        <v>0</v>
      </c>
      <c r="W220" t="s">
        <v>167</v>
      </c>
    </row>
    <row r="221" spans="1:23" x14ac:dyDescent="0.2">
      <c r="A221" t="s">
        <v>106</v>
      </c>
      <c r="B221" t="s">
        <v>107</v>
      </c>
      <c r="C221" t="s">
        <v>2</v>
      </c>
      <c r="D221" t="s">
        <v>3</v>
      </c>
      <c r="E221" t="s">
        <v>4</v>
      </c>
      <c r="F221" t="s">
        <v>256</v>
      </c>
      <c r="G221" t="s">
        <v>257</v>
      </c>
      <c r="H221" t="s">
        <v>164</v>
      </c>
      <c r="I221" t="s">
        <v>165</v>
      </c>
      <c r="J221" t="s">
        <v>94</v>
      </c>
      <c r="K221" t="s">
        <v>135</v>
      </c>
      <c r="L221" t="s">
        <v>96</v>
      </c>
      <c r="M221" s="2">
        <v>15048</v>
      </c>
      <c r="N221" s="2">
        <v>-15048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t="s">
        <v>168</v>
      </c>
    </row>
    <row r="222" spans="1:23" x14ac:dyDescent="0.2">
      <c r="A222" t="s">
        <v>106</v>
      </c>
      <c r="B222" t="s">
        <v>107</v>
      </c>
      <c r="C222" t="s">
        <v>2</v>
      </c>
      <c r="D222" t="s">
        <v>3</v>
      </c>
      <c r="E222" t="s">
        <v>4</v>
      </c>
      <c r="F222" t="s">
        <v>256</v>
      </c>
      <c r="G222" t="s">
        <v>257</v>
      </c>
      <c r="H222" t="s">
        <v>164</v>
      </c>
      <c r="I222" t="s">
        <v>169</v>
      </c>
      <c r="J222" t="s">
        <v>94</v>
      </c>
      <c r="K222" t="s">
        <v>148</v>
      </c>
      <c r="L222" t="s">
        <v>96</v>
      </c>
      <c r="M222" s="2">
        <v>0</v>
      </c>
      <c r="N222" s="2">
        <v>2952</v>
      </c>
      <c r="O222" s="2">
        <v>-1343.4</v>
      </c>
      <c r="P222" s="2">
        <v>1608.6</v>
      </c>
      <c r="Q222" s="2">
        <v>0</v>
      </c>
      <c r="R222" s="2">
        <v>1608.6</v>
      </c>
      <c r="S222" s="2">
        <v>0</v>
      </c>
      <c r="T222" s="2">
        <v>0</v>
      </c>
      <c r="U222" s="2">
        <v>1608.6</v>
      </c>
      <c r="V222" s="2">
        <v>0</v>
      </c>
      <c r="W222" t="s">
        <v>279</v>
      </c>
    </row>
    <row r="223" spans="1:23" x14ac:dyDescent="0.2">
      <c r="A223" t="s">
        <v>106</v>
      </c>
      <c r="B223" t="s">
        <v>107</v>
      </c>
      <c r="C223" t="s">
        <v>2</v>
      </c>
      <c r="D223" t="s">
        <v>3</v>
      </c>
      <c r="E223" t="s">
        <v>4</v>
      </c>
      <c r="F223" t="s">
        <v>256</v>
      </c>
      <c r="G223" t="s">
        <v>257</v>
      </c>
      <c r="H223" t="s">
        <v>164</v>
      </c>
      <c r="I223" t="s">
        <v>169</v>
      </c>
      <c r="J223" t="s">
        <v>94</v>
      </c>
      <c r="K223" t="s">
        <v>166</v>
      </c>
      <c r="L223" t="s">
        <v>96</v>
      </c>
      <c r="M223" s="2">
        <v>0</v>
      </c>
      <c r="N223" s="2">
        <v>12096</v>
      </c>
      <c r="O223" s="2">
        <v>-2688</v>
      </c>
      <c r="P223" s="2">
        <v>9408</v>
      </c>
      <c r="Q223" s="2">
        <v>0</v>
      </c>
      <c r="R223" s="2">
        <v>9408</v>
      </c>
      <c r="S223" s="2">
        <v>3744</v>
      </c>
      <c r="T223" s="2">
        <v>0</v>
      </c>
      <c r="U223" s="2">
        <v>5664</v>
      </c>
      <c r="V223" s="2">
        <v>0</v>
      </c>
      <c r="W223" t="s">
        <v>167</v>
      </c>
    </row>
    <row r="224" spans="1:23" x14ac:dyDescent="0.2">
      <c r="A224" t="s">
        <v>106</v>
      </c>
      <c r="B224" t="s">
        <v>107</v>
      </c>
      <c r="C224" t="s">
        <v>2</v>
      </c>
      <c r="D224" t="s">
        <v>3</v>
      </c>
      <c r="E224" t="s">
        <v>4</v>
      </c>
      <c r="F224" t="s">
        <v>256</v>
      </c>
      <c r="G224" t="s">
        <v>257</v>
      </c>
      <c r="H224" t="s">
        <v>164</v>
      </c>
      <c r="I224" t="s">
        <v>169</v>
      </c>
      <c r="J224" t="s">
        <v>94</v>
      </c>
      <c r="K224" t="s">
        <v>135</v>
      </c>
      <c r="L224" t="s">
        <v>96</v>
      </c>
      <c r="M224" s="2">
        <v>15048</v>
      </c>
      <c r="N224" s="2">
        <v>-15048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t="s">
        <v>168</v>
      </c>
    </row>
    <row r="225" spans="1:23" x14ac:dyDescent="0.2">
      <c r="A225" t="s">
        <v>170</v>
      </c>
      <c r="B225" t="s">
        <v>171</v>
      </c>
      <c r="C225" t="s">
        <v>2</v>
      </c>
      <c r="D225" t="s">
        <v>3</v>
      </c>
      <c r="E225" t="s">
        <v>4</v>
      </c>
      <c r="F225" t="s">
        <v>256</v>
      </c>
      <c r="G225" t="s">
        <v>257</v>
      </c>
      <c r="H225" t="s">
        <v>172</v>
      </c>
      <c r="I225" t="s">
        <v>173</v>
      </c>
      <c r="J225" t="s">
        <v>94</v>
      </c>
      <c r="K225" t="s">
        <v>148</v>
      </c>
      <c r="L225" t="s">
        <v>96</v>
      </c>
      <c r="M225" s="2">
        <v>0</v>
      </c>
      <c r="N225" s="2">
        <v>16000</v>
      </c>
      <c r="O225" s="2">
        <v>-798</v>
      </c>
      <c r="P225" s="2">
        <v>15202</v>
      </c>
      <c r="Q225" s="2">
        <v>0</v>
      </c>
      <c r="R225" s="2">
        <v>15202</v>
      </c>
      <c r="S225" s="2">
        <v>0</v>
      </c>
      <c r="T225" s="2">
        <v>0</v>
      </c>
      <c r="U225" s="2">
        <v>15202</v>
      </c>
      <c r="V225" s="2">
        <v>0</v>
      </c>
      <c r="W225" t="s">
        <v>174</v>
      </c>
    </row>
    <row r="226" spans="1:23" x14ac:dyDescent="0.2">
      <c r="A226" t="s">
        <v>170</v>
      </c>
      <c r="B226" t="s">
        <v>171</v>
      </c>
      <c r="C226" t="s">
        <v>2</v>
      </c>
      <c r="D226" t="s">
        <v>3</v>
      </c>
      <c r="E226" t="s">
        <v>4</v>
      </c>
      <c r="F226" t="s">
        <v>256</v>
      </c>
      <c r="G226" t="s">
        <v>257</v>
      </c>
      <c r="H226" t="s">
        <v>172</v>
      </c>
      <c r="I226" t="s">
        <v>173</v>
      </c>
      <c r="J226" t="s">
        <v>94</v>
      </c>
      <c r="K226" t="s">
        <v>135</v>
      </c>
      <c r="L226" t="s">
        <v>96</v>
      </c>
      <c r="M226" s="2">
        <v>16416</v>
      </c>
      <c r="N226" s="2">
        <v>-16416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t="s">
        <v>175</v>
      </c>
    </row>
    <row r="227" spans="1:23" x14ac:dyDescent="0.2">
      <c r="A227" t="s">
        <v>106</v>
      </c>
      <c r="B227" t="s">
        <v>107</v>
      </c>
      <c r="C227" t="s">
        <v>2</v>
      </c>
      <c r="D227" t="s">
        <v>3</v>
      </c>
      <c r="E227" t="s">
        <v>4</v>
      </c>
      <c r="F227" t="s">
        <v>256</v>
      </c>
      <c r="G227" t="s">
        <v>257</v>
      </c>
      <c r="H227" t="s">
        <v>176</v>
      </c>
      <c r="I227" t="s">
        <v>177</v>
      </c>
      <c r="J227" t="s">
        <v>94</v>
      </c>
      <c r="K227" t="s">
        <v>98</v>
      </c>
      <c r="L227" t="s">
        <v>96</v>
      </c>
      <c r="M227" s="2">
        <v>5500</v>
      </c>
      <c r="N227" s="2">
        <v>0</v>
      </c>
      <c r="O227" s="2">
        <v>0</v>
      </c>
      <c r="P227" s="2">
        <v>5500</v>
      </c>
      <c r="Q227" s="2">
        <v>5495.77</v>
      </c>
      <c r="R227" s="2">
        <v>0</v>
      </c>
      <c r="S227" s="2">
        <v>0</v>
      </c>
      <c r="T227" s="2">
        <v>5500</v>
      </c>
      <c r="U227" s="2">
        <v>5500</v>
      </c>
      <c r="V227" s="2">
        <v>4.2300000000000004</v>
      </c>
      <c r="W227" t="s">
        <v>178</v>
      </c>
    </row>
    <row r="228" spans="1:23" x14ac:dyDescent="0.2">
      <c r="A228" t="s">
        <v>170</v>
      </c>
      <c r="B228" t="s">
        <v>171</v>
      </c>
      <c r="C228" t="s">
        <v>2</v>
      </c>
      <c r="D228" t="s">
        <v>3</v>
      </c>
      <c r="E228" t="s">
        <v>4</v>
      </c>
      <c r="F228" t="s">
        <v>256</v>
      </c>
      <c r="G228" t="s">
        <v>257</v>
      </c>
      <c r="H228" t="s">
        <v>180</v>
      </c>
      <c r="I228" t="s">
        <v>181</v>
      </c>
      <c r="J228" t="s">
        <v>94</v>
      </c>
      <c r="K228" t="s">
        <v>280</v>
      </c>
      <c r="L228" t="s">
        <v>96</v>
      </c>
      <c r="M228" s="2">
        <v>0</v>
      </c>
      <c r="N228" s="2">
        <v>2800</v>
      </c>
      <c r="O228" s="2">
        <v>0</v>
      </c>
      <c r="P228" s="2">
        <v>2800</v>
      </c>
      <c r="Q228" s="2">
        <v>299.33999999999997</v>
      </c>
      <c r="R228" s="2">
        <v>2494.5</v>
      </c>
      <c r="S228" s="2">
        <v>0</v>
      </c>
      <c r="T228" s="2">
        <v>305.5</v>
      </c>
      <c r="U228" s="2">
        <v>2800</v>
      </c>
      <c r="V228" s="2">
        <v>6.16</v>
      </c>
      <c r="W228" t="s">
        <v>281</v>
      </c>
    </row>
    <row r="229" spans="1:23" x14ac:dyDescent="0.2">
      <c r="A229" t="s">
        <v>170</v>
      </c>
      <c r="B229" t="s">
        <v>171</v>
      </c>
      <c r="C229" t="s">
        <v>2</v>
      </c>
      <c r="D229" t="s">
        <v>3</v>
      </c>
      <c r="E229" t="s">
        <v>4</v>
      </c>
      <c r="F229" t="s">
        <v>256</v>
      </c>
      <c r="G229" t="s">
        <v>257</v>
      </c>
      <c r="H229" t="s">
        <v>180</v>
      </c>
      <c r="I229" t="s">
        <v>181</v>
      </c>
      <c r="J229" t="s">
        <v>94</v>
      </c>
      <c r="K229" t="s">
        <v>135</v>
      </c>
      <c r="L229" t="s">
        <v>96</v>
      </c>
      <c r="M229" s="2">
        <v>1500</v>
      </c>
      <c r="N229" s="2">
        <v>-1500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t="s">
        <v>186</v>
      </c>
    </row>
    <row r="230" spans="1:23" x14ac:dyDescent="0.2">
      <c r="A230" t="s">
        <v>170</v>
      </c>
      <c r="B230" t="s">
        <v>171</v>
      </c>
      <c r="C230" t="s">
        <v>2</v>
      </c>
      <c r="D230" t="s">
        <v>3</v>
      </c>
      <c r="E230" t="s">
        <v>4</v>
      </c>
      <c r="F230" t="s">
        <v>256</v>
      </c>
      <c r="G230" t="s">
        <v>257</v>
      </c>
      <c r="H230" t="s">
        <v>187</v>
      </c>
      <c r="I230" t="s">
        <v>188</v>
      </c>
      <c r="J230" t="s">
        <v>94</v>
      </c>
      <c r="K230" t="s">
        <v>266</v>
      </c>
      <c r="L230" t="s">
        <v>96</v>
      </c>
      <c r="M230" s="2">
        <v>2000</v>
      </c>
      <c r="N230" s="2">
        <v>1000</v>
      </c>
      <c r="O230" s="2">
        <v>0</v>
      </c>
      <c r="P230" s="2">
        <v>3000</v>
      </c>
      <c r="Q230" s="2">
        <v>3000</v>
      </c>
      <c r="R230" s="2">
        <v>0</v>
      </c>
      <c r="S230" s="2">
        <v>0</v>
      </c>
      <c r="T230" s="2">
        <v>3000</v>
      </c>
      <c r="U230" s="2">
        <v>3000</v>
      </c>
      <c r="V230" s="2">
        <v>0</v>
      </c>
      <c r="W230" t="s">
        <v>282</v>
      </c>
    </row>
    <row r="231" spans="1:23" x14ac:dyDescent="0.2">
      <c r="A231" t="s">
        <v>170</v>
      </c>
      <c r="B231" t="s">
        <v>171</v>
      </c>
      <c r="C231" t="s">
        <v>2</v>
      </c>
      <c r="D231" t="s">
        <v>3</v>
      </c>
      <c r="E231" t="s">
        <v>4</v>
      </c>
      <c r="F231" t="s">
        <v>256</v>
      </c>
      <c r="G231" t="s">
        <v>257</v>
      </c>
      <c r="H231" t="s">
        <v>187</v>
      </c>
      <c r="I231" t="s">
        <v>188</v>
      </c>
      <c r="J231" t="s">
        <v>94</v>
      </c>
      <c r="K231" t="s">
        <v>121</v>
      </c>
      <c r="L231" t="s">
        <v>96</v>
      </c>
      <c r="M231" s="2">
        <v>2000</v>
      </c>
      <c r="N231" s="2">
        <v>1000</v>
      </c>
      <c r="O231" s="2">
        <v>-1000.08</v>
      </c>
      <c r="P231" s="2">
        <v>1999.92</v>
      </c>
      <c r="Q231" s="2">
        <v>214.28</v>
      </c>
      <c r="R231" s="2">
        <v>1785.64</v>
      </c>
      <c r="S231" s="2">
        <v>0</v>
      </c>
      <c r="T231" s="2">
        <v>214.28</v>
      </c>
      <c r="U231" s="2">
        <v>1999.92</v>
      </c>
      <c r="V231" s="2">
        <v>0</v>
      </c>
      <c r="W231" t="s">
        <v>189</v>
      </c>
    </row>
    <row r="232" spans="1:23" x14ac:dyDescent="0.2">
      <c r="A232" t="s">
        <v>170</v>
      </c>
      <c r="B232" t="s">
        <v>171</v>
      </c>
      <c r="C232" t="s">
        <v>2</v>
      </c>
      <c r="D232" t="s">
        <v>3</v>
      </c>
      <c r="E232" t="s">
        <v>4</v>
      </c>
      <c r="F232" t="s">
        <v>256</v>
      </c>
      <c r="G232" t="s">
        <v>257</v>
      </c>
      <c r="H232" t="s">
        <v>187</v>
      </c>
      <c r="I232" t="s">
        <v>188</v>
      </c>
      <c r="J232" t="s">
        <v>94</v>
      </c>
      <c r="K232" t="s">
        <v>150</v>
      </c>
      <c r="L232" t="s">
        <v>96</v>
      </c>
      <c r="M232" s="2">
        <v>11000</v>
      </c>
      <c r="N232" s="2">
        <v>-1000</v>
      </c>
      <c r="O232" s="2">
        <v>-592</v>
      </c>
      <c r="P232" s="2">
        <v>9408</v>
      </c>
      <c r="Q232" s="2">
        <v>9408</v>
      </c>
      <c r="R232" s="2">
        <v>0</v>
      </c>
      <c r="S232" s="2">
        <v>0</v>
      </c>
      <c r="T232" s="2">
        <v>9408</v>
      </c>
      <c r="U232" s="2">
        <v>9408</v>
      </c>
      <c r="V232" s="2">
        <v>0</v>
      </c>
      <c r="W232" t="s">
        <v>283</v>
      </c>
    </row>
    <row r="233" spans="1:23" x14ac:dyDescent="0.2">
      <c r="A233" t="s">
        <v>170</v>
      </c>
      <c r="B233" t="s">
        <v>171</v>
      </c>
      <c r="C233" t="s">
        <v>2</v>
      </c>
      <c r="D233" t="s">
        <v>3</v>
      </c>
      <c r="E233" t="s">
        <v>4</v>
      </c>
      <c r="F233" t="s">
        <v>256</v>
      </c>
      <c r="G233" t="s">
        <v>257</v>
      </c>
      <c r="H233" t="s">
        <v>187</v>
      </c>
      <c r="I233" t="s">
        <v>188</v>
      </c>
      <c r="J233" t="s">
        <v>94</v>
      </c>
      <c r="K233" t="s">
        <v>100</v>
      </c>
      <c r="L233" t="s">
        <v>96</v>
      </c>
      <c r="M233" s="2">
        <v>5000</v>
      </c>
      <c r="N233" s="2">
        <v>-1000</v>
      </c>
      <c r="O233" s="2">
        <v>-4.57</v>
      </c>
      <c r="P233" s="2">
        <v>3995.43</v>
      </c>
      <c r="Q233" s="2">
        <v>252.22</v>
      </c>
      <c r="R233" s="2">
        <v>3743.21</v>
      </c>
      <c r="S233" s="2">
        <v>3743.21</v>
      </c>
      <c r="T233" s="2">
        <v>252.22</v>
      </c>
      <c r="U233" s="2">
        <v>252.22</v>
      </c>
      <c r="V233" s="2">
        <v>0</v>
      </c>
      <c r="W233" t="s">
        <v>191</v>
      </c>
    </row>
    <row r="234" spans="1:23" x14ac:dyDescent="0.2">
      <c r="A234" t="s">
        <v>106</v>
      </c>
      <c r="B234" t="s">
        <v>107</v>
      </c>
      <c r="C234" t="s">
        <v>2</v>
      </c>
      <c r="D234" t="s">
        <v>3</v>
      </c>
      <c r="E234" t="s">
        <v>4</v>
      </c>
      <c r="F234" t="s">
        <v>256</v>
      </c>
      <c r="G234" t="s">
        <v>257</v>
      </c>
      <c r="H234" t="s">
        <v>108</v>
      </c>
      <c r="I234" t="s">
        <v>109</v>
      </c>
      <c r="J234" t="s">
        <v>192</v>
      </c>
      <c r="K234" t="s">
        <v>193</v>
      </c>
      <c r="L234" t="s">
        <v>96</v>
      </c>
      <c r="M234" s="2">
        <v>600000</v>
      </c>
      <c r="N234" s="2">
        <v>217825</v>
      </c>
      <c r="O234" s="2">
        <v>0</v>
      </c>
      <c r="P234" s="2">
        <v>817825</v>
      </c>
      <c r="Q234" s="2">
        <v>356181.49</v>
      </c>
      <c r="R234" s="2">
        <v>459528.68</v>
      </c>
      <c r="S234" s="2">
        <v>75884.649999999994</v>
      </c>
      <c r="T234" s="2">
        <v>358296.32000000001</v>
      </c>
      <c r="U234" s="2">
        <v>741940.35</v>
      </c>
      <c r="V234" s="2">
        <v>2114.83</v>
      </c>
      <c r="W234" t="s">
        <v>195</v>
      </c>
    </row>
    <row r="235" spans="1:23" x14ac:dyDescent="0.2">
      <c r="A235" t="s">
        <v>106</v>
      </c>
      <c r="B235" t="s">
        <v>107</v>
      </c>
      <c r="C235" t="s">
        <v>2</v>
      </c>
      <c r="D235" t="s">
        <v>3</v>
      </c>
      <c r="E235" t="s">
        <v>4</v>
      </c>
      <c r="F235" t="s">
        <v>256</v>
      </c>
      <c r="G235" t="s">
        <v>257</v>
      </c>
      <c r="H235" t="s">
        <v>108</v>
      </c>
      <c r="I235" t="s">
        <v>109</v>
      </c>
      <c r="J235" t="s">
        <v>192</v>
      </c>
      <c r="K235" t="s">
        <v>196</v>
      </c>
      <c r="L235" t="s">
        <v>96</v>
      </c>
      <c r="M235" s="2">
        <v>600000</v>
      </c>
      <c r="N235" s="2">
        <v>21576.25</v>
      </c>
      <c r="O235" s="2">
        <v>0</v>
      </c>
      <c r="P235" s="2">
        <v>621576.25</v>
      </c>
      <c r="Q235" s="2">
        <v>395054.16</v>
      </c>
      <c r="R235" s="2">
        <v>226521.68</v>
      </c>
      <c r="S235" s="2">
        <v>187412.35</v>
      </c>
      <c r="T235" s="2">
        <v>395054.57</v>
      </c>
      <c r="U235" s="2">
        <v>434163.9</v>
      </c>
      <c r="V235" s="2">
        <v>0.41</v>
      </c>
      <c r="W235" t="s">
        <v>197</v>
      </c>
    </row>
    <row r="236" spans="1:23" x14ac:dyDescent="0.2">
      <c r="A236" t="s">
        <v>106</v>
      </c>
      <c r="B236" t="s">
        <v>107</v>
      </c>
      <c r="C236" t="s">
        <v>2</v>
      </c>
      <c r="D236" t="s">
        <v>3</v>
      </c>
      <c r="E236" t="s">
        <v>4</v>
      </c>
      <c r="F236" t="s">
        <v>256</v>
      </c>
      <c r="G236" t="s">
        <v>257</v>
      </c>
      <c r="H236" t="s">
        <v>108</v>
      </c>
      <c r="I236" t="s">
        <v>118</v>
      </c>
      <c r="J236" t="s">
        <v>192</v>
      </c>
      <c r="K236" t="s">
        <v>193</v>
      </c>
      <c r="L236" t="s">
        <v>96</v>
      </c>
      <c r="M236" s="2">
        <v>1599315.19</v>
      </c>
      <c r="N236" s="2">
        <v>-244666.2</v>
      </c>
      <c r="O236" s="2">
        <v>0</v>
      </c>
      <c r="P236" s="2">
        <v>1354648.99</v>
      </c>
      <c r="Q236" s="2">
        <v>204155.59</v>
      </c>
      <c r="R236" s="2">
        <v>1056951.8700000001</v>
      </c>
      <c r="S236" s="2">
        <v>528140.46</v>
      </c>
      <c r="T236" s="2">
        <v>297697.12</v>
      </c>
      <c r="U236" s="2">
        <v>826508.53</v>
      </c>
      <c r="V236" s="2">
        <v>93541.53</v>
      </c>
      <c r="W236" t="s">
        <v>195</v>
      </c>
    </row>
    <row r="237" spans="1:23" x14ac:dyDescent="0.2">
      <c r="A237" t="s">
        <v>106</v>
      </c>
      <c r="B237" t="s">
        <v>107</v>
      </c>
      <c r="C237" t="s">
        <v>2</v>
      </c>
      <c r="D237" t="s">
        <v>3</v>
      </c>
      <c r="E237" t="s">
        <v>4</v>
      </c>
      <c r="F237" t="s">
        <v>256</v>
      </c>
      <c r="G237" t="s">
        <v>257</v>
      </c>
      <c r="H237" t="s">
        <v>108</v>
      </c>
      <c r="I237" t="s">
        <v>118</v>
      </c>
      <c r="J237" t="s">
        <v>192</v>
      </c>
      <c r="K237" t="s">
        <v>196</v>
      </c>
      <c r="L237" t="s">
        <v>96</v>
      </c>
      <c r="M237" s="2">
        <v>917041.37</v>
      </c>
      <c r="N237" s="2">
        <v>-39080.92</v>
      </c>
      <c r="O237" s="2">
        <v>0</v>
      </c>
      <c r="P237" s="2">
        <v>877960.45</v>
      </c>
      <c r="Q237" s="2">
        <v>4.67</v>
      </c>
      <c r="R237" s="2">
        <v>815352.14</v>
      </c>
      <c r="S237" s="2">
        <v>468240.97</v>
      </c>
      <c r="T237" s="2">
        <v>62608.31</v>
      </c>
      <c r="U237" s="2">
        <v>409719.48</v>
      </c>
      <c r="V237" s="2">
        <v>62603.64</v>
      </c>
      <c r="W237" t="s">
        <v>197</v>
      </c>
    </row>
    <row r="238" spans="1:23" x14ac:dyDescent="0.2">
      <c r="A238" t="s">
        <v>106</v>
      </c>
      <c r="B238" t="s">
        <v>107</v>
      </c>
      <c r="C238" t="s">
        <v>2</v>
      </c>
      <c r="D238" t="s">
        <v>3</v>
      </c>
      <c r="E238" t="s">
        <v>4</v>
      </c>
      <c r="F238" t="s">
        <v>256</v>
      </c>
      <c r="G238" t="s">
        <v>257</v>
      </c>
      <c r="H238" t="s">
        <v>108</v>
      </c>
      <c r="I238" t="s">
        <v>118</v>
      </c>
      <c r="J238" t="s">
        <v>202</v>
      </c>
      <c r="K238" t="s">
        <v>284</v>
      </c>
      <c r="L238" t="s">
        <v>96</v>
      </c>
      <c r="M238" s="2">
        <v>5000</v>
      </c>
      <c r="N238" s="2">
        <v>1361.45</v>
      </c>
      <c r="O238" s="2">
        <v>0</v>
      </c>
      <c r="P238" s="2">
        <v>6361.45</v>
      </c>
      <c r="Q238" s="2">
        <v>681.58</v>
      </c>
      <c r="R238" s="2">
        <v>5679.87</v>
      </c>
      <c r="S238" s="2">
        <v>0</v>
      </c>
      <c r="T238" s="2">
        <v>681.58</v>
      </c>
      <c r="U238" s="2">
        <v>6361.45</v>
      </c>
      <c r="V238" s="2">
        <v>0</v>
      </c>
      <c r="W238" t="s">
        <v>285</v>
      </c>
    </row>
    <row r="239" spans="1:23" x14ac:dyDescent="0.2">
      <c r="A239" t="s">
        <v>106</v>
      </c>
      <c r="B239" t="s">
        <v>107</v>
      </c>
      <c r="C239" t="s">
        <v>2</v>
      </c>
      <c r="D239" t="s">
        <v>3</v>
      </c>
      <c r="E239" t="s">
        <v>4</v>
      </c>
      <c r="F239" t="s">
        <v>256</v>
      </c>
      <c r="G239" t="s">
        <v>257</v>
      </c>
      <c r="H239" t="s">
        <v>108</v>
      </c>
      <c r="I239" t="s">
        <v>118</v>
      </c>
      <c r="J239" t="s">
        <v>202</v>
      </c>
      <c r="K239" t="s">
        <v>203</v>
      </c>
      <c r="L239" t="s">
        <v>96</v>
      </c>
      <c r="M239" s="2">
        <v>18000</v>
      </c>
      <c r="N239" s="2">
        <v>4346.24</v>
      </c>
      <c r="O239" s="2">
        <v>0</v>
      </c>
      <c r="P239" s="2">
        <v>22346.240000000002</v>
      </c>
      <c r="Q239" s="2">
        <v>2394.2399999999998</v>
      </c>
      <c r="R239" s="2">
        <v>19952</v>
      </c>
      <c r="S239" s="2">
        <v>0</v>
      </c>
      <c r="T239" s="2">
        <v>2394.2399999999998</v>
      </c>
      <c r="U239" s="2">
        <v>22346.240000000002</v>
      </c>
      <c r="V239" s="2">
        <v>0</v>
      </c>
      <c r="W239" t="s">
        <v>207</v>
      </c>
    </row>
    <row r="240" spans="1:23" x14ac:dyDescent="0.2">
      <c r="A240" t="s">
        <v>106</v>
      </c>
      <c r="B240" t="s">
        <v>107</v>
      </c>
      <c r="C240" t="s">
        <v>2</v>
      </c>
      <c r="D240" t="s">
        <v>3</v>
      </c>
      <c r="E240" t="s">
        <v>4</v>
      </c>
      <c r="F240" t="s">
        <v>256</v>
      </c>
      <c r="G240" t="s">
        <v>257</v>
      </c>
      <c r="H240" t="s">
        <v>108</v>
      </c>
      <c r="I240" t="s">
        <v>118</v>
      </c>
      <c r="J240" t="s">
        <v>202</v>
      </c>
      <c r="K240" t="s">
        <v>209</v>
      </c>
      <c r="L240" t="s">
        <v>96</v>
      </c>
      <c r="M240" s="2">
        <v>65000</v>
      </c>
      <c r="N240" s="2">
        <v>-23585.25</v>
      </c>
      <c r="O240" s="2">
        <v>0</v>
      </c>
      <c r="P240" s="2">
        <v>41414.75</v>
      </c>
      <c r="Q240" s="2">
        <v>4518.72</v>
      </c>
      <c r="R240" s="2">
        <v>36896.03</v>
      </c>
      <c r="S240" s="2">
        <v>0</v>
      </c>
      <c r="T240" s="2">
        <v>4518.72</v>
      </c>
      <c r="U240" s="2">
        <v>41414.75</v>
      </c>
      <c r="V240" s="2">
        <v>0</v>
      </c>
      <c r="W240" t="s">
        <v>286</v>
      </c>
    </row>
    <row r="241" spans="1:23" x14ac:dyDescent="0.2">
      <c r="A241" t="s">
        <v>106</v>
      </c>
      <c r="B241" t="s">
        <v>107</v>
      </c>
      <c r="C241" t="s">
        <v>2</v>
      </c>
      <c r="D241" t="s">
        <v>3</v>
      </c>
      <c r="E241" t="s">
        <v>4</v>
      </c>
      <c r="F241" t="s">
        <v>256</v>
      </c>
      <c r="G241" t="s">
        <v>257</v>
      </c>
      <c r="H241" t="s">
        <v>127</v>
      </c>
      <c r="I241" t="s">
        <v>128</v>
      </c>
      <c r="J241" t="s">
        <v>202</v>
      </c>
      <c r="K241" t="s">
        <v>284</v>
      </c>
      <c r="L241" t="s">
        <v>96</v>
      </c>
      <c r="M241" s="2">
        <v>7000</v>
      </c>
      <c r="N241" s="2">
        <v>-1092.96</v>
      </c>
      <c r="O241" s="2">
        <v>0</v>
      </c>
      <c r="P241" s="2">
        <v>5907.04</v>
      </c>
      <c r="Q241" s="2">
        <v>0</v>
      </c>
      <c r="R241" s="2">
        <v>5274.12</v>
      </c>
      <c r="S241" s="2">
        <v>5274.12</v>
      </c>
      <c r="T241" s="2">
        <v>632.91999999999996</v>
      </c>
      <c r="U241" s="2">
        <v>632.91999999999996</v>
      </c>
      <c r="V241" s="2">
        <v>632.91999999999996</v>
      </c>
      <c r="W241" t="s">
        <v>287</v>
      </c>
    </row>
    <row r="242" spans="1:23" x14ac:dyDescent="0.2">
      <c r="A242" t="s">
        <v>106</v>
      </c>
      <c r="B242" t="s">
        <v>107</v>
      </c>
      <c r="C242" t="s">
        <v>2</v>
      </c>
      <c r="D242" t="s">
        <v>3</v>
      </c>
      <c r="E242" t="s">
        <v>4</v>
      </c>
      <c r="F242" t="s">
        <v>256</v>
      </c>
      <c r="G242" t="s">
        <v>257</v>
      </c>
      <c r="H242" t="s">
        <v>127</v>
      </c>
      <c r="I242" t="s">
        <v>142</v>
      </c>
      <c r="J242" t="s">
        <v>202</v>
      </c>
      <c r="K242" t="s">
        <v>203</v>
      </c>
      <c r="L242" t="s">
        <v>96</v>
      </c>
      <c r="M242" s="2">
        <v>1500</v>
      </c>
      <c r="N242" s="2">
        <v>-1500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t="s">
        <v>208</v>
      </c>
    </row>
    <row r="243" spans="1:23" x14ac:dyDescent="0.2">
      <c r="A243" t="s">
        <v>106</v>
      </c>
      <c r="B243" t="s">
        <v>107</v>
      </c>
      <c r="C243" t="s">
        <v>2</v>
      </c>
      <c r="D243" t="s">
        <v>3</v>
      </c>
      <c r="E243" t="s">
        <v>4</v>
      </c>
      <c r="F243" t="s">
        <v>256</v>
      </c>
      <c r="G243" t="s">
        <v>257</v>
      </c>
      <c r="H243" t="s">
        <v>127</v>
      </c>
      <c r="I243" t="s">
        <v>142</v>
      </c>
      <c r="J243" t="s">
        <v>202</v>
      </c>
      <c r="K243" t="s">
        <v>209</v>
      </c>
      <c r="L243" t="s">
        <v>96</v>
      </c>
      <c r="M243" s="2">
        <v>0</v>
      </c>
      <c r="N243" s="2">
        <v>1100</v>
      </c>
      <c r="O243" s="2">
        <v>0</v>
      </c>
      <c r="P243" s="2">
        <v>1100</v>
      </c>
      <c r="Q243" s="2">
        <v>1100</v>
      </c>
      <c r="R243" s="2">
        <v>0</v>
      </c>
      <c r="S243" s="2">
        <v>0</v>
      </c>
      <c r="T243" s="2">
        <v>1100</v>
      </c>
      <c r="U243" s="2">
        <v>1100</v>
      </c>
      <c r="V243" s="2">
        <v>0</v>
      </c>
      <c r="W243" t="s">
        <v>210</v>
      </c>
    </row>
    <row r="244" spans="1:23" x14ac:dyDescent="0.2">
      <c r="A244" t="s">
        <v>106</v>
      </c>
      <c r="B244" t="s">
        <v>107</v>
      </c>
      <c r="C244" t="s">
        <v>2</v>
      </c>
      <c r="D244" t="s">
        <v>3</v>
      </c>
      <c r="E244" t="s">
        <v>4</v>
      </c>
      <c r="F244" t="s">
        <v>256</v>
      </c>
      <c r="G244" t="s">
        <v>257</v>
      </c>
      <c r="H244" t="s">
        <v>161</v>
      </c>
      <c r="I244" t="s">
        <v>162</v>
      </c>
      <c r="J244" t="s">
        <v>202</v>
      </c>
      <c r="K244" t="s">
        <v>209</v>
      </c>
      <c r="L244" t="s">
        <v>96</v>
      </c>
      <c r="M244" s="2">
        <v>2750</v>
      </c>
      <c r="N244" s="2">
        <v>0</v>
      </c>
      <c r="O244" s="2">
        <v>0</v>
      </c>
      <c r="P244" s="2">
        <v>2750</v>
      </c>
      <c r="Q244" s="2">
        <v>1815</v>
      </c>
      <c r="R244" s="2">
        <v>0</v>
      </c>
      <c r="S244" s="2">
        <v>0</v>
      </c>
      <c r="T244" s="2">
        <v>2750</v>
      </c>
      <c r="U244" s="2">
        <v>2750</v>
      </c>
      <c r="V244" s="2">
        <v>935</v>
      </c>
      <c r="W244" t="s">
        <v>288</v>
      </c>
    </row>
    <row r="245" spans="1:23" x14ac:dyDescent="0.2">
      <c r="A245" t="s">
        <v>170</v>
      </c>
      <c r="B245" t="s">
        <v>171</v>
      </c>
      <c r="C245" t="s">
        <v>2</v>
      </c>
      <c r="D245" t="s">
        <v>3</v>
      </c>
      <c r="E245" t="s">
        <v>4</v>
      </c>
      <c r="F245" t="s">
        <v>256</v>
      </c>
      <c r="G245" t="s">
        <v>257</v>
      </c>
      <c r="H245" t="s">
        <v>172</v>
      </c>
      <c r="I245" t="s">
        <v>173</v>
      </c>
      <c r="J245" t="s">
        <v>202</v>
      </c>
      <c r="K245" t="s">
        <v>203</v>
      </c>
      <c r="L245" t="s">
        <v>96</v>
      </c>
      <c r="M245" s="2">
        <v>0</v>
      </c>
      <c r="N245" s="2">
        <v>416</v>
      </c>
      <c r="O245" s="2">
        <v>-60.99</v>
      </c>
      <c r="P245" s="2">
        <v>355.01</v>
      </c>
      <c r="Q245" s="2">
        <v>0</v>
      </c>
      <c r="R245" s="2">
        <v>355.01</v>
      </c>
      <c r="S245" s="2">
        <v>355.01</v>
      </c>
      <c r="T245" s="2">
        <v>0</v>
      </c>
      <c r="U245" s="2">
        <v>0</v>
      </c>
      <c r="V245" s="2">
        <v>0</v>
      </c>
      <c r="W245" t="s">
        <v>211</v>
      </c>
    </row>
    <row r="246" spans="1:23" x14ac:dyDescent="0.2">
      <c r="A246" t="s">
        <v>170</v>
      </c>
      <c r="B246" t="s">
        <v>171</v>
      </c>
      <c r="C246" t="s">
        <v>2</v>
      </c>
      <c r="D246" t="s">
        <v>3</v>
      </c>
      <c r="E246" t="s">
        <v>4</v>
      </c>
      <c r="F246" t="s">
        <v>256</v>
      </c>
      <c r="G246" t="s">
        <v>257</v>
      </c>
      <c r="H246" t="s">
        <v>180</v>
      </c>
      <c r="I246" t="s">
        <v>181</v>
      </c>
      <c r="J246" t="s">
        <v>202</v>
      </c>
      <c r="K246" t="s">
        <v>203</v>
      </c>
      <c r="L246" t="s">
        <v>96</v>
      </c>
      <c r="M246" s="2">
        <v>6872.55</v>
      </c>
      <c r="N246" s="2">
        <v>-1300</v>
      </c>
      <c r="O246" s="2">
        <v>0</v>
      </c>
      <c r="P246" s="2">
        <v>5572.55</v>
      </c>
      <c r="Q246" s="2">
        <v>587.04</v>
      </c>
      <c r="R246" s="2">
        <v>4892</v>
      </c>
      <c r="S246" s="2">
        <v>0</v>
      </c>
      <c r="T246" s="2">
        <v>680.55</v>
      </c>
      <c r="U246" s="2">
        <v>5572.55</v>
      </c>
      <c r="V246" s="2">
        <v>93.51</v>
      </c>
      <c r="W246" t="s">
        <v>289</v>
      </c>
    </row>
    <row r="247" spans="1:23" x14ac:dyDescent="0.2">
      <c r="A247" t="s">
        <v>0</v>
      </c>
      <c r="B247" t="s">
        <v>1</v>
      </c>
      <c r="C247" t="s">
        <v>2</v>
      </c>
      <c r="D247" t="s">
        <v>3</v>
      </c>
      <c r="E247" t="s">
        <v>4</v>
      </c>
      <c r="F247" t="s">
        <v>256</v>
      </c>
      <c r="G247" t="s">
        <v>257</v>
      </c>
      <c r="H247" t="s">
        <v>7</v>
      </c>
      <c r="I247" t="s">
        <v>8</v>
      </c>
      <c r="J247" t="s">
        <v>215</v>
      </c>
      <c r="K247" t="s">
        <v>216</v>
      </c>
      <c r="L247" t="s">
        <v>11</v>
      </c>
      <c r="M247" s="2">
        <v>0</v>
      </c>
      <c r="N247" s="2">
        <v>29226.89</v>
      </c>
      <c r="O247" s="2">
        <v>0</v>
      </c>
      <c r="P247" s="2">
        <v>29226.89</v>
      </c>
      <c r="Q247" s="2">
        <v>0</v>
      </c>
      <c r="R247" s="2">
        <v>28577.74</v>
      </c>
      <c r="S247" s="2">
        <v>25392.07</v>
      </c>
      <c r="T247" s="2">
        <v>649.15</v>
      </c>
      <c r="U247" s="2">
        <v>3834.82</v>
      </c>
      <c r="V247" s="2">
        <v>649.15</v>
      </c>
      <c r="W247" t="s">
        <v>217</v>
      </c>
    </row>
    <row r="248" spans="1:23" x14ac:dyDescent="0.2">
      <c r="A248" t="s">
        <v>0</v>
      </c>
      <c r="B248" t="s">
        <v>1</v>
      </c>
      <c r="C248" t="s">
        <v>2</v>
      </c>
      <c r="D248" t="s">
        <v>3</v>
      </c>
      <c r="E248" t="s">
        <v>4</v>
      </c>
      <c r="F248" t="s">
        <v>290</v>
      </c>
      <c r="G248" t="s">
        <v>291</v>
      </c>
      <c r="H248" t="s">
        <v>7</v>
      </c>
      <c r="I248" t="s">
        <v>8</v>
      </c>
      <c r="J248" t="s">
        <v>9</v>
      </c>
      <c r="K248" t="s">
        <v>10</v>
      </c>
      <c r="L248" t="s">
        <v>11</v>
      </c>
      <c r="M248" s="2">
        <v>739296</v>
      </c>
      <c r="N248" s="2">
        <v>21068</v>
      </c>
      <c r="O248" s="2">
        <v>-10588.07</v>
      </c>
      <c r="P248" s="2">
        <v>749775.93</v>
      </c>
      <c r="Q248" s="2">
        <v>0</v>
      </c>
      <c r="R248" s="2">
        <v>556217.36</v>
      </c>
      <c r="S248" s="2">
        <v>556217.36</v>
      </c>
      <c r="T248" s="2">
        <v>193558.57</v>
      </c>
      <c r="U248" s="2">
        <v>193558.57</v>
      </c>
      <c r="V248" s="2">
        <v>193558.57</v>
      </c>
      <c r="W248" t="s">
        <v>12</v>
      </c>
    </row>
    <row r="249" spans="1:23" x14ac:dyDescent="0.2">
      <c r="A249" t="s">
        <v>0</v>
      </c>
      <c r="B249" t="s">
        <v>1</v>
      </c>
      <c r="C249" t="s">
        <v>2</v>
      </c>
      <c r="D249" t="s">
        <v>3</v>
      </c>
      <c r="E249" t="s">
        <v>4</v>
      </c>
      <c r="F249" t="s">
        <v>290</v>
      </c>
      <c r="G249" t="s">
        <v>291</v>
      </c>
      <c r="H249" t="s">
        <v>7</v>
      </c>
      <c r="I249" t="s">
        <v>8</v>
      </c>
      <c r="J249" t="s">
        <v>9</v>
      </c>
      <c r="K249" t="s">
        <v>13</v>
      </c>
      <c r="L249" t="s">
        <v>11</v>
      </c>
      <c r="M249" s="2">
        <v>61002</v>
      </c>
      <c r="N249" s="2">
        <v>4344</v>
      </c>
      <c r="O249" s="2">
        <v>0</v>
      </c>
      <c r="P249" s="2">
        <v>65346</v>
      </c>
      <c r="Q249" s="2">
        <v>0</v>
      </c>
      <c r="R249" s="2">
        <v>45751.5</v>
      </c>
      <c r="S249" s="2">
        <v>45751.5</v>
      </c>
      <c r="T249" s="2">
        <v>19594.5</v>
      </c>
      <c r="U249" s="2">
        <v>19594.5</v>
      </c>
      <c r="V249" s="2">
        <v>19594.5</v>
      </c>
      <c r="W249" t="s">
        <v>14</v>
      </c>
    </row>
    <row r="250" spans="1:23" x14ac:dyDescent="0.2">
      <c r="A250" t="s">
        <v>0</v>
      </c>
      <c r="B250" t="s">
        <v>1</v>
      </c>
      <c r="C250" t="s">
        <v>2</v>
      </c>
      <c r="D250" t="s">
        <v>3</v>
      </c>
      <c r="E250" t="s">
        <v>4</v>
      </c>
      <c r="F250" t="s">
        <v>290</v>
      </c>
      <c r="G250" t="s">
        <v>291</v>
      </c>
      <c r="H250" t="s">
        <v>7</v>
      </c>
      <c r="I250" t="s">
        <v>8</v>
      </c>
      <c r="J250" t="s">
        <v>9</v>
      </c>
      <c r="K250" t="s">
        <v>15</v>
      </c>
      <c r="L250" t="s">
        <v>11</v>
      </c>
      <c r="M250" s="2">
        <v>74024.5</v>
      </c>
      <c r="N250" s="2">
        <v>5474</v>
      </c>
      <c r="O250" s="2">
        <v>0</v>
      </c>
      <c r="P250" s="2">
        <v>79498.5</v>
      </c>
      <c r="Q250" s="2">
        <v>10689.34</v>
      </c>
      <c r="R250" s="2">
        <v>10918.62</v>
      </c>
      <c r="S250" s="2">
        <v>10918.62</v>
      </c>
      <c r="T250" s="2">
        <v>68579.88</v>
      </c>
      <c r="U250" s="2">
        <v>68579.88</v>
      </c>
      <c r="V250" s="2">
        <v>57890.54</v>
      </c>
      <c r="W250" t="s">
        <v>16</v>
      </c>
    </row>
    <row r="251" spans="1:23" x14ac:dyDescent="0.2">
      <c r="A251" t="s">
        <v>0</v>
      </c>
      <c r="B251" t="s">
        <v>1</v>
      </c>
      <c r="C251" t="s">
        <v>2</v>
      </c>
      <c r="D251" t="s">
        <v>3</v>
      </c>
      <c r="E251" t="s">
        <v>4</v>
      </c>
      <c r="F251" t="s">
        <v>290</v>
      </c>
      <c r="G251" t="s">
        <v>291</v>
      </c>
      <c r="H251" t="s">
        <v>7</v>
      </c>
      <c r="I251" t="s">
        <v>8</v>
      </c>
      <c r="J251" t="s">
        <v>9</v>
      </c>
      <c r="K251" t="s">
        <v>17</v>
      </c>
      <c r="L251" t="s">
        <v>11</v>
      </c>
      <c r="M251" s="2">
        <v>28016</v>
      </c>
      <c r="N251" s="2">
        <v>1600</v>
      </c>
      <c r="O251" s="2">
        <v>0</v>
      </c>
      <c r="P251" s="2">
        <v>29616</v>
      </c>
      <c r="Q251" s="2">
        <v>1852.19</v>
      </c>
      <c r="R251" s="2">
        <v>25239.62</v>
      </c>
      <c r="S251" s="2">
        <v>25239.62</v>
      </c>
      <c r="T251" s="2">
        <v>4376.38</v>
      </c>
      <c r="U251" s="2">
        <v>4376.38</v>
      </c>
      <c r="V251" s="2">
        <v>2524.19</v>
      </c>
      <c r="W251" t="s">
        <v>18</v>
      </c>
    </row>
    <row r="252" spans="1:23" x14ac:dyDescent="0.2">
      <c r="A252" t="s">
        <v>0</v>
      </c>
      <c r="B252" t="s">
        <v>1</v>
      </c>
      <c r="C252" t="s">
        <v>2</v>
      </c>
      <c r="D252" t="s">
        <v>3</v>
      </c>
      <c r="E252" t="s">
        <v>4</v>
      </c>
      <c r="F252" t="s">
        <v>290</v>
      </c>
      <c r="G252" t="s">
        <v>291</v>
      </c>
      <c r="H252" t="s">
        <v>7</v>
      </c>
      <c r="I252" t="s">
        <v>8</v>
      </c>
      <c r="J252" t="s">
        <v>9</v>
      </c>
      <c r="K252" t="s">
        <v>19</v>
      </c>
      <c r="L252" t="s">
        <v>11</v>
      </c>
      <c r="M252" s="2">
        <v>1056</v>
      </c>
      <c r="N252" s="2">
        <v>88</v>
      </c>
      <c r="O252" s="2">
        <v>0</v>
      </c>
      <c r="P252" s="2">
        <v>1144</v>
      </c>
      <c r="Q252" s="2">
        <v>0</v>
      </c>
      <c r="R252" s="2">
        <v>470</v>
      </c>
      <c r="S252" s="2">
        <v>470</v>
      </c>
      <c r="T252" s="2">
        <v>674</v>
      </c>
      <c r="U252" s="2">
        <v>674</v>
      </c>
      <c r="V252" s="2">
        <v>674</v>
      </c>
      <c r="W252" t="s">
        <v>20</v>
      </c>
    </row>
    <row r="253" spans="1:23" x14ac:dyDescent="0.2">
      <c r="A253" t="s">
        <v>0</v>
      </c>
      <c r="B253" t="s">
        <v>1</v>
      </c>
      <c r="C253" t="s">
        <v>2</v>
      </c>
      <c r="D253" t="s">
        <v>3</v>
      </c>
      <c r="E253" t="s">
        <v>4</v>
      </c>
      <c r="F253" t="s">
        <v>290</v>
      </c>
      <c r="G253" t="s">
        <v>291</v>
      </c>
      <c r="H253" t="s">
        <v>7</v>
      </c>
      <c r="I253" t="s">
        <v>8</v>
      </c>
      <c r="J253" t="s">
        <v>9</v>
      </c>
      <c r="K253" t="s">
        <v>21</v>
      </c>
      <c r="L253" t="s">
        <v>11</v>
      </c>
      <c r="M253" s="2">
        <v>8448</v>
      </c>
      <c r="N253" s="2">
        <v>704</v>
      </c>
      <c r="O253" s="2">
        <v>0</v>
      </c>
      <c r="P253" s="2">
        <v>9152</v>
      </c>
      <c r="Q253" s="2">
        <v>0</v>
      </c>
      <c r="R253" s="2">
        <v>6016</v>
      </c>
      <c r="S253" s="2">
        <v>6016</v>
      </c>
      <c r="T253" s="2">
        <v>3136</v>
      </c>
      <c r="U253" s="2">
        <v>3136</v>
      </c>
      <c r="V253" s="2">
        <v>3136</v>
      </c>
      <c r="W253" t="s">
        <v>22</v>
      </c>
    </row>
    <row r="254" spans="1:23" x14ac:dyDescent="0.2">
      <c r="A254" t="s">
        <v>0</v>
      </c>
      <c r="B254" t="s">
        <v>1</v>
      </c>
      <c r="C254" t="s">
        <v>2</v>
      </c>
      <c r="D254" t="s">
        <v>3</v>
      </c>
      <c r="E254" t="s">
        <v>4</v>
      </c>
      <c r="F254" t="s">
        <v>290</v>
      </c>
      <c r="G254" t="s">
        <v>291</v>
      </c>
      <c r="H254" t="s">
        <v>7</v>
      </c>
      <c r="I254" t="s">
        <v>8</v>
      </c>
      <c r="J254" t="s">
        <v>9</v>
      </c>
      <c r="K254" t="s">
        <v>23</v>
      </c>
      <c r="L254" t="s">
        <v>11</v>
      </c>
      <c r="M254" s="2">
        <v>305.01</v>
      </c>
      <c r="N254" s="2">
        <v>21.76</v>
      </c>
      <c r="O254" s="2">
        <v>109.08</v>
      </c>
      <c r="P254" s="2">
        <v>435.85</v>
      </c>
      <c r="Q254" s="2">
        <v>0</v>
      </c>
      <c r="R254" s="2">
        <v>144</v>
      </c>
      <c r="S254" s="2">
        <v>144</v>
      </c>
      <c r="T254" s="2">
        <v>291.85000000000002</v>
      </c>
      <c r="U254" s="2">
        <v>291.85000000000002</v>
      </c>
      <c r="V254" s="2">
        <v>291.85000000000002</v>
      </c>
      <c r="W254" t="s">
        <v>24</v>
      </c>
    </row>
    <row r="255" spans="1:23" x14ac:dyDescent="0.2">
      <c r="A255" t="s">
        <v>0</v>
      </c>
      <c r="B255" t="s">
        <v>1</v>
      </c>
      <c r="C255" t="s">
        <v>2</v>
      </c>
      <c r="D255" t="s">
        <v>3</v>
      </c>
      <c r="E255" t="s">
        <v>4</v>
      </c>
      <c r="F255" t="s">
        <v>290</v>
      </c>
      <c r="G255" t="s">
        <v>291</v>
      </c>
      <c r="H255" t="s">
        <v>7</v>
      </c>
      <c r="I255" t="s">
        <v>8</v>
      </c>
      <c r="J255" t="s">
        <v>9</v>
      </c>
      <c r="K255" t="s">
        <v>25</v>
      </c>
      <c r="L255" t="s">
        <v>11</v>
      </c>
      <c r="M255" s="2">
        <v>3050.1</v>
      </c>
      <c r="N255" s="2">
        <v>130.32</v>
      </c>
      <c r="O255" s="2">
        <v>0</v>
      </c>
      <c r="P255" s="2">
        <v>3180.42</v>
      </c>
      <c r="Q255" s="2">
        <v>0</v>
      </c>
      <c r="R255" s="2">
        <v>1944.45</v>
      </c>
      <c r="S255" s="2">
        <v>1944.45</v>
      </c>
      <c r="T255" s="2">
        <v>1235.97</v>
      </c>
      <c r="U255" s="2">
        <v>1235.97</v>
      </c>
      <c r="V255" s="2">
        <v>1235.97</v>
      </c>
      <c r="W255" t="s">
        <v>26</v>
      </c>
    </row>
    <row r="256" spans="1:23" x14ac:dyDescent="0.2">
      <c r="A256" t="s">
        <v>0</v>
      </c>
      <c r="B256" t="s">
        <v>1</v>
      </c>
      <c r="C256" t="s">
        <v>2</v>
      </c>
      <c r="D256" t="s">
        <v>3</v>
      </c>
      <c r="E256" t="s">
        <v>4</v>
      </c>
      <c r="F256" t="s">
        <v>290</v>
      </c>
      <c r="G256" t="s">
        <v>291</v>
      </c>
      <c r="H256" t="s">
        <v>7</v>
      </c>
      <c r="I256" t="s">
        <v>8</v>
      </c>
      <c r="J256" t="s">
        <v>9</v>
      </c>
      <c r="K256" t="s">
        <v>27</v>
      </c>
      <c r="L256" t="s">
        <v>11</v>
      </c>
      <c r="M256" s="2">
        <v>6160.25</v>
      </c>
      <c r="N256" s="2">
        <v>0</v>
      </c>
      <c r="O256" s="2">
        <v>0</v>
      </c>
      <c r="P256" s="2">
        <v>6160.25</v>
      </c>
      <c r="Q256" s="2">
        <v>0</v>
      </c>
      <c r="R256" s="2">
        <v>0</v>
      </c>
      <c r="S256" s="2">
        <v>0</v>
      </c>
      <c r="T256" s="2">
        <v>6160.25</v>
      </c>
      <c r="U256" s="2">
        <v>6160.25</v>
      </c>
      <c r="V256" s="2">
        <v>6160.25</v>
      </c>
      <c r="W256" t="s">
        <v>28</v>
      </c>
    </row>
    <row r="257" spans="1:23" x14ac:dyDescent="0.2">
      <c r="A257" t="s">
        <v>0</v>
      </c>
      <c r="B257" t="s">
        <v>1</v>
      </c>
      <c r="C257" t="s">
        <v>2</v>
      </c>
      <c r="D257" t="s">
        <v>3</v>
      </c>
      <c r="E257" t="s">
        <v>4</v>
      </c>
      <c r="F257" t="s">
        <v>290</v>
      </c>
      <c r="G257" t="s">
        <v>291</v>
      </c>
      <c r="H257" t="s">
        <v>7</v>
      </c>
      <c r="I257" t="s">
        <v>8</v>
      </c>
      <c r="J257" t="s">
        <v>9</v>
      </c>
      <c r="K257" t="s">
        <v>29</v>
      </c>
      <c r="L257" t="s">
        <v>11</v>
      </c>
      <c r="M257" s="2">
        <v>10800.01</v>
      </c>
      <c r="N257" s="2">
        <v>0</v>
      </c>
      <c r="O257" s="2">
        <v>2037.12</v>
      </c>
      <c r="P257" s="2">
        <v>12837.13</v>
      </c>
      <c r="Q257" s="2">
        <v>0</v>
      </c>
      <c r="R257" s="2">
        <v>10367</v>
      </c>
      <c r="S257" s="2">
        <v>10367</v>
      </c>
      <c r="T257" s="2">
        <v>2470.13</v>
      </c>
      <c r="U257" s="2">
        <v>2470.13</v>
      </c>
      <c r="V257" s="2">
        <v>2470.13</v>
      </c>
      <c r="W257" t="s">
        <v>30</v>
      </c>
    </row>
    <row r="258" spans="1:23" x14ac:dyDescent="0.2">
      <c r="A258" t="s">
        <v>0</v>
      </c>
      <c r="B258" t="s">
        <v>1</v>
      </c>
      <c r="C258" t="s">
        <v>2</v>
      </c>
      <c r="D258" t="s">
        <v>3</v>
      </c>
      <c r="E258" t="s">
        <v>4</v>
      </c>
      <c r="F258" t="s">
        <v>290</v>
      </c>
      <c r="G258" t="s">
        <v>291</v>
      </c>
      <c r="H258" t="s">
        <v>7</v>
      </c>
      <c r="I258" t="s">
        <v>8</v>
      </c>
      <c r="J258" t="s">
        <v>9</v>
      </c>
      <c r="K258" t="s">
        <v>31</v>
      </c>
      <c r="L258" t="s">
        <v>11</v>
      </c>
      <c r="M258" s="2">
        <v>87996</v>
      </c>
      <c r="N258" s="2">
        <v>40276</v>
      </c>
      <c r="O258" s="2">
        <v>353.3</v>
      </c>
      <c r="P258" s="2">
        <v>128625.3</v>
      </c>
      <c r="Q258" s="2">
        <v>43280.61</v>
      </c>
      <c r="R258" s="2">
        <v>84991.39</v>
      </c>
      <c r="S258" s="2">
        <v>84991.39</v>
      </c>
      <c r="T258" s="2">
        <v>43633.91</v>
      </c>
      <c r="U258" s="2">
        <v>43633.91</v>
      </c>
      <c r="V258" s="2">
        <v>353.3</v>
      </c>
      <c r="W258" t="s">
        <v>32</v>
      </c>
    </row>
    <row r="259" spans="1:23" x14ac:dyDescent="0.2">
      <c r="A259" t="s">
        <v>0</v>
      </c>
      <c r="B259" t="s">
        <v>1</v>
      </c>
      <c r="C259" t="s">
        <v>2</v>
      </c>
      <c r="D259" t="s">
        <v>3</v>
      </c>
      <c r="E259" t="s">
        <v>4</v>
      </c>
      <c r="F259" t="s">
        <v>290</v>
      </c>
      <c r="G259" t="s">
        <v>291</v>
      </c>
      <c r="H259" t="s">
        <v>7</v>
      </c>
      <c r="I259" t="s">
        <v>8</v>
      </c>
      <c r="J259" t="s">
        <v>9</v>
      </c>
      <c r="K259" t="s">
        <v>33</v>
      </c>
      <c r="L259" t="s">
        <v>11</v>
      </c>
      <c r="M259" s="2">
        <v>3422.36</v>
      </c>
      <c r="N259" s="2">
        <v>0</v>
      </c>
      <c r="O259" s="2">
        <v>0</v>
      </c>
      <c r="P259" s="2">
        <v>3422.36</v>
      </c>
      <c r="Q259" s="2">
        <v>0</v>
      </c>
      <c r="R259" s="2">
        <v>55</v>
      </c>
      <c r="S259" s="2">
        <v>55</v>
      </c>
      <c r="T259" s="2">
        <v>3367.36</v>
      </c>
      <c r="U259" s="2">
        <v>3367.36</v>
      </c>
      <c r="V259" s="2">
        <v>3367.36</v>
      </c>
      <c r="W259" t="s">
        <v>34</v>
      </c>
    </row>
    <row r="260" spans="1:23" x14ac:dyDescent="0.2">
      <c r="A260" t="s">
        <v>0</v>
      </c>
      <c r="B260" t="s">
        <v>1</v>
      </c>
      <c r="C260" t="s">
        <v>2</v>
      </c>
      <c r="D260" t="s">
        <v>3</v>
      </c>
      <c r="E260" t="s">
        <v>4</v>
      </c>
      <c r="F260" t="s">
        <v>290</v>
      </c>
      <c r="G260" t="s">
        <v>291</v>
      </c>
      <c r="H260" t="s">
        <v>7</v>
      </c>
      <c r="I260" t="s">
        <v>8</v>
      </c>
      <c r="J260" t="s">
        <v>9</v>
      </c>
      <c r="K260" t="s">
        <v>35</v>
      </c>
      <c r="L260" t="s">
        <v>11</v>
      </c>
      <c r="M260" s="2">
        <v>27767.72</v>
      </c>
      <c r="N260" s="2">
        <v>0</v>
      </c>
      <c r="O260" s="2">
        <v>0</v>
      </c>
      <c r="P260" s="2">
        <v>27767.72</v>
      </c>
      <c r="Q260" s="2">
        <v>0</v>
      </c>
      <c r="R260" s="2">
        <v>878.5</v>
      </c>
      <c r="S260" s="2">
        <v>878.5</v>
      </c>
      <c r="T260" s="2">
        <v>26889.22</v>
      </c>
      <c r="U260" s="2">
        <v>26889.22</v>
      </c>
      <c r="V260" s="2">
        <v>26889.22</v>
      </c>
      <c r="W260" t="s">
        <v>36</v>
      </c>
    </row>
    <row r="261" spans="1:23" x14ac:dyDescent="0.2">
      <c r="A261" t="s">
        <v>0</v>
      </c>
      <c r="B261" t="s">
        <v>1</v>
      </c>
      <c r="C261" t="s">
        <v>2</v>
      </c>
      <c r="D261" t="s">
        <v>3</v>
      </c>
      <c r="E261" t="s">
        <v>4</v>
      </c>
      <c r="F261" t="s">
        <v>290</v>
      </c>
      <c r="G261" t="s">
        <v>291</v>
      </c>
      <c r="H261" t="s">
        <v>7</v>
      </c>
      <c r="I261" t="s">
        <v>8</v>
      </c>
      <c r="J261" t="s">
        <v>9</v>
      </c>
      <c r="K261" t="s">
        <v>37</v>
      </c>
      <c r="L261" t="s">
        <v>11</v>
      </c>
      <c r="M261" s="2">
        <v>112369.19</v>
      </c>
      <c r="N261" s="2">
        <v>8309.5300000000007</v>
      </c>
      <c r="O261" s="2">
        <v>0</v>
      </c>
      <c r="P261" s="2">
        <v>120678.72</v>
      </c>
      <c r="Q261" s="2">
        <v>5474.98</v>
      </c>
      <c r="R261" s="2">
        <v>88035.26</v>
      </c>
      <c r="S261" s="2">
        <v>88035.26</v>
      </c>
      <c r="T261" s="2">
        <v>32643.46</v>
      </c>
      <c r="U261" s="2">
        <v>32643.46</v>
      </c>
      <c r="V261" s="2">
        <v>27168.48</v>
      </c>
      <c r="W261" t="s">
        <v>38</v>
      </c>
    </row>
    <row r="262" spans="1:23" x14ac:dyDescent="0.2">
      <c r="A262" t="s">
        <v>0</v>
      </c>
      <c r="B262" t="s">
        <v>1</v>
      </c>
      <c r="C262" t="s">
        <v>2</v>
      </c>
      <c r="D262" t="s">
        <v>3</v>
      </c>
      <c r="E262" t="s">
        <v>4</v>
      </c>
      <c r="F262" t="s">
        <v>290</v>
      </c>
      <c r="G262" t="s">
        <v>291</v>
      </c>
      <c r="H262" t="s">
        <v>7</v>
      </c>
      <c r="I262" t="s">
        <v>8</v>
      </c>
      <c r="J262" t="s">
        <v>9</v>
      </c>
      <c r="K262" t="s">
        <v>39</v>
      </c>
      <c r="L262" t="s">
        <v>11</v>
      </c>
      <c r="M262" s="2">
        <v>74024.5</v>
      </c>
      <c r="N262" s="2">
        <v>5474</v>
      </c>
      <c r="O262" s="2">
        <v>0</v>
      </c>
      <c r="P262" s="2">
        <v>79498.5</v>
      </c>
      <c r="Q262" s="2">
        <v>8997.58</v>
      </c>
      <c r="R262" s="2">
        <v>46046.84</v>
      </c>
      <c r="S262" s="2">
        <v>46046.84</v>
      </c>
      <c r="T262" s="2">
        <v>33451.660000000003</v>
      </c>
      <c r="U262" s="2">
        <v>33451.660000000003</v>
      </c>
      <c r="V262" s="2">
        <v>24454.080000000002</v>
      </c>
      <c r="W262" t="s">
        <v>40</v>
      </c>
    </row>
    <row r="263" spans="1:23" x14ac:dyDescent="0.2">
      <c r="A263" t="s">
        <v>0</v>
      </c>
      <c r="B263" t="s">
        <v>1</v>
      </c>
      <c r="C263" t="s">
        <v>2</v>
      </c>
      <c r="D263" t="s">
        <v>3</v>
      </c>
      <c r="E263" t="s">
        <v>4</v>
      </c>
      <c r="F263" t="s">
        <v>290</v>
      </c>
      <c r="G263" t="s">
        <v>291</v>
      </c>
      <c r="H263" t="s">
        <v>7</v>
      </c>
      <c r="I263" t="s">
        <v>8</v>
      </c>
      <c r="J263" t="s">
        <v>9</v>
      </c>
      <c r="K263" t="s">
        <v>41</v>
      </c>
      <c r="L263" t="s">
        <v>11</v>
      </c>
      <c r="M263" s="2">
        <v>6245.34</v>
      </c>
      <c r="N263" s="2">
        <v>0</v>
      </c>
      <c r="O263" s="2">
        <v>442.86</v>
      </c>
      <c r="P263" s="2">
        <v>6688.2</v>
      </c>
      <c r="Q263" s="2">
        <v>0</v>
      </c>
      <c r="R263" s="2">
        <v>3688.2</v>
      </c>
      <c r="S263" s="2">
        <v>3688.2</v>
      </c>
      <c r="T263" s="2">
        <v>3000</v>
      </c>
      <c r="U263" s="2">
        <v>3000</v>
      </c>
      <c r="V263" s="2">
        <v>3000</v>
      </c>
      <c r="W263" t="s">
        <v>42</v>
      </c>
    </row>
    <row r="264" spans="1:23" x14ac:dyDescent="0.2">
      <c r="A264" t="s">
        <v>0</v>
      </c>
      <c r="B264" t="s">
        <v>1</v>
      </c>
      <c r="C264" t="s">
        <v>2</v>
      </c>
      <c r="D264" t="s">
        <v>3</v>
      </c>
      <c r="E264" t="s">
        <v>4</v>
      </c>
      <c r="F264" t="s">
        <v>290</v>
      </c>
      <c r="G264" t="s">
        <v>291</v>
      </c>
      <c r="H264" t="s">
        <v>7</v>
      </c>
      <c r="I264" t="s">
        <v>43</v>
      </c>
      <c r="J264" t="s">
        <v>44</v>
      </c>
      <c r="K264" t="s">
        <v>45</v>
      </c>
      <c r="L264" t="s">
        <v>11</v>
      </c>
      <c r="M264" s="2">
        <v>5000</v>
      </c>
      <c r="N264" s="2">
        <v>0</v>
      </c>
      <c r="O264" s="2">
        <v>0</v>
      </c>
      <c r="P264" s="2">
        <v>5000</v>
      </c>
      <c r="Q264" s="2">
        <v>0</v>
      </c>
      <c r="R264" s="2">
        <v>5000</v>
      </c>
      <c r="S264" s="2">
        <v>3026.94</v>
      </c>
      <c r="T264" s="2">
        <v>0</v>
      </c>
      <c r="U264" s="2">
        <v>1973.06</v>
      </c>
      <c r="V264" s="2">
        <v>0</v>
      </c>
      <c r="W264" t="s">
        <v>46</v>
      </c>
    </row>
    <row r="265" spans="1:23" x14ac:dyDescent="0.2">
      <c r="A265" t="s">
        <v>0</v>
      </c>
      <c r="B265" t="s">
        <v>1</v>
      </c>
      <c r="C265" t="s">
        <v>2</v>
      </c>
      <c r="D265" t="s">
        <v>3</v>
      </c>
      <c r="E265" t="s">
        <v>4</v>
      </c>
      <c r="F265" t="s">
        <v>290</v>
      </c>
      <c r="G265" t="s">
        <v>291</v>
      </c>
      <c r="H265" t="s">
        <v>7</v>
      </c>
      <c r="I265" t="s">
        <v>43</v>
      </c>
      <c r="J265" t="s">
        <v>44</v>
      </c>
      <c r="K265" t="s">
        <v>47</v>
      </c>
      <c r="L265" t="s">
        <v>11</v>
      </c>
      <c r="M265" s="2">
        <v>10000</v>
      </c>
      <c r="N265" s="2">
        <v>0</v>
      </c>
      <c r="O265" s="2">
        <v>0</v>
      </c>
      <c r="P265" s="2">
        <v>10000</v>
      </c>
      <c r="Q265" s="2">
        <v>0</v>
      </c>
      <c r="R265" s="2">
        <v>10000</v>
      </c>
      <c r="S265" s="2">
        <v>7969.31</v>
      </c>
      <c r="T265" s="2">
        <v>0</v>
      </c>
      <c r="U265" s="2">
        <v>2030.69</v>
      </c>
      <c r="V265" s="2">
        <v>0</v>
      </c>
      <c r="W265" t="s">
        <v>48</v>
      </c>
    </row>
    <row r="266" spans="1:23" x14ac:dyDescent="0.2">
      <c r="A266" t="s">
        <v>0</v>
      </c>
      <c r="B266" t="s">
        <v>1</v>
      </c>
      <c r="C266" t="s">
        <v>2</v>
      </c>
      <c r="D266" t="s">
        <v>3</v>
      </c>
      <c r="E266" t="s">
        <v>4</v>
      </c>
      <c r="F266" t="s">
        <v>290</v>
      </c>
      <c r="G266" t="s">
        <v>291</v>
      </c>
      <c r="H266" t="s">
        <v>7</v>
      </c>
      <c r="I266" t="s">
        <v>43</v>
      </c>
      <c r="J266" t="s">
        <v>44</v>
      </c>
      <c r="K266" t="s">
        <v>49</v>
      </c>
      <c r="L266" t="s">
        <v>11</v>
      </c>
      <c r="M266" s="2">
        <v>3000</v>
      </c>
      <c r="N266" s="2">
        <v>0</v>
      </c>
      <c r="O266" s="2">
        <v>0</v>
      </c>
      <c r="P266" s="2">
        <v>3000</v>
      </c>
      <c r="Q266" s="2">
        <v>0</v>
      </c>
      <c r="R266" s="2">
        <v>3000</v>
      </c>
      <c r="S266" s="2">
        <v>748.65</v>
      </c>
      <c r="T266" s="2">
        <v>0</v>
      </c>
      <c r="U266" s="2">
        <v>2251.35</v>
      </c>
      <c r="V266" s="2">
        <v>0</v>
      </c>
      <c r="W266" t="s">
        <v>50</v>
      </c>
    </row>
    <row r="267" spans="1:23" x14ac:dyDescent="0.2">
      <c r="A267" t="s">
        <v>0</v>
      </c>
      <c r="B267" t="s">
        <v>1</v>
      </c>
      <c r="C267" t="s">
        <v>2</v>
      </c>
      <c r="D267" t="s">
        <v>3</v>
      </c>
      <c r="E267" t="s">
        <v>4</v>
      </c>
      <c r="F267" t="s">
        <v>290</v>
      </c>
      <c r="G267" t="s">
        <v>291</v>
      </c>
      <c r="H267" t="s">
        <v>7</v>
      </c>
      <c r="I267" t="s">
        <v>43</v>
      </c>
      <c r="J267" t="s">
        <v>44</v>
      </c>
      <c r="K267" t="s">
        <v>51</v>
      </c>
      <c r="L267" t="s">
        <v>11</v>
      </c>
      <c r="M267" s="2">
        <v>35000</v>
      </c>
      <c r="N267" s="2">
        <v>5747.83</v>
      </c>
      <c r="O267" s="2">
        <v>0</v>
      </c>
      <c r="P267" s="2">
        <v>40747.83</v>
      </c>
      <c r="Q267" s="2">
        <v>1443.31</v>
      </c>
      <c r="R267" s="2">
        <v>39304.519999999997</v>
      </c>
      <c r="S267" s="2">
        <v>27904.52</v>
      </c>
      <c r="T267" s="2">
        <v>1443.31</v>
      </c>
      <c r="U267" s="2">
        <v>12843.31</v>
      </c>
      <c r="V267" s="2">
        <v>0</v>
      </c>
      <c r="W267" t="s">
        <v>52</v>
      </c>
    </row>
    <row r="268" spans="1:23" x14ac:dyDescent="0.2">
      <c r="A268" t="s">
        <v>0</v>
      </c>
      <c r="B268" t="s">
        <v>1</v>
      </c>
      <c r="C268" t="s">
        <v>2</v>
      </c>
      <c r="D268" t="s">
        <v>3</v>
      </c>
      <c r="E268" t="s">
        <v>4</v>
      </c>
      <c r="F268" t="s">
        <v>290</v>
      </c>
      <c r="G268" t="s">
        <v>291</v>
      </c>
      <c r="H268" t="s">
        <v>7</v>
      </c>
      <c r="I268" t="s">
        <v>43</v>
      </c>
      <c r="J268" t="s">
        <v>44</v>
      </c>
      <c r="K268" t="s">
        <v>55</v>
      </c>
      <c r="L268" t="s">
        <v>11</v>
      </c>
      <c r="M268" s="2">
        <v>5000</v>
      </c>
      <c r="N268" s="2">
        <v>0</v>
      </c>
      <c r="O268" s="2">
        <v>0</v>
      </c>
      <c r="P268" s="2">
        <v>5000</v>
      </c>
      <c r="Q268" s="2">
        <v>3698.33</v>
      </c>
      <c r="R268" s="2">
        <v>0</v>
      </c>
      <c r="S268" s="2">
        <v>0</v>
      </c>
      <c r="T268" s="2">
        <v>5000</v>
      </c>
      <c r="U268" s="2">
        <v>5000</v>
      </c>
      <c r="V268" s="2">
        <v>1301.67</v>
      </c>
      <c r="W268" t="s">
        <v>56</v>
      </c>
    </row>
    <row r="269" spans="1:23" x14ac:dyDescent="0.2">
      <c r="A269" t="s">
        <v>0</v>
      </c>
      <c r="B269" t="s">
        <v>1</v>
      </c>
      <c r="C269" t="s">
        <v>2</v>
      </c>
      <c r="D269" t="s">
        <v>3</v>
      </c>
      <c r="E269" t="s">
        <v>4</v>
      </c>
      <c r="F269" t="s">
        <v>290</v>
      </c>
      <c r="G269" t="s">
        <v>291</v>
      </c>
      <c r="H269" t="s">
        <v>7</v>
      </c>
      <c r="I269" t="s">
        <v>43</v>
      </c>
      <c r="J269" t="s">
        <v>44</v>
      </c>
      <c r="K269" t="s">
        <v>57</v>
      </c>
      <c r="L269" t="s">
        <v>11</v>
      </c>
      <c r="M269" s="2">
        <v>170000</v>
      </c>
      <c r="N269" s="2">
        <v>6548.41</v>
      </c>
      <c r="O269" s="2">
        <v>0</v>
      </c>
      <c r="P269" s="2">
        <v>176548.41</v>
      </c>
      <c r="Q269" s="2">
        <v>27480</v>
      </c>
      <c r="R269" s="2">
        <v>149068.41</v>
      </c>
      <c r="S269" s="2">
        <v>123146.79</v>
      </c>
      <c r="T269" s="2">
        <v>27480</v>
      </c>
      <c r="U269" s="2">
        <v>53401.62</v>
      </c>
      <c r="V269" s="2">
        <v>0</v>
      </c>
      <c r="W269" t="s">
        <v>58</v>
      </c>
    </row>
    <row r="270" spans="1:23" x14ac:dyDescent="0.2">
      <c r="A270" t="s">
        <v>0</v>
      </c>
      <c r="B270" t="s">
        <v>1</v>
      </c>
      <c r="C270" t="s">
        <v>2</v>
      </c>
      <c r="D270" t="s">
        <v>3</v>
      </c>
      <c r="E270" t="s">
        <v>4</v>
      </c>
      <c r="F270" t="s">
        <v>290</v>
      </c>
      <c r="G270" t="s">
        <v>291</v>
      </c>
      <c r="H270" t="s">
        <v>7</v>
      </c>
      <c r="I270" t="s">
        <v>43</v>
      </c>
      <c r="J270" t="s">
        <v>44</v>
      </c>
      <c r="K270" t="s">
        <v>59</v>
      </c>
      <c r="L270" t="s">
        <v>11</v>
      </c>
      <c r="M270" s="2">
        <v>100000</v>
      </c>
      <c r="N270" s="2">
        <v>-11180.56</v>
      </c>
      <c r="O270" s="2">
        <v>0</v>
      </c>
      <c r="P270" s="2">
        <v>88819.44</v>
      </c>
      <c r="Q270" s="2">
        <v>0</v>
      </c>
      <c r="R270" s="2">
        <v>88819.44</v>
      </c>
      <c r="S270" s="2">
        <v>64670.65</v>
      </c>
      <c r="T270" s="2">
        <v>0</v>
      </c>
      <c r="U270" s="2">
        <v>24148.79</v>
      </c>
      <c r="V270" s="2">
        <v>0</v>
      </c>
      <c r="W270" t="s">
        <v>60</v>
      </c>
    </row>
    <row r="271" spans="1:23" x14ac:dyDescent="0.2">
      <c r="A271" t="s">
        <v>0</v>
      </c>
      <c r="B271" t="s">
        <v>1</v>
      </c>
      <c r="C271" t="s">
        <v>2</v>
      </c>
      <c r="D271" t="s">
        <v>3</v>
      </c>
      <c r="E271" t="s">
        <v>4</v>
      </c>
      <c r="F271" t="s">
        <v>290</v>
      </c>
      <c r="G271" t="s">
        <v>291</v>
      </c>
      <c r="H271" t="s">
        <v>7</v>
      </c>
      <c r="I271" t="s">
        <v>43</v>
      </c>
      <c r="J271" t="s">
        <v>44</v>
      </c>
      <c r="K271" t="s">
        <v>61</v>
      </c>
      <c r="L271" t="s">
        <v>11</v>
      </c>
      <c r="M271" s="2">
        <v>5000</v>
      </c>
      <c r="N271" s="2">
        <v>0</v>
      </c>
      <c r="O271" s="2">
        <v>0</v>
      </c>
      <c r="P271" s="2">
        <v>5000</v>
      </c>
      <c r="Q271" s="2">
        <v>0</v>
      </c>
      <c r="R271" s="2">
        <v>0</v>
      </c>
      <c r="S271" s="2">
        <v>0</v>
      </c>
      <c r="T271" s="2">
        <v>5000</v>
      </c>
      <c r="U271" s="2">
        <v>5000</v>
      </c>
      <c r="V271" s="2">
        <v>5000</v>
      </c>
      <c r="W271" t="s">
        <v>62</v>
      </c>
    </row>
    <row r="272" spans="1:23" x14ac:dyDescent="0.2">
      <c r="A272" t="s">
        <v>0</v>
      </c>
      <c r="B272" t="s">
        <v>1</v>
      </c>
      <c r="C272" t="s">
        <v>2</v>
      </c>
      <c r="D272" t="s">
        <v>3</v>
      </c>
      <c r="E272" t="s">
        <v>4</v>
      </c>
      <c r="F272" t="s">
        <v>290</v>
      </c>
      <c r="G272" t="s">
        <v>291</v>
      </c>
      <c r="H272" t="s">
        <v>7</v>
      </c>
      <c r="I272" t="s">
        <v>43</v>
      </c>
      <c r="J272" t="s">
        <v>44</v>
      </c>
      <c r="K272" t="s">
        <v>63</v>
      </c>
      <c r="L272" t="s">
        <v>11</v>
      </c>
      <c r="M272" s="2">
        <v>2500</v>
      </c>
      <c r="N272" s="2">
        <v>0</v>
      </c>
      <c r="O272" s="2">
        <v>0</v>
      </c>
      <c r="P272" s="2">
        <v>2500</v>
      </c>
      <c r="Q272" s="2">
        <v>0</v>
      </c>
      <c r="R272" s="2">
        <v>0</v>
      </c>
      <c r="S272" s="2">
        <v>0</v>
      </c>
      <c r="T272" s="2">
        <v>2500</v>
      </c>
      <c r="U272" s="2">
        <v>2500</v>
      </c>
      <c r="V272" s="2">
        <v>2500</v>
      </c>
      <c r="W272" t="s">
        <v>64</v>
      </c>
    </row>
    <row r="273" spans="1:23" x14ac:dyDescent="0.2">
      <c r="A273" t="s">
        <v>0</v>
      </c>
      <c r="B273" t="s">
        <v>1</v>
      </c>
      <c r="C273" t="s">
        <v>2</v>
      </c>
      <c r="D273" t="s">
        <v>3</v>
      </c>
      <c r="E273" t="s">
        <v>4</v>
      </c>
      <c r="F273" t="s">
        <v>290</v>
      </c>
      <c r="G273" t="s">
        <v>291</v>
      </c>
      <c r="H273" t="s">
        <v>7</v>
      </c>
      <c r="I273" t="s">
        <v>43</v>
      </c>
      <c r="J273" t="s">
        <v>44</v>
      </c>
      <c r="K273" t="s">
        <v>65</v>
      </c>
      <c r="L273" t="s">
        <v>11</v>
      </c>
      <c r="M273" s="2">
        <v>1500</v>
      </c>
      <c r="N273" s="2">
        <v>0</v>
      </c>
      <c r="O273" s="2">
        <v>0</v>
      </c>
      <c r="P273" s="2">
        <v>1500</v>
      </c>
      <c r="Q273" s="2">
        <v>0</v>
      </c>
      <c r="R273" s="2">
        <v>1008</v>
      </c>
      <c r="S273" s="2">
        <v>431.2</v>
      </c>
      <c r="T273" s="2">
        <v>492</v>
      </c>
      <c r="U273" s="2">
        <v>1068.8</v>
      </c>
      <c r="V273" s="2">
        <v>492</v>
      </c>
      <c r="W273" t="s">
        <v>66</v>
      </c>
    </row>
    <row r="274" spans="1:23" x14ac:dyDescent="0.2">
      <c r="A274" t="s">
        <v>0</v>
      </c>
      <c r="B274" t="s">
        <v>1</v>
      </c>
      <c r="C274" t="s">
        <v>2</v>
      </c>
      <c r="D274" t="s">
        <v>3</v>
      </c>
      <c r="E274" t="s">
        <v>4</v>
      </c>
      <c r="F274" t="s">
        <v>290</v>
      </c>
      <c r="G274" t="s">
        <v>291</v>
      </c>
      <c r="H274" t="s">
        <v>7</v>
      </c>
      <c r="I274" t="s">
        <v>43</v>
      </c>
      <c r="J274" t="s">
        <v>44</v>
      </c>
      <c r="K274" t="s">
        <v>71</v>
      </c>
      <c r="L274" t="s">
        <v>11</v>
      </c>
      <c r="M274" s="2">
        <v>2300</v>
      </c>
      <c r="N274" s="2">
        <v>-1115.68</v>
      </c>
      <c r="O274" s="2">
        <v>0</v>
      </c>
      <c r="P274" s="2">
        <v>1184.32</v>
      </c>
      <c r="Q274" s="2">
        <v>0</v>
      </c>
      <c r="R274" s="2">
        <v>0</v>
      </c>
      <c r="S274" s="2">
        <v>0</v>
      </c>
      <c r="T274" s="2">
        <v>1184.32</v>
      </c>
      <c r="U274" s="2">
        <v>1184.32</v>
      </c>
      <c r="V274" s="2">
        <v>1184.32</v>
      </c>
      <c r="W274" t="s">
        <v>72</v>
      </c>
    </row>
    <row r="275" spans="1:23" x14ac:dyDescent="0.2">
      <c r="A275" t="s">
        <v>0</v>
      </c>
      <c r="B275" t="s">
        <v>1</v>
      </c>
      <c r="C275" t="s">
        <v>2</v>
      </c>
      <c r="D275" t="s">
        <v>3</v>
      </c>
      <c r="E275" t="s">
        <v>4</v>
      </c>
      <c r="F275" t="s">
        <v>290</v>
      </c>
      <c r="G275" t="s">
        <v>291</v>
      </c>
      <c r="H275" t="s">
        <v>7</v>
      </c>
      <c r="I275" t="s">
        <v>43</v>
      </c>
      <c r="J275" t="s">
        <v>44</v>
      </c>
      <c r="K275" t="s">
        <v>73</v>
      </c>
      <c r="L275" t="s">
        <v>11</v>
      </c>
      <c r="M275" s="2">
        <v>4000</v>
      </c>
      <c r="N275" s="2">
        <v>2000</v>
      </c>
      <c r="O275" s="2">
        <v>0</v>
      </c>
      <c r="P275" s="2">
        <v>6000</v>
      </c>
      <c r="Q275" s="2">
        <v>0.64</v>
      </c>
      <c r="R275" s="2">
        <v>5999.36</v>
      </c>
      <c r="S275" s="2">
        <v>5999.36</v>
      </c>
      <c r="T275" s="2">
        <v>0.64</v>
      </c>
      <c r="U275" s="2">
        <v>0.64</v>
      </c>
      <c r="V275" s="2">
        <v>0</v>
      </c>
      <c r="W275" t="s">
        <v>74</v>
      </c>
    </row>
    <row r="276" spans="1:23" x14ac:dyDescent="0.2">
      <c r="A276" t="s">
        <v>0</v>
      </c>
      <c r="B276" t="s">
        <v>1</v>
      </c>
      <c r="C276" t="s">
        <v>2</v>
      </c>
      <c r="D276" t="s">
        <v>3</v>
      </c>
      <c r="E276" t="s">
        <v>4</v>
      </c>
      <c r="F276" t="s">
        <v>290</v>
      </c>
      <c r="G276" t="s">
        <v>291</v>
      </c>
      <c r="H276" t="s">
        <v>7</v>
      </c>
      <c r="I276" t="s">
        <v>43</v>
      </c>
      <c r="J276" t="s">
        <v>44</v>
      </c>
      <c r="K276" t="s">
        <v>75</v>
      </c>
      <c r="L276" t="s">
        <v>11</v>
      </c>
      <c r="M276" s="2">
        <v>3000</v>
      </c>
      <c r="N276" s="2">
        <v>0</v>
      </c>
      <c r="O276" s="2">
        <v>0</v>
      </c>
      <c r="P276" s="2">
        <v>3000</v>
      </c>
      <c r="Q276" s="2">
        <v>0</v>
      </c>
      <c r="R276" s="2">
        <v>0</v>
      </c>
      <c r="S276" s="2">
        <v>0</v>
      </c>
      <c r="T276" s="2">
        <v>3000</v>
      </c>
      <c r="U276" s="2">
        <v>3000</v>
      </c>
      <c r="V276" s="2">
        <v>3000</v>
      </c>
      <c r="W276" t="s">
        <v>76</v>
      </c>
    </row>
    <row r="277" spans="1:23" x14ac:dyDescent="0.2">
      <c r="A277" t="s">
        <v>0</v>
      </c>
      <c r="B277" t="s">
        <v>1</v>
      </c>
      <c r="C277" t="s">
        <v>2</v>
      </c>
      <c r="D277" t="s">
        <v>3</v>
      </c>
      <c r="E277" t="s">
        <v>4</v>
      </c>
      <c r="F277" t="s">
        <v>290</v>
      </c>
      <c r="G277" t="s">
        <v>291</v>
      </c>
      <c r="H277" t="s">
        <v>7</v>
      </c>
      <c r="I277" t="s">
        <v>43</v>
      </c>
      <c r="J277" t="s">
        <v>44</v>
      </c>
      <c r="K277" t="s">
        <v>77</v>
      </c>
      <c r="L277" t="s">
        <v>11</v>
      </c>
      <c r="M277" s="2">
        <v>2000</v>
      </c>
      <c r="N277" s="2">
        <v>0</v>
      </c>
      <c r="O277" s="2">
        <v>0</v>
      </c>
      <c r="P277" s="2">
        <v>2000</v>
      </c>
      <c r="Q277" s="2">
        <v>642.74</v>
      </c>
      <c r="R277" s="2">
        <v>1271.0899999999999</v>
      </c>
      <c r="S277" s="2">
        <v>1271.0899999999999</v>
      </c>
      <c r="T277" s="2">
        <v>728.91</v>
      </c>
      <c r="U277" s="2">
        <v>728.91</v>
      </c>
      <c r="V277" s="2">
        <v>86.17</v>
      </c>
      <c r="W277" t="s">
        <v>78</v>
      </c>
    </row>
    <row r="278" spans="1:23" x14ac:dyDescent="0.2">
      <c r="A278" t="s">
        <v>0</v>
      </c>
      <c r="B278" t="s">
        <v>1</v>
      </c>
      <c r="C278" t="s">
        <v>2</v>
      </c>
      <c r="D278" t="s">
        <v>3</v>
      </c>
      <c r="E278" t="s">
        <v>4</v>
      </c>
      <c r="F278" t="s">
        <v>290</v>
      </c>
      <c r="G278" t="s">
        <v>291</v>
      </c>
      <c r="H278" t="s">
        <v>7</v>
      </c>
      <c r="I278" t="s">
        <v>43</v>
      </c>
      <c r="J278" t="s">
        <v>44</v>
      </c>
      <c r="K278" t="s">
        <v>79</v>
      </c>
      <c r="L278" t="s">
        <v>11</v>
      </c>
      <c r="M278" s="2">
        <v>5000</v>
      </c>
      <c r="N278" s="2">
        <v>0</v>
      </c>
      <c r="O278" s="2">
        <v>0</v>
      </c>
      <c r="P278" s="2">
        <v>5000</v>
      </c>
      <c r="Q278" s="2">
        <v>0</v>
      </c>
      <c r="R278" s="2">
        <v>0</v>
      </c>
      <c r="S278" s="2">
        <v>0</v>
      </c>
      <c r="T278" s="2">
        <v>5000</v>
      </c>
      <c r="U278" s="2">
        <v>5000</v>
      </c>
      <c r="V278" s="2">
        <v>5000</v>
      </c>
      <c r="W278" t="s">
        <v>80</v>
      </c>
    </row>
    <row r="279" spans="1:23" x14ac:dyDescent="0.2">
      <c r="A279" t="s">
        <v>0</v>
      </c>
      <c r="B279" t="s">
        <v>1</v>
      </c>
      <c r="C279" t="s">
        <v>2</v>
      </c>
      <c r="D279" t="s">
        <v>3</v>
      </c>
      <c r="E279" t="s">
        <v>4</v>
      </c>
      <c r="F279" t="s">
        <v>290</v>
      </c>
      <c r="G279" t="s">
        <v>291</v>
      </c>
      <c r="H279" t="s">
        <v>7</v>
      </c>
      <c r="I279" t="s">
        <v>43</v>
      </c>
      <c r="J279" t="s">
        <v>44</v>
      </c>
      <c r="K279" t="s">
        <v>85</v>
      </c>
      <c r="L279" t="s">
        <v>11</v>
      </c>
      <c r="M279" s="2">
        <v>15000</v>
      </c>
      <c r="N279" s="2">
        <v>0</v>
      </c>
      <c r="O279" s="2">
        <v>0</v>
      </c>
      <c r="P279" s="2">
        <v>15000</v>
      </c>
      <c r="Q279" s="2">
        <v>0</v>
      </c>
      <c r="R279" s="2">
        <v>6147.68</v>
      </c>
      <c r="S279" s="2">
        <v>2392.3200000000002</v>
      </c>
      <c r="T279" s="2">
        <v>8852.32</v>
      </c>
      <c r="U279" s="2">
        <v>12607.68</v>
      </c>
      <c r="V279" s="2">
        <v>8852.32</v>
      </c>
      <c r="W279" t="s">
        <v>86</v>
      </c>
    </row>
    <row r="280" spans="1:23" x14ac:dyDescent="0.2">
      <c r="A280" t="s">
        <v>0</v>
      </c>
      <c r="B280" t="s">
        <v>1</v>
      </c>
      <c r="C280" t="s">
        <v>2</v>
      </c>
      <c r="D280" t="s">
        <v>3</v>
      </c>
      <c r="E280" t="s">
        <v>4</v>
      </c>
      <c r="F280" t="s">
        <v>290</v>
      </c>
      <c r="G280" t="s">
        <v>291</v>
      </c>
      <c r="H280" t="s">
        <v>7</v>
      </c>
      <c r="I280" t="s">
        <v>43</v>
      </c>
      <c r="J280" t="s">
        <v>87</v>
      </c>
      <c r="K280" t="s">
        <v>88</v>
      </c>
      <c r="L280" t="s">
        <v>11</v>
      </c>
      <c r="M280" s="2">
        <v>5000</v>
      </c>
      <c r="N280" s="2">
        <v>-2000</v>
      </c>
      <c r="O280" s="2">
        <v>0</v>
      </c>
      <c r="P280" s="2">
        <v>3000</v>
      </c>
      <c r="Q280" s="2">
        <v>0</v>
      </c>
      <c r="R280" s="2">
        <v>0</v>
      </c>
      <c r="S280" s="2">
        <v>0</v>
      </c>
      <c r="T280" s="2">
        <v>3000</v>
      </c>
      <c r="U280" s="2">
        <v>3000</v>
      </c>
      <c r="V280" s="2">
        <v>3000</v>
      </c>
      <c r="W280" t="s">
        <v>89</v>
      </c>
    </row>
    <row r="281" spans="1:23" x14ac:dyDescent="0.2">
      <c r="A281" t="s">
        <v>0</v>
      </c>
      <c r="B281" t="s">
        <v>1</v>
      </c>
      <c r="C281" t="s">
        <v>2</v>
      </c>
      <c r="D281" t="s">
        <v>3</v>
      </c>
      <c r="E281" t="s">
        <v>4</v>
      </c>
      <c r="F281" t="s">
        <v>290</v>
      </c>
      <c r="G281" t="s">
        <v>291</v>
      </c>
      <c r="H281" t="s">
        <v>7</v>
      </c>
      <c r="I281" t="s">
        <v>43</v>
      </c>
      <c r="J281" t="s">
        <v>87</v>
      </c>
      <c r="K281" t="s">
        <v>90</v>
      </c>
      <c r="L281" t="s">
        <v>11</v>
      </c>
      <c r="M281" s="2">
        <v>100</v>
      </c>
      <c r="N281" s="2">
        <v>0</v>
      </c>
      <c r="O281" s="2">
        <v>0</v>
      </c>
      <c r="P281" s="2">
        <v>100</v>
      </c>
      <c r="Q281" s="2">
        <v>0</v>
      </c>
      <c r="R281" s="2">
        <v>0</v>
      </c>
      <c r="S281" s="2">
        <v>0</v>
      </c>
      <c r="T281" s="2">
        <v>100</v>
      </c>
      <c r="U281" s="2">
        <v>100</v>
      </c>
      <c r="V281" s="2">
        <v>100</v>
      </c>
      <c r="W281" t="s">
        <v>91</v>
      </c>
    </row>
    <row r="282" spans="1:23" x14ac:dyDescent="0.2">
      <c r="A282" t="s">
        <v>106</v>
      </c>
      <c r="B282" t="s">
        <v>107</v>
      </c>
      <c r="C282" t="s">
        <v>2</v>
      </c>
      <c r="D282" t="s">
        <v>3</v>
      </c>
      <c r="E282" t="s">
        <v>4</v>
      </c>
      <c r="F282" t="s">
        <v>290</v>
      </c>
      <c r="G282" t="s">
        <v>291</v>
      </c>
      <c r="H282" t="s">
        <v>108</v>
      </c>
      <c r="I282" t="s">
        <v>118</v>
      </c>
      <c r="J282" t="s">
        <v>94</v>
      </c>
      <c r="K282" t="s">
        <v>98</v>
      </c>
      <c r="L282" t="s">
        <v>96</v>
      </c>
      <c r="M282" s="2">
        <v>0</v>
      </c>
      <c r="N282" s="2">
        <v>223500</v>
      </c>
      <c r="O282" s="2">
        <v>-36229.279999999999</v>
      </c>
      <c r="P282" s="2">
        <v>187270.72</v>
      </c>
      <c r="Q282" s="2">
        <v>157001.29999999999</v>
      </c>
      <c r="R282" s="2">
        <v>0</v>
      </c>
      <c r="S282" s="2">
        <v>0</v>
      </c>
      <c r="T282" s="2">
        <v>187270.72</v>
      </c>
      <c r="U282" s="2">
        <v>187270.72</v>
      </c>
      <c r="V282" s="2">
        <v>30269.42</v>
      </c>
      <c r="W282" t="s">
        <v>116</v>
      </c>
    </row>
    <row r="283" spans="1:23" x14ac:dyDescent="0.2">
      <c r="A283" t="s">
        <v>106</v>
      </c>
      <c r="B283" t="s">
        <v>107</v>
      </c>
      <c r="C283" t="s">
        <v>2</v>
      </c>
      <c r="D283" t="s">
        <v>3</v>
      </c>
      <c r="E283" t="s">
        <v>4</v>
      </c>
      <c r="F283" t="s">
        <v>290</v>
      </c>
      <c r="G283" t="s">
        <v>291</v>
      </c>
      <c r="H283" t="s">
        <v>127</v>
      </c>
      <c r="I283" t="s">
        <v>128</v>
      </c>
      <c r="J283" t="s">
        <v>94</v>
      </c>
      <c r="K283" t="s">
        <v>143</v>
      </c>
      <c r="L283" t="s">
        <v>96</v>
      </c>
      <c r="M283" s="2">
        <v>0</v>
      </c>
      <c r="N283" s="2">
        <v>3000</v>
      </c>
      <c r="O283" s="2">
        <v>0</v>
      </c>
      <c r="P283" s="2">
        <v>3000</v>
      </c>
      <c r="Q283" s="2">
        <v>2998.8</v>
      </c>
      <c r="R283" s="2">
        <v>0</v>
      </c>
      <c r="S283" s="2">
        <v>0</v>
      </c>
      <c r="T283" s="2">
        <v>3000</v>
      </c>
      <c r="U283" s="2">
        <v>3000</v>
      </c>
      <c r="V283" s="2">
        <v>1.2</v>
      </c>
      <c r="W283" t="s">
        <v>144</v>
      </c>
    </row>
    <row r="284" spans="1:23" x14ac:dyDescent="0.2">
      <c r="A284" t="s">
        <v>106</v>
      </c>
      <c r="B284" t="s">
        <v>107</v>
      </c>
      <c r="C284" t="s">
        <v>2</v>
      </c>
      <c r="D284" t="s">
        <v>3</v>
      </c>
      <c r="E284" t="s">
        <v>4</v>
      </c>
      <c r="F284" t="s">
        <v>290</v>
      </c>
      <c r="G284" t="s">
        <v>291</v>
      </c>
      <c r="H284" t="s">
        <v>127</v>
      </c>
      <c r="I284" t="s">
        <v>128</v>
      </c>
      <c r="J284" t="s">
        <v>94</v>
      </c>
      <c r="K284" t="s">
        <v>121</v>
      </c>
      <c r="L284" t="s">
        <v>96</v>
      </c>
      <c r="M284" s="2">
        <v>28000</v>
      </c>
      <c r="N284" s="2">
        <v>-28000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t="s">
        <v>145</v>
      </c>
    </row>
    <row r="285" spans="1:23" x14ac:dyDescent="0.2">
      <c r="A285" t="s">
        <v>106</v>
      </c>
      <c r="B285" t="s">
        <v>107</v>
      </c>
      <c r="C285" t="s">
        <v>2</v>
      </c>
      <c r="D285" t="s">
        <v>3</v>
      </c>
      <c r="E285" t="s">
        <v>4</v>
      </c>
      <c r="F285" t="s">
        <v>290</v>
      </c>
      <c r="G285" t="s">
        <v>291</v>
      </c>
      <c r="H285" t="s">
        <v>127</v>
      </c>
      <c r="I285" t="s">
        <v>128</v>
      </c>
      <c r="J285" t="s">
        <v>94</v>
      </c>
      <c r="K285" t="s">
        <v>271</v>
      </c>
      <c r="L285" t="s">
        <v>96</v>
      </c>
      <c r="M285" s="2">
        <v>5300</v>
      </c>
      <c r="N285" s="2">
        <v>4700</v>
      </c>
      <c r="O285" s="2">
        <v>0</v>
      </c>
      <c r="P285" s="2">
        <v>10000</v>
      </c>
      <c r="Q285" s="2">
        <v>10000</v>
      </c>
      <c r="R285" s="2">
        <v>0</v>
      </c>
      <c r="S285" s="2">
        <v>0</v>
      </c>
      <c r="T285" s="2">
        <v>10000</v>
      </c>
      <c r="U285" s="2">
        <v>10000</v>
      </c>
      <c r="V285" s="2">
        <v>0</v>
      </c>
      <c r="W285" t="s">
        <v>272</v>
      </c>
    </row>
    <row r="286" spans="1:23" x14ac:dyDescent="0.2">
      <c r="A286" t="s">
        <v>106</v>
      </c>
      <c r="B286" t="s">
        <v>107</v>
      </c>
      <c r="C286" t="s">
        <v>2</v>
      </c>
      <c r="D286" t="s">
        <v>3</v>
      </c>
      <c r="E286" t="s">
        <v>4</v>
      </c>
      <c r="F286" t="s">
        <v>290</v>
      </c>
      <c r="G286" t="s">
        <v>291</v>
      </c>
      <c r="H286" t="s">
        <v>127</v>
      </c>
      <c r="I286" t="s">
        <v>128</v>
      </c>
      <c r="J286" t="s">
        <v>94</v>
      </c>
      <c r="K286" t="s">
        <v>148</v>
      </c>
      <c r="L286" t="s">
        <v>96</v>
      </c>
      <c r="M286" s="2">
        <v>0</v>
      </c>
      <c r="N286" s="2">
        <v>1500</v>
      </c>
      <c r="O286" s="2">
        <v>0</v>
      </c>
      <c r="P286" s="2">
        <v>1500</v>
      </c>
      <c r="Q286" s="2">
        <v>0</v>
      </c>
      <c r="R286" s="2">
        <v>0</v>
      </c>
      <c r="S286" s="2">
        <v>0</v>
      </c>
      <c r="T286" s="2">
        <v>1500</v>
      </c>
      <c r="U286" s="2">
        <v>1500</v>
      </c>
      <c r="V286" s="2">
        <v>1500</v>
      </c>
      <c r="W286" t="s">
        <v>149</v>
      </c>
    </row>
    <row r="287" spans="1:23" x14ac:dyDescent="0.2">
      <c r="A287" t="s">
        <v>106</v>
      </c>
      <c r="B287" t="s">
        <v>107</v>
      </c>
      <c r="C287" t="s">
        <v>2</v>
      </c>
      <c r="D287" t="s">
        <v>3</v>
      </c>
      <c r="E287" t="s">
        <v>4</v>
      </c>
      <c r="F287" t="s">
        <v>290</v>
      </c>
      <c r="G287" t="s">
        <v>291</v>
      </c>
      <c r="H287" t="s">
        <v>127</v>
      </c>
      <c r="I287" t="s">
        <v>128</v>
      </c>
      <c r="J287" t="s">
        <v>94</v>
      </c>
      <c r="K287" t="s">
        <v>150</v>
      </c>
      <c r="L287" t="s">
        <v>96</v>
      </c>
      <c r="M287" s="2">
        <v>0</v>
      </c>
      <c r="N287" s="2">
        <v>5000</v>
      </c>
      <c r="O287" s="2">
        <v>0</v>
      </c>
      <c r="P287" s="2">
        <v>5000</v>
      </c>
      <c r="Q287" s="2">
        <v>4400</v>
      </c>
      <c r="R287" s="2">
        <v>0</v>
      </c>
      <c r="S287" s="2">
        <v>0</v>
      </c>
      <c r="T287" s="2">
        <v>5000</v>
      </c>
      <c r="U287" s="2">
        <v>5000</v>
      </c>
      <c r="V287" s="2">
        <v>600</v>
      </c>
      <c r="W287" t="s">
        <v>151</v>
      </c>
    </row>
    <row r="288" spans="1:23" x14ac:dyDescent="0.2">
      <c r="A288" t="s">
        <v>106</v>
      </c>
      <c r="B288" t="s">
        <v>107</v>
      </c>
      <c r="C288" t="s">
        <v>2</v>
      </c>
      <c r="D288" t="s">
        <v>3</v>
      </c>
      <c r="E288" t="s">
        <v>4</v>
      </c>
      <c r="F288" t="s">
        <v>290</v>
      </c>
      <c r="G288" t="s">
        <v>291</v>
      </c>
      <c r="H288" t="s">
        <v>127</v>
      </c>
      <c r="I288" t="s">
        <v>128</v>
      </c>
      <c r="J288" t="s">
        <v>94</v>
      </c>
      <c r="K288" t="s">
        <v>135</v>
      </c>
      <c r="L288" t="s">
        <v>96</v>
      </c>
      <c r="M288" s="2">
        <v>600</v>
      </c>
      <c r="N288" s="2">
        <v>900</v>
      </c>
      <c r="O288" s="2">
        <v>0</v>
      </c>
      <c r="P288" s="2">
        <v>1500</v>
      </c>
      <c r="Q288" s="2">
        <v>807.67</v>
      </c>
      <c r="R288" s="2">
        <v>692.33</v>
      </c>
      <c r="S288" s="2">
        <v>692.33</v>
      </c>
      <c r="T288" s="2">
        <v>807.67</v>
      </c>
      <c r="U288" s="2">
        <v>807.67</v>
      </c>
      <c r="V288" s="2">
        <v>0</v>
      </c>
      <c r="W288" t="s">
        <v>136</v>
      </c>
    </row>
    <row r="289" spans="1:23" x14ac:dyDescent="0.2">
      <c r="A289" t="s">
        <v>106</v>
      </c>
      <c r="B289" t="s">
        <v>107</v>
      </c>
      <c r="C289" t="s">
        <v>2</v>
      </c>
      <c r="D289" t="s">
        <v>3</v>
      </c>
      <c r="E289" t="s">
        <v>4</v>
      </c>
      <c r="F289" t="s">
        <v>290</v>
      </c>
      <c r="G289" t="s">
        <v>291</v>
      </c>
      <c r="H289" t="s">
        <v>127</v>
      </c>
      <c r="I289" t="s">
        <v>128</v>
      </c>
      <c r="J289" t="s">
        <v>94</v>
      </c>
      <c r="K289" t="s">
        <v>137</v>
      </c>
      <c r="L289" t="s">
        <v>96</v>
      </c>
      <c r="M289" s="2">
        <v>600</v>
      </c>
      <c r="N289" s="2">
        <v>400</v>
      </c>
      <c r="O289" s="2">
        <v>0</v>
      </c>
      <c r="P289" s="2">
        <v>1000</v>
      </c>
      <c r="Q289" s="2">
        <v>0</v>
      </c>
      <c r="R289" s="2">
        <v>0</v>
      </c>
      <c r="S289" s="2">
        <v>0</v>
      </c>
      <c r="T289" s="2">
        <v>1000</v>
      </c>
      <c r="U289" s="2">
        <v>1000</v>
      </c>
      <c r="V289" s="2">
        <v>1000</v>
      </c>
      <c r="W289" t="s">
        <v>138</v>
      </c>
    </row>
    <row r="290" spans="1:23" x14ac:dyDescent="0.2">
      <c r="A290" t="s">
        <v>106</v>
      </c>
      <c r="B290" t="s">
        <v>107</v>
      </c>
      <c r="C290" t="s">
        <v>2</v>
      </c>
      <c r="D290" t="s">
        <v>3</v>
      </c>
      <c r="E290" t="s">
        <v>4</v>
      </c>
      <c r="F290" t="s">
        <v>290</v>
      </c>
      <c r="G290" t="s">
        <v>291</v>
      </c>
      <c r="H290" t="s">
        <v>127</v>
      </c>
      <c r="I290" t="s">
        <v>128</v>
      </c>
      <c r="J290" t="s">
        <v>94</v>
      </c>
      <c r="K290" t="s">
        <v>98</v>
      </c>
      <c r="L290" t="s">
        <v>96</v>
      </c>
      <c r="M290" s="2">
        <v>1500</v>
      </c>
      <c r="N290" s="2">
        <v>1000</v>
      </c>
      <c r="O290" s="2">
        <v>0</v>
      </c>
      <c r="P290" s="2">
        <v>2500</v>
      </c>
      <c r="Q290" s="2">
        <v>2193.14</v>
      </c>
      <c r="R290" s="2">
        <v>0</v>
      </c>
      <c r="S290" s="2">
        <v>0</v>
      </c>
      <c r="T290" s="2">
        <v>2500</v>
      </c>
      <c r="U290" s="2">
        <v>2500</v>
      </c>
      <c r="V290" s="2">
        <v>306.86</v>
      </c>
      <c r="W290" t="s">
        <v>152</v>
      </c>
    </row>
    <row r="291" spans="1:23" x14ac:dyDescent="0.2">
      <c r="A291" t="s">
        <v>106</v>
      </c>
      <c r="B291" t="s">
        <v>107</v>
      </c>
      <c r="C291" t="s">
        <v>2</v>
      </c>
      <c r="D291" t="s">
        <v>3</v>
      </c>
      <c r="E291" t="s">
        <v>4</v>
      </c>
      <c r="F291" t="s">
        <v>290</v>
      </c>
      <c r="G291" t="s">
        <v>291</v>
      </c>
      <c r="H291" t="s">
        <v>127</v>
      </c>
      <c r="I291" t="s">
        <v>128</v>
      </c>
      <c r="J291" t="s">
        <v>94</v>
      </c>
      <c r="K291" t="s">
        <v>125</v>
      </c>
      <c r="L291" t="s">
        <v>96</v>
      </c>
      <c r="M291" s="2">
        <v>2000</v>
      </c>
      <c r="N291" s="2">
        <v>500</v>
      </c>
      <c r="O291" s="2">
        <v>0</v>
      </c>
      <c r="P291" s="2">
        <v>2500</v>
      </c>
      <c r="Q291" s="2">
        <v>0</v>
      </c>
      <c r="R291" s="2">
        <v>0</v>
      </c>
      <c r="S291" s="2">
        <v>0</v>
      </c>
      <c r="T291" s="2">
        <v>2500</v>
      </c>
      <c r="U291" s="2">
        <v>2500</v>
      </c>
      <c r="V291" s="2">
        <v>2500</v>
      </c>
      <c r="W291" t="s">
        <v>139</v>
      </c>
    </row>
    <row r="292" spans="1:23" x14ac:dyDescent="0.2">
      <c r="A292" t="s">
        <v>106</v>
      </c>
      <c r="B292" t="s">
        <v>107</v>
      </c>
      <c r="C292" t="s">
        <v>2</v>
      </c>
      <c r="D292" t="s">
        <v>3</v>
      </c>
      <c r="E292" t="s">
        <v>4</v>
      </c>
      <c r="F292" t="s">
        <v>290</v>
      </c>
      <c r="G292" t="s">
        <v>291</v>
      </c>
      <c r="H292" t="s">
        <v>127</v>
      </c>
      <c r="I292" t="s">
        <v>128</v>
      </c>
      <c r="J292" t="s">
        <v>94</v>
      </c>
      <c r="K292" t="s">
        <v>277</v>
      </c>
      <c r="L292" t="s">
        <v>96</v>
      </c>
      <c r="M292" s="2">
        <v>1500</v>
      </c>
      <c r="N292" s="2">
        <v>0</v>
      </c>
      <c r="O292" s="2">
        <v>0</v>
      </c>
      <c r="P292" s="2">
        <v>1500</v>
      </c>
      <c r="Q292" s="2">
        <v>0</v>
      </c>
      <c r="R292" s="2">
        <v>0</v>
      </c>
      <c r="S292" s="2">
        <v>0</v>
      </c>
      <c r="T292" s="2">
        <v>1500</v>
      </c>
      <c r="U292" s="2">
        <v>1500</v>
      </c>
      <c r="V292" s="2">
        <v>1500</v>
      </c>
      <c r="W292" t="s">
        <v>292</v>
      </c>
    </row>
    <row r="293" spans="1:23" x14ac:dyDescent="0.2">
      <c r="A293" t="s">
        <v>106</v>
      </c>
      <c r="B293" t="s">
        <v>107</v>
      </c>
      <c r="C293" t="s">
        <v>2</v>
      </c>
      <c r="D293" t="s">
        <v>3</v>
      </c>
      <c r="E293" t="s">
        <v>4</v>
      </c>
      <c r="F293" t="s">
        <v>290</v>
      </c>
      <c r="G293" t="s">
        <v>291</v>
      </c>
      <c r="H293" t="s">
        <v>127</v>
      </c>
      <c r="I293" t="s">
        <v>142</v>
      </c>
      <c r="J293" t="s">
        <v>94</v>
      </c>
      <c r="K293" t="s">
        <v>266</v>
      </c>
      <c r="L293" t="s">
        <v>96</v>
      </c>
      <c r="M293" s="2">
        <v>0</v>
      </c>
      <c r="N293" s="2">
        <v>5000</v>
      </c>
      <c r="O293" s="2">
        <v>0</v>
      </c>
      <c r="P293" s="2">
        <v>5000</v>
      </c>
      <c r="Q293" s="2">
        <v>4460</v>
      </c>
      <c r="R293" s="2">
        <v>0</v>
      </c>
      <c r="S293" s="2">
        <v>0</v>
      </c>
      <c r="T293" s="2">
        <v>5000</v>
      </c>
      <c r="U293" s="2">
        <v>5000</v>
      </c>
      <c r="V293" s="2">
        <v>540</v>
      </c>
      <c r="W293" t="s">
        <v>273</v>
      </c>
    </row>
    <row r="294" spans="1:23" x14ac:dyDescent="0.2">
      <c r="A294" t="s">
        <v>106</v>
      </c>
      <c r="B294" t="s">
        <v>107</v>
      </c>
      <c r="C294" t="s">
        <v>2</v>
      </c>
      <c r="D294" t="s">
        <v>3</v>
      </c>
      <c r="E294" t="s">
        <v>4</v>
      </c>
      <c r="F294" t="s">
        <v>290</v>
      </c>
      <c r="G294" t="s">
        <v>291</v>
      </c>
      <c r="H294" t="s">
        <v>127</v>
      </c>
      <c r="I294" t="s">
        <v>142</v>
      </c>
      <c r="J294" t="s">
        <v>94</v>
      </c>
      <c r="K294" t="s">
        <v>293</v>
      </c>
      <c r="L294" t="s">
        <v>96</v>
      </c>
      <c r="M294" s="2">
        <v>10000</v>
      </c>
      <c r="N294" s="2">
        <v>-8000</v>
      </c>
      <c r="O294" s="2">
        <v>0</v>
      </c>
      <c r="P294" s="2">
        <v>2000</v>
      </c>
      <c r="Q294" s="2">
        <v>0</v>
      </c>
      <c r="R294" s="2">
        <v>0</v>
      </c>
      <c r="S294" s="2">
        <v>0</v>
      </c>
      <c r="T294" s="2">
        <v>2000</v>
      </c>
      <c r="U294" s="2">
        <v>2000</v>
      </c>
      <c r="V294" s="2">
        <v>2000</v>
      </c>
      <c r="W294" t="s">
        <v>294</v>
      </c>
    </row>
    <row r="295" spans="1:23" x14ac:dyDescent="0.2">
      <c r="A295" t="s">
        <v>106</v>
      </c>
      <c r="B295" t="s">
        <v>107</v>
      </c>
      <c r="C295" t="s">
        <v>2</v>
      </c>
      <c r="D295" t="s">
        <v>3</v>
      </c>
      <c r="E295" t="s">
        <v>4</v>
      </c>
      <c r="F295" t="s">
        <v>290</v>
      </c>
      <c r="G295" t="s">
        <v>291</v>
      </c>
      <c r="H295" t="s">
        <v>127</v>
      </c>
      <c r="I295" t="s">
        <v>142</v>
      </c>
      <c r="J295" t="s">
        <v>94</v>
      </c>
      <c r="K295" t="s">
        <v>121</v>
      </c>
      <c r="L295" t="s">
        <v>96</v>
      </c>
      <c r="M295" s="2">
        <v>15000</v>
      </c>
      <c r="N295" s="2">
        <v>-15000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t="s">
        <v>145</v>
      </c>
    </row>
    <row r="296" spans="1:23" x14ac:dyDescent="0.2">
      <c r="A296" t="s">
        <v>106</v>
      </c>
      <c r="B296" t="s">
        <v>107</v>
      </c>
      <c r="C296" t="s">
        <v>2</v>
      </c>
      <c r="D296" t="s">
        <v>3</v>
      </c>
      <c r="E296" t="s">
        <v>4</v>
      </c>
      <c r="F296" t="s">
        <v>290</v>
      </c>
      <c r="G296" t="s">
        <v>291</v>
      </c>
      <c r="H296" t="s">
        <v>127</v>
      </c>
      <c r="I296" t="s">
        <v>142</v>
      </c>
      <c r="J296" t="s">
        <v>94</v>
      </c>
      <c r="K296" t="s">
        <v>148</v>
      </c>
      <c r="L296" t="s">
        <v>96</v>
      </c>
      <c r="M296" s="2">
        <v>0</v>
      </c>
      <c r="N296" s="2">
        <v>1000</v>
      </c>
      <c r="O296" s="2">
        <v>0</v>
      </c>
      <c r="P296" s="2">
        <v>1000</v>
      </c>
      <c r="Q296" s="2">
        <v>0</v>
      </c>
      <c r="R296" s="2">
        <v>0</v>
      </c>
      <c r="S296" s="2">
        <v>0</v>
      </c>
      <c r="T296" s="2">
        <v>1000</v>
      </c>
      <c r="U296" s="2">
        <v>1000</v>
      </c>
      <c r="V296" s="2">
        <v>1000</v>
      </c>
      <c r="W296" t="s">
        <v>149</v>
      </c>
    </row>
    <row r="297" spans="1:23" x14ac:dyDescent="0.2">
      <c r="A297" t="s">
        <v>106</v>
      </c>
      <c r="B297" t="s">
        <v>107</v>
      </c>
      <c r="C297" t="s">
        <v>2</v>
      </c>
      <c r="D297" t="s">
        <v>3</v>
      </c>
      <c r="E297" t="s">
        <v>4</v>
      </c>
      <c r="F297" t="s">
        <v>290</v>
      </c>
      <c r="G297" t="s">
        <v>291</v>
      </c>
      <c r="H297" t="s">
        <v>127</v>
      </c>
      <c r="I297" t="s">
        <v>142</v>
      </c>
      <c r="J297" t="s">
        <v>94</v>
      </c>
      <c r="K297" t="s">
        <v>150</v>
      </c>
      <c r="L297" t="s">
        <v>96</v>
      </c>
      <c r="M297" s="2">
        <v>0</v>
      </c>
      <c r="N297" s="2">
        <v>7000</v>
      </c>
      <c r="O297" s="2">
        <v>0</v>
      </c>
      <c r="P297" s="2">
        <v>7000</v>
      </c>
      <c r="Q297" s="2">
        <v>0</v>
      </c>
      <c r="R297" s="2">
        <v>0</v>
      </c>
      <c r="S297" s="2">
        <v>0</v>
      </c>
      <c r="T297" s="2">
        <v>7000</v>
      </c>
      <c r="U297" s="2">
        <v>7000</v>
      </c>
      <c r="V297" s="2">
        <v>7000</v>
      </c>
      <c r="W297" t="s">
        <v>151</v>
      </c>
    </row>
    <row r="298" spans="1:23" x14ac:dyDescent="0.2">
      <c r="A298" t="s">
        <v>106</v>
      </c>
      <c r="B298" t="s">
        <v>107</v>
      </c>
      <c r="C298" t="s">
        <v>2</v>
      </c>
      <c r="D298" t="s">
        <v>3</v>
      </c>
      <c r="E298" t="s">
        <v>4</v>
      </c>
      <c r="F298" t="s">
        <v>290</v>
      </c>
      <c r="G298" t="s">
        <v>291</v>
      </c>
      <c r="H298" t="s">
        <v>127</v>
      </c>
      <c r="I298" t="s">
        <v>142</v>
      </c>
      <c r="J298" t="s">
        <v>94</v>
      </c>
      <c r="K298" t="s">
        <v>277</v>
      </c>
      <c r="L298" t="s">
        <v>96</v>
      </c>
      <c r="M298" s="2">
        <v>0</v>
      </c>
      <c r="N298" s="2">
        <v>500</v>
      </c>
      <c r="O298" s="2">
        <v>0</v>
      </c>
      <c r="P298" s="2">
        <v>500</v>
      </c>
      <c r="Q298" s="2">
        <v>0</v>
      </c>
      <c r="R298" s="2">
        <v>0</v>
      </c>
      <c r="S298" s="2">
        <v>0</v>
      </c>
      <c r="T298" s="2">
        <v>500</v>
      </c>
      <c r="U298" s="2">
        <v>500</v>
      </c>
      <c r="V298" s="2">
        <v>500</v>
      </c>
      <c r="W298" t="s">
        <v>292</v>
      </c>
    </row>
    <row r="299" spans="1:23" x14ac:dyDescent="0.2">
      <c r="A299" t="s">
        <v>106</v>
      </c>
      <c r="B299" t="s">
        <v>107</v>
      </c>
      <c r="C299" t="s">
        <v>2</v>
      </c>
      <c r="D299" t="s">
        <v>3</v>
      </c>
      <c r="E299" t="s">
        <v>4</v>
      </c>
      <c r="F299" t="s">
        <v>290</v>
      </c>
      <c r="G299" t="s">
        <v>291</v>
      </c>
      <c r="H299" t="s">
        <v>127</v>
      </c>
      <c r="I299" t="s">
        <v>154</v>
      </c>
      <c r="J299" t="s">
        <v>94</v>
      </c>
      <c r="K299" t="s">
        <v>266</v>
      </c>
      <c r="L299" t="s">
        <v>96</v>
      </c>
      <c r="M299" s="2">
        <v>0</v>
      </c>
      <c r="N299" s="2">
        <v>1000</v>
      </c>
      <c r="O299" s="2">
        <v>0</v>
      </c>
      <c r="P299" s="2">
        <v>1000</v>
      </c>
      <c r="Q299" s="2">
        <v>892</v>
      </c>
      <c r="R299" s="2">
        <v>0</v>
      </c>
      <c r="S299" s="2">
        <v>0</v>
      </c>
      <c r="T299" s="2">
        <v>1000</v>
      </c>
      <c r="U299" s="2">
        <v>1000</v>
      </c>
      <c r="V299" s="2">
        <v>108</v>
      </c>
      <c r="W299" t="s">
        <v>273</v>
      </c>
    </row>
    <row r="300" spans="1:23" x14ac:dyDescent="0.2">
      <c r="A300" t="s">
        <v>106</v>
      </c>
      <c r="B300" t="s">
        <v>107</v>
      </c>
      <c r="C300" t="s">
        <v>2</v>
      </c>
      <c r="D300" t="s">
        <v>3</v>
      </c>
      <c r="E300" t="s">
        <v>4</v>
      </c>
      <c r="F300" t="s">
        <v>290</v>
      </c>
      <c r="G300" t="s">
        <v>291</v>
      </c>
      <c r="H300" t="s">
        <v>127</v>
      </c>
      <c r="I300" t="s">
        <v>154</v>
      </c>
      <c r="J300" t="s">
        <v>94</v>
      </c>
      <c r="K300" t="s">
        <v>143</v>
      </c>
      <c r="L300" t="s">
        <v>96</v>
      </c>
      <c r="M300" s="2">
        <v>0</v>
      </c>
      <c r="N300" s="2">
        <v>1000</v>
      </c>
      <c r="O300" s="2">
        <v>0</v>
      </c>
      <c r="P300" s="2">
        <v>1000</v>
      </c>
      <c r="Q300" s="2">
        <v>999</v>
      </c>
      <c r="R300" s="2">
        <v>0</v>
      </c>
      <c r="S300" s="2">
        <v>0</v>
      </c>
      <c r="T300" s="2">
        <v>1000</v>
      </c>
      <c r="U300" s="2">
        <v>1000</v>
      </c>
      <c r="V300" s="2">
        <v>1</v>
      </c>
      <c r="W300" t="s">
        <v>144</v>
      </c>
    </row>
    <row r="301" spans="1:23" x14ac:dyDescent="0.2">
      <c r="A301" t="s">
        <v>106</v>
      </c>
      <c r="B301" t="s">
        <v>107</v>
      </c>
      <c r="C301" t="s">
        <v>2</v>
      </c>
      <c r="D301" t="s">
        <v>3</v>
      </c>
      <c r="E301" t="s">
        <v>4</v>
      </c>
      <c r="F301" t="s">
        <v>290</v>
      </c>
      <c r="G301" t="s">
        <v>291</v>
      </c>
      <c r="H301" t="s">
        <v>127</v>
      </c>
      <c r="I301" t="s">
        <v>154</v>
      </c>
      <c r="J301" t="s">
        <v>94</v>
      </c>
      <c r="K301" t="s">
        <v>121</v>
      </c>
      <c r="L301" t="s">
        <v>96</v>
      </c>
      <c r="M301" s="2">
        <v>5000</v>
      </c>
      <c r="N301" s="2">
        <v>-3000</v>
      </c>
      <c r="O301" s="2">
        <v>0</v>
      </c>
      <c r="P301" s="2">
        <v>2000</v>
      </c>
      <c r="Q301" s="2">
        <v>0</v>
      </c>
      <c r="R301" s="2">
        <v>0</v>
      </c>
      <c r="S301" s="2">
        <v>0</v>
      </c>
      <c r="T301" s="2">
        <v>2000</v>
      </c>
      <c r="U301" s="2">
        <v>2000</v>
      </c>
      <c r="V301" s="2">
        <v>2000</v>
      </c>
      <c r="W301" t="s">
        <v>145</v>
      </c>
    </row>
    <row r="302" spans="1:23" x14ac:dyDescent="0.2">
      <c r="A302" t="s">
        <v>106</v>
      </c>
      <c r="B302" t="s">
        <v>107</v>
      </c>
      <c r="C302" t="s">
        <v>2</v>
      </c>
      <c r="D302" t="s">
        <v>3</v>
      </c>
      <c r="E302" t="s">
        <v>4</v>
      </c>
      <c r="F302" t="s">
        <v>290</v>
      </c>
      <c r="G302" t="s">
        <v>291</v>
      </c>
      <c r="H302" t="s">
        <v>127</v>
      </c>
      <c r="I302" t="s">
        <v>154</v>
      </c>
      <c r="J302" t="s">
        <v>94</v>
      </c>
      <c r="K302" t="s">
        <v>150</v>
      </c>
      <c r="L302" t="s">
        <v>96</v>
      </c>
      <c r="M302" s="2">
        <v>0</v>
      </c>
      <c r="N302" s="2">
        <v>3000</v>
      </c>
      <c r="O302" s="2">
        <v>0</v>
      </c>
      <c r="P302" s="2">
        <v>3000</v>
      </c>
      <c r="Q302" s="2">
        <v>2640</v>
      </c>
      <c r="R302" s="2">
        <v>0</v>
      </c>
      <c r="S302" s="2">
        <v>0</v>
      </c>
      <c r="T302" s="2">
        <v>3000</v>
      </c>
      <c r="U302" s="2">
        <v>3000</v>
      </c>
      <c r="V302" s="2">
        <v>360</v>
      </c>
      <c r="W302" t="s">
        <v>151</v>
      </c>
    </row>
    <row r="303" spans="1:23" x14ac:dyDescent="0.2">
      <c r="A303" t="s">
        <v>106</v>
      </c>
      <c r="B303" t="s">
        <v>107</v>
      </c>
      <c r="C303" t="s">
        <v>2</v>
      </c>
      <c r="D303" t="s">
        <v>3</v>
      </c>
      <c r="E303" t="s">
        <v>4</v>
      </c>
      <c r="F303" t="s">
        <v>290</v>
      </c>
      <c r="G303" t="s">
        <v>291</v>
      </c>
      <c r="H303" t="s">
        <v>127</v>
      </c>
      <c r="I303" t="s">
        <v>154</v>
      </c>
      <c r="J303" t="s">
        <v>94</v>
      </c>
      <c r="K303" t="s">
        <v>98</v>
      </c>
      <c r="L303" t="s">
        <v>96</v>
      </c>
      <c r="M303" s="2">
        <v>5000</v>
      </c>
      <c r="N303" s="2">
        <v>-2000</v>
      </c>
      <c r="O303" s="2">
        <v>0</v>
      </c>
      <c r="P303" s="2">
        <v>3000</v>
      </c>
      <c r="Q303" s="2">
        <v>2605.4499999999998</v>
      </c>
      <c r="R303" s="2">
        <v>0</v>
      </c>
      <c r="S303" s="2">
        <v>0</v>
      </c>
      <c r="T303" s="2">
        <v>3000</v>
      </c>
      <c r="U303" s="2">
        <v>3000</v>
      </c>
      <c r="V303" s="2">
        <v>394.55</v>
      </c>
      <c r="W303" t="s">
        <v>152</v>
      </c>
    </row>
    <row r="304" spans="1:23" x14ac:dyDescent="0.2">
      <c r="A304" t="s">
        <v>106</v>
      </c>
      <c r="B304" t="s">
        <v>107</v>
      </c>
      <c r="C304" t="s">
        <v>2</v>
      </c>
      <c r="D304" t="s">
        <v>3</v>
      </c>
      <c r="E304" t="s">
        <v>4</v>
      </c>
      <c r="F304" t="s">
        <v>290</v>
      </c>
      <c r="G304" t="s">
        <v>291</v>
      </c>
      <c r="H304" t="s">
        <v>127</v>
      </c>
      <c r="I304" t="s">
        <v>156</v>
      </c>
      <c r="J304" t="s">
        <v>94</v>
      </c>
      <c r="K304" t="s">
        <v>121</v>
      </c>
      <c r="L304" t="s">
        <v>96</v>
      </c>
      <c r="M304" s="2">
        <v>32000</v>
      </c>
      <c r="N304" s="2">
        <v>0</v>
      </c>
      <c r="O304" s="2">
        <v>-25000</v>
      </c>
      <c r="P304" s="2">
        <v>7000</v>
      </c>
      <c r="Q304" s="2">
        <v>0</v>
      </c>
      <c r="R304" s="2">
        <v>5980</v>
      </c>
      <c r="S304" s="2">
        <v>5980</v>
      </c>
      <c r="T304" s="2">
        <v>1020</v>
      </c>
      <c r="U304" s="2">
        <v>1020</v>
      </c>
      <c r="V304" s="2">
        <v>1020</v>
      </c>
      <c r="W304" t="s">
        <v>145</v>
      </c>
    </row>
    <row r="305" spans="1:23" x14ac:dyDescent="0.2">
      <c r="A305" t="s">
        <v>106</v>
      </c>
      <c r="B305" t="s">
        <v>107</v>
      </c>
      <c r="C305" t="s">
        <v>2</v>
      </c>
      <c r="D305" t="s">
        <v>3</v>
      </c>
      <c r="E305" t="s">
        <v>4</v>
      </c>
      <c r="F305" t="s">
        <v>290</v>
      </c>
      <c r="G305" t="s">
        <v>291</v>
      </c>
      <c r="H305" t="s">
        <v>127</v>
      </c>
      <c r="I305" t="s">
        <v>156</v>
      </c>
      <c r="J305" t="s">
        <v>94</v>
      </c>
      <c r="K305" t="s">
        <v>125</v>
      </c>
      <c r="L305" t="s">
        <v>96</v>
      </c>
      <c r="M305" s="2">
        <v>8000</v>
      </c>
      <c r="N305" s="2">
        <v>0</v>
      </c>
      <c r="O305" s="2">
        <v>-8000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t="s">
        <v>139</v>
      </c>
    </row>
    <row r="306" spans="1:23" x14ac:dyDescent="0.2">
      <c r="A306" t="s">
        <v>106</v>
      </c>
      <c r="B306" t="s">
        <v>107</v>
      </c>
      <c r="C306" t="s">
        <v>2</v>
      </c>
      <c r="D306" t="s">
        <v>3</v>
      </c>
      <c r="E306" t="s">
        <v>4</v>
      </c>
      <c r="F306" t="s">
        <v>290</v>
      </c>
      <c r="G306" t="s">
        <v>291</v>
      </c>
      <c r="H306" t="s">
        <v>157</v>
      </c>
      <c r="I306" t="s">
        <v>158</v>
      </c>
      <c r="J306" t="s">
        <v>94</v>
      </c>
      <c r="K306" t="s">
        <v>274</v>
      </c>
      <c r="L306" t="s">
        <v>96</v>
      </c>
      <c r="M306" s="2">
        <v>0</v>
      </c>
      <c r="N306" s="2">
        <v>6000</v>
      </c>
      <c r="O306" s="2">
        <v>0</v>
      </c>
      <c r="P306" s="2">
        <v>6000</v>
      </c>
      <c r="Q306" s="2">
        <v>1969.5</v>
      </c>
      <c r="R306" s="2">
        <v>4030.5</v>
      </c>
      <c r="S306" s="2">
        <v>1576.25</v>
      </c>
      <c r="T306" s="2">
        <v>1969.5</v>
      </c>
      <c r="U306" s="2">
        <v>4423.75</v>
      </c>
      <c r="V306" s="2">
        <v>0</v>
      </c>
      <c r="W306" t="s">
        <v>275</v>
      </c>
    </row>
    <row r="307" spans="1:23" x14ac:dyDescent="0.2">
      <c r="A307" t="s">
        <v>106</v>
      </c>
      <c r="B307" t="s">
        <v>107</v>
      </c>
      <c r="C307" t="s">
        <v>2</v>
      </c>
      <c r="D307" t="s">
        <v>3</v>
      </c>
      <c r="E307" t="s">
        <v>4</v>
      </c>
      <c r="F307" t="s">
        <v>290</v>
      </c>
      <c r="G307" t="s">
        <v>291</v>
      </c>
      <c r="H307" t="s">
        <v>157</v>
      </c>
      <c r="I307" t="s">
        <v>158</v>
      </c>
      <c r="J307" t="s">
        <v>94</v>
      </c>
      <c r="K307" t="s">
        <v>121</v>
      </c>
      <c r="L307" t="s">
        <v>96</v>
      </c>
      <c r="M307" s="2">
        <v>8000</v>
      </c>
      <c r="N307" s="2">
        <v>-8000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t="s">
        <v>159</v>
      </c>
    </row>
    <row r="308" spans="1:23" x14ac:dyDescent="0.2">
      <c r="A308" t="s">
        <v>106</v>
      </c>
      <c r="B308" t="s">
        <v>107</v>
      </c>
      <c r="C308" t="s">
        <v>2</v>
      </c>
      <c r="D308" t="s">
        <v>3</v>
      </c>
      <c r="E308" t="s">
        <v>4</v>
      </c>
      <c r="F308" t="s">
        <v>290</v>
      </c>
      <c r="G308" t="s">
        <v>291</v>
      </c>
      <c r="H308" t="s">
        <v>157</v>
      </c>
      <c r="I308" t="s">
        <v>160</v>
      </c>
      <c r="J308" t="s">
        <v>94</v>
      </c>
      <c r="K308" t="s">
        <v>274</v>
      </c>
      <c r="L308" t="s">
        <v>96</v>
      </c>
      <c r="M308" s="2">
        <v>0</v>
      </c>
      <c r="N308" s="2">
        <v>6000</v>
      </c>
      <c r="O308" s="2">
        <v>0</v>
      </c>
      <c r="P308" s="2">
        <v>6000</v>
      </c>
      <c r="Q308" s="2">
        <v>1130.5</v>
      </c>
      <c r="R308" s="2">
        <v>4869.5</v>
      </c>
      <c r="S308" s="2">
        <v>2843</v>
      </c>
      <c r="T308" s="2">
        <v>1130.5</v>
      </c>
      <c r="U308" s="2">
        <v>3157</v>
      </c>
      <c r="V308" s="2">
        <v>0</v>
      </c>
      <c r="W308" t="s">
        <v>275</v>
      </c>
    </row>
    <row r="309" spans="1:23" x14ac:dyDescent="0.2">
      <c r="A309" t="s">
        <v>106</v>
      </c>
      <c r="B309" t="s">
        <v>107</v>
      </c>
      <c r="C309" t="s">
        <v>2</v>
      </c>
      <c r="D309" t="s">
        <v>3</v>
      </c>
      <c r="E309" t="s">
        <v>4</v>
      </c>
      <c r="F309" t="s">
        <v>290</v>
      </c>
      <c r="G309" t="s">
        <v>291</v>
      </c>
      <c r="H309" t="s">
        <v>157</v>
      </c>
      <c r="I309" t="s">
        <v>160</v>
      </c>
      <c r="J309" t="s">
        <v>94</v>
      </c>
      <c r="K309" t="s">
        <v>121</v>
      </c>
      <c r="L309" t="s">
        <v>96</v>
      </c>
      <c r="M309" s="2">
        <v>4000</v>
      </c>
      <c r="N309" s="2">
        <v>-4000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t="s">
        <v>159</v>
      </c>
    </row>
    <row r="310" spans="1:23" x14ac:dyDescent="0.2">
      <c r="A310" t="s">
        <v>106</v>
      </c>
      <c r="B310" t="s">
        <v>107</v>
      </c>
      <c r="C310" t="s">
        <v>2</v>
      </c>
      <c r="D310" t="s">
        <v>3</v>
      </c>
      <c r="E310" t="s">
        <v>4</v>
      </c>
      <c r="F310" t="s">
        <v>290</v>
      </c>
      <c r="G310" t="s">
        <v>291</v>
      </c>
      <c r="H310" t="s">
        <v>161</v>
      </c>
      <c r="I310" t="s">
        <v>162</v>
      </c>
      <c r="J310" t="s">
        <v>94</v>
      </c>
      <c r="K310" t="s">
        <v>266</v>
      </c>
      <c r="L310" t="s">
        <v>96</v>
      </c>
      <c r="M310" s="2">
        <v>0</v>
      </c>
      <c r="N310" s="2">
        <v>9750</v>
      </c>
      <c r="O310" s="2">
        <v>0</v>
      </c>
      <c r="P310" s="2">
        <v>9750</v>
      </c>
      <c r="Q310" s="2">
        <v>8705</v>
      </c>
      <c r="R310" s="2">
        <v>0</v>
      </c>
      <c r="S310" s="2">
        <v>0</v>
      </c>
      <c r="T310" s="2">
        <v>9750</v>
      </c>
      <c r="U310" s="2">
        <v>9750</v>
      </c>
      <c r="V310" s="2">
        <v>1045</v>
      </c>
      <c r="W310" t="s">
        <v>295</v>
      </c>
    </row>
    <row r="311" spans="1:23" x14ac:dyDescent="0.2">
      <c r="A311" t="s">
        <v>106</v>
      </c>
      <c r="B311" t="s">
        <v>107</v>
      </c>
      <c r="C311" t="s">
        <v>2</v>
      </c>
      <c r="D311" t="s">
        <v>3</v>
      </c>
      <c r="E311" t="s">
        <v>4</v>
      </c>
      <c r="F311" t="s">
        <v>290</v>
      </c>
      <c r="G311" t="s">
        <v>291</v>
      </c>
      <c r="H311" t="s">
        <v>161</v>
      </c>
      <c r="I311" t="s">
        <v>162</v>
      </c>
      <c r="J311" t="s">
        <v>94</v>
      </c>
      <c r="K311" t="s">
        <v>143</v>
      </c>
      <c r="L311" t="s">
        <v>96</v>
      </c>
      <c r="M311" s="2">
        <v>0</v>
      </c>
      <c r="N311" s="2">
        <v>500</v>
      </c>
      <c r="O311" s="2">
        <v>0</v>
      </c>
      <c r="P311" s="2">
        <v>500</v>
      </c>
      <c r="Q311" s="2">
        <v>53.46</v>
      </c>
      <c r="R311" s="2">
        <v>445.5</v>
      </c>
      <c r="S311" s="2">
        <v>225</v>
      </c>
      <c r="T311" s="2">
        <v>54.5</v>
      </c>
      <c r="U311" s="2">
        <v>275</v>
      </c>
      <c r="V311" s="2">
        <v>1.04</v>
      </c>
      <c r="W311" t="s">
        <v>296</v>
      </c>
    </row>
    <row r="312" spans="1:23" x14ac:dyDescent="0.2">
      <c r="A312" t="s">
        <v>106</v>
      </c>
      <c r="B312" t="s">
        <v>107</v>
      </c>
      <c r="C312" t="s">
        <v>2</v>
      </c>
      <c r="D312" t="s">
        <v>3</v>
      </c>
      <c r="E312" t="s">
        <v>4</v>
      </c>
      <c r="F312" t="s">
        <v>290</v>
      </c>
      <c r="G312" t="s">
        <v>291</v>
      </c>
      <c r="H312" t="s">
        <v>161</v>
      </c>
      <c r="I312" t="s">
        <v>162</v>
      </c>
      <c r="J312" t="s">
        <v>94</v>
      </c>
      <c r="K312" t="s">
        <v>135</v>
      </c>
      <c r="L312" t="s">
        <v>96</v>
      </c>
      <c r="M312" s="2">
        <v>15750</v>
      </c>
      <c r="N312" s="2">
        <v>-15750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t="s">
        <v>297</v>
      </c>
    </row>
    <row r="313" spans="1:23" x14ac:dyDescent="0.2">
      <c r="A313" t="s">
        <v>106</v>
      </c>
      <c r="B313" t="s">
        <v>107</v>
      </c>
      <c r="C313" t="s">
        <v>2</v>
      </c>
      <c r="D313" t="s">
        <v>3</v>
      </c>
      <c r="E313" t="s">
        <v>4</v>
      </c>
      <c r="F313" t="s">
        <v>290</v>
      </c>
      <c r="G313" t="s">
        <v>291</v>
      </c>
      <c r="H313" t="s">
        <v>161</v>
      </c>
      <c r="I313" t="s">
        <v>162</v>
      </c>
      <c r="J313" t="s">
        <v>94</v>
      </c>
      <c r="K313" t="s">
        <v>98</v>
      </c>
      <c r="L313" t="s">
        <v>96</v>
      </c>
      <c r="M313" s="2">
        <v>0</v>
      </c>
      <c r="N313" s="2">
        <v>2000</v>
      </c>
      <c r="O313" s="2">
        <v>0</v>
      </c>
      <c r="P313" s="2">
        <v>2000</v>
      </c>
      <c r="Q313" s="2">
        <v>1680.65</v>
      </c>
      <c r="R313" s="2">
        <v>0</v>
      </c>
      <c r="S313" s="2">
        <v>0</v>
      </c>
      <c r="T313" s="2">
        <v>2000</v>
      </c>
      <c r="U313" s="2">
        <v>2000</v>
      </c>
      <c r="V313" s="2">
        <v>319.35000000000002</v>
      </c>
      <c r="W313" t="s">
        <v>298</v>
      </c>
    </row>
    <row r="314" spans="1:23" x14ac:dyDescent="0.2">
      <c r="A314" t="s">
        <v>106</v>
      </c>
      <c r="B314" t="s">
        <v>107</v>
      </c>
      <c r="C314" t="s">
        <v>2</v>
      </c>
      <c r="D314" t="s">
        <v>3</v>
      </c>
      <c r="E314" t="s">
        <v>4</v>
      </c>
      <c r="F314" t="s">
        <v>290</v>
      </c>
      <c r="G314" t="s">
        <v>291</v>
      </c>
      <c r="H314" t="s">
        <v>161</v>
      </c>
      <c r="I314" t="s">
        <v>162</v>
      </c>
      <c r="J314" t="s">
        <v>94</v>
      </c>
      <c r="K314" t="s">
        <v>140</v>
      </c>
      <c r="L314" t="s">
        <v>96</v>
      </c>
      <c r="M314" s="2">
        <v>0</v>
      </c>
      <c r="N314" s="2">
        <v>500</v>
      </c>
      <c r="O314" s="2">
        <v>0</v>
      </c>
      <c r="P314" s="2">
        <v>500</v>
      </c>
      <c r="Q314" s="2">
        <v>52.87</v>
      </c>
      <c r="R314" s="2">
        <v>440.55</v>
      </c>
      <c r="S314" s="2">
        <v>440.55</v>
      </c>
      <c r="T314" s="2">
        <v>59.45</v>
      </c>
      <c r="U314" s="2">
        <v>59.45</v>
      </c>
      <c r="V314" s="2">
        <v>6.58</v>
      </c>
      <c r="W314" t="s">
        <v>299</v>
      </c>
    </row>
    <row r="315" spans="1:23" x14ac:dyDescent="0.2">
      <c r="A315" t="s">
        <v>106</v>
      </c>
      <c r="B315" t="s">
        <v>107</v>
      </c>
      <c r="C315" t="s">
        <v>2</v>
      </c>
      <c r="D315" t="s">
        <v>3</v>
      </c>
      <c r="E315" t="s">
        <v>4</v>
      </c>
      <c r="F315" t="s">
        <v>290</v>
      </c>
      <c r="G315" t="s">
        <v>291</v>
      </c>
      <c r="H315" t="s">
        <v>164</v>
      </c>
      <c r="I315" t="s">
        <v>165</v>
      </c>
      <c r="J315" t="s">
        <v>94</v>
      </c>
      <c r="K315" t="s">
        <v>166</v>
      </c>
      <c r="L315" t="s">
        <v>96</v>
      </c>
      <c r="M315" s="2">
        <v>0</v>
      </c>
      <c r="N315" s="2">
        <v>12096</v>
      </c>
      <c r="O315" s="2">
        <v>0</v>
      </c>
      <c r="P315" s="2">
        <v>12096</v>
      </c>
      <c r="Q315" s="2">
        <v>0</v>
      </c>
      <c r="R315" s="2">
        <v>8698.7999999999993</v>
      </c>
      <c r="S315" s="2">
        <v>4944</v>
      </c>
      <c r="T315" s="2">
        <v>3397.2</v>
      </c>
      <c r="U315" s="2">
        <v>7152</v>
      </c>
      <c r="V315" s="2">
        <v>3397.2</v>
      </c>
      <c r="W315" t="s">
        <v>167</v>
      </c>
    </row>
    <row r="316" spans="1:23" x14ac:dyDescent="0.2">
      <c r="A316" t="s">
        <v>106</v>
      </c>
      <c r="B316" t="s">
        <v>107</v>
      </c>
      <c r="C316" t="s">
        <v>2</v>
      </c>
      <c r="D316" t="s">
        <v>3</v>
      </c>
      <c r="E316" t="s">
        <v>4</v>
      </c>
      <c r="F316" t="s">
        <v>290</v>
      </c>
      <c r="G316" t="s">
        <v>291</v>
      </c>
      <c r="H316" t="s">
        <v>164</v>
      </c>
      <c r="I316" t="s">
        <v>165</v>
      </c>
      <c r="J316" t="s">
        <v>94</v>
      </c>
      <c r="K316" t="s">
        <v>135</v>
      </c>
      <c r="L316" t="s">
        <v>96</v>
      </c>
      <c r="M316" s="2">
        <v>15048</v>
      </c>
      <c r="N316" s="2">
        <v>-15048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t="s">
        <v>168</v>
      </c>
    </row>
    <row r="317" spans="1:23" x14ac:dyDescent="0.2">
      <c r="A317" t="s">
        <v>106</v>
      </c>
      <c r="B317" t="s">
        <v>107</v>
      </c>
      <c r="C317" t="s">
        <v>2</v>
      </c>
      <c r="D317" t="s">
        <v>3</v>
      </c>
      <c r="E317" t="s">
        <v>4</v>
      </c>
      <c r="F317" t="s">
        <v>290</v>
      </c>
      <c r="G317" t="s">
        <v>291</v>
      </c>
      <c r="H317" t="s">
        <v>164</v>
      </c>
      <c r="I317" t="s">
        <v>165</v>
      </c>
      <c r="J317" t="s">
        <v>94</v>
      </c>
      <c r="K317" t="s">
        <v>95</v>
      </c>
      <c r="L317" t="s">
        <v>96</v>
      </c>
      <c r="M317" s="2">
        <v>0</v>
      </c>
      <c r="N317" s="2">
        <v>260</v>
      </c>
      <c r="O317" s="2">
        <v>0</v>
      </c>
      <c r="P317" s="2">
        <v>260</v>
      </c>
      <c r="Q317" s="2">
        <v>232.14</v>
      </c>
      <c r="R317" s="2">
        <v>0</v>
      </c>
      <c r="S317" s="2">
        <v>0</v>
      </c>
      <c r="T317" s="2">
        <v>260</v>
      </c>
      <c r="U317" s="2">
        <v>260</v>
      </c>
      <c r="V317" s="2">
        <v>27.86</v>
      </c>
      <c r="W317" t="s">
        <v>300</v>
      </c>
    </row>
    <row r="318" spans="1:23" x14ac:dyDescent="0.2">
      <c r="A318" t="s">
        <v>106</v>
      </c>
      <c r="B318" t="s">
        <v>107</v>
      </c>
      <c r="C318" t="s">
        <v>2</v>
      </c>
      <c r="D318" t="s">
        <v>3</v>
      </c>
      <c r="E318" t="s">
        <v>4</v>
      </c>
      <c r="F318" t="s">
        <v>290</v>
      </c>
      <c r="G318" t="s">
        <v>291</v>
      </c>
      <c r="H318" t="s">
        <v>164</v>
      </c>
      <c r="I318" t="s">
        <v>169</v>
      </c>
      <c r="J318" t="s">
        <v>94</v>
      </c>
      <c r="K318" t="s">
        <v>166</v>
      </c>
      <c r="L318" t="s">
        <v>96</v>
      </c>
      <c r="M318" s="2">
        <v>0</v>
      </c>
      <c r="N318" s="2">
        <v>10800</v>
      </c>
      <c r="O318" s="2">
        <v>0</v>
      </c>
      <c r="P318" s="2">
        <v>10800</v>
      </c>
      <c r="Q318" s="2">
        <v>0</v>
      </c>
      <c r="R318" s="2">
        <v>8554.7999999999993</v>
      </c>
      <c r="S318" s="2">
        <v>4800</v>
      </c>
      <c r="T318" s="2">
        <v>2245.1999999999998</v>
      </c>
      <c r="U318" s="2">
        <v>6000</v>
      </c>
      <c r="V318" s="2">
        <v>2245.1999999999998</v>
      </c>
      <c r="W318" t="s">
        <v>167</v>
      </c>
    </row>
    <row r="319" spans="1:23" x14ac:dyDescent="0.2">
      <c r="A319" t="s">
        <v>106</v>
      </c>
      <c r="B319" t="s">
        <v>107</v>
      </c>
      <c r="C319" t="s">
        <v>2</v>
      </c>
      <c r="D319" t="s">
        <v>3</v>
      </c>
      <c r="E319" t="s">
        <v>4</v>
      </c>
      <c r="F319" t="s">
        <v>290</v>
      </c>
      <c r="G319" t="s">
        <v>291</v>
      </c>
      <c r="H319" t="s">
        <v>164</v>
      </c>
      <c r="I319" t="s">
        <v>169</v>
      </c>
      <c r="J319" t="s">
        <v>94</v>
      </c>
      <c r="K319" t="s">
        <v>135</v>
      </c>
      <c r="L319" t="s">
        <v>96</v>
      </c>
      <c r="M319" s="2">
        <v>15048</v>
      </c>
      <c r="N319" s="2">
        <v>-15048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t="s">
        <v>168</v>
      </c>
    </row>
    <row r="320" spans="1:23" x14ac:dyDescent="0.2">
      <c r="A320" t="s">
        <v>106</v>
      </c>
      <c r="B320" t="s">
        <v>107</v>
      </c>
      <c r="C320" t="s">
        <v>2</v>
      </c>
      <c r="D320" t="s">
        <v>3</v>
      </c>
      <c r="E320" t="s">
        <v>4</v>
      </c>
      <c r="F320" t="s">
        <v>290</v>
      </c>
      <c r="G320" t="s">
        <v>291</v>
      </c>
      <c r="H320" t="s">
        <v>164</v>
      </c>
      <c r="I320" t="s">
        <v>169</v>
      </c>
      <c r="J320" t="s">
        <v>94</v>
      </c>
      <c r="K320" t="s">
        <v>137</v>
      </c>
      <c r="L320" t="s">
        <v>96</v>
      </c>
      <c r="M320" s="2">
        <v>0</v>
      </c>
      <c r="N320" s="2">
        <v>460</v>
      </c>
      <c r="O320" s="2">
        <v>0</v>
      </c>
      <c r="P320" s="2">
        <v>460</v>
      </c>
      <c r="Q320" s="2">
        <v>0</v>
      </c>
      <c r="R320" s="2">
        <v>0</v>
      </c>
      <c r="S320" s="2">
        <v>0</v>
      </c>
      <c r="T320" s="2">
        <v>460</v>
      </c>
      <c r="U320" s="2">
        <v>460</v>
      </c>
      <c r="V320" s="2">
        <v>460</v>
      </c>
      <c r="W320" t="s">
        <v>301</v>
      </c>
    </row>
    <row r="321" spans="1:23" x14ac:dyDescent="0.2">
      <c r="A321" t="s">
        <v>170</v>
      </c>
      <c r="B321" t="s">
        <v>171</v>
      </c>
      <c r="C321" t="s">
        <v>2</v>
      </c>
      <c r="D321" t="s">
        <v>3</v>
      </c>
      <c r="E321" t="s">
        <v>4</v>
      </c>
      <c r="F321" t="s">
        <v>290</v>
      </c>
      <c r="G321" t="s">
        <v>291</v>
      </c>
      <c r="H321" t="s">
        <v>172</v>
      </c>
      <c r="I321" t="s">
        <v>173</v>
      </c>
      <c r="J321" t="s">
        <v>94</v>
      </c>
      <c r="K321" t="s">
        <v>266</v>
      </c>
      <c r="L321" t="s">
        <v>96</v>
      </c>
      <c r="M321" s="2">
        <v>0</v>
      </c>
      <c r="N321" s="2">
        <v>1316</v>
      </c>
      <c r="O321" s="2">
        <v>0</v>
      </c>
      <c r="P321" s="2">
        <v>1316</v>
      </c>
      <c r="Q321" s="2">
        <v>0</v>
      </c>
      <c r="R321" s="2">
        <v>1144.5</v>
      </c>
      <c r="S321" s="2">
        <v>1144.5</v>
      </c>
      <c r="T321" s="2">
        <v>171.5</v>
      </c>
      <c r="U321" s="2">
        <v>171.5</v>
      </c>
      <c r="V321" s="2">
        <v>171.5</v>
      </c>
      <c r="W321" t="s">
        <v>302</v>
      </c>
    </row>
    <row r="322" spans="1:23" x14ac:dyDescent="0.2">
      <c r="A322" t="s">
        <v>170</v>
      </c>
      <c r="B322" t="s">
        <v>171</v>
      </c>
      <c r="C322" t="s">
        <v>2</v>
      </c>
      <c r="D322" t="s">
        <v>3</v>
      </c>
      <c r="E322" t="s">
        <v>4</v>
      </c>
      <c r="F322" t="s">
        <v>290</v>
      </c>
      <c r="G322" t="s">
        <v>291</v>
      </c>
      <c r="H322" t="s">
        <v>172</v>
      </c>
      <c r="I322" t="s">
        <v>173</v>
      </c>
      <c r="J322" t="s">
        <v>94</v>
      </c>
      <c r="K322" t="s">
        <v>148</v>
      </c>
      <c r="L322" t="s">
        <v>96</v>
      </c>
      <c r="M322" s="2">
        <v>0</v>
      </c>
      <c r="N322" s="2">
        <v>13600</v>
      </c>
      <c r="O322" s="2">
        <v>0</v>
      </c>
      <c r="P322" s="2">
        <v>13600</v>
      </c>
      <c r="Q322" s="2">
        <v>9330</v>
      </c>
      <c r="R322" s="2">
        <v>0</v>
      </c>
      <c r="S322" s="2">
        <v>0</v>
      </c>
      <c r="T322" s="2">
        <v>13600</v>
      </c>
      <c r="U322" s="2">
        <v>13600</v>
      </c>
      <c r="V322" s="2">
        <v>4270</v>
      </c>
      <c r="W322" t="s">
        <v>174</v>
      </c>
    </row>
    <row r="323" spans="1:23" x14ac:dyDescent="0.2">
      <c r="A323" t="s">
        <v>170</v>
      </c>
      <c r="B323" t="s">
        <v>171</v>
      </c>
      <c r="C323" t="s">
        <v>2</v>
      </c>
      <c r="D323" t="s">
        <v>3</v>
      </c>
      <c r="E323" t="s">
        <v>4</v>
      </c>
      <c r="F323" t="s">
        <v>290</v>
      </c>
      <c r="G323" t="s">
        <v>291</v>
      </c>
      <c r="H323" t="s">
        <v>172</v>
      </c>
      <c r="I323" t="s">
        <v>173</v>
      </c>
      <c r="J323" t="s">
        <v>94</v>
      </c>
      <c r="K323" t="s">
        <v>135</v>
      </c>
      <c r="L323" t="s">
        <v>96</v>
      </c>
      <c r="M323" s="2">
        <v>16416</v>
      </c>
      <c r="N323" s="2">
        <v>-16416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t="s">
        <v>175</v>
      </c>
    </row>
    <row r="324" spans="1:23" x14ac:dyDescent="0.2">
      <c r="A324" t="s">
        <v>106</v>
      </c>
      <c r="B324" t="s">
        <v>107</v>
      </c>
      <c r="C324" t="s">
        <v>2</v>
      </c>
      <c r="D324" t="s">
        <v>3</v>
      </c>
      <c r="E324" t="s">
        <v>4</v>
      </c>
      <c r="F324" t="s">
        <v>290</v>
      </c>
      <c r="G324" t="s">
        <v>291</v>
      </c>
      <c r="H324" t="s">
        <v>176</v>
      </c>
      <c r="I324" t="s">
        <v>177</v>
      </c>
      <c r="J324" t="s">
        <v>94</v>
      </c>
      <c r="K324" t="s">
        <v>303</v>
      </c>
      <c r="L324" t="s">
        <v>96</v>
      </c>
      <c r="M324" s="2">
        <v>0</v>
      </c>
      <c r="N324" s="2">
        <v>5500</v>
      </c>
      <c r="O324" s="2">
        <v>0</v>
      </c>
      <c r="P324" s="2">
        <v>5500</v>
      </c>
      <c r="Q324" s="2">
        <v>5500</v>
      </c>
      <c r="R324" s="2">
        <v>0</v>
      </c>
      <c r="S324" s="2">
        <v>0</v>
      </c>
      <c r="T324" s="2">
        <v>5500</v>
      </c>
      <c r="U324" s="2">
        <v>5500</v>
      </c>
      <c r="V324" s="2">
        <v>0</v>
      </c>
      <c r="W324" t="s">
        <v>304</v>
      </c>
    </row>
    <row r="325" spans="1:23" x14ac:dyDescent="0.2">
      <c r="A325" t="s">
        <v>170</v>
      </c>
      <c r="B325" t="s">
        <v>171</v>
      </c>
      <c r="C325" t="s">
        <v>2</v>
      </c>
      <c r="D325" t="s">
        <v>3</v>
      </c>
      <c r="E325" t="s">
        <v>4</v>
      </c>
      <c r="F325" t="s">
        <v>290</v>
      </c>
      <c r="G325" t="s">
        <v>291</v>
      </c>
      <c r="H325" t="s">
        <v>180</v>
      </c>
      <c r="I325" t="s">
        <v>181</v>
      </c>
      <c r="J325" t="s">
        <v>94</v>
      </c>
      <c r="K325" t="s">
        <v>98</v>
      </c>
      <c r="L325" t="s">
        <v>96</v>
      </c>
      <c r="M325" s="2">
        <v>13194.24</v>
      </c>
      <c r="N325" s="2">
        <v>0</v>
      </c>
      <c r="O325" s="2">
        <v>0</v>
      </c>
      <c r="P325" s="2">
        <v>13194.24</v>
      </c>
      <c r="Q325" s="2">
        <v>11730.86</v>
      </c>
      <c r="R325" s="2">
        <v>0</v>
      </c>
      <c r="S325" s="2">
        <v>0</v>
      </c>
      <c r="T325" s="2">
        <v>13194.24</v>
      </c>
      <c r="U325" s="2">
        <v>13194.24</v>
      </c>
      <c r="V325" s="2">
        <v>1463.38</v>
      </c>
      <c r="W325" t="s">
        <v>305</v>
      </c>
    </row>
    <row r="326" spans="1:23" x14ac:dyDescent="0.2">
      <c r="A326" t="s">
        <v>170</v>
      </c>
      <c r="B326" t="s">
        <v>171</v>
      </c>
      <c r="C326" t="s">
        <v>2</v>
      </c>
      <c r="D326" t="s">
        <v>3</v>
      </c>
      <c r="E326" t="s">
        <v>4</v>
      </c>
      <c r="F326" t="s">
        <v>290</v>
      </c>
      <c r="G326" t="s">
        <v>291</v>
      </c>
      <c r="H326" t="s">
        <v>187</v>
      </c>
      <c r="I326" t="s">
        <v>188</v>
      </c>
      <c r="J326" t="s">
        <v>94</v>
      </c>
      <c r="K326" t="s">
        <v>266</v>
      </c>
      <c r="L326" t="s">
        <v>96</v>
      </c>
      <c r="M326" s="2">
        <v>0</v>
      </c>
      <c r="N326" s="2">
        <v>1000</v>
      </c>
      <c r="O326" s="2">
        <v>0</v>
      </c>
      <c r="P326" s="2">
        <v>1000</v>
      </c>
      <c r="Q326" s="2">
        <v>892</v>
      </c>
      <c r="R326" s="2">
        <v>0</v>
      </c>
      <c r="S326" s="2">
        <v>0</v>
      </c>
      <c r="T326" s="2">
        <v>1000</v>
      </c>
      <c r="U326" s="2">
        <v>1000</v>
      </c>
      <c r="V326" s="2">
        <v>108</v>
      </c>
      <c r="W326" t="s">
        <v>282</v>
      </c>
    </row>
    <row r="327" spans="1:23" x14ac:dyDescent="0.2">
      <c r="A327" t="s">
        <v>170</v>
      </c>
      <c r="B327" t="s">
        <v>171</v>
      </c>
      <c r="C327" t="s">
        <v>2</v>
      </c>
      <c r="D327" t="s">
        <v>3</v>
      </c>
      <c r="E327" t="s">
        <v>4</v>
      </c>
      <c r="F327" t="s">
        <v>290</v>
      </c>
      <c r="G327" t="s">
        <v>291</v>
      </c>
      <c r="H327" t="s">
        <v>187</v>
      </c>
      <c r="I327" t="s">
        <v>188</v>
      </c>
      <c r="J327" t="s">
        <v>94</v>
      </c>
      <c r="K327" t="s">
        <v>121</v>
      </c>
      <c r="L327" t="s">
        <v>96</v>
      </c>
      <c r="M327" s="2">
        <v>19000</v>
      </c>
      <c r="N327" s="2">
        <v>-12000</v>
      </c>
      <c r="O327" s="2">
        <v>0</v>
      </c>
      <c r="P327" s="2">
        <v>7000</v>
      </c>
      <c r="Q327" s="2">
        <v>0</v>
      </c>
      <c r="R327" s="2">
        <v>0</v>
      </c>
      <c r="S327" s="2">
        <v>0</v>
      </c>
      <c r="T327" s="2">
        <v>7000</v>
      </c>
      <c r="U327" s="2">
        <v>7000</v>
      </c>
      <c r="V327" s="2">
        <v>7000</v>
      </c>
      <c r="W327" t="s">
        <v>189</v>
      </c>
    </row>
    <row r="328" spans="1:23" x14ac:dyDescent="0.2">
      <c r="A328" t="s">
        <v>170</v>
      </c>
      <c r="B328" t="s">
        <v>171</v>
      </c>
      <c r="C328" t="s">
        <v>2</v>
      </c>
      <c r="D328" t="s">
        <v>3</v>
      </c>
      <c r="E328" t="s">
        <v>4</v>
      </c>
      <c r="F328" t="s">
        <v>290</v>
      </c>
      <c r="G328" t="s">
        <v>291</v>
      </c>
      <c r="H328" t="s">
        <v>187</v>
      </c>
      <c r="I328" t="s">
        <v>188</v>
      </c>
      <c r="J328" t="s">
        <v>94</v>
      </c>
      <c r="K328" t="s">
        <v>150</v>
      </c>
      <c r="L328" t="s">
        <v>96</v>
      </c>
      <c r="M328" s="2">
        <v>0</v>
      </c>
      <c r="N328" s="2">
        <v>8000</v>
      </c>
      <c r="O328" s="2">
        <v>-4000</v>
      </c>
      <c r="P328" s="2">
        <v>4000</v>
      </c>
      <c r="Q328" s="2">
        <v>3520</v>
      </c>
      <c r="R328" s="2">
        <v>0</v>
      </c>
      <c r="S328" s="2">
        <v>0</v>
      </c>
      <c r="T328" s="2">
        <v>4000</v>
      </c>
      <c r="U328" s="2">
        <v>4000</v>
      </c>
      <c r="V328" s="2">
        <v>480</v>
      </c>
      <c r="W328" t="s">
        <v>283</v>
      </c>
    </row>
    <row r="329" spans="1:23" x14ac:dyDescent="0.2">
      <c r="A329" t="s">
        <v>170</v>
      </c>
      <c r="B329" t="s">
        <v>171</v>
      </c>
      <c r="C329" t="s">
        <v>2</v>
      </c>
      <c r="D329" t="s">
        <v>3</v>
      </c>
      <c r="E329" t="s">
        <v>4</v>
      </c>
      <c r="F329" t="s">
        <v>290</v>
      </c>
      <c r="G329" t="s">
        <v>291</v>
      </c>
      <c r="H329" t="s">
        <v>187</v>
      </c>
      <c r="I329" t="s">
        <v>188</v>
      </c>
      <c r="J329" t="s">
        <v>94</v>
      </c>
      <c r="K329" t="s">
        <v>100</v>
      </c>
      <c r="L329" t="s">
        <v>96</v>
      </c>
      <c r="M329" s="2">
        <v>2000</v>
      </c>
      <c r="N329" s="2">
        <v>0</v>
      </c>
      <c r="O329" s="2">
        <v>0</v>
      </c>
      <c r="P329" s="2">
        <v>2000</v>
      </c>
      <c r="Q329" s="2">
        <v>1903.61</v>
      </c>
      <c r="R329" s="2">
        <v>0</v>
      </c>
      <c r="S329" s="2">
        <v>0</v>
      </c>
      <c r="T329" s="2">
        <v>2000</v>
      </c>
      <c r="U329" s="2">
        <v>2000</v>
      </c>
      <c r="V329" s="2">
        <v>96.39</v>
      </c>
      <c r="W329" t="s">
        <v>191</v>
      </c>
    </row>
    <row r="330" spans="1:23" x14ac:dyDescent="0.2">
      <c r="A330" t="s">
        <v>170</v>
      </c>
      <c r="B330" t="s">
        <v>171</v>
      </c>
      <c r="C330" t="s">
        <v>2</v>
      </c>
      <c r="D330" t="s">
        <v>3</v>
      </c>
      <c r="E330" t="s">
        <v>4</v>
      </c>
      <c r="F330" t="s">
        <v>290</v>
      </c>
      <c r="G330" t="s">
        <v>291</v>
      </c>
      <c r="H330" t="s">
        <v>187</v>
      </c>
      <c r="I330" t="s">
        <v>188</v>
      </c>
      <c r="J330" t="s">
        <v>94</v>
      </c>
      <c r="K330" t="s">
        <v>104</v>
      </c>
      <c r="L330" t="s">
        <v>96</v>
      </c>
      <c r="M330" s="2">
        <v>0</v>
      </c>
      <c r="N330" s="2">
        <v>1000</v>
      </c>
      <c r="O330" s="2">
        <v>0</v>
      </c>
      <c r="P330" s="2">
        <v>1000</v>
      </c>
      <c r="Q330" s="2">
        <v>971.11</v>
      </c>
      <c r="R330" s="2">
        <v>0</v>
      </c>
      <c r="S330" s="2">
        <v>0</v>
      </c>
      <c r="T330" s="2">
        <v>1000</v>
      </c>
      <c r="U330" s="2">
        <v>1000</v>
      </c>
      <c r="V330" s="2">
        <v>28.89</v>
      </c>
      <c r="W330" t="s">
        <v>306</v>
      </c>
    </row>
    <row r="331" spans="1:23" x14ac:dyDescent="0.2">
      <c r="A331" t="s">
        <v>106</v>
      </c>
      <c r="B331" t="s">
        <v>107</v>
      </c>
      <c r="C331" t="s">
        <v>2</v>
      </c>
      <c r="D331" t="s">
        <v>3</v>
      </c>
      <c r="E331" t="s">
        <v>4</v>
      </c>
      <c r="F331" t="s">
        <v>290</v>
      </c>
      <c r="G331" t="s">
        <v>291</v>
      </c>
      <c r="H331" t="s">
        <v>108</v>
      </c>
      <c r="I331" t="s">
        <v>109</v>
      </c>
      <c r="J331" t="s">
        <v>192</v>
      </c>
      <c r="K331" t="s">
        <v>193</v>
      </c>
      <c r="L331" t="s">
        <v>96</v>
      </c>
      <c r="M331" s="2">
        <v>202050</v>
      </c>
      <c r="N331" s="2">
        <v>-187050</v>
      </c>
      <c r="O331" s="2">
        <v>-15000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t="s">
        <v>195</v>
      </c>
    </row>
    <row r="332" spans="1:23" x14ac:dyDescent="0.2">
      <c r="A332" t="s">
        <v>106</v>
      </c>
      <c r="B332" t="s">
        <v>107</v>
      </c>
      <c r="C332" t="s">
        <v>2</v>
      </c>
      <c r="D332" t="s">
        <v>3</v>
      </c>
      <c r="E332" t="s">
        <v>4</v>
      </c>
      <c r="F332" t="s">
        <v>290</v>
      </c>
      <c r="G332" t="s">
        <v>291</v>
      </c>
      <c r="H332" t="s">
        <v>108</v>
      </c>
      <c r="I332" t="s">
        <v>109</v>
      </c>
      <c r="J332" t="s">
        <v>192</v>
      </c>
      <c r="K332" t="s">
        <v>196</v>
      </c>
      <c r="L332" t="s">
        <v>96</v>
      </c>
      <c r="M332" s="2">
        <v>955000</v>
      </c>
      <c r="N332" s="2">
        <v>187050</v>
      </c>
      <c r="O332" s="2">
        <v>-182130.17</v>
      </c>
      <c r="P332" s="2">
        <v>959919.83</v>
      </c>
      <c r="Q332" s="2">
        <v>25034.11</v>
      </c>
      <c r="R332" s="2">
        <v>849820.77</v>
      </c>
      <c r="S332" s="2">
        <v>771947.01</v>
      </c>
      <c r="T332" s="2">
        <v>110099.06</v>
      </c>
      <c r="U332" s="2">
        <v>187972.82</v>
      </c>
      <c r="V332" s="2">
        <v>85064.95</v>
      </c>
      <c r="W332" t="s">
        <v>197</v>
      </c>
    </row>
    <row r="333" spans="1:23" x14ac:dyDescent="0.2">
      <c r="A333" t="s">
        <v>106</v>
      </c>
      <c r="B333" t="s">
        <v>107</v>
      </c>
      <c r="C333" t="s">
        <v>2</v>
      </c>
      <c r="D333" t="s">
        <v>3</v>
      </c>
      <c r="E333" t="s">
        <v>4</v>
      </c>
      <c r="F333" t="s">
        <v>290</v>
      </c>
      <c r="G333" t="s">
        <v>291</v>
      </c>
      <c r="H333" t="s">
        <v>108</v>
      </c>
      <c r="I333" t="s">
        <v>109</v>
      </c>
      <c r="J333" t="s">
        <v>192</v>
      </c>
      <c r="K333" t="s">
        <v>198</v>
      </c>
      <c r="L333" t="s">
        <v>96</v>
      </c>
      <c r="M333" s="2">
        <v>0</v>
      </c>
      <c r="N333" s="2">
        <v>0</v>
      </c>
      <c r="O333" s="2">
        <v>167130.17000000001</v>
      </c>
      <c r="P333" s="2">
        <v>167130.17000000001</v>
      </c>
      <c r="Q333" s="2">
        <v>0</v>
      </c>
      <c r="R333" s="2">
        <v>0</v>
      </c>
      <c r="S333" s="2">
        <v>0</v>
      </c>
      <c r="T333" s="2">
        <v>167130.17000000001</v>
      </c>
      <c r="U333" s="2">
        <v>167130.17000000001</v>
      </c>
      <c r="V333" s="2">
        <v>167130.17000000001</v>
      </c>
      <c r="W333" t="s">
        <v>199</v>
      </c>
    </row>
    <row r="334" spans="1:23" x14ac:dyDescent="0.2">
      <c r="A334" t="s">
        <v>106</v>
      </c>
      <c r="B334" t="s">
        <v>107</v>
      </c>
      <c r="C334" t="s">
        <v>2</v>
      </c>
      <c r="D334" t="s">
        <v>3</v>
      </c>
      <c r="E334" t="s">
        <v>4</v>
      </c>
      <c r="F334" t="s">
        <v>290</v>
      </c>
      <c r="G334" t="s">
        <v>291</v>
      </c>
      <c r="H334" t="s">
        <v>108</v>
      </c>
      <c r="I334" t="s">
        <v>118</v>
      </c>
      <c r="J334" t="s">
        <v>192</v>
      </c>
      <c r="K334" t="s">
        <v>193</v>
      </c>
      <c r="L334" t="s">
        <v>96</v>
      </c>
      <c r="M334" s="2">
        <v>615668.62</v>
      </c>
      <c r="N334" s="2">
        <v>202343</v>
      </c>
      <c r="O334" s="2">
        <v>-15868.46</v>
      </c>
      <c r="P334" s="2">
        <v>802143.16</v>
      </c>
      <c r="Q334" s="2">
        <v>171901.45</v>
      </c>
      <c r="R334" s="2">
        <v>532772.13</v>
      </c>
      <c r="S334" s="2">
        <v>421134.83</v>
      </c>
      <c r="T334" s="2">
        <v>269371.03000000003</v>
      </c>
      <c r="U334" s="2">
        <v>381008.33</v>
      </c>
      <c r="V334" s="2">
        <v>97469.58</v>
      </c>
      <c r="W334" t="s">
        <v>195</v>
      </c>
    </row>
    <row r="335" spans="1:23" x14ac:dyDescent="0.2">
      <c r="A335" t="s">
        <v>106</v>
      </c>
      <c r="B335" t="s">
        <v>107</v>
      </c>
      <c r="C335" t="s">
        <v>2</v>
      </c>
      <c r="D335" t="s">
        <v>3</v>
      </c>
      <c r="E335" t="s">
        <v>4</v>
      </c>
      <c r="F335" t="s">
        <v>290</v>
      </c>
      <c r="G335" t="s">
        <v>291</v>
      </c>
      <c r="H335" t="s">
        <v>108</v>
      </c>
      <c r="I335" t="s">
        <v>118</v>
      </c>
      <c r="J335" t="s">
        <v>192</v>
      </c>
      <c r="K335" t="s">
        <v>196</v>
      </c>
      <c r="L335" t="s">
        <v>96</v>
      </c>
      <c r="M335" s="2">
        <v>1466807.48</v>
      </c>
      <c r="N335" s="2">
        <v>-425843</v>
      </c>
      <c r="O335" s="2">
        <v>52097.74</v>
      </c>
      <c r="P335" s="2">
        <v>1093062.22</v>
      </c>
      <c r="Q335" s="2">
        <v>21102.15</v>
      </c>
      <c r="R335" s="2">
        <v>902453.5</v>
      </c>
      <c r="S335" s="2">
        <v>674649.83</v>
      </c>
      <c r="T335" s="2">
        <v>190608.72</v>
      </c>
      <c r="U335" s="2">
        <v>418412.39</v>
      </c>
      <c r="V335" s="2">
        <v>169506.57</v>
      </c>
      <c r="W335" t="s">
        <v>197</v>
      </c>
    </row>
    <row r="336" spans="1:23" x14ac:dyDescent="0.2">
      <c r="A336" t="s">
        <v>106</v>
      </c>
      <c r="B336" t="s">
        <v>107</v>
      </c>
      <c r="C336" t="s">
        <v>2</v>
      </c>
      <c r="D336" t="s">
        <v>3</v>
      </c>
      <c r="E336" t="s">
        <v>4</v>
      </c>
      <c r="F336" t="s">
        <v>290</v>
      </c>
      <c r="G336" t="s">
        <v>291</v>
      </c>
      <c r="H336" t="s">
        <v>176</v>
      </c>
      <c r="I336" t="s">
        <v>177</v>
      </c>
      <c r="J336" t="s">
        <v>192</v>
      </c>
      <c r="K336" t="s">
        <v>307</v>
      </c>
      <c r="L336" t="s">
        <v>96</v>
      </c>
      <c r="M336" s="2">
        <v>5500</v>
      </c>
      <c r="N336" s="2">
        <v>-5500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t="s">
        <v>308</v>
      </c>
    </row>
    <row r="337" spans="1:23" x14ac:dyDescent="0.2">
      <c r="A337" t="s">
        <v>106</v>
      </c>
      <c r="B337" t="s">
        <v>107</v>
      </c>
      <c r="C337" t="s">
        <v>2</v>
      </c>
      <c r="D337" t="s">
        <v>3</v>
      </c>
      <c r="E337" t="s">
        <v>4</v>
      </c>
      <c r="F337" t="s">
        <v>290</v>
      </c>
      <c r="G337" t="s">
        <v>291</v>
      </c>
      <c r="H337" t="s">
        <v>108</v>
      </c>
      <c r="I337" t="s">
        <v>109</v>
      </c>
      <c r="J337" t="s">
        <v>202</v>
      </c>
      <c r="K337" t="s">
        <v>203</v>
      </c>
      <c r="L337" t="s">
        <v>96</v>
      </c>
      <c r="M337" s="2">
        <v>0</v>
      </c>
      <c r="N337" s="2">
        <v>0</v>
      </c>
      <c r="O337" s="2">
        <v>30000</v>
      </c>
      <c r="P337" s="2">
        <v>30000</v>
      </c>
      <c r="Q337" s="2">
        <v>0</v>
      </c>
      <c r="R337" s="2">
        <v>0</v>
      </c>
      <c r="S337" s="2">
        <v>0</v>
      </c>
      <c r="T337" s="2">
        <v>30000</v>
      </c>
      <c r="U337" s="2">
        <v>30000</v>
      </c>
      <c r="V337" s="2">
        <v>30000</v>
      </c>
      <c r="W337" t="s">
        <v>207</v>
      </c>
    </row>
    <row r="338" spans="1:23" x14ac:dyDescent="0.2">
      <c r="A338" t="s">
        <v>106</v>
      </c>
      <c r="B338" t="s">
        <v>107</v>
      </c>
      <c r="C338" t="s">
        <v>2</v>
      </c>
      <c r="D338" t="s">
        <v>3</v>
      </c>
      <c r="E338" t="s">
        <v>4</v>
      </c>
      <c r="F338" t="s">
        <v>290</v>
      </c>
      <c r="G338" t="s">
        <v>291</v>
      </c>
      <c r="H338" t="s">
        <v>127</v>
      </c>
      <c r="I338" t="s">
        <v>128</v>
      </c>
      <c r="J338" t="s">
        <v>202</v>
      </c>
      <c r="K338" t="s">
        <v>284</v>
      </c>
      <c r="L338" t="s">
        <v>96</v>
      </c>
      <c r="M338" s="2">
        <v>0</v>
      </c>
      <c r="N338" s="2">
        <v>3000</v>
      </c>
      <c r="O338" s="2">
        <v>0</v>
      </c>
      <c r="P338" s="2">
        <v>3000</v>
      </c>
      <c r="Q338" s="2">
        <v>2628.9</v>
      </c>
      <c r="R338" s="2">
        <v>0</v>
      </c>
      <c r="S338" s="2">
        <v>0</v>
      </c>
      <c r="T338" s="2">
        <v>3000</v>
      </c>
      <c r="U338" s="2">
        <v>3000</v>
      </c>
      <c r="V338" s="2">
        <v>371.1</v>
      </c>
      <c r="W338" t="s">
        <v>287</v>
      </c>
    </row>
    <row r="339" spans="1:23" x14ac:dyDescent="0.2">
      <c r="A339" t="s">
        <v>106</v>
      </c>
      <c r="B339" t="s">
        <v>107</v>
      </c>
      <c r="C339" t="s">
        <v>2</v>
      </c>
      <c r="D339" t="s">
        <v>3</v>
      </c>
      <c r="E339" t="s">
        <v>4</v>
      </c>
      <c r="F339" t="s">
        <v>290</v>
      </c>
      <c r="G339" t="s">
        <v>291</v>
      </c>
      <c r="H339" t="s">
        <v>127</v>
      </c>
      <c r="I339" t="s">
        <v>128</v>
      </c>
      <c r="J339" t="s">
        <v>202</v>
      </c>
      <c r="K339" t="s">
        <v>203</v>
      </c>
      <c r="L339" t="s">
        <v>96</v>
      </c>
      <c r="M339" s="2">
        <v>0</v>
      </c>
      <c r="N339" s="2">
        <v>1500</v>
      </c>
      <c r="O339" s="2">
        <v>0</v>
      </c>
      <c r="P339" s="2">
        <v>1500</v>
      </c>
      <c r="Q339" s="2">
        <v>117.64</v>
      </c>
      <c r="R339" s="2">
        <v>980.37</v>
      </c>
      <c r="S339" s="2">
        <v>980.37</v>
      </c>
      <c r="T339" s="2">
        <v>519.63</v>
      </c>
      <c r="U339" s="2">
        <v>519.63</v>
      </c>
      <c r="V339" s="2">
        <v>401.99</v>
      </c>
      <c r="W339" t="s">
        <v>208</v>
      </c>
    </row>
    <row r="340" spans="1:23" x14ac:dyDescent="0.2">
      <c r="A340" t="s">
        <v>106</v>
      </c>
      <c r="B340" t="s">
        <v>107</v>
      </c>
      <c r="C340" t="s">
        <v>2</v>
      </c>
      <c r="D340" t="s">
        <v>3</v>
      </c>
      <c r="E340" t="s">
        <v>4</v>
      </c>
      <c r="F340" t="s">
        <v>290</v>
      </c>
      <c r="G340" t="s">
        <v>291</v>
      </c>
      <c r="H340" t="s">
        <v>127</v>
      </c>
      <c r="I340" t="s">
        <v>128</v>
      </c>
      <c r="J340" t="s">
        <v>202</v>
      </c>
      <c r="K340" t="s">
        <v>209</v>
      </c>
      <c r="L340" t="s">
        <v>96</v>
      </c>
      <c r="M340" s="2">
        <v>500</v>
      </c>
      <c r="N340" s="2">
        <v>6500</v>
      </c>
      <c r="O340" s="2">
        <v>0</v>
      </c>
      <c r="P340" s="2">
        <v>7000</v>
      </c>
      <c r="Q340" s="2">
        <v>1947.96</v>
      </c>
      <c r="R340" s="2">
        <v>0</v>
      </c>
      <c r="S340" s="2">
        <v>0</v>
      </c>
      <c r="T340" s="2">
        <v>7000</v>
      </c>
      <c r="U340" s="2">
        <v>7000</v>
      </c>
      <c r="V340" s="2">
        <v>5052.04</v>
      </c>
      <c r="W340" t="s">
        <v>210</v>
      </c>
    </row>
    <row r="341" spans="1:23" x14ac:dyDescent="0.2">
      <c r="A341" t="s">
        <v>106</v>
      </c>
      <c r="B341" t="s">
        <v>107</v>
      </c>
      <c r="C341" t="s">
        <v>2</v>
      </c>
      <c r="D341" t="s">
        <v>3</v>
      </c>
      <c r="E341" t="s">
        <v>4</v>
      </c>
      <c r="F341" t="s">
        <v>290</v>
      </c>
      <c r="G341" t="s">
        <v>291</v>
      </c>
      <c r="H341" t="s">
        <v>127</v>
      </c>
      <c r="I341" t="s">
        <v>142</v>
      </c>
      <c r="J341" t="s">
        <v>202</v>
      </c>
      <c r="K341" t="s">
        <v>203</v>
      </c>
      <c r="L341" t="s">
        <v>96</v>
      </c>
      <c r="M341" s="2">
        <v>0</v>
      </c>
      <c r="N341" s="2">
        <v>4500</v>
      </c>
      <c r="O341" s="2">
        <v>0</v>
      </c>
      <c r="P341" s="2">
        <v>4500</v>
      </c>
      <c r="Q341" s="2">
        <v>0</v>
      </c>
      <c r="R341" s="2">
        <v>0</v>
      </c>
      <c r="S341" s="2">
        <v>0</v>
      </c>
      <c r="T341" s="2">
        <v>4500</v>
      </c>
      <c r="U341" s="2">
        <v>4500</v>
      </c>
      <c r="V341" s="2">
        <v>4500</v>
      </c>
      <c r="W341" t="s">
        <v>208</v>
      </c>
    </row>
    <row r="342" spans="1:23" x14ac:dyDescent="0.2">
      <c r="A342" t="s">
        <v>106</v>
      </c>
      <c r="B342" t="s">
        <v>107</v>
      </c>
      <c r="C342" t="s">
        <v>2</v>
      </c>
      <c r="D342" t="s">
        <v>3</v>
      </c>
      <c r="E342" t="s">
        <v>4</v>
      </c>
      <c r="F342" t="s">
        <v>290</v>
      </c>
      <c r="G342" t="s">
        <v>291</v>
      </c>
      <c r="H342" t="s">
        <v>127</v>
      </c>
      <c r="I342" t="s">
        <v>142</v>
      </c>
      <c r="J342" t="s">
        <v>202</v>
      </c>
      <c r="K342" t="s">
        <v>209</v>
      </c>
      <c r="L342" t="s">
        <v>96</v>
      </c>
      <c r="M342" s="2">
        <v>0</v>
      </c>
      <c r="N342" s="2">
        <v>5000</v>
      </c>
      <c r="O342" s="2">
        <v>0</v>
      </c>
      <c r="P342" s="2">
        <v>5000</v>
      </c>
      <c r="Q342" s="2">
        <v>649.32000000000005</v>
      </c>
      <c r="R342" s="2">
        <v>0</v>
      </c>
      <c r="S342" s="2">
        <v>0</v>
      </c>
      <c r="T342" s="2">
        <v>5000</v>
      </c>
      <c r="U342" s="2">
        <v>5000</v>
      </c>
      <c r="V342" s="2">
        <v>4350.68</v>
      </c>
      <c r="W342" t="s">
        <v>210</v>
      </c>
    </row>
    <row r="343" spans="1:23" x14ac:dyDescent="0.2">
      <c r="A343" t="s">
        <v>106</v>
      </c>
      <c r="B343" t="s">
        <v>107</v>
      </c>
      <c r="C343" t="s">
        <v>2</v>
      </c>
      <c r="D343" t="s">
        <v>3</v>
      </c>
      <c r="E343" t="s">
        <v>4</v>
      </c>
      <c r="F343" t="s">
        <v>290</v>
      </c>
      <c r="G343" t="s">
        <v>291</v>
      </c>
      <c r="H343" t="s">
        <v>161</v>
      </c>
      <c r="I343" t="s">
        <v>162</v>
      </c>
      <c r="J343" t="s">
        <v>202</v>
      </c>
      <c r="K343" t="s">
        <v>203</v>
      </c>
      <c r="L343" t="s">
        <v>96</v>
      </c>
      <c r="M343" s="2">
        <v>0</v>
      </c>
      <c r="N343" s="2">
        <v>3000</v>
      </c>
      <c r="O343" s="2">
        <v>0</v>
      </c>
      <c r="P343" s="2">
        <v>3000</v>
      </c>
      <c r="Q343" s="2">
        <v>270</v>
      </c>
      <c r="R343" s="2">
        <v>2250</v>
      </c>
      <c r="S343" s="2">
        <v>2250</v>
      </c>
      <c r="T343" s="2">
        <v>750</v>
      </c>
      <c r="U343" s="2">
        <v>750</v>
      </c>
      <c r="V343" s="2">
        <v>480</v>
      </c>
      <c r="W343" t="s">
        <v>309</v>
      </c>
    </row>
    <row r="344" spans="1:23" x14ac:dyDescent="0.2">
      <c r="A344" t="s">
        <v>106</v>
      </c>
      <c r="B344" t="s">
        <v>107</v>
      </c>
      <c r="C344" t="s">
        <v>2</v>
      </c>
      <c r="D344" t="s">
        <v>3</v>
      </c>
      <c r="E344" t="s">
        <v>4</v>
      </c>
      <c r="F344" t="s">
        <v>290</v>
      </c>
      <c r="G344" t="s">
        <v>291</v>
      </c>
      <c r="H344" t="s">
        <v>164</v>
      </c>
      <c r="I344" t="s">
        <v>165</v>
      </c>
      <c r="J344" t="s">
        <v>202</v>
      </c>
      <c r="K344" t="s">
        <v>203</v>
      </c>
      <c r="L344" t="s">
        <v>96</v>
      </c>
      <c r="M344" s="2">
        <v>0</v>
      </c>
      <c r="N344" s="2">
        <v>700</v>
      </c>
      <c r="O344" s="2">
        <v>0</v>
      </c>
      <c r="P344" s="2">
        <v>700</v>
      </c>
      <c r="Q344" s="2">
        <v>0</v>
      </c>
      <c r="R344" s="2">
        <v>0</v>
      </c>
      <c r="S344" s="2">
        <v>0</v>
      </c>
      <c r="T344" s="2">
        <v>700</v>
      </c>
      <c r="U344" s="2">
        <v>700</v>
      </c>
      <c r="V344" s="2">
        <v>700</v>
      </c>
      <c r="W344" t="s">
        <v>310</v>
      </c>
    </row>
    <row r="345" spans="1:23" x14ac:dyDescent="0.2">
      <c r="A345" t="s">
        <v>106</v>
      </c>
      <c r="B345" t="s">
        <v>107</v>
      </c>
      <c r="C345" t="s">
        <v>2</v>
      </c>
      <c r="D345" t="s">
        <v>3</v>
      </c>
      <c r="E345" t="s">
        <v>4</v>
      </c>
      <c r="F345" t="s">
        <v>290</v>
      </c>
      <c r="G345" t="s">
        <v>291</v>
      </c>
      <c r="H345" t="s">
        <v>164</v>
      </c>
      <c r="I345" t="s">
        <v>165</v>
      </c>
      <c r="J345" t="s">
        <v>202</v>
      </c>
      <c r="K345" t="s">
        <v>209</v>
      </c>
      <c r="L345" t="s">
        <v>96</v>
      </c>
      <c r="M345" s="2">
        <v>0</v>
      </c>
      <c r="N345" s="2">
        <v>1992</v>
      </c>
      <c r="O345" s="2">
        <v>0</v>
      </c>
      <c r="P345" s="2">
        <v>1992</v>
      </c>
      <c r="Q345" s="2">
        <v>0</v>
      </c>
      <c r="R345" s="2">
        <v>0</v>
      </c>
      <c r="S345" s="2">
        <v>0</v>
      </c>
      <c r="T345" s="2">
        <v>1992</v>
      </c>
      <c r="U345" s="2">
        <v>1992</v>
      </c>
      <c r="V345" s="2">
        <v>1992</v>
      </c>
      <c r="W345" t="s">
        <v>311</v>
      </c>
    </row>
    <row r="346" spans="1:23" x14ac:dyDescent="0.2">
      <c r="A346" t="s">
        <v>106</v>
      </c>
      <c r="B346" t="s">
        <v>107</v>
      </c>
      <c r="C346" t="s">
        <v>2</v>
      </c>
      <c r="D346" t="s">
        <v>3</v>
      </c>
      <c r="E346" t="s">
        <v>4</v>
      </c>
      <c r="F346" t="s">
        <v>290</v>
      </c>
      <c r="G346" t="s">
        <v>291</v>
      </c>
      <c r="H346" t="s">
        <v>164</v>
      </c>
      <c r="I346" t="s">
        <v>169</v>
      </c>
      <c r="J346" t="s">
        <v>202</v>
      </c>
      <c r="K346" t="s">
        <v>284</v>
      </c>
      <c r="L346" t="s">
        <v>96</v>
      </c>
      <c r="M346" s="2">
        <v>0</v>
      </c>
      <c r="N346" s="2">
        <v>2000</v>
      </c>
      <c r="O346" s="2">
        <v>0</v>
      </c>
      <c r="P346" s="2">
        <v>2000</v>
      </c>
      <c r="Q346" s="2">
        <v>1662.96</v>
      </c>
      <c r="R346" s="2">
        <v>0</v>
      </c>
      <c r="S346" s="2">
        <v>0</v>
      </c>
      <c r="T346" s="2">
        <v>2000</v>
      </c>
      <c r="U346" s="2">
        <v>2000</v>
      </c>
      <c r="V346" s="2">
        <v>337.04</v>
      </c>
      <c r="W346" t="s">
        <v>312</v>
      </c>
    </row>
    <row r="347" spans="1:23" x14ac:dyDescent="0.2">
      <c r="A347" t="s">
        <v>106</v>
      </c>
      <c r="B347" t="s">
        <v>107</v>
      </c>
      <c r="C347" t="s">
        <v>2</v>
      </c>
      <c r="D347" t="s">
        <v>3</v>
      </c>
      <c r="E347" t="s">
        <v>4</v>
      </c>
      <c r="F347" t="s">
        <v>290</v>
      </c>
      <c r="G347" t="s">
        <v>291</v>
      </c>
      <c r="H347" t="s">
        <v>164</v>
      </c>
      <c r="I347" t="s">
        <v>169</v>
      </c>
      <c r="J347" t="s">
        <v>202</v>
      </c>
      <c r="K347" t="s">
        <v>209</v>
      </c>
      <c r="L347" t="s">
        <v>96</v>
      </c>
      <c r="M347" s="2">
        <v>0</v>
      </c>
      <c r="N347" s="2">
        <v>1788</v>
      </c>
      <c r="O347" s="2">
        <v>0</v>
      </c>
      <c r="P347" s="2">
        <v>1788</v>
      </c>
      <c r="Q347" s="2">
        <v>838.88</v>
      </c>
      <c r="R347" s="2">
        <v>0</v>
      </c>
      <c r="S347" s="2">
        <v>0</v>
      </c>
      <c r="T347" s="2">
        <v>1788</v>
      </c>
      <c r="U347" s="2">
        <v>1788</v>
      </c>
      <c r="V347" s="2">
        <v>949.12</v>
      </c>
      <c r="W347" t="s">
        <v>311</v>
      </c>
    </row>
    <row r="348" spans="1:23" x14ac:dyDescent="0.2">
      <c r="A348" t="s">
        <v>170</v>
      </c>
      <c r="B348" t="s">
        <v>171</v>
      </c>
      <c r="C348" t="s">
        <v>2</v>
      </c>
      <c r="D348" t="s">
        <v>3</v>
      </c>
      <c r="E348" t="s">
        <v>4</v>
      </c>
      <c r="F348" t="s">
        <v>290</v>
      </c>
      <c r="G348" t="s">
        <v>291</v>
      </c>
      <c r="H348" t="s">
        <v>172</v>
      </c>
      <c r="I348" t="s">
        <v>173</v>
      </c>
      <c r="J348" t="s">
        <v>202</v>
      </c>
      <c r="K348" t="s">
        <v>203</v>
      </c>
      <c r="L348" t="s">
        <v>96</v>
      </c>
      <c r="M348" s="2">
        <v>0</v>
      </c>
      <c r="N348" s="2">
        <v>1500</v>
      </c>
      <c r="O348" s="2">
        <v>0</v>
      </c>
      <c r="P348" s="2">
        <v>1500</v>
      </c>
      <c r="Q348" s="2">
        <v>0</v>
      </c>
      <c r="R348" s="2">
        <v>0</v>
      </c>
      <c r="S348" s="2">
        <v>0</v>
      </c>
      <c r="T348" s="2">
        <v>1500</v>
      </c>
      <c r="U348" s="2">
        <v>1500</v>
      </c>
      <c r="V348" s="2">
        <v>1500</v>
      </c>
      <c r="W348" t="s">
        <v>211</v>
      </c>
    </row>
    <row r="349" spans="1:23" x14ac:dyDescent="0.2">
      <c r="A349" t="s">
        <v>170</v>
      </c>
      <c r="B349" t="s">
        <v>171</v>
      </c>
      <c r="C349" t="s">
        <v>2</v>
      </c>
      <c r="D349" t="s">
        <v>3</v>
      </c>
      <c r="E349" t="s">
        <v>4</v>
      </c>
      <c r="F349" t="s">
        <v>290</v>
      </c>
      <c r="G349" t="s">
        <v>291</v>
      </c>
      <c r="H349" t="s">
        <v>187</v>
      </c>
      <c r="I349" t="s">
        <v>188</v>
      </c>
      <c r="J349" t="s">
        <v>202</v>
      </c>
      <c r="K349" t="s">
        <v>203</v>
      </c>
      <c r="L349" t="s">
        <v>96</v>
      </c>
      <c r="M349" s="2">
        <v>0</v>
      </c>
      <c r="N349" s="2">
        <v>2000</v>
      </c>
      <c r="O349" s="2">
        <v>0</v>
      </c>
      <c r="P349" s="2">
        <v>2000</v>
      </c>
      <c r="Q349" s="2">
        <v>210</v>
      </c>
      <c r="R349" s="2">
        <v>1750</v>
      </c>
      <c r="S349" s="2">
        <v>1750</v>
      </c>
      <c r="T349" s="2">
        <v>250</v>
      </c>
      <c r="U349" s="2">
        <v>250</v>
      </c>
      <c r="V349" s="2">
        <v>40</v>
      </c>
      <c r="W349" t="s">
        <v>313</v>
      </c>
    </row>
    <row r="350" spans="1:23" x14ac:dyDescent="0.2">
      <c r="A350" t="s">
        <v>0</v>
      </c>
      <c r="B350" t="s">
        <v>1</v>
      </c>
      <c r="C350" t="s">
        <v>2</v>
      </c>
      <c r="D350" t="s">
        <v>3</v>
      </c>
      <c r="E350" t="s">
        <v>4</v>
      </c>
      <c r="F350" t="s">
        <v>290</v>
      </c>
      <c r="G350" t="s">
        <v>291</v>
      </c>
      <c r="H350" t="s">
        <v>7</v>
      </c>
      <c r="I350" t="s">
        <v>8</v>
      </c>
      <c r="J350" t="s">
        <v>215</v>
      </c>
      <c r="K350" t="s">
        <v>216</v>
      </c>
      <c r="L350" t="s">
        <v>11</v>
      </c>
      <c r="M350" s="2">
        <v>0</v>
      </c>
      <c r="N350" s="2">
        <v>20000</v>
      </c>
      <c r="O350" s="2">
        <v>0</v>
      </c>
      <c r="P350" s="2">
        <v>20000</v>
      </c>
      <c r="Q350" s="2">
        <v>0</v>
      </c>
      <c r="R350" s="2">
        <v>20000</v>
      </c>
      <c r="S350" s="2">
        <v>20000</v>
      </c>
      <c r="T350" s="2">
        <v>0</v>
      </c>
      <c r="U350" s="2">
        <v>0</v>
      </c>
      <c r="V350" s="2">
        <v>0</v>
      </c>
      <c r="W350" t="s">
        <v>217</v>
      </c>
    </row>
    <row r="351" spans="1:23" x14ac:dyDescent="0.2">
      <c r="A351" t="s">
        <v>0</v>
      </c>
      <c r="B351" t="s">
        <v>1</v>
      </c>
      <c r="C351" t="s">
        <v>2</v>
      </c>
      <c r="D351" t="s">
        <v>3</v>
      </c>
      <c r="E351" t="s">
        <v>4</v>
      </c>
      <c r="F351" t="s">
        <v>314</v>
      </c>
      <c r="G351" t="s">
        <v>315</v>
      </c>
      <c r="H351" t="s">
        <v>7</v>
      </c>
      <c r="I351" t="s">
        <v>8</v>
      </c>
      <c r="J351" t="s">
        <v>9</v>
      </c>
      <c r="K351" t="s">
        <v>10</v>
      </c>
      <c r="L351" t="s">
        <v>11</v>
      </c>
      <c r="M351" s="2">
        <v>1132008</v>
      </c>
      <c r="N351" s="2">
        <v>-7281</v>
      </c>
      <c r="O351" s="2">
        <v>0</v>
      </c>
      <c r="P351" s="2">
        <v>1124727</v>
      </c>
      <c r="Q351" s="2">
        <v>0</v>
      </c>
      <c r="R351" s="2">
        <v>807516.07</v>
      </c>
      <c r="S351" s="2">
        <v>807516.07</v>
      </c>
      <c r="T351" s="2">
        <v>317210.93</v>
      </c>
      <c r="U351" s="2">
        <v>317210.93</v>
      </c>
      <c r="V351" s="2">
        <v>317210.93</v>
      </c>
      <c r="W351" t="s">
        <v>12</v>
      </c>
    </row>
    <row r="352" spans="1:23" x14ac:dyDescent="0.2">
      <c r="A352" t="s">
        <v>0</v>
      </c>
      <c r="B352" t="s">
        <v>1</v>
      </c>
      <c r="C352" t="s">
        <v>2</v>
      </c>
      <c r="D352" t="s">
        <v>3</v>
      </c>
      <c r="E352" t="s">
        <v>4</v>
      </c>
      <c r="F352" t="s">
        <v>314</v>
      </c>
      <c r="G352" t="s">
        <v>315</v>
      </c>
      <c r="H352" t="s">
        <v>7</v>
      </c>
      <c r="I352" t="s">
        <v>8</v>
      </c>
      <c r="J352" t="s">
        <v>9</v>
      </c>
      <c r="K352" t="s">
        <v>13</v>
      </c>
      <c r="L352" t="s">
        <v>11</v>
      </c>
      <c r="M352" s="2">
        <v>167416.07999999999</v>
      </c>
      <c r="N352" s="2">
        <v>-16061.71</v>
      </c>
      <c r="O352" s="2">
        <v>2167.61</v>
      </c>
      <c r="P352" s="2">
        <v>153521.98000000001</v>
      </c>
      <c r="Q352" s="2">
        <v>0</v>
      </c>
      <c r="R352" s="2">
        <v>109227.67</v>
      </c>
      <c r="S352" s="2">
        <v>109227.67</v>
      </c>
      <c r="T352" s="2">
        <v>44294.31</v>
      </c>
      <c r="U352" s="2">
        <v>44294.31</v>
      </c>
      <c r="V352" s="2">
        <v>44294.31</v>
      </c>
      <c r="W352" t="s">
        <v>14</v>
      </c>
    </row>
    <row r="353" spans="1:23" x14ac:dyDescent="0.2">
      <c r="A353" t="s">
        <v>0</v>
      </c>
      <c r="B353" t="s">
        <v>1</v>
      </c>
      <c r="C353" t="s">
        <v>2</v>
      </c>
      <c r="D353" t="s">
        <v>3</v>
      </c>
      <c r="E353" t="s">
        <v>4</v>
      </c>
      <c r="F353" t="s">
        <v>314</v>
      </c>
      <c r="G353" t="s">
        <v>315</v>
      </c>
      <c r="H353" t="s">
        <v>7</v>
      </c>
      <c r="I353" t="s">
        <v>8</v>
      </c>
      <c r="J353" t="s">
        <v>9</v>
      </c>
      <c r="K353" t="s">
        <v>15</v>
      </c>
      <c r="L353" t="s">
        <v>11</v>
      </c>
      <c r="M353" s="2">
        <v>121530.34</v>
      </c>
      <c r="N353" s="2">
        <v>3503.74</v>
      </c>
      <c r="O353" s="2">
        <v>0</v>
      </c>
      <c r="P353" s="2">
        <v>125034.08</v>
      </c>
      <c r="Q353" s="2">
        <v>16508.89</v>
      </c>
      <c r="R353" s="2">
        <v>8451.0400000000009</v>
      </c>
      <c r="S353" s="2">
        <v>8451.0400000000009</v>
      </c>
      <c r="T353" s="2">
        <v>116583.03999999999</v>
      </c>
      <c r="U353" s="2">
        <v>116583.03999999999</v>
      </c>
      <c r="V353" s="2">
        <v>100074.15</v>
      </c>
      <c r="W353" t="s">
        <v>16</v>
      </c>
    </row>
    <row r="354" spans="1:23" x14ac:dyDescent="0.2">
      <c r="A354" t="s">
        <v>0</v>
      </c>
      <c r="B354" t="s">
        <v>1</v>
      </c>
      <c r="C354" t="s">
        <v>2</v>
      </c>
      <c r="D354" t="s">
        <v>3</v>
      </c>
      <c r="E354" t="s">
        <v>4</v>
      </c>
      <c r="F354" t="s">
        <v>314</v>
      </c>
      <c r="G354" t="s">
        <v>315</v>
      </c>
      <c r="H354" t="s">
        <v>7</v>
      </c>
      <c r="I354" t="s">
        <v>8</v>
      </c>
      <c r="J354" t="s">
        <v>9</v>
      </c>
      <c r="K354" t="s">
        <v>17</v>
      </c>
      <c r="L354" t="s">
        <v>11</v>
      </c>
      <c r="M354" s="2">
        <v>46556</v>
      </c>
      <c r="N354" s="2">
        <v>1050</v>
      </c>
      <c r="O354" s="2">
        <v>0</v>
      </c>
      <c r="P354" s="2">
        <v>47606</v>
      </c>
      <c r="Q354" s="2">
        <v>1717.86</v>
      </c>
      <c r="R354" s="2">
        <v>41967.63</v>
      </c>
      <c r="S354" s="2">
        <v>41967.63</v>
      </c>
      <c r="T354" s="2">
        <v>5638.37</v>
      </c>
      <c r="U354" s="2">
        <v>5638.37</v>
      </c>
      <c r="V354" s="2">
        <v>3920.51</v>
      </c>
      <c r="W354" t="s">
        <v>18</v>
      </c>
    </row>
    <row r="355" spans="1:23" x14ac:dyDescent="0.2">
      <c r="A355" t="s">
        <v>0</v>
      </c>
      <c r="B355" t="s">
        <v>1</v>
      </c>
      <c r="C355" t="s">
        <v>2</v>
      </c>
      <c r="D355" t="s">
        <v>3</v>
      </c>
      <c r="E355" t="s">
        <v>4</v>
      </c>
      <c r="F355" t="s">
        <v>314</v>
      </c>
      <c r="G355" t="s">
        <v>315</v>
      </c>
      <c r="H355" t="s">
        <v>7</v>
      </c>
      <c r="I355" t="s">
        <v>8</v>
      </c>
      <c r="J355" t="s">
        <v>9</v>
      </c>
      <c r="K355" t="s">
        <v>19</v>
      </c>
      <c r="L355" t="s">
        <v>11</v>
      </c>
      <c r="M355" s="2">
        <v>2772</v>
      </c>
      <c r="N355" s="2">
        <v>0</v>
      </c>
      <c r="O355" s="2">
        <v>0</v>
      </c>
      <c r="P355" s="2">
        <v>2772</v>
      </c>
      <c r="Q355" s="2">
        <v>0</v>
      </c>
      <c r="R355" s="2">
        <v>773.5</v>
      </c>
      <c r="S355" s="2">
        <v>773.5</v>
      </c>
      <c r="T355" s="2">
        <v>1998.5</v>
      </c>
      <c r="U355" s="2">
        <v>1998.5</v>
      </c>
      <c r="V355" s="2">
        <v>1998.5</v>
      </c>
      <c r="W355" t="s">
        <v>20</v>
      </c>
    </row>
    <row r="356" spans="1:23" x14ac:dyDescent="0.2">
      <c r="A356" t="s">
        <v>0</v>
      </c>
      <c r="B356" t="s">
        <v>1</v>
      </c>
      <c r="C356" t="s">
        <v>2</v>
      </c>
      <c r="D356" t="s">
        <v>3</v>
      </c>
      <c r="E356" t="s">
        <v>4</v>
      </c>
      <c r="F356" t="s">
        <v>314</v>
      </c>
      <c r="G356" t="s">
        <v>315</v>
      </c>
      <c r="H356" t="s">
        <v>7</v>
      </c>
      <c r="I356" t="s">
        <v>8</v>
      </c>
      <c r="J356" t="s">
        <v>9</v>
      </c>
      <c r="K356" t="s">
        <v>21</v>
      </c>
      <c r="L356" t="s">
        <v>11</v>
      </c>
      <c r="M356" s="2">
        <v>22176</v>
      </c>
      <c r="N356" s="2">
        <v>-1600</v>
      </c>
      <c r="O356" s="2">
        <v>0</v>
      </c>
      <c r="P356" s="2">
        <v>20576</v>
      </c>
      <c r="Q356" s="2">
        <v>0</v>
      </c>
      <c r="R356" s="2">
        <v>13536</v>
      </c>
      <c r="S356" s="2">
        <v>13536</v>
      </c>
      <c r="T356" s="2">
        <v>7040</v>
      </c>
      <c r="U356" s="2">
        <v>7040</v>
      </c>
      <c r="V356" s="2">
        <v>7040</v>
      </c>
      <c r="W356" t="s">
        <v>22</v>
      </c>
    </row>
    <row r="357" spans="1:23" x14ac:dyDescent="0.2">
      <c r="A357" t="s">
        <v>0</v>
      </c>
      <c r="B357" t="s">
        <v>1</v>
      </c>
      <c r="C357" t="s">
        <v>2</v>
      </c>
      <c r="D357" t="s">
        <v>3</v>
      </c>
      <c r="E357" t="s">
        <v>4</v>
      </c>
      <c r="F357" t="s">
        <v>314</v>
      </c>
      <c r="G357" t="s">
        <v>315</v>
      </c>
      <c r="H357" t="s">
        <v>7</v>
      </c>
      <c r="I357" t="s">
        <v>8</v>
      </c>
      <c r="J357" t="s">
        <v>9</v>
      </c>
      <c r="K357" t="s">
        <v>23</v>
      </c>
      <c r="L357" t="s">
        <v>11</v>
      </c>
      <c r="M357" s="2">
        <v>837.08</v>
      </c>
      <c r="N357" s="2">
        <v>0</v>
      </c>
      <c r="O357" s="2">
        <v>214.15</v>
      </c>
      <c r="P357" s="2">
        <v>1051.23</v>
      </c>
      <c r="Q357" s="2">
        <v>0</v>
      </c>
      <c r="R357" s="2">
        <v>216</v>
      </c>
      <c r="S357" s="2">
        <v>216</v>
      </c>
      <c r="T357" s="2">
        <v>835.23</v>
      </c>
      <c r="U357" s="2">
        <v>835.23</v>
      </c>
      <c r="V357" s="2">
        <v>835.23</v>
      </c>
      <c r="W357" t="s">
        <v>24</v>
      </c>
    </row>
    <row r="358" spans="1:23" x14ac:dyDescent="0.2">
      <c r="A358" t="s">
        <v>0</v>
      </c>
      <c r="B358" t="s">
        <v>1</v>
      </c>
      <c r="C358" t="s">
        <v>2</v>
      </c>
      <c r="D358" t="s">
        <v>3</v>
      </c>
      <c r="E358" t="s">
        <v>4</v>
      </c>
      <c r="F358" t="s">
        <v>314</v>
      </c>
      <c r="G358" t="s">
        <v>315</v>
      </c>
      <c r="H358" t="s">
        <v>7</v>
      </c>
      <c r="I358" t="s">
        <v>8</v>
      </c>
      <c r="J358" t="s">
        <v>9</v>
      </c>
      <c r="K358" t="s">
        <v>25</v>
      </c>
      <c r="L358" t="s">
        <v>11</v>
      </c>
      <c r="M358" s="2">
        <v>8370.7999999999993</v>
      </c>
      <c r="N358" s="2">
        <v>-197.18</v>
      </c>
      <c r="O358" s="2">
        <v>0</v>
      </c>
      <c r="P358" s="2">
        <v>8173.62</v>
      </c>
      <c r="Q358" s="2">
        <v>0</v>
      </c>
      <c r="R358" s="2">
        <v>4609.3500000000004</v>
      </c>
      <c r="S358" s="2">
        <v>4609.3500000000004</v>
      </c>
      <c r="T358" s="2">
        <v>3564.27</v>
      </c>
      <c r="U358" s="2">
        <v>3564.27</v>
      </c>
      <c r="V358" s="2">
        <v>3564.27</v>
      </c>
      <c r="W358" t="s">
        <v>26</v>
      </c>
    </row>
    <row r="359" spans="1:23" x14ac:dyDescent="0.2">
      <c r="A359" t="s">
        <v>0</v>
      </c>
      <c r="B359" t="s">
        <v>1</v>
      </c>
      <c r="C359" t="s">
        <v>2</v>
      </c>
      <c r="D359" t="s">
        <v>3</v>
      </c>
      <c r="E359" t="s">
        <v>4</v>
      </c>
      <c r="F359" t="s">
        <v>314</v>
      </c>
      <c r="G359" t="s">
        <v>315</v>
      </c>
      <c r="H359" t="s">
        <v>7</v>
      </c>
      <c r="I359" t="s">
        <v>8</v>
      </c>
      <c r="J359" t="s">
        <v>9</v>
      </c>
      <c r="K359" t="s">
        <v>27</v>
      </c>
      <c r="L359" t="s">
        <v>11</v>
      </c>
      <c r="M359" s="2">
        <v>4000.9</v>
      </c>
      <c r="N359" s="2">
        <v>0</v>
      </c>
      <c r="O359" s="2">
        <v>0</v>
      </c>
      <c r="P359" s="2">
        <v>4000.9</v>
      </c>
      <c r="Q359" s="2">
        <v>0</v>
      </c>
      <c r="R359" s="2">
        <v>0</v>
      </c>
      <c r="S359" s="2">
        <v>0</v>
      </c>
      <c r="T359" s="2">
        <v>4000.9</v>
      </c>
      <c r="U359" s="2">
        <v>4000.9</v>
      </c>
      <c r="V359" s="2">
        <v>4000.9</v>
      </c>
      <c r="W359" t="s">
        <v>28</v>
      </c>
    </row>
    <row r="360" spans="1:23" x14ac:dyDescent="0.2">
      <c r="A360" t="s">
        <v>0</v>
      </c>
      <c r="B360" t="s">
        <v>1</v>
      </c>
      <c r="C360" t="s">
        <v>2</v>
      </c>
      <c r="D360" t="s">
        <v>3</v>
      </c>
      <c r="E360" t="s">
        <v>4</v>
      </c>
      <c r="F360" t="s">
        <v>314</v>
      </c>
      <c r="G360" t="s">
        <v>315</v>
      </c>
      <c r="H360" t="s">
        <v>7</v>
      </c>
      <c r="I360" t="s">
        <v>8</v>
      </c>
      <c r="J360" t="s">
        <v>9</v>
      </c>
      <c r="K360" t="s">
        <v>29</v>
      </c>
      <c r="L360" t="s">
        <v>11</v>
      </c>
      <c r="M360" s="2">
        <v>42312.45</v>
      </c>
      <c r="N360" s="2">
        <v>0</v>
      </c>
      <c r="O360" s="2">
        <v>-13502.83</v>
      </c>
      <c r="P360" s="2">
        <v>28809.62</v>
      </c>
      <c r="Q360" s="2">
        <v>0</v>
      </c>
      <c r="R360" s="2">
        <v>13097.9</v>
      </c>
      <c r="S360" s="2">
        <v>13097.9</v>
      </c>
      <c r="T360" s="2">
        <v>15711.72</v>
      </c>
      <c r="U360" s="2">
        <v>15711.72</v>
      </c>
      <c r="V360" s="2">
        <v>15711.72</v>
      </c>
      <c r="W360" t="s">
        <v>30</v>
      </c>
    </row>
    <row r="361" spans="1:23" x14ac:dyDescent="0.2">
      <c r="A361" t="s">
        <v>0</v>
      </c>
      <c r="B361" t="s">
        <v>1</v>
      </c>
      <c r="C361" t="s">
        <v>2</v>
      </c>
      <c r="D361" t="s">
        <v>3</v>
      </c>
      <c r="E361" t="s">
        <v>4</v>
      </c>
      <c r="F361" t="s">
        <v>314</v>
      </c>
      <c r="G361" t="s">
        <v>315</v>
      </c>
      <c r="H361" t="s">
        <v>7</v>
      </c>
      <c r="I361" t="s">
        <v>8</v>
      </c>
      <c r="J361" t="s">
        <v>9</v>
      </c>
      <c r="K361" t="s">
        <v>31</v>
      </c>
      <c r="L361" t="s">
        <v>11</v>
      </c>
      <c r="M361" s="2">
        <v>158940</v>
      </c>
      <c r="N361" s="2">
        <v>65383</v>
      </c>
      <c r="O361" s="2">
        <v>6008.16</v>
      </c>
      <c r="P361" s="2">
        <v>230331.16</v>
      </c>
      <c r="Q361" s="2">
        <v>68315.78</v>
      </c>
      <c r="R361" s="2">
        <v>156007.22</v>
      </c>
      <c r="S361" s="2">
        <v>156007.22</v>
      </c>
      <c r="T361" s="2">
        <v>74323.94</v>
      </c>
      <c r="U361" s="2">
        <v>74323.94</v>
      </c>
      <c r="V361" s="2">
        <v>6008.16</v>
      </c>
      <c r="W361" t="s">
        <v>32</v>
      </c>
    </row>
    <row r="362" spans="1:23" x14ac:dyDescent="0.2">
      <c r="A362" t="s">
        <v>0</v>
      </c>
      <c r="B362" t="s">
        <v>1</v>
      </c>
      <c r="C362" t="s">
        <v>2</v>
      </c>
      <c r="D362" t="s">
        <v>3</v>
      </c>
      <c r="E362" t="s">
        <v>4</v>
      </c>
      <c r="F362" t="s">
        <v>314</v>
      </c>
      <c r="G362" t="s">
        <v>315</v>
      </c>
      <c r="H362" t="s">
        <v>7</v>
      </c>
      <c r="I362" t="s">
        <v>8</v>
      </c>
      <c r="J362" t="s">
        <v>9</v>
      </c>
      <c r="K362" t="s">
        <v>33</v>
      </c>
      <c r="L362" t="s">
        <v>11</v>
      </c>
      <c r="M362" s="2">
        <v>6222.72</v>
      </c>
      <c r="N362" s="2">
        <v>0</v>
      </c>
      <c r="O362" s="2">
        <v>773</v>
      </c>
      <c r="P362" s="2">
        <v>6995.72</v>
      </c>
      <c r="Q362" s="2">
        <v>0</v>
      </c>
      <c r="R362" s="2">
        <v>6184.55</v>
      </c>
      <c r="S362" s="2">
        <v>6184.55</v>
      </c>
      <c r="T362" s="2">
        <v>811.17</v>
      </c>
      <c r="U362" s="2">
        <v>811.17</v>
      </c>
      <c r="V362" s="2">
        <v>811.17</v>
      </c>
      <c r="W362" t="s">
        <v>34</v>
      </c>
    </row>
    <row r="363" spans="1:23" x14ac:dyDescent="0.2">
      <c r="A363" t="s">
        <v>0</v>
      </c>
      <c r="B363" t="s">
        <v>1</v>
      </c>
      <c r="C363" t="s">
        <v>2</v>
      </c>
      <c r="D363" t="s">
        <v>3</v>
      </c>
      <c r="E363" t="s">
        <v>4</v>
      </c>
      <c r="F363" t="s">
        <v>314</v>
      </c>
      <c r="G363" t="s">
        <v>315</v>
      </c>
      <c r="H363" t="s">
        <v>7</v>
      </c>
      <c r="I363" t="s">
        <v>8</v>
      </c>
      <c r="J363" t="s">
        <v>9</v>
      </c>
      <c r="K363" t="s">
        <v>35</v>
      </c>
      <c r="L363" t="s">
        <v>11</v>
      </c>
      <c r="M363" s="2">
        <v>4445.4399999999996</v>
      </c>
      <c r="N363" s="2">
        <v>0</v>
      </c>
      <c r="O363" s="2">
        <v>0</v>
      </c>
      <c r="P363" s="2">
        <v>4445.4399999999996</v>
      </c>
      <c r="Q363" s="2">
        <v>0</v>
      </c>
      <c r="R363" s="2">
        <v>4396</v>
      </c>
      <c r="S363" s="2">
        <v>4396</v>
      </c>
      <c r="T363" s="2">
        <v>49.44</v>
      </c>
      <c r="U363" s="2">
        <v>49.44</v>
      </c>
      <c r="V363" s="2">
        <v>49.44</v>
      </c>
      <c r="W363" t="s">
        <v>36</v>
      </c>
    </row>
    <row r="364" spans="1:23" x14ac:dyDescent="0.2">
      <c r="A364" t="s">
        <v>0</v>
      </c>
      <c r="B364" t="s">
        <v>1</v>
      </c>
      <c r="C364" t="s">
        <v>2</v>
      </c>
      <c r="D364" t="s">
        <v>3</v>
      </c>
      <c r="E364" t="s">
        <v>4</v>
      </c>
      <c r="F364" t="s">
        <v>314</v>
      </c>
      <c r="G364" t="s">
        <v>315</v>
      </c>
      <c r="H364" t="s">
        <v>7</v>
      </c>
      <c r="I364" t="s">
        <v>8</v>
      </c>
      <c r="J364" t="s">
        <v>9</v>
      </c>
      <c r="K364" t="s">
        <v>37</v>
      </c>
      <c r="L364" t="s">
        <v>11</v>
      </c>
      <c r="M364" s="2">
        <v>184483.06</v>
      </c>
      <c r="N364" s="2">
        <v>5381.25</v>
      </c>
      <c r="O364" s="2">
        <v>567.37</v>
      </c>
      <c r="P364" s="2">
        <v>190431.68</v>
      </c>
      <c r="Q364" s="2">
        <v>8519.9699999999993</v>
      </c>
      <c r="R364" s="2">
        <v>136752.65</v>
      </c>
      <c r="S364" s="2">
        <v>136752.65</v>
      </c>
      <c r="T364" s="2">
        <v>53679.03</v>
      </c>
      <c r="U364" s="2">
        <v>53679.03</v>
      </c>
      <c r="V364" s="2">
        <v>45159.06</v>
      </c>
      <c r="W364" t="s">
        <v>38</v>
      </c>
    </row>
    <row r="365" spans="1:23" x14ac:dyDescent="0.2">
      <c r="A365" t="s">
        <v>0</v>
      </c>
      <c r="B365" t="s">
        <v>1</v>
      </c>
      <c r="C365" t="s">
        <v>2</v>
      </c>
      <c r="D365" t="s">
        <v>3</v>
      </c>
      <c r="E365" t="s">
        <v>4</v>
      </c>
      <c r="F365" t="s">
        <v>314</v>
      </c>
      <c r="G365" t="s">
        <v>315</v>
      </c>
      <c r="H365" t="s">
        <v>7</v>
      </c>
      <c r="I365" t="s">
        <v>8</v>
      </c>
      <c r="J365" t="s">
        <v>9</v>
      </c>
      <c r="K365" t="s">
        <v>39</v>
      </c>
      <c r="L365" t="s">
        <v>11</v>
      </c>
      <c r="M365" s="2">
        <v>121530.34</v>
      </c>
      <c r="N365" s="2">
        <v>3503.36</v>
      </c>
      <c r="O365" s="2">
        <v>0</v>
      </c>
      <c r="P365" s="2">
        <v>125033.7</v>
      </c>
      <c r="Q365" s="2">
        <v>9574.76</v>
      </c>
      <c r="R365" s="2">
        <v>82200.67</v>
      </c>
      <c r="S365" s="2">
        <v>82200.67</v>
      </c>
      <c r="T365" s="2">
        <v>42833.03</v>
      </c>
      <c r="U365" s="2">
        <v>42833.03</v>
      </c>
      <c r="V365" s="2">
        <v>33258.269999999997</v>
      </c>
      <c r="W365" t="s">
        <v>40</v>
      </c>
    </row>
    <row r="366" spans="1:23" x14ac:dyDescent="0.2">
      <c r="A366" t="s">
        <v>0</v>
      </c>
      <c r="B366" t="s">
        <v>1</v>
      </c>
      <c r="C366" t="s">
        <v>2</v>
      </c>
      <c r="D366" t="s">
        <v>3</v>
      </c>
      <c r="E366" t="s">
        <v>4</v>
      </c>
      <c r="F366" t="s">
        <v>314</v>
      </c>
      <c r="G366" t="s">
        <v>315</v>
      </c>
      <c r="H366" t="s">
        <v>7</v>
      </c>
      <c r="I366" t="s">
        <v>8</v>
      </c>
      <c r="J366" t="s">
        <v>9</v>
      </c>
      <c r="K366" t="s">
        <v>41</v>
      </c>
      <c r="L366" t="s">
        <v>11</v>
      </c>
      <c r="M366" s="2">
        <v>14447.68</v>
      </c>
      <c r="N366" s="2">
        <v>0</v>
      </c>
      <c r="O366" s="2">
        <v>0</v>
      </c>
      <c r="P366" s="2">
        <v>14447.68</v>
      </c>
      <c r="Q366" s="2">
        <v>0</v>
      </c>
      <c r="R366" s="2">
        <v>6502.3</v>
      </c>
      <c r="S366" s="2">
        <v>6502.3</v>
      </c>
      <c r="T366" s="2">
        <v>7945.38</v>
      </c>
      <c r="U366" s="2">
        <v>7945.38</v>
      </c>
      <c r="V366" s="2">
        <v>7945.38</v>
      </c>
      <c r="W366" t="s">
        <v>42</v>
      </c>
    </row>
    <row r="367" spans="1:23" x14ac:dyDescent="0.2">
      <c r="A367" t="s">
        <v>0</v>
      </c>
      <c r="B367" t="s">
        <v>1</v>
      </c>
      <c r="C367" t="s">
        <v>2</v>
      </c>
      <c r="D367" t="s">
        <v>3</v>
      </c>
      <c r="E367" t="s">
        <v>4</v>
      </c>
      <c r="F367" t="s">
        <v>314</v>
      </c>
      <c r="G367" t="s">
        <v>315</v>
      </c>
      <c r="H367" t="s">
        <v>7</v>
      </c>
      <c r="I367" t="s">
        <v>43</v>
      </c>
      <c r="J367" t="s">
        <v>44</v>
      </c>
      <c r="K367" t="s">
        <v>45</v>
      </c>
      <c r="L367" t="s">
        <v>11</v>
      </c>
      <c r="M367" s="2">
        <v>24000</v>
      </c>
      <c r="N367" s="2">
        <v>0</v>
      </c>
      <c r="O367" s="2">
        <v>0</v>
      </c>
      <c r="P367" s="2">
        <v>24000</v>
      </c>
      <c r="Q367" s="2">
        <v>0</v>
      </c>
      <c r="R367" s="2">
        <v>24000</v>
      </c>
      <c r="S367" s="2">
        <v>1805.95</v>
      </c>
      <c r="T367" s="2">
        <v>0</v>
      </c>
      <c r="U367" s="2">
        <v>22194.05</v>
      </c>
      <c r="V367" s="2">
        <v>0</v>
      </c>
      <c r="W367" t="s">
        <v>46</v>
      </c>
    </row>
    <row r="368" spans="1:23" x14ac:dyDescent="0.2">
      <c r="A368" t="s">
        <v>0</v>
      </c>
      <c r="B368" t="s">
        <v>1</v>
      </c>
      <c r="C368" t="s">
        <v>2</v>
      </c>
      <c r="D368" t="s">
        <v>3</v>
      </c>
      <c r="E368" t="s">
        <v>4</v>
      </c>
      <c r="F368" t="s">
        <v>314</v>
      </c>
      <c r="G368" t="s">
        <v>315</v>
      </c>
      <c r="H368" t="s">
        <v>7</v>
      </c>
      <c r="I368" t="s">
        <v>43</v>
      </c>
      <c r="J368" t="s">
        <v>44</v>
      </c>
      <c r="K368" t="s">
        <v>47</v>
      </c>
      <c r="L368" t="s">
        <v>11</v>
      </c>
      <c r="M368" s="2">
        <v>16700</v>
      </c>
      <c r="N368" s="2">
        <v>0</v>
      </c>
      <c r="O368" s="2">
        <v>0</v>
      </c>
      <c r="P368" s="2">
        <v>16700</v>
      </c>
      <c r="Q368" s="2">
        <v>0</v>
      </c>
      <c r="R368" s="2">
        <v>16700</v>
      </c>
      <c r="S368" s="2">
        <v>15166.51</v>
      </c>
      <c r="T368" s="2">
        <v>0</v>
      </c>
      <c r="U368" s="2">
        <v>1533.49</v>
      </c>
      <c r="V368" s="2">
        <v>0</v>
      </c>
      <c r="W368" t="s">
        <v>48</v>
      </c>
    </row>
    <row r="369" spans="1:23" x14ac:dyDescent="0.2">
      <c r="A369" t="s">
        <v>0</v>
      </c>
      <c r="B369" t="s">
        <v>1</v>
      </c>
      <c r="C369" t="s">
        <v>2</v>
      </c>
      <c r="D369" t="s">
        <v>3</v>
      </c>
      <c r="E369" t="s">
        <v>4</v>
      </c>
      <c r="F369" t="s">
        <v>314</v>
      </c>
      <c r="G369" t="s">
        <v>315</v>
      </c>
      <c r="H369" t="s">
        <v>7</v>
      </c>
      <c r="I369" t="s">
        <v>43</v>
      </c>
      <c r="J369" t="s">
        <v>44</v>
      </c>
      <c r="K369" t="s">
        <v>49</v>
      </c>
      <c r="L369" t="s">
        <v>11</v>
      </c>
      <c r="M369" s="2">
        <v>3000</v>
      </c>
      <c r="N369" s="2">
        <v>0</v>
      </c>
      <c r="O369" s="2">
        <v>0</v>
      </c>
      <c r="P369" s="2">
        <v>3000</v>
      </c>
      <c r="Q369" s="2">
        <v>0</v>
      </c>
      <c r="R369" s="2">
        <v>3000</v>
      </c>
      <c r="S369" s="2">
        <v>1315.81</v>
      </c>
      <c r="T369" s="2">
        <v>0</v>
      </c>
      <c r="U369" s="2">
        <v>1684.19</v>
      </c>
      <c r="V369" s="2">
        <v>0</v>
      </c>
      <c r="W369" t="s">
        <v>50</v>
      </c>
    </row>
    <row r="370" spans="1:23" x14ac:dyDescent="0.2">
      <c r="A370" t="s">
        <v>0</v>
      </c>
      <c r="B370" t="s">
        <v>1</v>
      </c>
      <c r="C370" t="s">
        <v>2</v>
      </c>
      <c r="D370" t="s">
        <v>3</v>
      </c>
      <c r="E370" t="s">
        <v>4</v>
      </c>
      <c r="F370" t="s">
        <v>314</v>
      </c>
      <c r="G370" t="s">
        <v>315</v>
      </c>
      <c r="H370" t="s">
        <v>7</v>
      </c>
      <c r="I370" t="s">
        <v>43</v>
      </c>
      <c r="J370" t="s">
        <v>44</v>
      </c>
      <c r="K370" t="s">
        <v>51</v>
      </c>
      <c r="L370" t="s">
        <v>11</v>
      </c>
      <c r="M370" s="2">
        <v>30000</v>
      </c>
      <c r="N370" s="2">
        <v>0</v>
      </c>
      <c r="O370" s="2">
        <v>0</v>
      </c>
      <c r="P370" s="2">
        <v>30000</v>
      </c>
      <c r="Q370" s="2">
        <v>6100</v>
      </c>
      <c r="R370" s="2">
        <v>23900</v>
      </c>
      <c r="S370" s="2">
        <v>9958.2999999999993</v>
      </c>
      <c r="T370" s="2">
        <v>6100</v>
      </c>
      <c r="U370" s="2">
        <v>20041.7</v>
      </c>
      <c r="V370" s="2">
        <v>0</v>
      </c>
      <c r="W370" t="s">
        <v>52</v>
      </c>
    </row>
    <row r="371" spans="1:23" x14ac:dyDescent="0.2">
      <c r="A371" t="s">
        <v>0</v>
      </c>
      <c r="B371" t="s">
        <v>1</v>
      </c>
      <c r="C371" t="s">
        <v>2</v>
      </c>
      <c r="D371" t="s">
        <v>3</v>
      </c>
      <c r="E371" t="s">
        <v>4</v>
      </c>
      <c r="F371" t="s">
        <v>314</v>
      </c>
      <c r="G371" t="s">
        <v>315</v>
      </c>
      <c r="H371" t="s">
        <v>7</v>
      </c>
      <c r="I371" t="s">
        <v>43</v>
      </c>
      <c r="J371" t="s">
        <v>44</v>
      </c>
      <c r="K371" t="s">
        <v>55</v>
      </c>
      <c r="L371" t="s">
        <v>11</v>
      </c>
      <c r="M371" s="2">
        <v>7000</v>
      </c>
      <c r="N371" s="2">
        <v>0</v>
      </c>
      <c r="O371" s="2">
        <v>0</v>
      </c>
      <c r="P371" s="2">
        <v>7000</v>
      </c>
      <c r="Q371" s="2">
        <v>483.98</v>
      </c>
      <c r="R371" s="2">
        <v>6516.02</v>
      </c>
      <c r="S371" s="2">
        <v>4025.42</v>
      </c>
      <c r="T371" s="2">
        <v>483.98</v>
      </c>
      <c r="U371" s="2">
        <v>2974.58</v>
      </c>
      <c r="V371" s="2">
        <v>0</v>
      </c>
      <c r="W371" t="s">
        <v>56</v>
      </c>
    </row>
    <row r="372" spans="1:23" x14ac:dyDescent="0.2">
      <c r="A372" t="s">
        <v>0</v>
      </c>
      <c r="B372" t="s">
        <v>1</v>
      </c>
      <c r="C372" t="s">
        <v>2</v>
      </c>
      <c r="D372" t="s">
        <v>3</v>
      </c>
      <c r="E372" t="s">
        <v>4</v>
      </c>
      <c r="F372" t="s">
        <v>314</v>
      </c>
      <c r="G372" t="s">
        <v>315</v>
      </c>
      <c r="H372" t="s">
        <v>7</v>
      </c>
      <c r="I372" t="s">
        <v>43</v>
      </c>
      <c r="J372" t="s">
        <v>44</v>
      </c>
      <c r="K372" t="s">
        <v>57</v>
      </c>
      <c r="L372" t="s">
        <v>11</v>
      </c>
      <c r="M372" s="2">
        <v>308000</v>
      </c>
      <c r="N372" s="2">
        <v>0</v>
      </c>
      <c r="O372" s="2">
        <v>0</v>
      </c>
      <c r="P372" s="2">
        <v>308000</v>
      </c>
      <c r="Q372" s="2">
        <v>40116.800000000003</v>
      </c>
      <c r="R372" s="2">
        <v>267883.2</v>
      </c>
      <c r="S372" s="2">
        <v>183643.2</v>
      </c>
      <c r="T372" s="2">
        <v>40116.800000000003</v>
      </c>
      <c r="U372" s="2">
        <v>124356.8</v>
      </c>
      <c r="V372" s="2">
        <v>0</v>
      </c>
      <c r="W372" t="s">
        <v>58</v>
      </c>
    </row>
    <row r="373" spans="1:23" x14ac:dyDescent="0.2">
      <c r="A373" t="s">
        <v>0</v>
      </c>
      <c r="B373" t="s">
        <v>1</v>
      </c>
      <c r="C373" t="s">
        <v>2</v>
      </c>
      <c r="D373" t="s">
        <v>3</v>
      </c>
      <c r="E373" t="s">
        <v>4</v>
      </c>
      <c r="F373" t="s">
        <v>314</v>
      </c>
      <c r="G373" t="s">
        <v>315</v>
      </c>
      <c r="H373" t="s">
        <v>7</v>
      </c>
      <c r="I373" t="s">
        <v>43</v>
      </c>
      <c r="J373" t="s">
        <v>44</v>
      </c>
      <c r="K373" t="s">
        <v>59</v>
      </c>
      <c r="L373" t="s">
        <v>11</v>
      </c>
      <c r="M373" s="2">
        <v>170000</v>
      </c>
      <c r="N373" s="2">
        <v>0</v>
      </c>
      <c r="O373" s="2">
        <v>0</v>
      </c>
      <c r="P373" s="2">
        <v>170000</v>
      </c>
      <c r="Q373" s="2">
        <v>10817.99</v>
      </c>
      <c r="R373" s="2">
        <v>159182.01</v>
      </c>
      <c r="S373" s="2">
        <v>101597.73</v>
      </c>
      <c r="T373" s="2">
        <v>10817.99</v>
      </c>
      <c r="U373" s="2">
        <v>68402.27</v>
      </c>
      <c r="V373" s="2">
        <v>0</v>
      </c>
      <c r="W373" t="s">
        <v>60</v>
      </c>
    </row>
    <row r="374" spans="1:23" x14ac:dyDescent="0.2">
      <c r="A374" t="s">
        <v>0</v>
      </c>
      <c r="B374" t="s">
        <v>1</v>
      </c>
      <c r="C374" t="s">
        <v>2</v>
      </c>
      <c r="D374" t="s">
        <v>3</v>
      </c>
      <c r="E374" t="s">
        <v>4</v>
      </c>
      <c r="F374" t="s">
        <v>314</v>
      </c>
      <c r="G374" t="s">
        <v>315</v>
      </c>
      <c r="H374" t="s">
        <v>7</v>
      </c>
      <c r="I374" t="s">
        <v>43</v>
      </c>
      <c r="J374" t="s">
        <v>44</v>
      </c>
      <c r="K374" t="s">
        <v>61</v>
      </c>
      <c r="L374" t="s">
        <v>11</v>
      </c>
      <c r="M374" s="2">
        <v>3000</v>
      </c>
      <c r="N374" s="2">
        <v>0</v>
      </c>
      <c r="O374" s="2">
        <v>0</v>
      </c>
      <c r="P374" s="2">
        <v>3000</v>
      </c>
      <c r="Q374" s="2">
        <v>3000</v>
      </c>
      <c r="R374" s="2">
        <v>0</v>
      </c>
      <c r="S374" s="2">
        <v>0</v>
      </c>
      <c r="T374" s="2">
        <v>3000</v>
      </c>
      <c r="U374" s="2">
        <v>3000</v>
      </c>
      <c r="V374" s="2">
        <v>0</v>
      </c>
      <c r="W374" t="s">
        <v>62</v>
      </c>
    </row>
    <row r="375" spans="1:23" x14ac:dyDescent="0.2">
      <c r="A375" t="s">
        <v>0</v>
      </c>
      <c r="B375" t="s">
        <v>1</v>
      </c>
      <c r="C375" t="s">
        <v>2</v>
      </c>
      <c r="D375" t="s">
        <v>3</v>
      </c>
      <c r="E375" t="s">
        <v>4</v>
      </c>
      <c r="F375" t="s">
        <v>314</v>
      </c>
      <c r="G375" t="s">
        <v>315</v>
      </c>
      <c r="H375" t="s">
        <v>7</v>
      </c>
      <c r="I375" t="s">
        <v>43</v>
      </c>
      <c r="J375" t="s">
        <v>44</v>
      </c>
      <c r="K375" t="s">
        <v>63</v>
      </c>
      <c r="L375" t="s">
        <v>11</v>
      </c>
      <c r="M375" s="2">
        <v>3000</v>
      </c>
      <c r="N375" s="2">
        <v>0</v>
      </c>
      <c r="O375" s="2">
        <v>0</v>
      </c>
      <c r="P375" s="2">
        <v>3000</v>
      </c>
      <c r="Q375" s="2">
        <v>1096</v>
      </c>
      <c r="R375" s="2">
        <v>1904</v>
      </c>
      <c r="S375" s="2">
        <v>1904</v>
      </c>
      <c r="T375" s="2">
        <v>1096</v>
      </c>
      <c r="U375" s="2">
        <v>1096</v>
      </c>
      <c r="V375" s="2">
        <v>0</v>
      </c>
      <c r="W375" t="s">
        <v>64</v>
      </c>
    </row>
    <row r="376" spans="1:23" x14ac:dyDescent="0.2">
      <c r="A376" t="s">
        <v>0</v>
      </c>
      <c r="B376" t="s">
        <v>1</v>
      </c>
      <c r="C376" t="s">
        <v>2</v>
      </c>
      <c r="D376" t="s">
        <v>3</v>
      </c>
      <c r="E376" t="s">
        <v>4</v>
      </c>
      <c r="F376" t="s">
        <v>314</v>
      </c>
      <c r="G376" t="s">
        <v>315</v>
      </c>
      <c r="H376" t="s">
        <v>7</v>
      </c>
      <c r="I376" t="s">
        <v>43</v>
      </c>
      <c r="J376" t="s">
        <v>44</v>
      </c>
      <c r="K376" t="s">
        <v>65</v>
      </c>
      <c r="L376" t="s">
        <v>11</v>
      </c>
      <c r="M376" s="2">
        <v>20000</v>
      </c>
      <c r="N376" s="2">
        <v>0</v>
      </c>
      <c r="O376" s="2">
        <v>0</v>
      </c>
      <c r="P376" s="2">
        <v>20000</v>
      </c>
      <c r="Q376" s="2">
        <v>6224</v>
      </c>
      <c r="R376" s="2">
        <v>13776</v>
      </c>
      <c r="S376" s="2">
        <v>8553.44</v>
      </c>
      <c r="T376" s="2">
        <v>6224</v>
      </c>
      <c r="U376" s="2">
        <v>11446.56</v>
      </c>
      <c r="V376" s="2">
        <v>0</v>
      </c>
      <c r="W376" t="s">
        <v>66</v>
      </c>
    </row>
    <row r="377" spans="1:23" x14ac:dyDescent="0.2">
      <c r="A377" t="s">
        <v>0</v>
      </c>
      <c r="B377" t="s">
        <v>1</v>
      </c>
      <c r="C377" t="s">
        <v>2</v>
      </c>
      <c r="D377" t="s">
        <v>3</v>
      </c>
      <c r="E377" t="s">
        <v>4</v>
      </c>
      <c r="F377" t="s">
        <v>314</v>
      </c>
      <c r="G377" t="s">
        <v>315</v>
      </c>
      <c r="H377" t="s">
        <v>7</v>
      </c>
      <c r="I377" t="s">
        <v>43</v>
      </c>
      <c r="J377" t="s">
        <v>44</v>
      </c>
      <c r="K377" t="s">
        <v>71</v>
      </c>
      <c r="L377" t="s">
        <v>11</v>
      </c>
      <c r="M377" s="2">
        <v>12000</v>
      </c>
      <c r="N377" s="2">
        <v>0</v>
      </c>
      <c r="O377" s="2">
        <v>0</v>
      </c>
      <c r="P377" s="2">
        <v>12000</v>
      </c>
      <c r="Q377" s="2">
        <v>0</v>
      </c>
      <c r="R377" s="2">
        <v>12000</v>
      </c>
      <c r="S377" s="2">
        <v>0</v>
      </c>
      <c r="T377" s="2">
        <v>0</v>
      </c>
      <c r="U377" s="2">
        <v>12000</v>
      </c>
      <c r="V377" s="2">
        <v>0</v>
      </c>
      <c r="W377" t="s">
        <v>72</v>
      </c>
    </row>
    <row r="378" spans="1:23" x14ac:dyDescent="0.2">
      <c r="A378" t="s">
        <v>0</v>
      </c>
      <c r="B378" t="s">
        <v>1</v>
      </c>
      <c r="C378" t="s">
        <v>2</v>
      </c>
      <c r="D378" t="s">
        <v>3</v>
      </c>
      <c r="E378" t="s">
        <v>4</v>
      </c>
      <c r="F378" t="s">
        <v>314</v>
      </c>
      <c r="G378" t="s">
        <v>315</v>
      </c>
      <c r="H378" t="s">
        <v>7</v>
      </c>
      <c r="I378" t="s">
        <v>43</v>
      </c>
      <c r="J378" t="s">
        <v>44</v>
      </c>
      <c r="K378" t="s">
        <v>316</v>
      </c>
      <c r="L378" t="s">
        <v>11</v>
      </c>
      <c r="M378" s="2">
        <v>500</v>
      </c>
      <c r="N378" s="2">
        <v>0</v>
      </c>
      <c r="O378" s="2">
        <v>0</v>
      </c>
      <c r="P378" s="2">
        <v>500</v>
      </c>
      <c r="Q378" s="2">
        <v>500</v>
      </c>
      <c r="R378" s="2">
        <v>0</v>
      </c>
      <c r="S378" s="2">
        <v>0</v>
      </c>
      <c r="T378" s="2">
        <v>500</v>
      </c>
      <c r="U378" s="2">
        <v>500</v>
      </c>
      <c r="V378" s="2">
        <v>0</v>
      </c>
      <c r="W378" t="s">
        <v>317</v>
      </c>
    </row>
    <row r="379" spans="1:23" x14ac:dyDescent="0.2">
      <c r="A379" t="s">
        <v>0</v>
      </c>
      <c r="B379" t="s">
        <v>1</v>
      </c>
      <c r="C379" t="s">
        <v>2</v>
      </c>
      <c r="D379" t="s">
        <v>3</v>
      </c>
      <c r="E379" t="s">
        <v>4</v>
      </c>
      <c r="F379" t="s">
        <v>314</v>
      </c>
      <c r="G379" t="s">
        <v>315</v>
      </c>
      <c r="H379" t="s">
        <v>7</v>
      </c>
      <c r="I379" t="s">
        <v>43</v>
      </c>
      <c r="J379" t="s">
        <v>44</v>
      </c>
      <c r="K379" t="s">
        <v>73</v>
      </c>
      <c r="L379" t="s">
        <v>11</v>
      </c>
      <c r="M379" s="2">
        <v>12000</v>
      </c>
      <c r="N379" s="2">
        <v>0</v>
      </c>
      <c r="O379" s="2">
        <v>0</v>
      </c>
      <c r="P379" s="2">
        <v>12000</v>
      </c>
      <c r="Q379" s="2">
        <v>0</v>
      </c>
      <c r="R379" s="2">
        <v>6000</v>
      </c>
      <c r="S379" s="2">
        <v>5632.49</v>
      </c>
      <c r="T379" s="2">
        <v>6000</v>
      </c>
      <c r="U379" s="2">
        <v>6367.51</v>
      </c>
      <c r="V379" s="2">
        <v>6000</v>
      </c>
      <c r="W379" t="s">
        <v>74</v>
      </c>
    </row>
    <row r="380" spans="1:23" x14ac:dyDescent="0.2">
      <c r="A380" t="s">
        <v>0</v>
      </c>
      <c r="B380" t="s">
        <v>1</v>
      </c>
      <c r="C380" t="s">
        <v>2</v>
      </c>
      <c r="D380" t="s">
        <v>3</v>
      </c>
      <c r="E380" t="s">
        <v>4</v>
      </c>
      <c r="F380" t="s">
        <v>314</v>
      </c>
      <c r="G380" t="s">
        <v>315</v>
      </c>
      <c r="H380" t="s">
        <v>7</v>
      </c>
      <c r="I380" t="s">
        <v>43</v>
      </c>
      <c r="J380" t="s">
        <v>44</v>
      </c>
      <c r="K380" t="s">
        <v>75</v>
      </c>
      <c r="L380" t="s">
        <v>11</v>
      </c>
      <c r="M380" s="2">
        <v>9500</v>
      </c>
      <c r="N380" s="2">
        <v>0</v>
      </c>
      <c r="O380" s="2">
        <v>0</v>
      </c>
      <c r="P380" s="2">
        <v>9500</v>
      </c>
      <c r="Q380" s="2">
        <v>2951.6</v>
      </c>
      <c r="R380" s="2">
        <v>6548.4</v>
      </c>
      <c r="S380" s="2">
        <v>6548.4</v>
      </c>
      <c r="T380" s="2">
        <v>2951.6</v>
      </c>
      <c r="U380" s="2">
        <v>2951.6</v>
      </c>
      <c r="V380" s="2">
        <v>0</v>
      </c>
      <c r="W380" t="s">
        <v>76</v>
      </c>
    </row>
    <row r="381" spans="1:23" x14ac:dyDescent="0.2">
      <c r="A381" t="s">
        <v>0</v>
      </c>
      <c r="B381" t="s">
        <v>1</v>
      </c>
      <c r="C381" t="s">
        <v>2</v>
      </c>
      <c r="D381" t="s">
        <v>3</v>
      </c>
      <c r="E381" t="s">
        <v>4</v>
      </c>
      <c r="F381" t="s">
        <v>314</v>
      </c>
      <c r="G381" t="s">
        <v>315</v>
      </c>
      <c r="H381" t="s">
        <v>7</v>
      </c>
      <c r="I381" t="s">
        <v>43</v>
      </c>
      <c r="J381" t="s">
        <v>44</v>
      </c>
      <c r="K381" t="s">
        <v>77</v>
      </c>
      <c r="L381" t="s">
        <v>11</v>
      </c>
      <c r="M381" s="2">
        <v>3000</v>
      </c>
      <c r="N381" s="2">
        <v>0</v>
      </c>
      <c r="O381" s="2">
        <v>0</v>
      </c>
      <c r="P381" s="2">
        <v>3000</v>
      </c>
      <c r="Q381" s="2">
        <v>1097.8900000000001</v>
      </c>
      <c r="R381" s="2">
        <v>1902.11</v>
      </c>
      <c r="S381" s="2">
        <v>1902.11</v>
      </c>
      <c r="T381" s="2">
        <v>1097.8900000000001</v>
      </c>
      <c r="U381" s="2">
        <v>1097.8900000000001</v>
      </c>
      <c r="V381" s="2">
        <v>0</v>
      </c>
      <c r="W381" t="s">
        <v>78</v>
      </c>
    </row>
    <row r="382" spans="1:23" x14ac:dyDescent="0.2">
      <c r="A382" t="s">
        <v>0</v>
      </c>
      <c r="B382" t="s">
        <v>1</v>
      </c>
      <c r="C382" t="s">
        <v>2</v>
      </c>
      <c r="D382" t="s">
        <v>3</v>
      </c>
      <c r="E382" t="s">
        <v>4</v>
      </c>
      <c r="F382" t="s">
        <v>314</v>
      </c>
      <c r="G382" t="s">
        <v>315</v>
      </c>
      <c r="H382" t="s">
        <v>7</v>
      </c>
      <c r="I382" t="s">
        <v>43</v>
      </c>
      <c r="J382" t="s">
        <v>44</v>
      </c>
      <c r="K382" t="s">
        <v>79</v>
      </c>
      <c r="L382" t="s">
        <v>11</v>
      </c>
      <c r="M382" s="2">
        <v>20000</v>
      </c>
      <c r="N382" s="2">
        <v>0</v>
      </c>
      <c r="O382" s="2">
        <v>0</v>
      </c>
      <c r="P382" s="2">
        <v>20000</v>
      </c>
      <c r="Q382" s="2">
        <v>2854.26</v>
      </c>
      <c r="R382" s="2">
        <v>17145.73</v>
      </c>
      <c r="S382" s="2">
        <v>17145.73</v>
      </c>
      <c r="T382" s="2">
        <v>2854.27</v>
      </c>
      <c r="U382" s="2">
        <v>2854.27</v>
      </c>
      <c r="V382" s="2">
        <v>0.01</v>
      </c>
      <c r="W382" t="s">
        <v>80</v>
      </c>
    </row>
    <row r="383" spans="1:23" x14ac:dyDescent="0.2">
      <c r="A383" t="s">
        <v>0</v>
      </c>
      <c r="B383" t="s">
        <v>1</v>
      </c>
      <c r="C383" t="s">
        <v>2</v>
      </c>
      <c r="D383" t="s">
        <v>3</v>
      </c>
      <c r="E383" t="s">
        <v>4</v>
      </c>
      <c r="F383" t="s">
        <v>314</v>
      </c>
      <c r="G383" t="s">
        <v>315</v>
      </c>
      <c r="H383" t="s">
        <v>7</v>
      </c>
      <c r="I383" t="s">
        <v>43</v>
      </c>
      <c r="J383" t="s">
        <v>44</v>
      </c>
      <c r="K383" t="s">
        <v>83</v>
      </c>
      <c r="L383" t="s">
        <v>11</v>
      </c>
      <c r="M383" s="2">
        <v>25000</v>
      </c>
      <c r="N383" s="2">
        <v>0</v>
      </c>
      <c r="O383" s="2">
        <v>0</v>
      </c>
      <c r="P383" s="2">
        <v>25000</v>
      </c>
      <c r="Q383" s="2">
        <v>3496.1</v>
      </c>
      <c r="R383" s="2">
        <v>21503.9</v>
      </c>
      <c r="S383" s="2">
        <v>0</v>
      </c>
      <c r="T383" s="2">
        <v>3496.1</v>
      </c>
      <c r="U383" s="2">
        <v>25000</v>
      </c>
      <c r="V383" s="2">
        <v>0</v>
      </c>
      <c r="W383" t="s">
        <v>84</v>
      </c>
    </row>
    <row r="384" spans="1:23" x14ac:dyDescent="0.2">
      <c r="A384" t="s">
        <v>0</v>
      </c>
      <c r="B384" t="s">
        <v>1</v>
      </c>
      <c r="C384" t="s">
        <v>2</v>
      </c>
      <c r="D384" t="s">
        <v>3</v>
      </c>
      <c r="E384" t="s">
        <v>4</v>
      </c>
      <c r="F384" t="s">
        <v>314</v>
      </c>
      <c r="G384" t="s">
        <v>315</v>
      </c>
      <c r="H384" t="s">
        <v>7</v>
      </c>
      <c r="I384" t="s">
        <v>43</v>
      </c>
      <c r="J384" t="s">
        <v>87</v>
      </c>
      <c r="K384" t="s">
        <v>88</v>
      </c>
      <c r="L384" t="s">
        <v>11</v>
      </c>
      <c r="M384" s="2">
        <v>4000</v>
      </c>
      <c r="N384" s="2">
        <v>0</v>
      </c>
      <c r="O384" s="2">
        <v>0</v>
      </c>
      <c r="P384" s="2">
        <v>4000</v>
      </c>
      <c r="Q384" s="2">
        <v>0</v>
      </c>
      <c r="R384" s="2">
        <v>4000</v>
      </c>
      <c r="S384" s="2">
        <v>0</v>
      </c>
      <c r="T384" s="2">
        <v>0</v>
      </c>
      <c r="U384" s="2">
        <v>4000</v>
      </c>
      <c r="V384" s="2">
        <v>0</v>
      </c>
      <c r="W384" t="s">
        <v>89</v>
      </c>
    </row>
    <row r="385" spans="1:23" x14ac:dyDescent="0.2">
      <c r="A385" t="s">
        <v>0</v>
      </c>
      <c r="B385" t="s">
        <v>1</v>
      </c>
      <c r="C385" t="s">
        <v>2</v>
      </c>
      <c r="D385" t="s">
        <v>3</v>
      </c>
      <c r="E385" t="s">
        <v>4</v>
      </c>
      <c r="F385" t="s">
        <v>314</v>
      </c>
      <c r="G385" t="s">
        <v>315</v>
      </c>
      <c r="H385" t="s">
        <v>7</v>
      </c>
      <c r="I385" t="s">
        <v>43</v>
      </c>
      <c r="J385" t="s">
        <v>87</v>
      </c>
      <c r="K385" t="s">
        <v>90</v>
      </c>
      <c r="L385" t="s">
        <v>11</v>
      </c>
      <c r="M385" s="2">
        <v>100</v>
      </c>
      <c r="N385" s="2">
        <v>0</v>
      </c>
      <c r="O385" s="2">
        <v>0</v>
      </c>
      <c r="P385" s="2">
        <v>100</v>
      </c>
      <c r="Q385" s="2">
        <v>0</v>
      </c>
      <c r="R385" s="2">
        <v>0</v>
      </c>
      <c r="S385" s="2">
        <v>0</v>
      </c>
      <c r="T385" s="2">
        <v>100</v>
      </c>
      <c r="U385" s="2">
        <v>100</v>
      </c>
      <c r="V385" s="2">
        <v>100</v>
      </c>
      <c r="W385" t="s">
        <v>91</v>
      </c>
    </row>
    <row r="386" spans="1:23" x14ac:dyDescent="0.2">
      <c r="A386" t="s">
        <v>0</v>
      </c>
      <c r="B386" t="s">
        <v>1</v>
      </c>
      <c r="C386" t="s">
        <v>2</v>
      </c>
      <c r="D386" t="s">
        <v>3</v>
      </c>
      <c r="E386" t="s">
        <v>4</v>
      </c>
      <c r="F386" t="s">
        <v>314</v>
      </c>
      <c r="G386" t="s">
        <v>315</v>
      </c>
      <c r="H386" t="s">
        <v>7</v>
      </c>
      <c r="I386" t="s">
        <v>43</v>
      </c>
      <c r="J386" t="s">
        <v>87</v>
      </c>
      <c r="K386" t="s">
        <v>251</v>
      </c>
      <c r="L386" t="s">
        <v>11</v>
      </c>
      <c r="M386" s="2">
        <v>200</v>
      </c>
      <c r="N386" s="2">
        <v>0</v>
      </c>
      <c r="O386" s="2">
        <v>0</v>
      </c>
      <c r="P386" s="2">
        <v>200</v>
      </c>
      <c r="Q386" s="2">
        <v>0</v>
      </c>
      <c r="R386" s="2">
        <v>200</v>
      </c>
      <c r="S386" s="2">
        <v>0</v>
      </c>
      <c r="T386" s="2">
        <v>0</v>
      </c>
      <c r="U386" s="2">
        <v>200</v>
      </c>
      <c r="V386" s="2">
        <v>0</v>
      </c>
      <c r="W386" t="s">
        <v>318</v>
      </c>
    </row>
    <row r="387" spans="1:23" x14ac:dyDescent="0.2">
      <c r="A387" t="s">
        <v>0</v>
      </c>
      <c r="B387" t="s">
        <v>1</v>
      </c>
      <c r="C387" t="s">
        <v>2</v>
      </c>
      <c r="D387" t="s">
        <v>3</v>
      </c>
      <c r="E387" t="s">
        <v>4</v>
      </c>
      <c r="F387" t="s">
        <v>314</v>
      </c>
      <c r="G387" t="s">
        <v>315</v>
      </c>
      <c r="H387" t="s">
        <v>92</v>
      </c>
      <c r="I387" t="s">
        <v>93</v>
      </c>
      <c r="J387" t="s">
        <v>94</v>
      </c>
      <c r="K387" t="s">
        <v>95</v>
      </c>
      <c r="L387" t="s">
        <v>96</v>
      </c>
      <c r="M387" s="2">
        <v>500</v>
      </c>
      <c r="N387" s="2">
        <v>0</v>
      </c>
      <c r="O387" s="2">
        <v>-500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t="s">
        <v>97</v>
      </c>
    </row>
    <row r="388" spans="1:23" x14ac:dyDescent="0.2">
      <c r="A388" t="s">
        <v>0</v>
      </c>
      <c r="B388" t="s">
        <v>1</v>
      </c>
      <c r="C388" t="s">
        <v>2</v>
      </c>
      <c r="D388" t="s">
        <v>3</v>
      </c>
      <c r="E388" t="s">
        <v>4</v>
      </c>
      <c r="F388" t="s">
        <v>314</v>
      </c>
      <c r="G388" t="s">
        <v>315</v>
      </c>
      <c r="H388" t="s">
        <v>92</v>
      </c>
      <c r="I388" t="s">
        <v>93</v>
      </c>
      <c r="J388" t="s">
        <v>94</v>
      </c>
      <c r="K388" t="s">
        <v>98</v>
      </c>
      <c r="L388" t="s">
        <v>96</v>
      </c>
      <c r="M388" s="2">
        <v>0</v>
      </c>
      <c r="N388" s="2">
        <v>390</v>
      </c>
      <c r="O388" s="2">
        <v>-390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t="s">
        <v>99</v>
      </c>
    </row>
    <row r="389" spans="1:23" x14ac:dyDescent="0.2">
      <c r="A389" t="s">
        <v>0</v>
      </c>
      <c r="B389" t="s">
        <v>1</v>
      </c>
      <c r="C389" t="s">
        <v>2</v>
      </c>
      <c r="D389" t="s">
        <v>3</v>
      </c>
      <c r="E389" t="s">
        <v>4</v>
      </c>
      <c r="F389" t="s">
        <v>314</v>
      </c>
      <c r="G389" t="s">
        <v>315</v>
      </c>
      <c r="H389" t="s">
        <v>92</v>
      </c>
      <c r="I389" t="s">
        <v>93</v>
      </c>
      <c r="J389" t="s">
        <v>94</v>
      </c>
      <c r="K389" t="s">
        <v>100</v>
      </c>
      <c r="L389" t="s">
        <v>96</v>
      </c>
      <c r="M389" s="2">
        <v>2590</v>
      </c>
      <c r="N389" s="2">
        <v>-1890</v>
      </c>
      <c r="O389" s="2">
        <v>-700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t="s">
        <v>101</v>
      </c>
    </row>
    <row r="390" spans="1:23" x14ac:dyDescent="0.2">
      <c r="A390" t="s">
        <v>0</v>
      </c>
      <c r="B390" t="s">
        <v>1</v>
      </c>
      <c r="C390" t="s">
        <v>2</v>
      </c>
      <c r="D390" t="s">
        <v>3</v>
      </c>
      <c r="E390" t="s">
        <v>4</v>
      </c>
      <c r="F390" t="s">
        <v>314</v>
      </c>
      <c r="G390" t="s">
        <v>315</v>
      </c>
      <c r="H390" t="s">
        <v>92</v>
      </c>
      <c r="I390" t="s">
        <v>93</v>
      </c>
      <c r="J390" t="s">
        <v>94</v>
      </c>
      <c r="K390" t="s">
        <v>102</v>
      </c>
      <c r="L390" t="s">
        <v>96</v>
      </c>
      <c r="M390" s="2">
        <v>100</v>
      </c>
      <c r="N390" s="2">
        <v>0</v>
      </c>
      <c r="O390" s="2">
        <v>-100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t="s">
        <v>103</v>
      </c>
    </row>
    <row r="391" spans="1:23" x14ac:dyDescent="0.2">
      <c r="A391" t="s">
        <v>0</v>
      </c>
      <c r="B391" t="s">
        <v>1</v>
      </c>
      <c r="C391" t="s">
        <v>2</v>
      </c>
      <c r="D391" t="s">
        <v>3</v>
      </c>
      <c r="E391" t="s">
        <v>4</v>
      </c>
      <c r="F391" t="s">
        <v>314</v>
      </c>
      <c r="G391" t="s">
        <v>315</v>
      </c>
      <c r="H391" t="s">
        <v>92</v>
      </c>
      <c r="I391" t="s">
        <v>93</v>
      </c>
      <c r="J391" t="s">
        <v>94</v>
      </c>
      <c r="K391" t="s">
        <v>104</v>
      </c>
      <c r="L391" t="s">
        <v>96</v>
      </c>
      <c r="M391" s="2">
        <v>300</v>
      </c>
      <c r="N391" s="2">
        <v>0</v>
      </c>
      <c r="O391" s="2">
        <v>-300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t="s">
        <v>105</v>
      </c>
    </row>
    <row r="392" spans="1:23" x14ac:dyDescent="0.2">
      <c r="A392" t="s">
        <v>106</v>
      </c>
      <c r="B392" t="s">
        <v>107</v>
      </c>
      <c r="C392" t="s">
        <v>2</v>
      </c>
      <c r="D392" t="s">
        <v>3</v>
      </c>
      <c r="E392" t="s">
        <v>4</v>
      </c>
      <c r="F392" t="s">
        <v>314</v>
      </c>
      <c r="G392" t="s">
        <v>315</v>
      </c>
      <c r="H392" t="s">
        <v>108</v>
      </c>
      <c r="I392" t="s">
        <v>109</v>
      </c>
      <c r="J392" t="s">
        <v>94</v>
      </c>
      <c r="K392" t="s">
        <v>112</v>
      </c>
      <c r="L392" t="s">
        <v>96</v>
      </c>
      <c r="M392" s="2">
        <v>250000</v>
      </c>
      <c r="N392" s="2">
        <v>0</v>
      </c>
      <c r="O392" s="2">
        <v>-21501.78</v>
      </c>
      <c r="P392" s="2">
        <v>228498.22</v>
      </c>
      <c r="Q392" s="2">
        <v>24481.95</v>
      </c>
      <c r="R392" s="2">
        <v>204016.27</v>
      </c>
      <c r="S392" s="2">
        <v>0</v>
      </c>
      <c r="T392" s="2">
        <v>24481.95</v>
      </c>
      <c r="U392" s="2">
        <v>228498.22</v>
      </c>
      <c r="V392" s="2">
        <v>0</v>
      </c>
      <c r="W392" t="s">
        <v>113</v>
      </c>
    </row>
    <row r="393" spans="1:23" x14ac:dyDescent="0.2">
      <c r="A393" t="s">
        <v>106</v>
      </c>
      <c r="B393" t="s">
        <v>107</v>
      </c>
      <c r="C393" t="s">
        <v>2</v>
      </c>
      <c r="D393" t="s">
        <v>3</v>
      </c>
      <c r="E393" t="s">
        <v>4</v>
      </c>
      <c r="F393" t="s">
        <v>314</v>
      </c>
      <c r="G393" t="s">
        <v>315</v>
      </c>
      <c r="H393" t="s">
        <v>108</v>
      </c>
      <c r="I393" t="s">
        <v>109</v>
      </c>
      <c r="J393" t="s">
        <v>94</v>
      </c>
      <c r="K393" t="s">
        <v>319</v>
      </c>
      <c r="L393" t="s">
        <v>96</v>
      </c>
      <c r="M393" s="2">
        <v>0</v>
      </c>
      <c r="N393" s="2">
        <v>24000</v>
      </c>
      <c r="O393" s="2">
        <v>0</v>
      </c>
      <c r="P393" s="2">
        <v>24000</v>
      </c>
      <c r="Q393" s="2">
        <v>804.64</v>
      </c>
      <c r="R393" s="2">
        <v>6695.36</v>
      </c>
      <c r="S393" s="2">
        <v>0</v>
      </c>
      <c r="T393" s="2">
        <v>17304.64</v>
      </c>
      <c r="U393" s="2">
        <v>24000</v>
      </c>
      <c r="V393" s="2">
        <v>16500</v>
      </c>
      <c r="W393" t="s">
        <v>320</v>
      </c>
    </row>
    <row r="394" spans="1:23" x14ac:dyDescent="0.2">
      <c r="A394" t="s">
        <v>106</v>
      </c>
      <c r="B394" t="s">
        <v>107</v>
      </c>
      <c r="C394" t="s">
        <v>2</v>
      </c>
      <c r="D394" t="s">
        <v>3</v>
      </c>
      <c r="E394" t="s">
        <v>4</v>
      </c>
      <c r="F394" t="s">
        <v>314</v>
      </c>
      <c r="G394" t="s">
        <v>315</v>
      </c>
      <c r="H394" t="s">
        <v>108</v>
      </c>
      <c r="I394" t="s">
        <v>109</v>
      </c>
      <c r="J394" t="s">
        <v>94</v>
      </c>
      <c r="K394" t="s">
        <v>98</v>
      </c>
      <c r="L394" t="s">
        <v>96</v>
      </c>
      <c r="M394" s="2">
        <v>153426.66</v>
      </c>
      <c r="N394" s="2">
        <v>0</v>
      </c>
      <c r="O394" s="2">
        <v>0</v>
      </c>
      <c r="P394" s="2">
        <v>153426.66</v>
      </c>
      <c r="Q394" s="2">
        <v>19092.36</v>
      </c>
      <c r="R394" s="2">
        <v>134334.29999999999</v>
      </c>
      <c r="S394" s="2">
        <v>134334.29999999999</v>
      </c>
      <c r="T394" s="2">
        <v>19092.36</v>
      </c>
      <c r="U394" s="2">
        <v>19092.36</v>
      </c>
      <c r="V394" s="2">
        <v>0</v>
      </c>
      <c r="W394" t="s">
        <v>116</v>
      </c>
    </row>
    <row r="395" spans="1:23" x14ac:dyDescent="0.2">
      <c r="A395" t="s">
        <v>106</v>
      </c>
      <c r="B395" t="s">
        <v>107</v>
      </c>
      <c r="C395" t="s">
        <v>2</v>
      </c>
      <c r="D395" t="s">
        <v>3</v>
      </c>
      <c r="E395" t="s">
        <v>4</v>
      </c>
      <c r="F395" t="s">
        <v>314</v>
      </c>
      <c r="G395" t="s">
        <v>315</v>
      </c>
      <c r="H395" t="s">
        <v>108</v>
      </c>
      <c r="I395" t="s">
        <v>118</v>
      </c>
      <c r="J395" t="s">
        <v>94</v>
      </c>
      <c r="K395" t="s">
        <v>150</v>
      </c>
      <c r="L395" t="s">
        <v>96</v>
      </c>
      <c r="M395" s="2">
        <v>49520</v>
      </c>
      <c r="N395" s="2">
        <v>0</v>
      </c>
      <c r="O395" s="2">
        <v>0</v>
      </c>
      <c r="P395" s="2">
        <v>49520</v>
      </c>
      <c r="Q395" s="2">
        <v>7958.57</v>
      </c>
      <c r="R395" s="2">
        <v>41561.42</v>
      </c>
      <c r="S395" s="2">
        <v>0</v>
      </c>
      <c r="T395" s="2">
        <v>7958.58</v>
      </c>
      <c r="U395" s="2">
        <v>49520</v>
      </c>
      <c r="V395" s="2">
        <v>0.01</v>
      </c>
      <c r="W395" t="s">
        <v>321</v>
      </c>
    </row>
    <row r="396" spans="1:23" x14ac:dyDescent="0.2">
      <c r="A396" t="s">
        <v>106</v>
      </c>
      <c r="B396" t="s">
        <v>107</v>
      </c>
      <c r="C396" t="s">
        <v>2</v>
      </c>
      <c r="D396" t="s">
        <v>3</v>
      </c>
      <c r="E396" t="s">
        <v>4</v>
      </c>
      <c r="F396" t="s">
        <v>314</v>
      </c>
      <c r="G396" t="s">
        <v>315</v>
      </c>
      <c r="H396" t="s">
        <v>127</v>
      </c>
      <c r="I396" t="s">
        <v>128</v>
      </c>
      <c r="J396" t="s">
        <v>94</v>
      </c>
      <c r="K396" t="s">
        <v>322</v>
      </c>
      <c r="L396" t="s">
        <v>96</v>
      </c>
      <c r="M396" s="2">
        <v>5200</v>
      </c>
      <c r="N396" s="2">
        <v>0</v>
      </c>
      <c r="O396" s="2">
        <v>0</v>
      </c>
      <c r="P396" s="2">
        <v>5200</v>
      </c>
      <c r="Q396" s="2">
        <v>0</v>
      </c>
      <c r="R396" s="2">
        <v>5200</v>
      </c>
      <c r="S396" s="2">
        <v>930.51</v>
      </c>
      <c r="T396" s="2">
        <v>0</v>
      </c>
      <c r="U396" s="2">
        <v>4269.49</v>
      </c>
      <c r="V396" s="2">
        <v>0</v>
      </c>
      <c r="W396" t="s">
        <v>323</v>
      </c>
    </row>
    <row r="397" spans="1:23" x14ac:dyDescent="0.2">
      <c r="A397" t="s">
        <v>106</v>
      </c>
      <c r="B397" t="s">
        <v>107</v>
      </c>
      <c r="C397" t="s">
        <v>2</v>
      </c>
      <c r="D397" t="s">
        <v>3</v>
      </c>
      <c r="E397" t="s">
        <v>4</v>
      </c>
      <c r="F397" t="s">
        <v>314</v>
      </c>
      <c r="G397" t="s">
        <v>315</v>
      </c>
      <c r="H397" t="s">
        <v>127</v>
      </c>
      <c r="I397" t="s">
        <v>128</v>
      </c>
      <c r="J397" t="s">
        <v>94</v>
      </c>
      <c r="K397" t="s">
        <v>324</v>
      </c>
      <c r="L397" t="s">
        <v>96</v>
      </c>
      <c r="M397" s="2">
        <v>3400</v>
      </c>
      <c r="N397" s="2">
        <v>0</v>
      </c>
      <c r="O397" s="2">
        <v>0</v>
      </c>
      <c r="P397" s="2">
        <v>3400</v>
      </c>
      <c r="Q397" s="2">
        <v>0</v>
      </c>
      <c r="R397" s="2">
        <v>3400</v>
      </c>
      <c r="S397" s="2">
        <v>3383.46</v>
      </c>
      <c r="T397" s="2">
        <v>0</v>
      </c>
      <c r="U397" s="2">
        <v>16.54</v>
      </c>
      <c r="V397" s="2">
        <v>0</v>
      </c>
      <c r="W397" t="s">
        <v>325</v>
      </c>
    </row>
    <row r="398" spans="1:23" x14ac:dyDescent="0.2">
      <c r="A398" t="s">
        <v>106</v>
      </c>
      <c r="B398" t="s">
        <v>107</v>
      </c>
      <c r="C398" t="s">
        <v>2</v>
      </c>
      <c r="D398" t="s">
        <v>3</v>
      </c>
      <c r="E398" t="s">
        <v>4</v>
      </c>
      <c r="F398" t="s">
        <v>314</v>
      </c>
      <c r="G398" t="s">
        <v>315</v>
      </c>
      <c r="H398" t="s">
        <v>127</v>
      </c>
      <c r="I398" t="s">
        <v>128</v>
      </c>
      <c r="J398" t="s">
        <v>94</v>
      </c>
      <c r="K398" t="s">
        <v>326</v>
      </c>
      <c r="L398" t="s">
        <v>96</v>
      </c>
      <c r="M398" s="2">
        <v>400</v>
      </c>
      <c r="N398" s="2">
        <v>0</v>
      </c>
      <c r="O398" s="2">
        <v>0</v>
      </c>
      <c r="P398" s="2">
        <v>400</v>
      </c>
      <c r="Q398" s="2">
        <v>0</v>
      </c>
      <c r="R398" s="2">
        <v>400</v>
      </c>
      <c r="S398" s="2">
        <v>118.55</v>
      </c>
      <c r="T398" s="2">
        <v>0</v>
      </c>
      <c r="U398" s="2">
        <v>281.45</v>
      </c>
      <c r="V398" s="2">
        <v>0</v>
      </c>
      <c r="W398" t="s">
        <v>327</v>
      </c>
    </row>
    <row r="399" spans="1:23" x14ac:dyDescent="0.2">
      <c r="A399" t="s">
        <v>106</v>
      </c>
      <c r="B399" t="s">
        <v>107</v>
      </c>
      <c r="C399" t="s">
        <v>2</v>
      </c>
      <c r="D399" t="s">
        <v>3</v>
      </c>
      <c r="E399" t="s">
        <v>4</v>
      </c>
      <c r="F399" t="s">
        <v>314</v>
      </c>
      <c r="G399" t="s">
        <v>315</v>
      </c>
      <c r="H399" t="s">
        <v>127</v>
      </c>
      <c r="I399" t="s">
        <v>128</v>
      </c>
      <c r="J399" t="s">
        <v>94</v>
      </c>
      <c r="K399" t="s">
        <v>129</v>
      </c>
      <c r="L399" t="s">
        <v>96</v>
      </c>
      <c r="M399" s="2">
        <v>450</v>
      </c>
      <c r="N399" s="2">
        <v>0</v>
      </c>
      <c r="O399" s="2">
        <v>0</v>
      </c>
      <c r="P399" s="2">
        <v>450</v>
      </c>
      <c r="Q399" s="2">
        <v>401.79</v>
      </c>
      <c r="R399" s="2">
        <v>0</v>
      </c>
      <c r="S399" s="2">
        <v>0</v>
      </c>
      <c r="T399" s="2">
        <v>450</v>
      </c>
      <c r="U399" s="2">
        <v>450</v>
      </c>
      <c r="V399" s="2">
        <v>48.21</v>
      </c>
      <c r="W399" t="s">
        <v>130</v>
      </c>
    </row>
    <row r="400" spans="1:23" x14ac:dyDescent="0.2">
      <c r="A400" t="s">
        <v>106</v>
      </c>
      <c r="B400" t="s">
        <v>107</v>
      </c>
      <c r="C400" t="s">
        <v>2</v>
      </c>
      <c r="D400" t="s">
        <v>3</v>
      </c>
      <c r="E400" t="s">
        <v>4</v>
      </c>
      <c r="F400" t="s">
        <v>314</v>
      </c>
      <c r="G400" t="s">
        <v>315</v>
      </c>
      <c r="H400" t="s">
        <v>127</v>
      </c>
      <c r="I400" t="s">
        <v>128</v>
      </c>
      <c r="J400" t="s">
        <v>94</v>
      </c>
      <c r="K400" t="s">
        <v>133</v>
      </c>
      <c r="L400" t="s">
        <v>96</v>
      </c>
      <c r="M400" s="2">
        <v>2050</v>
      </c>
      <c r="N400" s="2">
        <v>0</v>
      </c>
      <c r="O400" s="2">
        <v>0</v>
      </c>
      <c r="P400" s="2">
        <v>2050</v>
      </c>
      <c r="Q400" s="2">
        <v>1830.36</v>
      </c>
      <c r="R400" s="2">
        <v>0</v>
      </c>
      <c r="S400" s="2">
        <v>0</v>
      </c>
      <c r="T400" s="2">
        <v>2050</v>
      </c>
      <c r="U400" s="2">
        <v>2050</v>
      </c>
      <c r="V400" s="2">
        <v>219.64</v>
      </c>
      <c r="W400" t="s">
        <v>134</v>
      </c>
    </row>
    <row r="401" spans="1:23" x14ac:dyDescent="0.2">
      <c r="A401" t="s">
        <v>106</v>
      </c>
      <c r="B401" t="s">
        <v>107</v>
      </c>
      <c r="C401" t="s">
        <v>2</v>
      </c>
      <c r="D401" t="s">
        <v>3</v>
      </c>
      <c r="E401" t="s">
        <v>4</v>
      </c>
      <c r="F401" t="s">
        <v>314</v>
      </c>
      <c r="G401" t="s">
        <v>315</v>
      </c>
      <c r="H401" t="s">
        <v>127</v>
      </c>
      <c r="I401" t="s">
        <v>128</v>
      </c>
      <c r="J401" t="s">
        <v>94</v>
      </c>
      <c r="K401" t="s">
        <v>150</v>
      </c>
      <c r="L401" t="s">
        <v>96</v>
      </c>
      <c r="M401" s="2">
        <v>20000</v>
      </c>
      <c r="N401" s="2">
        <v>0</v>
      </c>
      <c r="O401" s="2">
        <v>0</v>
      </c>
      <c r="P401" s="2">
        <v>20000</v>
      </c>
      <c r="Q401" s="2">
        <v>3099.5</v>
      </c>
      <c r="R401" s="2">
        <v>16900.5</v>
      </c>
      <c r="S401" s="2">
        <v>0</v>
      </c>
      <c r="T401" s="2">
        <v>3099.5</v>
      </c>
      <c r="U401" s="2">
        <v>20000</v>
      </c>
      <c r="V401" s="2">
        <v>0</v>
      </c>
      <c r="W401" t="s">
        <v>151</v>
      </c>
    </row>
    <row r="402" spans="1:23" x14ac:dyDescent="0.2">
      <c r="A402" t="s">
        <v>106</v>
      </c>
      <c r="B402" t="s">
        <v>107</v>
      </c>
      <c r="C402" t="s">
        <v>2</v>
      </c>
      <c r="D402" t="s">
        <v>3</v>
      </c>
      <c r="E402" t="s">
        <v>4</v>
      </c>
      <c r="F402" t="s">
        <v>314</v>
      </c>
      <c r="G402" t="s">
        <v>315</v>
      </c>
      <c r="H402" t="s">
        <v>127</v>
      </c>
      <c r="I402" t="s">
        <v>128</v>
      </c>
      <c r="J402" t="s">
        <v>94</v>
      </c>
      <c r="K402" t="s">
        <v>135</v>
      </c>
      <c r="L402" t="s">
        <v>96</v>
      </c>
      <c r="M402" s="2">
        <v>2000</v>
      </c>
      <c r="N402" s="2">
        <v>0</v>
      </c>
      <c r="O402" s="2">
        <v>0</v>
      </c>
      <c r="P402" s="2">
        <v>2000</v>
      </c>
      <c r="Q402" s="2">
        <v>19.91</v>
      </c>
      <c r="R402" s="2">
        <v>1980.09</v>
      </c>
      <c r="S402" s="2">
        <v>1980.09</v>
      </c>
      <c r="T402" s="2">
        <v>19.91</v>
      </c>
      <c r="U402" s="2">
        <v>19.91</v>
      </c>
      <c r="V402" s="2">
        <v>0</v>
      </c>
      <c r="W402" t="s">
        <v>136</v>
      </c>
    </row>
    <row r="403" spans="1:23" x14ac:dyDescent="0.2">
      <c r="A403" t="s">
        <v>106</v>
      </c>
      <c r="B403" t="s">
        <v>107</v>
      </c>
      <c r="C403" t="s">
        <v>2</v>
      </c>
      <c r="D403" t="s">
        <v>3</v>
      </c>
      <c r="E403" t="s">
        <v>4</v>
      </c>
      <c r="F403" t="s">
        <v>314</v>
      </c>
      <c r="G403" t="s">
        <v>315</v>
      </c>
      <c r="H403" t="s">
        <v>127</v>
      </c>
      <c r="I403" t="s">
        <v>128</v>
      </c>
      <c r="J403" t="s">
        <v>94</v>
      </c>
      <c r="K403" t="s">
        <v>95</v>
      </c>
      <c r="L403" t="s">
        <v>96</v>
      </c>
      <c r="M403" s="2">
        <v>3000</v>
      </c>
      <c r="N403" s="2">
        <v>0</v>
      </c>
      <c r="O403" s="2">
        <v>0</v>
      </c>
      <c r="P403" s="2">
        <v>3000</v>
      </c>
      <c r="Q403" s="2">
        <v>77.97</v>
      </c>
      <c r="R403" s="2">
        <v>2922.03</v>
      </c>
      <c r="S403" s="2">
        <v>2922.03</v>
      </c>
      <c r="T403" s="2">
        <v>77.97</v>
      </c>
      <c r="U403" s="2">
        <v>77.97</v>
      </c>
      <c r="V403" s="2">
        <v>0</v>
      </c>
      <c r="W403" t="s">
        <v>328</v>
      </c>
    </row>
    <row r="404" spans="1:23" x14ac:dyDescent="0.2">
      <c r="A404" t="s">
        <v>106</v>
      </c>
      <c r="B404" t="s">
        <v>107</v>
      </c>
      <c r="C404" t="s">
        <v>2</v>
      </c>
      <c r="D404" t="s">
        <v>3</v>
      </c>
      <c r="E404" t="s">
        <v>4</v>
      </c>
      <c r="F404" t="s">
        <v>314</v>
      </c>
      <c r="G404" t="s">
        <v>315</v>
      </c>
      <c r="H404" t="s">
        <v>127</v>
      </c>
      <c r="I404" t="s">
        <v>128</v>
      </c>
      <c r="J404" t="s">
        <v>94</v>
      </c>
      <c r="K404" t="s">
        <v>98</v>
      </c>
      <c r="L404" t="s">
        <v>96</v>
      </c>
      <c r="M404" s="2">
        <v>2000</v>
      </c>
      <c r="N404" s="2">
        <v>0</v>
      </c>
      <c r="O404" s="2">
        <v>0</v>
      </c>
      <c r="P404" s="2">
        <v>2000</v>
      </c>
      <c r="Q404" s="2">
        <v>351.27</v>
      </c>
      <c r="R404" s="2">
        <v>1648.73</v>
      </c>
      <c r="S404" s="2">
        <v>1648.73</v>
      </c>
      <c r="T404" s="2">
        <v>351.27</v>
      </c>
      <c r="U404" s="2">
        <v>351.27</v>
      </c>
      <c r="V404" s="2">
        <v>0</v>
      </c>
      <c r="W404" t="s">
        <v>152</v>
      </c>
    </row>
    <row r="405" spans="1:23" x14ac:dyDescent="0.2">
      <c r="A405" t="s">
        <v>106</v>
      </c>
      <c r="B405" t="s">
        <v>107</v>
      </c>
      <c r="C405" t="s">
        <v>2</v>
      </c>
      <c r="D405" t="s">
        <v>3</v>
      </c>
      <c r="E405" t="s">
        <v>4</v>
      </c>
      <c r="F405" t="s">
        <v>314</v>
      </c>
      <c r="G405" t="s">
        <v>315</v>
      </c>
      <c r="H405" t="s">
        <v>127</v>
      </c>
      <c r="I405" t="s">
        <v>128</v>
      </c>
      <c r="J405" t="s">
        <v>94</v>
      </c>
      <c r="K405" t="s">
        <v>125</v>
      </c>
      <c r="L405" t="s">
        <v>96</v>
      </c>
      <c r="M405" s="2">
        <v>1500</v>
      </c>
      <c r="N405" s="2">
        <v>0</v>
      </c>
      <c r="O405" s="2">
        <v>0</v>
      </c>
      <c r="P405" s="2">
        <v>1500</v>
      </c>
      <c r="Q405" s="2">
        <v>1500</v>
      </c>
      <c r="R405" s="2">
        <v>0</v>
      </c>
      <c r="S405" s="2">
        <v>0</v>
      </c>
      <c r="T405" s="2">
        <v>1500</v>
      </c>
      <c r="U405" s="2">
        <v>1500</v>
      </c>
      <c r="V405" s="2">
        <v>0</v>
      </c>
      <c r="W405" t="s">
        <v>139</v>
      </c>
    </row>
    <row r="406" spans="1:23" x14ac:dyDescent="0.2">
      <c r="A406" t="s">
        <v>106</v>
      </c>
      <c r="B406" t="s">
        <v>107</v>
      </c>
      <c r="C406" t="s">
        <v>2</v>
      </c>
      <c r="D406" t="s">
        <v>3</v>
      </c>
      <c r="E406" t="s">
        <v>4</v>
      </c>
      <c r="F406" t="s">
        <v>314</v>
      </c>
      <c r="G406" t="s">
        <v>315</v>
      </c>
      <c r="H406" t="s">
        <v>127</v>
      </c>
      <c r="I406" t="s">
        <v>142</v>
      </c>
      <c r="J406" t="s">
        <v>94</v>
      </c>
      <c r="K406" t="s">
        <v>143</v>
      </c>
      <c r="L406" t="s">
        <v>96</v>
      </c>
      <c r="M406" s="2">
        <v>6000</v>
      </c>
      <c r="N406" s="2">
        <v>-5500</v>
      </c>
      <c r="O406" s="2">
        <v>0</v>
      </c>
      <c r="P406" s="2">
        <v>500</v>
      </c>
      <c r="Q406" s="2">
        <v>500</v>
      </c>
      <c r="R406" s="2">
        <v>0</v>
      </c>
      <c r="S406" s="2">
        <v>0</v>
      </c>
      <c r="T406" s="2">
        <v>500</v>
      </c>
      <c r="U406" s="2">
        <v>500</v>
      </c>
      <c r="V406" s="2">
        <v>0</v>
      </c>
      <c r="W406" t="s">
        <v>144</v>
      </c>
    </row>
    <row r="407" spans="1:23" x14ac:dyDescent="0.2">
      <c r="A407" t="s">
        <v>106</v>
      </c>
      <c r="B407" t="s">
        <v>107</v>
      </c>
      <c r="C407" t="s">
        <v>2</v>
      </c>
      <c r="D407" t="s">
        <v>3</v>
      </c>
      <c r="E407" t="s">
        <v>4</v>
      </c>
      <c r="F407" t="s">
        <v>314</v>
      </c>
      <c r="G407" t="s">
        <v>315</v>
      </c>
      <c r="H407" t="s">
        <v>127</v>
      </c>
      <c r="I407" t="s">
        <v>142</v>
      </c>
      <c r="J407" t="s">
        <v>94</v>
      </c>
      <c r="K407" t="s">
        <v>112</v>
      </c>
      <c r="L407" t="s">
        <v>96</v>
      </c>
      <c r="M407" s="2">
        <v>11000</v>
      </c>
      <c r="N407" s="2">
        <v>0</v>
      </c>
      <c r="O407" s="2">
        <v>0</v>
      </c>
      <c r="P407" s="2">
        <v>11000</v>
      </c>
      <c r="Q407" s="2">
        <v>1077.21</v>
      </c>
      <c r="R407" s="2">
        <v>8976.7800000000007</v>
      </c>
      <c r="S407" s="2">
        <v>0</v>
      </c>
      <c r="T407" s="2">
        <v>2023.22</v>
      </c>
      <c r="U407" s="2">
        <v>11000</v>
      </c>
      <c r="V407" s="2">
        <v>946.01</v>
      </c>
      <c r="W407" t="s">
        <v>147</v>
      </c>
    </row>
    <row r="408" spans="1:23" x14ac:dyDescent="0.2">
      <c r="A408" t="s">
        <v>106</v>
      </c>
      <c r="B408" t="s">
        <v>107</v>
      </c>
      <c r="C408" t="s">
        <v>2</v>
      </c>
      <c r="D408" t="s">
        <v>3</v>
      </c>
      <c r="E408" t="s">
        <v>4</v>
      </c>
      <c r="F408" t="s">
        <v>314</v>
      </c>
      <c r="G408" t="s">
        <v>315</v>
      </c>
      <c r="H408" t="s">
        <v>127</v>
      </c>
      <c r="I408" t="s">
        <v>142</v>
      </c>
      <c r="J408" t="s">
        <v>94</v>
      </c>
      <c r="K408" t="s">
        <v>148</v>
      </c>
      <c r="L408" t="s">
        <v>96</v>
      </c>
      <c r="M408" s="2">
        <v>5000</v>
      </c>
      <c r="N408" s="2">
        <v>0</v>
      </c>
      <c r="O408" s="2">
        <v>0</v>
      </c>
      <c r="P408" s="2">
        <v>5000</v>
      </c>
      <c r="Q408" s="2">
        <v>4464.29</v>
      </c>
      <c r="R408" s="2">
        <v>0</v>
      </c>
      <c r="S408" s="2">
        <v>0</v>
      </c>
      <c r="T408" s="2">
        <v>5000</v>
      </c>
      <c r="U408" s="2">
        <v>5000</v>
      </c>
      <c r="V408" s="2">
        <v>535.71</v>
      </c>
      <c r="W408" t="s">
        <v>149</v>
      </c>
    </row>
    <row r="409" spans="1:23" x14ac:dyDescent="0.2">
      <c r="A409" t="s">
        <v>106</v>
      </c>
      <c r="B409" t="s">
        <v>107</v>
      </c>
      <c r="C409" t="s">
        <v>2</v>
      </c>
      <c r="D409" t="s">
        <v>3</v>
      </c>
      <c r="E409" t="s">
        <v>4</v>
      </c>
      <c r="F409" t="s">
        <v>314</v>
      </c>
      <c r="G409" t="s">
        <v>315</v>
      </c>
      <c r="H409" t="s">
        <v>127</v>
      </c>
      <c r="I409" t="s">
        <v>142</v>
      </c>
      <c r="J409" t="s">
        <v>94</v>
      </c>
      <c r="K409" t="s">
        <v>150</v>
      </c>
      <c r="L409" t="s">
        <v>96</v>
      </c>
      <c r="M409" s="2">
        <v>0</v>
      </c>
      <c r="N409" s="2">
        <v>5500</v>
      </c>
      <c r="O409" s="2">
        <v>0</v>
      </c>
      <c r="P409" s="2">
        <v>5500</v>
      </c>
      <c r="Q409" s="2">
        <v>5500</v>
      </c>
      <c r="R409" s="2">
        <v>0</v>
      </c>
      <c r="S409" s="2">
        <v>0</v>
      </c>
      <c r="T409" s="2">
        <v>5500</v>
      </c>
      <c r="U409" s="2">
        <v>5500</v>
      </c>
      <c r="V409" s="2">
        <v>0</v>
      </c>
      <c r="W409" t="s">
        <v>151</v>
      </c>
    </row>
    <row r="410" spans="1:23" x14ac:dyDescent="0.2">
      <c r="A410" t="s">
        <v>106</v>
      </c>
      <c r="B410" t="s">
        <v>107</v>
      </c>
      <c r="C410" t="s">
        <v>2</v>
      </c>
      <c r="D410" t="s">
        <v>3</v>
      </c>
      <c r="E410" t="s">
        <v>4</v>
      </c>
      <c r="F410" t="s">
        <v>314</v>
      </c>
      <c r="G410" t="s">
        <v>315</v>
      </c>
      <c r="H410" t="s">
        <v>127</v>
      </c>
      <c r="I410" t="s">
        <v>142</v>
      </c>
      <c r="J410" t="s">
        <v>94</v>
      </c>
      <c r="K410" t="s">
        <v>98</v>
      </c>
      <c r="L410" t="s">
        <v>96</v>
      </c>
      <c r="M410" s="2">
        <v>8000</v>
      </c>
      <c r="N410" s="2">
        <v>0</v>
      </c>
      <c r="O410" s="2">
        <v>0</v>
      </c>
      <c r="P410" s="2">
        <v>8000</v>
      </c>
      <c r="Q410" s="2">
        <v>1635.85</v>
      </c>
      <c r="R410" s="2">
        <v>6364.15</v>
      </c>
      <c r="S410" s="2">
        <v>6364.15</v>
      </c>
      <c r="T410" s="2">
        <v>1635.85</v>
      </c>
      <c r="U410" s="2">
        <v>1635.85</v>
      </c>
      <c r="V410" s="2">
        <v>0</v>
      </c>
      <c r="W410" t="s">
        <v>152</v>
      </c>
    </row>
    <row r="411" spans="1:23" x14ac:dyDescent="0.2">
      <c r="A411" t="s">
        <v>106</v>
      </c>
      <c r="B411" t="s">
        <v>107</v>
      </c>
      <c r="C411" t="s">
        <v>2</v>
      </c>
      <c r="D411" t="s">
        <v>3</v>
      </c>
      <c r="E411" t="s">
        <v>4</v>
      </c>
      <c r="F411" t="s">
        <v>314</v>
      </c>
      <c r="G411" t="s">
        <v>315</v>
      </c>
      <c r="H411" t="s">
        <v>127</v>
      </c>
      <c r="I411" t="s">
        <v>154</v>
      </c>
      <c r="J411" t="s">
        <v>94</v>
      </c>
      <c r="K411" t="s">
        <v>143</v>
      </c>
      <c r="L411" t="s">
        <v>96</v>
      </c>
      <c r="M411" s="2">
        <v>700</v>
      </c>
      <c r="N411" s="2">
        <v>0</v>
      </c>
      <c r="O411" s="2">
        <v>0</v>
      </c>
      <c r="P411" s="2">
        <v>700</v>
      </c>
      <c r="Q411" s="2">
        <v>76.75</v>
      </c>
      <c r="R411" s="2">
        <v>623.25</v>
      </c>
      <c r="S411" s="2">
        <v>623.25</v>
      </c>
      <c r="T411" s="2">
        <v>76.75</v>
      </c>
      <c r="U411" s="2">
        <v>76.75</v>
      </c>
      <c r="V411" s="2">
        <v>0</v>
      </c>
      <c r="W411" t="s">
        <v>144</v>
      </c>
    </row>
    <row r="412" spans="1:23" x14ac:dyDescent="0.2">
      <c r="A412" t="s">
        <v>106</v>
      </c>
      <c r="B412" t="s">
        <v>107</v>
      </c>
      <c r="C412" t="s">
        <v>2</v>
      </c>
      <c r="D412" t="s">
        <v>3</v>
      </c>
      <c r="E412" t="s">
        <v>4</v>
      </c>
      <c r="F412" t="s">
        <v>314</v>
      </c>
      <c r="G412" t="s">
        <v>315</v>
      </c>
      <c r="H412" t="s">
        <v>127</v>
      </c>
      <c r="I412" t="s">
        <v>154</v>
      </c>
      <c r="J412" t="s">
        <v>94</v>
      </c>
      <c r="K412" t="s">
        <v>148</v>
      </c>
      <c r="L412" t="s">
        <v>96</v>
      </c>
      <c r="M412" s="2">
        <v>3000</v>
      </c>
      <c r="N412" s="2">
        <v>0</v>
      </c>
      <c r="O412" s="2">
        <v>0</v>
      </c>
      <c r="P412" s="2">
        <v>3000</v>
      </c>
      <c r="Q412" s="2">
        <v>555</v>
      </c>
      <c r="R412" s="2">
        <v>2445</v>
      </c>
      <c r="S412" s="2">
        <v>2445</v>
      </c>
      <c r="T412" s="2">
        <v>555</v>
      </c>
      <c r="U412" s="2">
        <v>555</v>
      </c>
      <c r="V412" s="2">
        <v>0</v>
      </c>
      <c r="W412" t="s">
        <v>149</v>
      </c>
    </row>
    <row r="413" spans="1:23" x14ac:dyDescent="0.2">
      <c r="A413" t="s">
        <v>106</v>
      </c>
      <c r="B413" t="s">
        <v>107</v>
      </c>
      <c r="C413" t="s">
        <v>2</v>
      </c>
      <c r="D413" t="s">
        <v>3</v>
      </c>
      <c r="E413" t="s">
        <v>4</v>
      </c>
      <c r="F413" t="s">
        <v>314</v>
      </c>
      <c r="G413" t="s">
        <v>315</v>
      </c>
      <c r="H413" t="s">
        <v>127</v>
      </c>
      <c r="I413" t="s">
        <v>154</v>
      </c>
      <c r="J413" t="s">
        <v>94</v>
      </c>
      <c r="K413" t="s">
        <v>150</v>
      </c>
      <c r="L413" t="s">
        <v>96</v>
      </c>
      <c r="M413" s="2">
        <v>5700</v>
      </c>
      <c r="N413" s="2">
        <v>0</v>
      </c>
      <c r="O413" s="2">
        <v>0</v>
      </c>
      <c r="P413" s="2">
        <v>5700</v>
      </c>
      <c r="Q413" s="2">
        <v>700</v>
      </c>
      <c r="R413" s="2">
        <v>5000</v>
      </c>
      <c r="S413" s="2">
        <v>5000</v>
      </c>
      <c r="T413" s="2">
        <v>700</v>
      </c>
      <c r="U413" s="2">
        <v>700</v>
      </c>
      <c r="V413" s="2">
        <v>0</v>
      </c>
      <c r="W413" t="s">
        <v>151</v>
      </c>
    </row>
    <row r="414" spans="1:23" x14ac:dyDescent="0.2">
      <c r="A414" t="s">
        <v>106</v>
      </c>
      <c r="B414" t="s">
        <v>107</v>
      </c>
      <c r="C414" t="s">
        <v>2</v>
      </c>
      <c r="D414" t="s">
        <v>3</v>
      </c>
      <c r="E414" t="s">
        <v>4</v>
      </c>
      <c r="F414" t="s">
        <v>314</v>
      </c>
      <c r="G414" t="s">
        <v>315</v>
      </c>
      <c r="H414" t="s">
        <v>127</v>
      </c>
      <c r="I414" t="s">
        <v>154</v>
      </c>
      <c r="J414" t="s">
        <v>94</v>
      </c>
      <c r="K414" t="s">
        <v>98</v>
      </c>
      <c r="L414" t="s">
        <v>96</v>
      </c>
      <c r="M414" s="2">
        <v>2000</v>
      </c>
      <c r="N414" s="2">
        <v>0</v>
      </c>
      <c r="O414" s="2">
        <v>0</v>
      </c>
      <c r="P414" s="2">
        <v>2000</v>
      </c>
      <c r="Q414" s="2">
        <v>214.66</v>
      </c>
      <c r="R414" s="2">
        <v>1785.34</v>
      </c>
      <c r="S414" s="2">
        <v>1785.34</v>
      </c>
      <c r="T414" s="2">
        <v>214.66</v>
      </c>
      <c r="U414" s="2">
        <v>214.66</v>
      </c>
      <c r="V414" s="2">
        <v>0</v>
      </c>
      <c r="W414" t="s">
        <v>152</v>
      </c>
    </row>
    <row r="415" spans="1:23" x14ac:dyDescent="0.2">
      <c r="A415" t="s">
        <v>106</v>
      </c>
      <c r="B415" t="s">
        <v>107</v>
      </c>
      <c r="C415" t="s">
        <v>2</v>
      </c>
      <c r="D415" t="s">
        <v>3</v>
      </c>
      <c r="E415" t="s">
        <v>4</v>
      </c>
      <c r="F415" t="s">
        <v>314</v>
      </c>
      <c r="G415" t="s">
        <v>315</v>
      </c>
      <c r="H415" t="s">
        <v>127</v>
      </c>
      <c r="I415" t="s">
        <v>156</v>
      </c>
      <c r="J415" t="s">
        <v>94</v>
      </c>
      <c r="K415" t="s">
        <v>143</v>
      </c>
      <c r="L415" t="s">
        <v>96</v>
      </c>
      <c r="M415" s="2">
        <v>7500</v>
      </c>
      <c r="N415" s="2">
        <v>0</v>
      </c>
      <c r="O415" s="2">
        <v>0</v>
      </c>
      <c r="P415" s="2">
        <v>7500</v>
      </c>
      <c r="Q415" s="2">
        <v>7500</v>
      </c>
      <c r="R415" s="2">
        <v>0</v>
      </c>
      <c r="S415" s="2">
        <v>0</v>
      </c>
      <c r="T415" s="2">
        <v>7500</v>
      </c>
      <c r="U415" s="2">
        <v>7500</v>
      </c>
      <c r="V415" s="2">
        <v>0</v>
      </c>
      <c r="W415" t="s">
        <v>144</v>
      </c>
    </row>
    <row r="416" spans="1:23" x14ac:dyDescent="0.2">
      <c r="A416" t="s">
        <v>106</v>
      </c>
      <c r="B416" t="s">
        <v>107</v>
      </c>
      <c r="C416" t="s">
        <v>2</v>
      </c>
      <c r="D416" t="s">
        <v>3</v>
      </c>
      <c r="E416" t="s">
        <v>4</v>
      </c>
      <c r="F416" t="s">
        <v>314</v>
      </c>
      <c r="G416" t="s">
        <v>315</v>
      </c>
      <c r="H416" t="s">
        <v>127</v>
      </c>
      <c r="I416" t="s">
        <v>156</v>
      </c>
      <c r="J416" t="s">
        <v>94</v>
      </c>
      <c r="K416" t="s">
        <v>148</v>
      </c>
      <c r="L416" t="s">
        <v>96</v>
      </c>
      <c r="M416" s="2">
        <v>2500</v>
      </c>
      <c r="N416" s="2">
        <v>0</v>
      </c>
      <c r="O416" s="2">
        <v>0</v>
      </c>
      <c r="P416" s="2">
        <v>2500</v>
      </c>
      <c r="Q416" s="2">
        <v>108</v>
      </c>
      <c r="R416" s="2">
        <v>2392</v>
      </c>
      <c r="S416" s="2">
        <v>0</v>
      </c>
      <c r="T416" s="2">
        <v>108</v>
      </c>
      <c r="U416" s="2">
        <v>2500</v>
      </c>
      <c r="V416" s="2">
        <v>0</v>
      </c>
      <c r="W416" t="s">
        <v>149</v>
      </c>
    </row>
    <row r="417" spans="1:23" x14ac:dyDescent="0.2">
      <c r="A417" t="s">
        <v>106</v>
      </c>
      <c r="B417" t="s">
        <v>107</v>
      </c>
      <c r="C417" t="s">
        <v>2</v>
      </c>
      <c r="D417" t="s">
        <v>3</v>
      </c>
      <c r="E417" t="s">
        <v>4</v>
      </c>
      <c r="F417" t="s">
        <v>314</v>
      </c>
      <c r="G417" t="s">
        <v>315</v>
      </c>
      <c r="H417" t="s">
        <v>127</v>
      </c>
      <c r="I417" t="s">
        <v>156</v>
      </c>
      <c r="J417" t="s">
        <v>94</v>
      </c>
      <c r="K417" t="s">
        <v>150</v>
      </c>
      <c r="L417" t="s">
        <v>96</v>
      </c>
      <c r="M417" s="2">
        <v>4500</v>
      </c>
      <c r="N417" s="2">
        <v>0</v>
      </c>
      <c r="O417" s="2">
        <v>0</v>
      </c>
      <c r="P417" s="2">
        <v>4500</v>
      </c>
      <c r="Q417" s="2">
        <v>1375</v>
      </c>
      <c r="R417" s="2">
        <v>3125</v>
      </c>
      <c r="S417" s="2">
        <v>3125</v>
      </c>
      <c r="T417" s="2">
        <v>1375</v>
      </c>
      <c r="U417" s="2">
        <v>1375</v>
      </c>
      <c r="V417" s="2">
        <v>0</v>
      </c>
      <c r="W417" t="s">
        <v>151</v>
      </c>
    </row>
    <row r="418" spans="1:23" x14ac:dyDescent="0.2">
      <c r="A418" t="s">
        <v>106</v>
      </c>
      <c r="B418" t="s">
        <v>107</v>
      </c>
      <c r="C418" t="s">
        <v>2</v>
      </c>
      <c r="D418" t="s">
        <v>3</v>
      </c>
      <c r="E418" t="s">
        <v>4</v>
      </c>
      <c r="F418" t="s">
        <v>314</v>
      </c>
      <c r="G418" t="s">
        <v>315</v>
      </c>
      <c r="H418" t="s">
        <v>127</v>
      </c>
      <c r="I418" t="s">
        <v>156</v>
      </c>
      <c r="J418" t="s">
        <v>94</v>
      </c>
      <c r="K418" t="s">
        <v>135</v>
      </c>
      <c r="L418" t="s">
        <v>96</v>
      </c>
      <c r="M418" s="2">
        <v>7500</v>
      </c>
      <c r="N418" s="2">
        <v>0</v>
      </c>
      <c r="O418" s="2">
        <v>0</v>
      </c>
      <c r="P418" s="2">
        <v>7500</v>
      </c>
      <c r="Q418" s="2">
        <v>3810.13</v>
      </c>
      <c r="R418" s="2">
        <v>3689.87</v>
      </c>
      <c r="S418" s="2">
        <v>0</v>
      </c>
      <c r="T418" s="2">
        <v>3810.13</v>
      </c>
      <c r="U418" s="2">
        <v>7500</v>
      </c>
      <c r="V418" s="2">
        <v>0</v>
      </c>
      <c r="W418" t="s">
        <v>136</v>
      </c>
    </row>
    <row r="419" spans="1:23" x14ac:dyDescent="0.2">
      <c r="A419" t="s">
        <v>106</v>
      </c>
      <c r="B419" t="s">
        <v>107</v>
      </c>
      <c r="C419" t="s">
        <v>2</v>
      </c>
      <c r="D419" t="s">
        <v>3</v>
      </c>
      <c r="E419" t="s">
        <v>4</v>
      </c>
      <c r="F419" t="s">
        <v>314</v>
      </c>
      <c r="G419" t="s">
        <v>315</v>
      </c>
      <c r="H419" t="s">
        <v>127</v>
      </c>
      <c r="I419" t="s">
        <v>156</v>
      </c>
      <c r="J419" t="s">
        <v>94</v>
      </c>
      <c r="K419" t="s">
        <v>125</v>
      </c>
      <c r="L419" t="s">
        <v>96</v>
      </c>
      <c r="M419" s="2">
        <v>3000</v>
      </c>
      <c r="N419" s="2">
        <v>0</v>
      </c>
      <c r="O419" s="2">
        <v>0</v>
      </c>
      <c r="P419" s="2">
        <v>3000</v>
      </c>
      <c r="Q419" s="2">
        <v>850</v>
      </c>
      <c r="R419" s="2">
        <v>2150</v>
      </c>
      <c r="S419" s="2">
        <v>2150</v>
      </c>
      <c r="T419" s="2">
        <v>850</v>
      </c>
      <c r="U419" s="2">
        <v>850</v>
      </c>
      <c r="V419" s="2">
        <v>0</v>
      </c>
      <c r="W419" t="s">
        <v>139</v>
      </c>
    </row>
    <row r="420" spans="1:23" x14ac:dyDescent="0.2">
      <c r="A420" t="s">
        <v>106</v>
      </c>
      <c r="B420" t="s">
        <v>107</v>
      </c>
      <c r="C420" t="s">
        <v>2</v>
      </c>
      <c r="D420" t="s">
        <v>3</v>
      </c>
      <c r="E420" t="s">
        <v>4</v>
      </c>
      <c r="F420" t="s">
        <v>314</v>
      </c>
      <c r="G420" t="s">
        <v>315</v>
      </c>
      <c r="H420" t="s">
        <v>157</v>
      </c>
      <c r="I420" t="s">
        <v>158</v>
      </c>
      <c r="J420" t="s">
        <v>94</v>
      </c>
      <c r="K420" t="s">
        <v>274</v>
      </c>
      <c r="L420" t="s">
        <v>96</v>
      </c>
      <c r="M420" s="2">
        <v>0</v>
      </c>
      <c r="N420" s="2">
        <v>10000</v>
      </c>
      <c r="O420" s="2">
        <v>0</v>
      </c>
      <c r="P420" s="2">
        <v>10000</v>
      </c>
      <c r="Q420" s="2">
        <v>10000</v>
      </c>
      <c r="R420" s="2">
        <v>0</v>
      </c>
      <c r="S420" s="2">
        <v>0</v>
      </c>
      <c r="T420" s="2">
        <v>10000</v>
      </c>
      <c r="U420" s="2">
        <v>10000</v>
      </c>
      <c r="V420" s="2">
        <v>0</v>
      </c>
      <c r="W420" t="s">
        <v>275</v>
      </c>
    </row>
    <row r="421" spans="1:23" x14ac:dyDescent="0.2">
      <c r="A421" t="s">
        <v>106</v>
      </c>
      <c r="B421" t="s">
        <v>107</v>
      </c>
      <c r="C421" t="s">
        <v>2</v>
      </c>
      <c r="D421" t="s">
        <v>3</v>
      </c>
      <c r="E421" t="s">
        <v>4</v>
      </c>
      <c r="F421" t="s">
        <v>314</v>
      </c>
      <c r="G421" t="s">
        <v>315</v>
      </c>
      <c r="H421" t="s">
        <v>157</v>
      </c>
      <c r="I421" t="s">
        <v>158</v>
      </c>
      <c r="J421" t="s">
        <v>94</v>
      </c>
      <c r="K421" t="s">
        <v>121</v>
      </c>
      <c r="L421" t="s">
        <v>96</v>
      </c>
      <c r="M421" s="2">
        <v>10000</v>
      </c>
      <c r="N421" s="2">
        <v>-10000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t="s">
        <v>159</v>
      </c>
    </row>
    <row r="422" spans="1:23" x14ac:dyDescent="0.2">
      <c r="A422" t="s">
        <v>106</v>
      </c>
      <c r="B422" t="s">
        <v>107</v>
      </c>
      <c r="C422" t="s">
        <v>2</v>
      </c>
      <c r="D422" t="s">
        <v>3</v>
      </c>
      <c r="E422" t="s">
        <v>4</v>
      </c>
      <c r="F422" t="s">
        <v>314</v>
      </c>
      <c r="G422" t="s">
        <v>315</v>
      </c>
      <c r="H422" t="s">
        <v>157</v>
      </c>
      <c r="I422" t="s">
        <v>160</v>
      </c>
      <c r="J422" t="s">
        <v>94</v>
      </c>
      <c r="K422" t="s">
        <v>274</v>
      </c>
      <c r="L422" t="s">
        <v>96</v>
      </c>
      <c r="M422" s="2">
        <v>0</v>
      </c>
      <c r="N422" s="2">
        <v>3000</v>
      </c>
      <c r="O422" s="2">
        <v>0</v>
      </c>
      <c r="P422" s="2">
        <v>3000</v>
      </c>
      <c r="Q422" s="2">
        <v>3000</v>
      </c>
      <c r="R422" s="2">
        <v>0</v>
      </c>
      <c r="S422" s="2">
        <v>0</v>
      </c>
      <c r="T422" s="2">
        <v>3000</v>
      </c>
      <c r="U422" s="2">
        <v>3000</v>
      </c>
      <c r="V422" s="2">
        <v>0</v>
      </c>
      <c r="W422" t="s">
        <v>275</v>
      </c>
    </row>
    <row r="423" spans="1:23" x14ac:dyDescent="0.2">
      <c r="A423" t="s">
        <v>106</v>
      </c>
      <c r="B423" t="s">
        <v>107</v>
      </c>
      <c r="C423" t="s">
        <v>2</v>
      </c>
      <c r="D423" t="s">
        <v>3</v>
      </c>
      <c r="E423" t="s">
        <v>4</v>
      </c>
      <c r="F423" t="s">
        <v>314</v>
      </c>
      <c r="G423" t="s">
        <v>315</v>
      </c>
      <c r="H423" t="s">
        <v>157</v>
      </c>
      <c r="I423" t="s">
        <v>160</v>
      </c>
      <c r="J423" t="s">
        <v>94</v>
      </c>
      <c r="K423" t="s">
        <v>121</v>
      </c>
      <c r="L423" t="s">
        <v>96</v>
      </c>
      <c r="M423" s="2">
        <v>3000</v>
      </c>
      <c r="N423" s="2">
        <v>-3000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t="s">
        <v>159</v>
      </c>
    </row>
    <row r="424" spans="1:23" x14ac:dyDescent="0.2">
      <c r="A424" t="s">
        <v>106</v>
      </c>
      <c r="B424" t="s">
        <v>107</v>
      </c>
      <c r="C424" t="s">
        <v>2</v>
      </c>
      <c r="D424" t="s">
        <v>3</v>
      </c>
      <c r="E424" t="s">
        <v>4</v>
      </c>
      <c r="F424" t="s">
        <v>314</v>
      </c>
      <c r="G424" t="s">
        <v>315</v>
      </c>
      <c r="H424" t="s">
        <v>161</v>
      </c>
      <c r="I424" t="s">
        <v>162</v>
      </c>
      <c r="J424" t="s">
        <v>94</v>
      </c>
      <c r="K424" t="s">
        <v>143</v>
      </c>
      <c r="L424" t="s">
        <v>96</v>
      </c>
      <c r="M424" s="2">
        <v>2750</v>
      </c>
      <c r="N424" s="2">
        <v>0</v>
      </c>
      <c r="O424" s="2">
        <v>0</v>
      </c>
      <c r="P424" s="2">
        <v>2750</v>
      </c>
      <c r="Q424" s="2">
        <v>2750</v>
      </c>
      <c r="R424" s="2">
        <v>0</v>
      </c>
      <c r="S424" s="2">
        <v>0</v>
      </c>
      <c r="T424" s="2">
        <v>2750</v>
      </c>
      <c r="U424" s="2">
        <v>2750</v>
      </c>
      <c r="V424" s="2">
        <v>0</v>
      </c>
      <c r="W424" t="s">
        <v>296</v>
      </c>
    </row>
    <row r="425" spans="1:23" x14ac:dyDescent="0.2">
      <c r="A425" t="s">
        <v>106</v>
      </c>
      <c r="B425" t="s">
        <v>107</v>
      </c>
      <c r="C425" t="s">
        <v>2</v>
      </c>
      <c r="D425" t="s">
        <v>3</v>
      </c>
      <c r="E425" t="s">
        <v>4</v>
      </c>
      <c r="F425" t="s">
        <v>314</v>
      </c>
      <c r="G425" t="s">
        <v>315</v>
      </c>
      <c r="H425" t="s">
        <v>161</v>
      </c>
      <c r="I425" t="s">
        <v>162</v>
      </c>
      <c r="J425" t="s">
        <v>94</v>
      </c>
      <c r="K425" t="s">
        <v>150</v>
      </c>
      <c r="L425" t="s">
        <v>96</v>
      </c>
      <c r="M425" s="2">
        <v>7000</v>
      </c>
      <c r="N425" s="2">
        <v>0</v>
      </c>
      <c r="O425" s="2">
        <v>0</v>
      </c>
      <c r="P425" s="2">
        <v>7000</v>
      </c>
      <c r="Q425" s="2">
        <v>7000</v>
      </c>
      <c r="R425" s="2">
        <v>0</v>
      </c>
      <c r="S425" s="2">
        <v>0</v>
      </c>
      <c r="T425" s="2">
        <v>7000</v>
      </c>
      <c r="U425" s="2">
        <v>7000</v>
      </c>
      <c r="V425" s="2">
        <v>0</v>
      </c>
      <c r="W425" t="s">
        <v>329</v>
      </c>
    </row>
    <row r="426" spans="1:23" x14ac:dyDescent="0.2">
      <c r="A426" t="s">
        <v>106</v>
      </c>
      <c r="B426" t="s">
        <v>107</v>
      </c>
      <c r="C426" t="s">
        <v>2</v>
      </c>
      <c r="D426" t="s">
        <v>3</v>
      </c>
      <c r="E426" t="s">
        <v>4</v>
      </c>
      <c r="F426" t="s">
        <v>314</v>
      </c>
      <c r="G426" t="s">
        <v>315</v>
      </c>
      <c r="H426" t="s">
        <v>164</v>
      </c>
      <c r="I426" t="s">
        <v>165</v>
      </c>
      <c r="J426" t="s">
        <v>94</v>
      </c>
      <c r="K426" t="s">
        <v>166</v>
      </c>
      <c r="L426" t="s">
        <v>96</v>
      </c>
      <c r="M426" s="2">
        <v>0</v>
      </c>
      <c r="N426" s="2">
        <v>15048</v>
      </c>
      <c r="O426" s="2">
        <v>0</v>
      </c>
      <c r="P426" s="2">
        <v>15048</v>
      </c>
      <c r="Q426" s="2">
        <v>0</v>
      </c>
      <c r="R426" s="2">
        <v>8400</v>
      </c>
      <c r="S426" s="2">
        <v>1880</v>
      </c>
      <c r="T426" s="2">
        <v>6648</v>
      </c>
      <c r="U426" s="2">
        <v>13168</v>
      </c>
      <c r="V426" s="2">
        <v>6648</v>
      </c>
      <c r="W426" t="s">
        <v>167</v>
      </c>
    </row>
    <row r="427" spans="1:23" x14ac:dyDescent="0.2">
      <c r="A427" t="s">
        <v>106</v>
      </c>
      <c r="B427" t="s">
        <v>107</v>
      </c>
      <c r="C427" t="s">
        <v>2</v>
      </c>
      <c r="D427" t="s">
        <v>3</v>
      </c>
      <c r="E427" t="s">
        <v>4</v>
      </c>
      <c r="F427" t="s">
        <v>314</v>
      </c>
      <c r="G427" t="s">
        <v>315</v>
      </c>
      <c r="H427" t="s">
        <v>164</v>
      </c>
      <c r="I427" t="s">
        <v>165</v>
      </c>
      <c r="J427" t="s">
        <v>94</v>
      </c>
      <c r="K427" t="s">
        <v>135</v>
      </c>
      <c r="L427" t="s">
        <v>96</v>
      </c>
      <c r="M427" s="2">
        <v>15048</v>
      </c>
      <c r="N427" s="2">
        <v>-15048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t="s">
        <v>168</v>
      </c>
    </row>
    <row r="428" spans="1:23" x14ac:dyDescent="0.2">
      <c r="A428" t="s">
        <v>106</v>
      </c>
      <c r="B428" t="s">
        <v>107</v>
      </c>
      <c r="C428" t="s">
        <v>2</v>
      </c>
      <c r="D428" t="s">
        <v>3</v>
      </c>
      <c r="E428" t="s">
        <v>4</v>
      </c>
      <c r="F428" t="s">
        <v>314</v>
      </c>
      <c r="G428" t="s">
        <v>315</v>
      </c>
      <c r="H428" t="s">
        <v>164</v>
      </c>
      <c r="I428" t="s">
        <v>169</v>
      </c>
      <c r="J428" t="s">
        <v>94</v>
      </c>
      <c r="K428" t="s">
        <v>166</v>
      </c>
      <c r="L428" t="s">
        <v>96</v>
      </c>
      <c r="M428" s="2">
        <v>0</v>
      </c>
      <c r="N428" s="2">
        <v>15048</v>
      </c>
      <c r="O428" s="2">
        <v>0</v>
      </c>
      <c r="P428" s="2">
        <v>15048</v>
      </c>
      <c r="Q428" s="2">
        <v>0</v>
      </c>
      <c r="R428" s="2">
        <v>8400</v>
      </c>
      <c r="S428" s="2">
        <v>1800</v>
      </c>
      <c r="T428" s="2">
        <v>6648</v>
      </c>
      <c r="U428" s="2">
        <v>13248</v>
      </c>
      <c r="V428" s="2">
        <v>6648</v>
      </c>
      <c r="W428" t="s">
        <v>167</v>
      </c>
    </row>
    <row r="429" spans="1:23" x14ac:dyDescent="0.2">
      <c r="A429" t="s">
        <v>106</v>
      </c>
      <c r="B429" t="s">
        <v>107</v>
      </c>
      <c r="C429" t="s">
        <v>2</v>
      </c>
      <c r="D429" t="s">
        <v>3</v>
      </c>
      <c r="E429" t="s">
        <v>4</v>
      </c>
      <c r="F429" t="s">
        <v>314</v>
      </c>
      <c r="G429" t="s">
        <v>315</v>
      </c>
      <c r="H429" t="s">
        <v>164</v>
      </c>
      <c r="I429" t="s">
        <v>169</v>
      </c>
      <c r="J429" t="s">
        <v>94</v>
      </c>
      <c r="K429" t="s">
        <v>135</v>
      </c>
      <c r="L429" t="s">
        <v>96</v>
      </c>
      <c r="M429" s="2">
        <v>15048</v>
      </c>
      <c r="N429" s="2">
        <v>-15048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t="s">
        <v>168</v>
      </c>
    </row>
    <row r="430" spans="1:23" x14ac:dyDescent="0.2">
      <c r="A430" t="s">
        <v>170</v>
      </c>
      <c r="B430" t="s">
        <v>171</v>
      </c>
      <c r="C430" t="s">
        <v>2</v>
      </c>
      <c r="D430" t="s">
        <v>3</v>
      </c>
      <c r="E430" t="s">
        <v>4</v>
      </c>
      <c r="F430" t="s">
        <v>314</v>
      </c>
      <c r="G430" t="s">
        <v>315</v>
      </c>
      <c r="H430" t="s">
        <v>172</v>
      </c>
      <c r="I430" t="s">
        <v>173</v>
      </c>
      <c r="J430" t="s">
        <v>94</v>
      </c>
      <c r="K430" t="s">
        <v>148</v>
      </c>
      <c r="L430" t="s">
        <v>96</v>
      </c>
      <c r="M430" s="2">
        <v>0</v>
      </c>
      <c r="N430" s="2">
        <v>9000</v>
      </c>
      <c r="O430" s="2">
        <v>0</v>
      </c>
      <c r="P430" s="2">
        <v>9000</v>
      </c>
      <c r="Q430" s="2">
        <v>8035.71</v>
      </c>
      <c r="R430" s="2">
        <v>0</v>
      </c>
      <c r="S430" s="2">
        <v>0</v>
      </c>
      <c r="T430" s="2">
        <v>9000</v>
      </c>
      <c r="U430" s="2">
        <v>9000</v>
      </c>
      <c r="V430" s="2">
        <v>964.29</v>
      </c>
      <c r="W430" t="s">
        <v>174</v>
      </c>
    </row>
    <row r="431" spans="1:23" x14ac:dyDescent="0.2">
      <c r="A431" t="s">
        <v>170</v>
      </c>
      <c r="B431" t="s">
        <v>171</v>
      </c>
      <c r="C431" t="s">
        <v>2</v>
      </c>
      <c r="D431" t="s">
        <v>3</v>
      </c>
      <c r="E431" t="s">
        <v>4</v>
      </c>
      <c r="F431" t="s">
        <v>314</v>
      </c>
      <c r="G431" t="s">
        <v>315</v>
      </c>
      <c r="H431" t="s">
        <v>172</v>
      </c>
      <c r="I431" t="s">
        <v>173</v>
      </c>
      <c r="J431" t="s">
        <v>94</v>
      </c>
      <c r="K431" t="s">
        <v>135</v>
      </c>
      <c r="L431" t="s">
        <v>96</v>
      </c>
      <c r="M431" s="2">
        <v>16416</v>
      </c>
      <c r="N431" s="2">
        <v>-16416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t="s">
        <v>175</v>
      </c>
    </row>
    <row r="432" spans="1:23" x14ac:dyDescent="0.2">
      <c r="A432" t="s">
        <v>170</v>
      </c>
      <c r="B432" t="s">
        <v>171</v>
      </c>
      <c r="C432" t="s">
        <v>2</v>
      </c>
      <c r="D432" t="s">
        <v>3</v>
      </c>
      <c r="E432" t="s">
        <v>4</v>
      </c>
      <c r="F432" t="s">
        <v>314</v>
      </c>
      <c r="G432" t="s">
        <v>315</v>
      </c>
      <c r="H432" t="s">
        <v>172</v>
      </c>
      <c r="I432" t="s">
        <v>173</v>
      </c>
      <c r="J432" t="s">
        <v>94</v>
      </c>
      <c r="K432" t="s">
        <v>125</v>
      </c>
      <c r="L432" t="s">
        <v>96</v>
      </c>
      <c r="M432" s="2">
        <v>0</v>
      </c>
      <c r="N432" s="2">
        <v>3320.5</v>
      </c>
      <c r="O432" s="2">
        <v>0</v>
      </c>
      <c r="P432" s="2">
        <v>3320.5</v>
      </c>
      <c r="Q432" s="2">
        <v>0</v>
      </c>
      <c r="R432" s="2">
        <v>0</v>
      </c>
      <c r="S432" s="2">
        <v>0</v>
      </c>
      <c r="T432" s="2">
        <v>3320.5</v>
      </c>
      <c r="U432" s="2">
        <v>3320.5</v>
      </c>
      <c r="V432" s="2">
        <v>3320.5</v>
      </c>
      <c r="W432" t="s">
        <v>330</v>
      </c>
    </row>
    <row r="433" spans="1:23" x14ac:dyDescent="0.2">
      <c r="A433" t="s">
        <v>170</v>
      </c>
      <c r="B433" t="s">
        <v>171</v>
      </c>
      <c r="C433" t="s">
        <v>2</v>
      </c>
      <c r="D433" t="s">
        <v>3</v>
      </c>
      <c r="E433" t="s">
        <v>4</v>
      </c>
      <c r="F433" t="s">
        <v>314</v>
      </c>
      <c r="G433" t="s">
        <v>315</v>
      </c>
      <c r="H433" t="s">
        <v>172</v>
      </c>
      <c r="I433" t="s">
        <v>173</v>
      </c>
      <c r="J433" t="s">
        <v>94</v>
      </c>
      <c r="K433" t="s">
        <v>102</v>
      </c>
      <c r="L433" t="s">
        <v>96</v>
      </c>
      <c r="M433" s="2">
        <v>0</v>
      </c>
      <c r="N433" s="2">
        <v>55</v>
      </c>
      <c r="O433" s="2">
        <v>0</v>
      </c>
      <c r="P433" s="2">
        <v>55</v>
      </c>
      <c r="Q433" s="2">
        <v>49.11</v>
      </c>
      <c r="R433" s="2">
        <v>0</v>
      </c>
      <c r="S433" s="2">
        <v>0</v>
      </c>
      <c r="T433" s="2">
        <v>55</v>
      </c>
      <c r="U433" s="2">
        <v>55</v>
      </c>
      <c r="V433" s="2">
        <v>5.89</v>
      </c>
      <c r="W433" t="s">
        <v>331</v>
      </c>
    </row>
    <row r="434" spans="1:23" x14ac:dyDescent="0.2">
      <c r="A434" t="s">
        <v>106</v>
      </c>
      <c r="B434" t="s">
        <v>107</v>
      </c>
      <c r="C434" t="s">
        <v>2</v>
      </c>
      <c r="D434" t="s">
        <v>3</v>
      </c>
      <c r="E434" t="s">
        <v>4</v>
      </c>
      <c r="F434" t="s">
        <v>314</v>
      </c>
      <c r="G434" t="s">
        <v>315</v>
      </c>
      <c r="H434" t="s">
        <v>176</v>
      </c>
      <c r="I434" t="s">
        <v>177</v>
      </c>
      <c r="J434" t="s">
        <v>94</v>
      </c>
      <c r="K434" t="s">
        <v>98</v>
      </c>
      <c r="L434" t="s">
        <v>96</v>
      </c>
      <c r="M434" s="2">
        <v>4500</v>
      </c>
      <c r="N434" s="2">
        <v>0</v>
      </c>
      <c r="O434" s="2">
        <v>0</v>
      </c>
      <c r="P434" s="2">
        <v>4500</v>
      </c>
      <c r="Q434" s="2">
        <v>1076.73</v>
      </c>
      <c r="R434" s="2">
        <v>3423.27</v>
      </c>
      <c r="S434" s="2">
        <v>3423.27</v>
      </c>
      <c r="T434" s="2">
        <v>1076.73</v>
      </c>
      <c r="U434" s="2">
        <v>1076.73</v>
      </c>
      <c r="V434" s="2">
        <v>0</v>
      </c>
      <c r="W434" t="s">
        <v>178</v>
      </c>
    </row>
    <row r="435" spans="1:23" x14ac:dyDescent="0.2">
      <c r="A435" t="s">
        <v>106</v>
      </c>
      <c r="B435" t="s">
        <v>107</v>
      </c>
      <c r="C435" t="s">
        <v>2</v>
      </c>
      <c r="D435" t="s">
        <v>3</v>
      </c>
      <c r="E435" t="s">
        <v>4</v>
      </c>
      <c r="F435" t="s">
        <v>314</v>
      </c>
      <c r="G435" t="s">
        <v>315</v>
      </c>
      <c r="H435" t="s">
        <v>176</v>
      </c>
      <c r="I435" t="s">
        <v>177</v>
      </c>
      <c r="J435" t="s">
        <v>94</v>
      </c>
      <c r="K435" t="s">
        <v>104</v>
      </c>
      <c r="L435" t="s">
        <v>96</v>
      </c>
      <c r="M435" s="2">
        <v>1000</v>
      </c>
      <c r="N435" s="2">
        <v>0</v>
      </c>
      <c r="O435" s="2">
        <v>0</v>
      </c>
      <c r="P435" s="2">
        <v>1000</v>
      </c>
      <c r="Q435" s="2">
        <v>1000</v>
      </c>
      <c r="R435" s="2">
        <v>0</v>
      </c>
      <c r="S435" s="2">
        <v>0</v>
      </c>
      <c r="T435" s="2">
        <v>1000</v>
      </c>
      <c r="U435" s="2">
        <v>1000</v>
      </c>
      <c r="V435" s="2">
        <v>0</v>
      </c>
      <c r="W435" t="s">
        <v>179</v>
      </c>
    </row>
    <row r="436" spans="1:23" x14ac:dyDescent="0.2">
      <c r="A436" t="s">
        <v>170</v>
      </c>
      <c r="B436" t="s">
        <v>171</v>
      </c>
      <c r="C436" t="s">
        <v>2</v>
      </c>
      <c r="D436" t="s">
        <v>3</v>
      </c>
      <c r="E436" t="s">
        <v>4</v>
      </c>
      <c r="F436" t="s">
        <v>314</v>
      </c>
      <c r="G436" t="s">
        <v>315</v>
      </c>
      <c r="H436" t="s">
        <v>180</v>
      </c>
      <c r="I436" t="s">
        <v>181</v>
      </c>
      <c r="J436" t="s">
        <v>94</v>
      </c>
      <c r="K436" t="s">
        <v>112</v>
      </c>
      <c r="L436" t="s">
        <v>96</v>
      </c>
      <c r="M436" s="2">
        <v>6324.14</v>
      </c>
      <c r="N436" s="2">
        <v>0</v>
      </c>
      <c r="O436" s="2">
        <v>0</v>
      </c>
      <c r="P436" s="2">
        <v>6324.14</v>
      </c>
      <c r="Q436" s="2">
        <v>619.30999999999995</v>
      </c>
      <c r="R436" s="2">
        <v>5160.95</v>
      </c>
      <c r="S436" s="2">
        <v>0</v>
      </c>
      <c r="T436" s="2">
        <v>1163.19</v>
      </c>
      <c r="U436" s="2">
        <v>6324.14</v>
      </c>
      <c r="V436" s="2">
        <v>543.88</v>
      </c>
      <c r="W436" t="s">
        <v>185</v>
      </c>
    </row>
    <row r="437" spans="1:23" x14ac:dyDescent="0.2">
      <c r="A437" t="s">
        <v>170</v>
      </c>
      <c r="B437" t="s">
        <v>171</v>
      </c>
      <c r="C437" t="s">
        <v>2</v>
      </c>
      <c r="D437" t="s">
        <v>3</v>
      </c>
      <c r="E437" t="s">
        <v>4</v>
      </c>
      <c r="F437" t="s">
        <v>314</v>
      </c>
      <c r="G437" t="s">
        <v>315</v>
      </c>
      <c r="H437" t="s">
        <v>180</v>
      </c>
      <c r="I437" t="s">
        <v>181</v>
      </c>
      <c r="J437" t="s">
        <v>94</v>
      </c>
      <c r="K437" t="s">
        <v>98</v>
      </c>
      <c r="L437" t="s">
        <v>96</v>
      </c>
      <c r="M437" s="2">
        <v>4500</v>
      </c>
      <c r="N437" s="2">
        <v>0</v>
      </c>
      <c r="O437" s="2">
        <v>0</v>
      </c>
      <c r="P437" s="2">
        <v>4500</v>
      </c>
      <c r="Q437" s="2">
        <v>525.1</v>
      </c>
      <c r="R437" s="2">
        <v>3974.9</v>
      </c>
      <c r="S437" s="2">
        <v>3974.9</v>
      </c>
      <c r="T437" s="2">
        <v>525.1</v>
      </c>
      <c r="U437" s="2">
        <v>525.1</v>
      </c>
      <c r="V437" s="2">
        <v>0</v>
      </c>
      <c r="W437" t="s">
        <v>305</v>
      </c>
    </row>
    <row r="438" spans="1:23" x14ac:dyDescent="0.2">
      <c r="A438" t="s">
        <v>170</v>
      </c>
      <c r="B438" t="s">
        <v>171</v>
      </c>
      <c r="C438" t="s">
        <v>2</v>
      </c>
      <c r="D438" t="s">
        <v>3</v>
      </c>
      <c r="E438" t="s">
        <v>4</v>
      </c>
      <c r="F438" t="s">
        <v>314</v>
      </c>
      <c r="G438" t="s">
        <v>315</v>
      </c>
      <c r="H438" t="s">
        <v>180</v>
      </c>
      <c r="I438" t="s">
        <v>181</v>
      </c>
      <c r="J438" t="s">
        <v>94</v>
      </c>
      <c r="K438" t="s">
        <v>277</v>
      </c>
      <c r="L438" t="s">
        <v>96</v>
      </c>
      <c r="M438" s="2">
        <v>7000</v>
      </c>
      <c r="N438" s="2">
        <v>0</v>
      </c>
      <c r="O438" s="2">
        <v>0</v>
      </c>
      <c r="P438" s="2">
        <v>7000</v>
      </c>
      <c r="Q438" s="2">
        <v>7000</v>
      </c>
      <c r="R438" s="2">
        <v>0</v>
      </c>
      <c r="S438" s="2">
        <v>0</v>
      </c>
      <c r="T438" s="2">
        <v>7000</v>
      </c>
      <c r="U438" s="2">
        <v>7000</v>
      </c>
      <c r="V438" s="2">
        <v>0</v>
      </c>
      <c r="W438" t="s">
        <v>332</v>
      </c>
    </row>
    <row r="439" spans="1:23" x14ac:dyDescent="0.2">
      <c r="A439" t="s">
        <v>170</v>
      </c>
      <c r="B439" t="s">
        <v>171</v>
      </c>
      <c r="C439" t="s">
        <v>2</v>
      </c>
      <c r="D439" t="s">
        <v>3</v>
      </c>
      <c r="E439" t="s">
        <v>4</v>
      </c>
      <c r="F439" t="s">
        <v>314</v>
      </c>
      <c r="G439" t="s">
        <v>315</v>
      </c>
      <c r="H439" t="s">
        <v>180</v>
      </c>
      <c r="I439" t="s">
        <v>181</v>
      </c>
      <c r="J439" t="s">
        <v>94</v>
      </c>
      <c r="K439" t="s">
        <v>104</v>
      </c>
      <c r="L439" t="s">
        <v>96</v>
      </c>
      <c r="M439" s="2">
        <v>1500</v>
      </c>
      <c r="N439" s="2">
        <v>0</v>
      </c>
      <c r="O439" s="2">
        <v>0</v>
      </c>
      <c r="P439" s="2">
        <v>1500</v>
      </c>
      <c r="Q439" s="2">
        <v>1500</v>
      </c>
      <c r="R439" s="2">
        <v>0</v>
      </c>
      <c r="S439" s="2">
        <v>0</v>
      </c>
      <c r="T439" s="2">
        <v>1500</v>
      </c>
      <c r="U439" s="2">
        <v>1500</v>
      </c>
      <c r="V439" s="2">
        <v>0</v>
      </c>
      <c r="W439" t="s">
        <v>333</v>
      </c>
    </row>
    <row r="440" spans="1:23" x14ac:dyDescent="0.2">
      <c r="A440" t="s">
        <v>170</v>
      </c>
      <c r="B440" t="s">
        <v>171</v>
      </c>
      <c r="C440" t="s">
        <v>2</v>
      </c>
      <c r="D440" t="s">
        <v>3</v>
      </c>
      <c r="E440" t="s">
        <v>4</v>
      </c>
      <c r="F440" t="s">
        <v>314</v>
      </c>
      <c r="G440" t="s">
        <v>315</v>
      </c>
      <c r="H440" t="s">
        <v>187</v>
      </c>
      <c r="I440" t="s">
        <v>188</v>
      </c>
      <c r="J440" t="s">
        <v>94</v>
      </c>
      <c r="K440" t="s">
        <v>121</v>
      </c>
      <c r="L440" t="s">
        <v>96</v>
      </c>
      <c r="M440" s="2">
        <v>14000</v>
      </c>
      <c r="N440" s="2">
        <v>0</v>
      </c>
      <c r="O440" s="2">
        <v>0</v>
      </c>
      <c r="P440" s="2">
        <v>14000</v>
      </c>
      <c r="Q440" s="2">
        <v>4500</v>
      </c>
      <c r="R440" s="2">
        <v>9500</v>
      </c>
      <c r="S440" s="2">
        <v>4678.42</v>
      </c>
      <c r="T440" s="2">
        <v>4500</v>
      </c>
      <c r="U440" s="2">
        <v>9321.58</v>
      </c>
      <c r="V440" s="2">
        <v>0</v>
      </c>
      <c r="W440" t="s">
        <v>189</v>
      </c>
    </row>
    <row r="441" spans="1:23" x14ac:dyDescent="0.2">
      <c r="A441" t="s">
        <v>170</v>
      </c>
      <c r="B441" t="s">
        <v>171</v>
      </c>
      <c r="C441" t="s">
        <v>2</v>
      </c>
      <c r="D441" t="s">
        <v>3</v>
      </c>
      <c r="E441" t="s">
        <v>4</v>
      </c>
      <c r="F441" t="s">
        <v>314</v>
      </c>
      <c r="G441" t="s">
        <v>315</v>
      </c>
      <c r="H441" t="s">
        <v>187</v>
      </c>
      <c r="I441" t="s">
        <v>188</v>
      </c>
      <c r="J441" t="s">
        <v>94</v>
      </c>
      <c r="K441" t="s">
        <v>100</v>
      </c>
      <c r="L441" t="s">
        <v>96</v>
      </c>
      <c r="M441" s="2">
        <v>5000</v>
      </c>
      <c r="N441" s="2">
        <v>0</v>
      </c>
      <c r="O441" s="2">
        <v>0</v>
      </c>
      <c r="P441" s="2">
        <v>5000</v>
      </c>
      <c r="Q441" s="2">
        <v>1684.75</v>
      </c>
      <c r="R441" s="2">
        <v>3315.25</v>
      </c>
      <c r="S441" s="2">
        <v>3315.25</v>
      </c>
      <c r="T441" s="2">
        <v>1684.75</v>
      </c>
      <c r="U441" s="2">
        <v>1684.75</v>
      </c>
      <c r="V441" s="2">
        <v>0</v>
      </c>
      <c r="W441" t="s">
        <v>191</v>
      </c>
    </row>
    <row r="442" spans="1:23" x14ac:dyDescent="0.2">
      <c r="A442" t="s">
        <v>0</v>
      </c>
      <c r="B442" t="s">
        <v>1</v>
      </c>
      <c r="C442" t="s">
        <v>2</v>
      </c>
      <c r="D442" t="s">
        <v>3</v>
      </c>
      <c r="E442" t="s">
        <v>4</v>
      </c>
      <c r="F442" t="s">
        <v>314</v>
      </c>
      <c r="G442" t="s">
        <v>315</v>
      </c>
      <c r="H442" t="s">
        <v>92</v>
      </c>
      <c r="I442" t="s">
        <v>93</v>
      </c>
      <c r="J442" t="s">
        <v>192</v>
      </c>
      <c r="K442" t="s">
        <v>193</v>
      </c>
      <c r="L442" t="s">
        <v>96</v>
      </c>
      <c r="M442" s="2">
        <v>76510</v>
      </c>
      <c r="N442" s="2">
        <v>-76510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t="s">
        <v>194</v>
      </c>
    </row>
    <row r="443" spans="1:23" x14ac:dyDescent="0.2">
      <c r="A443" t="s">
        <v>0</v>
      </c>
      <c r="B443" t="s">
        <v>1</v>
      </c>
      <c r="C443" t="s">
        <v>2</v>
      </c>
      <c r="D443" t="s">
        <v>3</v>
      </c>
      <c r="E443" t="s">
        <v>4</v>
      </c>
      <c r="F443" t="s">
        <v>314</v>
      </c>
      <c r="G443" t="s">
        <v>315</v>
      </c>
      <c r="H443" t="s">
        <v>92</v>
      </c>
      <c r="I443" t="s">
        <v>93</v>
      </c>
      <c r="J443" t="s">
        <v>192</v>
      </c>
      <c r="K443" t="s">
        <v>198</v>
      </c>
      <c r="L443" t="s">
        <v>96</v>
      </c>
      <c r="M443" s="2">
        <v>0</v>
      </c>
      <c r="N443" s="2">
        <v>51000</v>
      </c>
      <c r="O443" s="2">
        <v>-51000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t="s">
        <v>334</v>
      </c>
    </row>
    <row r="444" spans="1:23" x14ac:dyDescent="0.2">
      <c r="A444" t="s">
        <v>106</v>
      </c>
      <c r="B444" t="s">
        <v>107</v>
      </c>
      <c r="C444" t="s">
        <v>2</v>
      </c>
      <c r="D444" t="s">
        <v>3</v>
      </c>
      <c r="E444" t="s">
        <v>4</v>
      </c>
      <c r="F444" t="s">
        <v>314</v>
      </c>
      <c r="G444" t="s">
        <v>315</v>
      </c>
      <c r="H444" t="s">
        <v>108</v>
      </c>
      <c r="I444" t="s">
        <v>109</v>
      </c>
      <c r="J444" t="s">
        <v>192</v>
      </c>
      <c r="K444" t="s">
        <v>193</v>
      </c>
      <c r="L444" t="s">
        <v>96</v>
      </c>
      <c r="M444" s="2">
        <v>553373.32999999996</v>
      </c>
      <c r="N444" s="2">
        <v>0</v>
      </c>
      <c r="O444" s="2">
        <v>-18500</v>
      </c>
      <c r="P444" s="2">
        <v>534873.32999999996</v>
      </c>
      <c r="Q444" s="2">
        <v>169358.86</v>
      </c>
      <c r="R444" s="2">
        <v>365514.47</v>
      </c>
      <c r="S444" s="2">
        <v>0</v>
      </c>
      <c r="T444" s="2">
        <v>169358.86</v>
      </c>
      <c r="U444" s="2">
        <v>534873.32999999996</v>
      </c>
      <c r="V444" s="2">
        <v>0</v>
      </c>
      <c r="W444" t="s">
        <v>195</v>
      </c>
    </row>
    <row r="445" spans="1:23" x14ac:dyDescent="0.2">
      <c r="A445" t="s">
        <v>106</v>
      </c>
      <c r="B445" t="s">
        <v>107</v>
      </c>
      <c r="C445" t="s">
        <v>2</v>
      </c>
      <c r="D445" t="s">
        <v>3</v>
      </c>
      <c r="E445" t="s">
        <v>4</v>
      </c>
      <c r="F445" t="s">
        <v>314</v>
      </c>
      <c r="G445" t="s">
        <v>315</v>
      </c>
      <c r="H445" t="s">
        <v>108</v>
      </c>
      <c r="I445" t="s">
        <v>109</v>
      </c>
      <c r="J445" t="s">
        <v>192</v>
      </c>
      <c r="K445" t="s">
        <v>196</v>
      </c>
      <c r="L445" t="s">
        <v>96</v>
      </c>
      <c r="M445" s="2">
        <v>312000</v>
      </c>
      <c r="N445" s="2">
        <v>-24000</v>
      </c>
      <c r="O445" s="2">
        <v>-72000</v>
      </c>
      <c r="P445" s="2">
        <v>216000</v>
      </c>
      <c r="Q445" s="2">
        <v>62923.32</v>
      </c>
      <c r="R445" s="2">
        <v>153076.68</v>
      </c>
      <c r="S445" s="2">
        <v>0</v>
      </c>
      <c r="T445" s="2">
        <v>62923.32</v>
      </c>
      <c r="U445" s="2">
        <v>216000</v>
      </c>
      <c r="V445" s="2">
        <v>0</v>
      </c>
      <c r="W445" t="s">
        <v>197</v>
      </c>
    </row>
    <row r="446" spans="1:23" x14ac:dyDescent="0.2">
      <c r="A446" t="s">
        <v>106</v>
      </c>
      <c r="B446" t="s">
        <v>107</v>
      </c>
      <c r="C446" t="s">
        <v>2</v>
      </c>
      <c r="D446" t="s">
        <v>3</v>
      </c>
      <c r="E446" t="s">
        <v>4</v>
      </c>
      <c r="F446" t="s">
        <v>314</v>
      </c>
      <c r="G446" t="s">
        <v>315</v>
      </c>
      <c r="H446" t="s">
        <v>108</v>
      </c>
      <c r="I446" t="s">
        <v>118</v>
      </c>
      <c r="J446" t="s">
        <v>192</v>
      </c>
      <c r="K446" t="s">
        <v>193</v>
      </c>
      <c r="L446" t="s">
        <v>96</v>
      </c>
      <c r="M446" s="2">
        <v>1657886.76</v>
      </c>
      <c r="N446" s="2">
        <v>44149.33</v>
      </c>
      <c r="O446" s="2">
        <v>-101099</v>
      </c>
      <c r="P446" s="2">
        <v>1600937.09</v>
      </c>
      <c r="Q446" s="2">
        <v>650769.59</v>
      </c>
      <c r="R446" s="2">
        <v>639605.49</v>
      </c>
      <c r="S446" s="2">
        <v>303186.43</v>
      </c>
      <c r="T446" s="2">
        <v>961331.6</v>
      </c>
      <c r="U446" s="2">
        <v>1297750.6599999999</v>
      </c>
      <c r="V446" s="2">
        <v>310562.01</v>
      </c>
      <c r="W446" t="s">
        <v>195</v>
      </c>
    </row>
    <row r="447" spans="1:23" x14ac:dyDescent="0.2">
      <c r="A447" t="s">
        <v>106</v>
      </c>
      <c r="B447" t="s">
        <v>107</v>
      </c>
      <c r="C447" t="s">
        <v>2</v>
      </c>
      <c r="D447" t="s">
        <v>3</v>
      </c>
      <c r="E447" t="s">
        <v>4</v>
      </c>
      <c r="F447" t="s">
        <v>314</v>
      </c>
      <c r="G447" t="s">
        <v>315</v>
      </c>
      <c r="H447" t="s">
        <v>108</v>
      </c>
      <c r="I447" t="s">
        <v>118</v>
      </c>
      <c r="J447" t="s">
        <v>192</v>
      </c>
      <c r="K447" t="s">
        <v>196</v>
      </c>
      <c r="L447" t="s">
        <v>96</v>
      </c>
      <c r="M447" s="2">
        <v>1060482.97</v>
      </c>
      <c r="N447" s="2">
        <v>-44149.33</v>
      </c>
      <c r="O447" s="2">
        <v>-496026.84</v>
      </c>
      <c r="P447" s="2">
        <v>520306.8</v>
      </c>
      <c r="Q447" s="2">
        <v>116864.06</v>
      </c>
      <c r="R447" s="2">
        <v>403289.41</v>
      </c>
      <c r="S447" s="2">
        <v>334247.03999999998</v>
      </c>
      <c r="T447" s="2">
        <v>117017.39</v>
      </c>
      <c r="U447" s="2">
        <v>186059.76</v>
      </c>
      <c r="V447" s="2">
        <v>153.33000000000001</v>
      </c>
      <c r="W447" t="s">
        <v>197</v>
      </c>
    </row>
    <row r="448" spans="1:23" x14ac:dyDescent="0.2">
      <c r="A448" t="s">
        <v>0</v>
      </c>
      <c r="B448" t="s">
        <v>1</v>
      </c>
      <c r="C448" t="s">
        <v>2</v>
      </c>
      <c r="D448" t="s">
        <v>3</v>
      </c>
      <c r="E448" t="s">
        <v>4</v>
      </c>
      <c r="F448" t="s">
        <v>314</v>
      </c>
      <c r="G448" t="s">
        <v>315</v>
      </c>
      <c r="H448" t="s">
        <v>92</v>
      </c>
      <c r="I448" t="s">
        <v>93</v>
      </c>
      <c r="J448" t="s">
        <v>202</v>
      </c>
      <c r="K448" t="s">
        <v>203</v>
      </c>
      <c r="L448" t="s">
        <v>96</v>
      </c>
      <c r="M448" s="2">
        <v>0</v>
      </c>
      <c r="N448" s="2">
        <v>27010</v>
      </c>
      <c r="O448" s="2">
        <v>-27010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t="s">
        <v>204</v>
      </c>
    </row>
    <row r="449" spans="1:23" x14ac:dyDescent="0.2">
      <c r="A449" t="s">
        <v>106</v>
      </c>
      <c r="B449" t="s">
        <v>107</v>
      </c>
      <c r="C449" t="s">
        <v>2</v>
      </c>
      <c r="D449" t="s">
        <v>3</v>
      </c>
      <c r="E449" t="s">
        <v>4</v>
      </c>
      <c r="F449" t="s">
        <v>314</v>
      </c>
      <c r="G449" t="s">
        <v>315</v>
      </c>
      <c r="H449" t="s">
        <v>108</v>
      </c>
      <c r="I449" t="s">
        <v>109</v>
      </c>
      <c r="J449" t="s">
        <v>202</v>
      </c>
      <c r="K449" t="s">
        <v>203</v>
      </c>
      <c r="L449" t="s">
        <v>96</v>
      </c>
      <c r="M449" s="2">
        <v>0</v>
      </c>
      <c r="N449" s="2">
        <v>0</v>
      </c>
      <c r="O449" s="2">
        <v>3500</v>
      </c>
      <c r="P449" s="2">
        <v>3500</v>
      </c>
      <c r="Q449" s="2">
        <v>0</v>
      </c>
      <c r="R449" s="2">
        <v>0</v>
      </c>
      <c r="S449" s="2">
        <v>0</v>
      </c>
      <c r="T449" s="2">
        <v>3500</v>
      </c>
      <c r="U449" s="2">
        <v>3500</v>
      </c>
      <c r="V449" s="2">
        <v>3500</v>
      </c>
      <c r="W449" t="s">
        <v>207</v>
      </c>
    </row>
    <row r="450" spans="1:23" x14ac:dyDescent="0.2">
      <c r="A450" t="s">
        <v>106</v>
      </c>
      <c r="B450" t="s">
        <v>107</v>
      </c>
      <c r="C450" t="s">
        <v>2</v>
      </c>
      <c r="D450" t="s">
        <v>3</v>
      </c>
      <c r="E450" t="s">
        <v>4</v>
      </c>
      <c r="F450" t="s">
        <v>314</v>
      </c>
      <c r="G450" t="s">
        <v>315</v>
      </c>
      <c r="H450" t="s">
        <v>108</v>
      </c>
      <c r="I450" t="s">
        <v>109</v>
      </c>
      <c r="J450" t="s">
        <v>202</v>
      </c>
      <c r="K450" t="s">
        <v>209</v>
      </c>
      <c r="L450" t="s">
        <v>96</v>
      </c>
      <c r="M450" s="2">
        <v>0</v>
      </c>
      <c r="N450" s="2">
        <v>0</v>
      </c>
      <c r="O450" s="2">
        <v>27000</v>
      </c>
      <c r="P450" s="2">
        <v>27000</v>
      </c>
      <c r="Q450" s="2">
        <v>0</v>
      </c>
      <c r="R450" s="2">
        <v>0</v>
      </c>
      <c r="S450" s="2">
        <v>0</v>
      </c>
      <c r="T450" s="2">
        <v>27000</v>
      </c>
      <c r="U450" s="2">
        <v>27000</v>
      </c>
      <c r="V450" s="2">
        <v>27000</v>
      </c>
      <c r="W450" t="s">
        <v>286</v>
      </c>
    </row>
    <row r="451" spans="1:23" x14ac:dyDescent="0.2">
      <c r="A451" t="s">
        <v>170</v>
      </c>
      <c r="B451" t="s">
        <v>171</v>
      </c>
      <c r="C451" t="s">
        <v>2</v>
      </c>
      <c r="D451" t="s">
        <v>3</v>
      </c>
      <c r="E451" t="s">
        <v>4</v>
      </c>
      <c r="F451" t="s">
        <v>314</v>
      </c>
      <c r="G451" t="s">
        <v>315</v>
      </c>
      <c r="H451" t="s">
        <v>172</v>
      </c>
      <c r="I451" t="s">
        <v>173</v>
      </c>
      <c r="J451" t="s">
        <v>202</v>
      </c>
      <c r="K451" t="s">
        <v>284</v>
      </c>
      <c r="L451" t="s">
        <v>96</v>
      </c>
      <c r="M451" s="2">
        <v>0</v>
      </c>
      <c r="N451" s="2">
        <v>150</v>
      </c>
      <c r="O451" s="2">
        <v>0</v>
      </c>
      <c r="P451" s="2">
        <v>150</v>
      </c>
      <c r="Q451" s="2">
        <v>133.93</v>
      </c>
      <c r="R451" s="2">
        <v>0</v>
      </c>
      <c r="S451" s="2">
        <v>0</v>
      </c>
      <c r="T451" s="2">
        <v>150</v>
      </c>
      <c r="U451" s="2">
        <v>150</v>
      </c>
      <c r="V451" s="2">
        <v>16.07</v>
      </c>
      <c r="W451" t="s">
        <v>335</v>
      </c>
    </row>
    <row r="452" spans="1:23" x14ac:dyDescent="0.2">
      <c r="A452" t="s">
        <v>170</v>
      </c>
      <c r="B452" t="s">
        <v>171</v>
      </c>
      <c r="C452" t="s">
        <v>2</v>
      </c>
      <c r="D452" t="s">
        <v>3</v>
      </c>
      <c r="E452" t="s">
        <v>4</v>
      </c>
      <c r="F452" t="s">
        <v>314</v>
      </c>
      <c r="G452" t="s">
        <v>315</v>
      </c>
      <c r="H452" t="s">
        <v>172</v>
      </c>
      <c r="I452" t="s">
        <v>173</v>
      </c>
      <c r="J452" t="s">
        <v>202</v>
      </c>
      <c r="K452" t="s">
        <v>203</v>
      </c>
      <c r="L452" t="s">
        <v>96</v>
      </c>
      <c r="M452" s="2">
        <v>0</v>
      </c>
      <c r="N452" s="2">
        <v>2040.5</v>
      </c>
      <c r="O452" s="2">
        <v>0</v>
      </c>
      <c r="P452" s="2">
        <v>2040.5</v>
      </c>
      <c r="Q452" s="2">
        <v>0</v>
      </c>
      <c r="R452" s="2">
        <v>0</v>
      </c>
      <c r="S452" s="2">
        <v>0</v>
      </c>
      <c r="T452" s="2">
        <v>2040.5</v>
      </c>
      <c r="U452" s="2">
        <v>2040.5</v>
      </c>
      <c r="V452" s="2">
        <v>2040.5</v>
      </c>
      <c r="W452" t="s">
        <v>211</v>
      </c>
    </row>
    <row r="453" spans="1:23" x14ac:dyDescent="0.2">
      <c r="A453" t="s">
        <v>170</v>
      </c>
      <c r="B453" t="s">
        <v>171</v>
      </c>
      <c r="C453" t="s">
        <v>2</v>
      </c>
      <c r="D453" t="s">
        <v>3</v>
      </c>
      <c r="E453" t="s">
        <v>4</v>
      </c>
      <c r="F453" t="s">
        <v>314</v>
      </c>
      <c r="G453" t="s">
        <v>315</v>
      </c>
      <c r="H453" t="s">
        <v>172</v>
      </c>
      <c r="I453" t="s">
        <v>173</v>
      </c>
      <c r="J453" t="s">
        <v>202</v>
      </c>
      <c r="K453" t="s">
        <v>212</v>
      </c>
      <c r="L453" t="s">
        <v>96</v>
      </c>
      <c r="M453" s="2">
        <v>0</v>
      </c>
      <c r="N453" s="2">
        <v>450</v>
      </c>
      <c r="O453" s="2">
        <v>0</v>
      </c>
      <c r="P453" s="2">
        <v>450</v>
      </c>
      <c r="Q453" s="2">
        <v>401.79</v>
      </c>
      <c r="R453" s="2">
        <v>0</v>
      </c>
      <c r="S453" s="2">
        <v>0</v>
      </c>
      <c r="T453" s="2">
        <v>450</v>
      </c>
      <c r="U453" s="2">
        <v>450</v>
      </c>
      <c r="V453" s="2">
        <v>48.21</v>
      </c>
      <c r="W453" t="s">
        <v>213</v>
      </c>
    </row>
    <row r="454" spans="1:23" x14ac:dyDescent="0.2">
      <c r="A454" t="s">
        <v>170</v>
      </c>
      <c r="B454" t="s">
        <v>171</v>
      </c>
      <c r="C454" t="s">
        <v>2</v>
      </c>
      <c r="D454" t="s">
        <v>3</v>
      </c>
      <c r="E454" t="s">
        <v>4</v>
      </c>
      <c r="F454" t="s">
        <v>314</v>
      </c>
      <c r="G454" t="s">
        <v>315</v>
      </c>
      <c r="H454" t="s">
        <v>172</v>
      </c>
      <c r="I454" t="s">
        <v>173</v>
      </c>
      <c r="J454" t="s">
        <v>202</v>
      </c>
      <c r="K454" t="s">
        <v>209</v>
      </c>
      <c r="L454" t="s">
        <v>96</v>
      </c>
      <c r="M454" s="2">
        <v>0</v>
      </c>
      <c r="N454" s="2">
        <v>1400</v>
      </c>
      <c r="O454" s="2">
        <v>0</v>
      </c>
      <c r="P454" s="2">
        <v>1400</v>
      </c>
      <c r="Q454" s="2">
        <v>1250</v>
      </c>
      <c r="R454" s="2">
        <v>0</v>
      </c>
      <c r="S454" s="2">
        <v>0</v>
      </c>
      <c r="T454" s="2">
        <v>1400</v>
      </c>
      <c r="U454" s="2">
        <v>1400</v>
      </c>
      <c r="V454" s="2">
        <v>150</v>
      </c>
      <c r="W454" t="s">
        <v>336</v>
      </c>
    </row>
    <row r="455" spans="1:23" x14ac:dyDescent="0.2">
      <c r="A455" t="s">
        <v>0</v>
      </c>
      <c r="B455" t="s">
        <v>1</v>
      </c>
      <c r="C455" t="s">
        <v>2</v>
      </c>
      <c r="D455" t="s">
        <v>3</v>
      </c>
      <c r="E455" t="s">
        <v>4</v>
      </c>
      <c r="F455" t="s">
        <v>314</v>
      </c>
      <c r="G455" t="s">
        <v>315</v>
      </c>
      <c r="H455" t="s">
        <v>7</v>
      </c>
      <c r="I455" t="s">
        <v>8</v>
      </c>
      <c r="J455" t="s">
        <v>215</v>
      </c>
      <c r="K455" t="s">
        <v>216</v>
      </c>
      <c r="L455" t="s">
        <v>11</v>
      </c>
      <c r="M455" s="2">
        <v>0</v>
      </c>
      <c r="N455" s="2">
        <v>20000</v>
      </c>
      <c r="O455" s="2">
        <v>0</v>
      </c>
      <c r="P455" s="2">
        <v>20000</v>
      </c>
      <c r="Q455" s="2">
        <v>0</v>
      </c>
      <c r="R455" s="2">
        <v>19086.560000000001</v>
      </c>
      <c r="S455" s="2">
        <v>19086.560000000001</v>
      </c>
      <c r="T455" s="2">
        <v>913.44</v>
      </c>
      <c r="U455" s="2">
        <v>913.44</v>
      </c>
      <c r="V455" s="2">
        <v>913.44</v>
      </c>
      <c r="W455" t="s">
        <v>217</v>
      </c>
    </row>
    <row r="456" spans="1:23" x14ac:dyDescent="0.2">
      <c r="A456" t="s">
        <v>0</v>
      </c>
      <c r="B456" t="s">
        <v>1</v>
      </c>
      <c r="C456" t="s">
        <v>2</v>
      </c>
      <c r="D456" t="s">
        <v>3</v>
      </c>
      <c r="E456" t="s">
        <v>4</v>
      </c>
      <c r="F456" t="s">
        <v>337</v>
      </c>
      <c r="G456" t="s">
        <v>338</v>
      </c>
      <c r="H456" t="s">
        <v>7</v>
      </c>
      <c r="I456" t="s">
        <v>8</v>
      </c>
      <c r="J456" t="s">
        <v>9</v>
      </c>
      <c r="K456" t="s">
        <v>10</v>
      </c>
      <c r="L456" t="s">
        <v>11</v>
      </c>
      <c r="M456" s="2">
        <v>1231500</v>
      </c>
      <c r="N456" s="2">
        <v>-181136</v>
      </c>
      <c r="O456" s="2">
        <v>15115.84</v>
      </c>
      <c r="P456" s="2">
        <v>1065479.8400000001</v>
      </c>
      <c r="Q456" s="2">
        <v>0</v>
      </c>
      <c r="R456" s="2">
        <v>751719.41</v>
      </c>
      <c r="S456" s="2">
        <v>751719.41</v>
      </c>
      <c r="T456" s="2">
        <v>313760.43</v>
      </c>
      <c r="U456" s="2">
        <v>313760.43</v>
      </c>
      <c r="V456" s="2">
        <v>313760.43</v>
      </c>
      <c r="W456" t="s">
        <v>12</v>
      </c>
    </row>
    <row r="457" spans="1:23" x14ac:dyDescent="0.2">
      <c r="A457" t="s">
        <v>0</v>
      </c>
      <c r="B457" t="s">
        <v>1</v>
      </c>
      <c r="C457" t="s">
        <v>2</v>
      </c>
      <c r="D457" t="s">
        <v>3</v>
      </c>
      <c r="E457" t="s">
        <v>4</v>
      </c>
      <c r="F457" t="s">
        <v>337</v>
      </c>
      <c r="G457" t="s">
        <v>338</v>
      </c>
      <c r="H457" t="s">
        <v>7</v>
      </c>
      <c r="I457" t="s">
        <v>8</v>
      </c>
      <c r="J457" t="s">
        <v>9</v>
      </c>
      <c r="K457" t="s">
        <v>13</v>
      </c>
      <c r="L457" t="s">
        <v>11</v>
      </c>
      <c r="M457" s="2">
        <v>120042.36</v>
      </c>
      <c r="N457" s="2">
        <v>-12893.68</v>
      </c>
      <c r="O457" s="2">
        <v>0</v>
      </c>
      <c r="P457" s="2">
        <v>107148.68</v>
      </c>
      <c r="Q457" s="2">
        <v>0</v>
      </c>
      <c r="R457" s="2">
        <v>59948.31</v>
      </c>
      <c r="S457" s="2">
        <v>59948.31</v>
      </c>
      <c r="T457" s="2">
        <v>47200.37</v>
      </c>
      <c r="U457" s="2">
        <v>47200.37</v>
      </c>
      <c r="V457" s="2">
        <v>47200.37</v>
      </c>
      <c r="W457" t="s">
        <v>14</v>
      </c>
    </row>
    <row r="458" spans="1:23" x14ac:dyDescent="0.2">
      <c r="A458" t="s">
        <v>0</v>
      </c>
      <c r="B458" t="s">
        <v>1</v>
      </c>
      <c r="C458" t="s">
        <v>2</v>
      </c>
      <c r="D458" t="s">
        <v>3</v>
      </c>
      <c r="E458" t="s">
        <v>4</v>
      </c>
      <c r="F458" t="s">
        <v>337</v>
      </c>
      <c r="G458" t="s">
        <v>338</v>
      </c>
      <c r="H458" t="s">
        <v>7</v>
      </c>
      <c r="I458" t="s">
        <v>8</v>
      </c>
      <c r="J458" t="s">
        <v>9</v>
      </c>
      <c r="K458" t="s">
        <v>15</v>
      </c>
      <c r="L458" t="s">
        <v>11</v>
      </c>
      <c r="M458" s="2">
        <v>129031.53</v>
      </c>
      <c r="N458" s="2">
        <v>-10442.469999999999</v>
      </c>
      <c r="O458" s="2">
        <v>0</v>
      </c>
      <c r="P458" s="2">
        <v>118589.06</v>
      </c>
      <c r="Q458" s="2">
        <v>19641.95</v>
      </c>
      <c r="R458" s="2">
        <v>10651.89</v>
      </c>
      <c r="S458" s="2">
        <v>10651.89</v>
      </c>
      <c r="T458" s="2">
        <v>107937.17</v>
      </c>
      <c r="U458" s="2">
        <v>107937.17</v>
      </c>
      <c r="V458" s="2">
        <v>88295.22</v>
      </c>
      <c r="W458" t="s">
        <v>16</v>
      </c>
    </row>
    <row r="459" spans="1:23" x14ac:dyDescent="0.2">
      <c r="A459" t="s">
        <v>0</v>
      </c>
      <c r="B459" t="s">
        <v>1</v>
      </c>
      <c r="C459" t="s">
        <v>2</v>
      </c>
      <c r="D459" t="s">
        <v>3</v>
      </c>
      <c r="E459" t="s">
        <v>4</v>
      </c>
      <c r="F459" t="s">
        <v>337</v>
      </c>
      <c r="G459" t="s">
        <v>338</v>
      </c>
      <c r="H459" t="s">
        <v>7</v>
      </c>
      <c r="I459" t="s">
        <v>8</v>
      </c>
      <c r="J459" t="s">
        <v>9</v>
      </c>
      <c r="K459" t="s">
        <v>17</v>
      </c>
      <c r="L459" t="s">
        <v>11</v>
      </c>
      <c r="M459" s="2">
        <v>50676</v>
      </c>
      <c r="N459" s="2">
        <v>-3733.33</v>
      </c>
      <c r="O459" s="2">
        <v>0</v>
      </c>
      <c r="P459" s="2">
        <v>46942.67</v>
      </c>
      <c r="Q459" s="2">
        <v>3286.64</v>
      </c>
      <c r="R459" s="2">
        <v>37703.29</v>
      </c>
      <c r="S459" s="2">
        <v>37703.29</v>
      </c>
      <c r="T459" s="2">
        <v>9239.3799999999992</v>
      </c>
      <c r="U459" s="2">
        <v>9239.3799999999992</v>
      </c>
      <c r="V459" s="2">
        <v>5952.74</v>
      </c>
      <c r="W459" t="s">
        <v>18</v>
      </c>
    </row>
    <row r="460" spans="1:23" x14ac:dyDescent="0.2">
      <c r="A460" t="s">
        <v>0</v>
      </c>
      <c r="B460" t="s">
        <v>1</v>
      </c>
      <c r="C460" t="s">
        <v>2</v>
      </c>
      <c r="D460" t="s">
        <v>3</v>
      </c>
      <c r="E460" t="s">
        <v>4</v>
      </c>
      <c r="F460" t="s">
        <v>337</v>
      </c>
      <c r="G460" t="s">
        <v>338</v>
      </c>
      <c r="H460" t="s">
        <v>7</v>
      </c>
      <c r="I460" t="s">
        <v>8</v>
      </c>
      <c r="J460" t="s">
        <v>9</v>
      </c>
      <c r="K460" t="s">
        <v>19</v>
      </c>
      <c r="L460" t="s">
        <v>11</v>
      </c>
      <c r="M460" s="2">
        <v>2112</v>
      </c>
      <c r="N460" s="2">
        <v>-208</v>
      </c>
      <c r="O460" s="2">
        <v>0</v>
      </c>
      <c r="P460" s="2">
        <v>1904</v>
      </c>
      <c r="Q460" s="2">
        <v>0</v>
      </c>
      <c r="R460" s="2">
        <v>437.5</v>
      </c>
      <c r="S460" s="2">
        <v>437.5</v>
      </c>
      <c r="T460" s="2">
        <v>1466.5</v>
      </c>
      <c r="U460" s="2">
        <v>1466.5</v>
      </c>
      <c r="V460" s="2">
        <v>1466.5</v>
      </c>
      <c r="W460" t="s">
        <v>20</v>
      </c>
    </row>
    <row r="461" spans="1:23" x14ac:dyDescent="0.2">
      <c r="A461" t="s">
        <v>0</v>
      </c>
      <c r="B461" t="s">
        <v>1</v>
      </c>
      <c r="C461" t="s">
        <v>2</v>
      </c>
      <c r="D461" t="s">
        <v>3</v>
      </c>
      <c r="E461" t="s">
        <v>4</v>
      </c>
      <c r="F461" t="s">
        <v>337</v>
      </c>
      <c r="G461" t="s">
        <v>338</v>
      </c>
      <c r="H461" t="s">
        <v>7</v>
      </c>
      <c r="I461" t="s">
        <v>8</v>
      </c>
      <c r="J461" t="s">
        <v>9</v>
      </c>
      <c r="K461" t="s">
        <v>21</v>
      </c>
      <c r="L461" t="s">
        <v>11</v>
      </c>
      <c r="M461" s="2">
        <v>16896</v>
      </c>
      <c r="N461" s="2">
        <v>-1664</v>
      </c>
      <c r="O461" s="2">
        <v>0</v>
      </c>
      <c r="P461" s="2">
        <v>15232</v>
      </c>
      <c r="Q461" s="2">
        <v>0</v>
      </c>
      <c r="R461" s="2">
        <v>7916</v>
      </c>
      <c r="S461" s="2">
        <v>7916</v>
      </c>
      <c r="T461" s="2">
        <v>7316</v>
      </c>
      <c r="U461" s="2">
        <v>7316</v>
      </c>
      <c r="V461" s="2">
        <v>7316</v>
      </c>
      <c r="W461" t="s">
        <v>22</v>
      </c>
    </row>
    <row r="462" spans="1:23" x14ac:dyDescent="0.2">
      <c r="A462" t="s">
        <v>0</v>
      </c>
      <c r="B462" t="s">
        <v>1</v>
      </c>
      <c r="C462" t="s">
        <v>2</v>
      </c>
      <c r="D462" t="s">
        <v>3</v>
      </c>
      <c r="E462" t="s">
        <v>4</v>
      </c>
      <c r="F462" t="s">
        <v>337</v>
      </c>
      <c r="G462" t="s">
        <v>338</v>
      </c>
      <c r="H462" t="s">
        <v>7</v>
      </c>
      <c r="I462" t="s">
        <v>8</v>
      </c>
      <c r="J462" t="s">
        <v>9</v>
      </c>
      <c r="K462" t="s">
        <v>23</v>
      </c>
      <c r="L462" t="s">
        <v>11</v>
      </c>
      <c r="M462" s="2">
        <v>600.21</v>
      </c>
      <c r="N462" s="2">
        <v>-202.4</v>
      </c>
      <c r="O462" s="2">
        <v>289.39</v>
      </c>
      <c r="P462" s="2">
        <v>687.2</v>
      </c>
      <c r="Q462" s="2">
        <v>0</v>
      </c>
      <c r="R462" s="2">
        <v>196</v>
      </c>
      <c r="S462" s="2">
        <v>196</v>
      </c>
      <c r="T462" s="2">
        <v>491.2</v>
      </c>
      <c r="U462" s="2">
        <v>491.2</v>
      </c>
      <c r="V462" s="2">
        <v>491.2</v>
      </c>
      <c r="W462" t="s">
        <v>24</v>
      </c>
    </row>
    <row r="463" spans="1:23" x14ac:dyDescent="0.2">
      <c r="A463" t="s">
        <v>0</v>
      </c>
      <c r="B463" t="s">
        <v>1</v>
      </c>
      <c r="C463" t="s">
        <v>2</v>
      </c>
      <c r="D463" t="s">
        <v>3</v>
      </c>
      <c r="E463" t="s">
        <v>4</v>
      </c>
      <c r="F463" t="s">
        <v>337</v>
      </c>
      <c r="G463" t="s">
        <v>338</v>
      </c>
      <c r="H463" t="s">
        <v>7</v>
      </c>
      <c r="I463" t="s">
        <v>8</v>
      </c>
      <c r="J463" t="s">
        <v>9</v>
      </c>
      <c r="K463" t="s">
        <v>25</v>
      </c>
      <c r="L463" t="s">
        <v>11</v>
      </c>
      <c r="M463" s="2">
        <v>6002.12</v>
      </c>
      <c r="N463" s="2">
        <v>-646.28</v>
      </c>
      <c r="O463" s="2">
        <v>0</v>
      </c>
      <c r="P463" s="2">
        <v>5355.84</v>
      </c>
      <c r="Q463" s="2">
        <v>0</v>
      </c>
      <c r="R463" s="2">
        <v>2423.5500000000002</v>
      </c>
      <c r="S463" s="2">
        <v>2423.5500000000002</v>
      </c>
      <c r="T463" s="2">
        <v>2932.29</v>
      </c>
      <c r="U463" s="2">
        <v>2932.29</v>
      </c>
      <c r="V463" s="2">
        <v>2932.29</v>
      </c>
      <c r="W463" t="s">
        <v>26</v>
      </c>
    </row>
    <row r="464" spans="1:23" x14ac:dyDescent="0.2">
      <c r="A464" t="s">
        <v>0</v>
      </c>
      <c r="B464" t="s">
        <v>1</v>
      </c>
      <c r="C464" t="s">
        <v>2</v>
      </c>
      <c r="D464" t="s">
        <v>3</v>
      </c>
      <c r="E464" t="s">
        <v>4</v>
      </c>
      <c r="F464" t="s">
        <v>337</v>
      </c>
      <c r="G464" t="s">
        <v>338</v>
      </c>
      <c r="H464" t="s">
        <v>7</v>
      </c>
      <c r="I464" t="s">
        <v>8</v>
      </c>
      <c r="J464" t="s">
        <v>9</v>
      </c>
      <c r="K464" t="s">
        <v>27</v>
      </c>
      <c r="L464" t="s">
        <v>11</v>
      </c>
      <c r="M464" s="2">
        <v>15161.78</v>
      </c>
      <c r="N464" s="2">
        <v>-9489.7900000000009</v>
      </c>
      <c r="O464" s="2">
        <v>0</v>
      </c>
      <c r="P464" s="2">
        <v>5671.99</v>
      </c>
      <c r="Q464" s="2">
        <v>0</v>
      </c>
      <c r="R464" s="2">
        <v>0</v>
      </c>
      <c r="S464" s="2">
        <v>0</v>
      </c>
      <c r="T464" s="2">
        <v>5671.99</v>
      </c>
      <c r="U464" s="2">
        <v>5671.99</v>
      </c>
      <c r="V464" s="2">
        <v>5671.99</v>
      </c>
      <c r="W464" t="s">
        <v>28</v>
      </c>
    </row>
    <row r="465" spans="1:23" x14ac:dyDescent="0.2">
      <c r="A465" t="s">
        <v>0</v>
      </c>
      <c r="B465" t="s">
        <v>1</v>
      </c>
      <c r="C465" t="s">
        <v>2</v>
      </c>
      <c r="D465" t="s">
        <v>3</v>
      </c>
      <c r="E465" t="s">
        <v>4</v>
      </c>
      <c r="F465" t="s">
        <v>337</v>
      </c>
      <c r="G465" t="s">
        <v>338</v>
      </c>
      <c r="H465" t="s">
        <v>7</v>
      </c>
      <c r="I465" t="s">
        <v>8</v>
      </c>
      <c r="J465" t="s">
        <v>9</v>
      </c>
      <c r="K465" t="s">
        <v>29</v>
      </c>
      <c r="L465" t="s">
        <v>11</v>
      </c>
      <c r="M465" s="2">
        <v>32163.01</v>
      </c>
      <c r="N465" s="2">
        <v>0</v>
      </c>
      <c r="O465" s="2">
        <v>0</v>
      </c>
      <c r="P465" s="2">
        <v>32163.01</v>
      </c>
      <c r="Q465" s="2">
        <v>0</v>
      </c>
      <c r="R465" s="2">
        <v>14861.74</v>
      </c>
      <c r="S465" s="2">
        <v>14861.74</v>
      </c>
      <c r="T465" s="2">
        <v>17301.27</v>
      </c>
      <c r="U465" s="2">
        <v>17301.27</v>
      </c>
      <c r="V465" s="2">
        <v>17301.27</v>
      </c>
      <c r="W465" t="s">
        <v>30</v>
      </c>
    </row>
    <row r="466" spans="1:23" x14ac:dyDescent="0.2">
      <c r="A466" t="s">
        <v>0</v>
      </c>
      <c r="B466" t="s">
        <v>1</v>
      </c>
      <c r="C466" t="s">
        <v>2</v>
      </c>
      <c r="D466" t="s">
        <v>3</v>
      </c>
      <c r="E466" t="s">
        <v>4</v>
      </c>
      <c r="F466" t="s">
        <v>337</v>
      </c>
      <c r="G466" t="s">
        <v>338</v>
      </c>
      <c r="H466" t="s">
        <v>7</v>
      </c>
      <c r="I466" t="s">
        <v>8</v>
      </c>
      <c r="J466" t="s">
        <v>9</v>
      </c>
      <c r="K466" t="s">
        <v>31</v>
      </c>
      <c r="L466" t="s">
        <v>11</v>
      </c>
      <c r="M466" s="2">
        <v>196836</v>
      </c>
      <c r="N466" s="2">
        <v>68720</v>
      </c>
      <c r="O466" s="2">
        <v>0</v>
      </c>
      <c r="P466" s="2">
        <v>265556</v>
      </c>
      <c r="Q466" s="2">
        <v>85521.27</v>
      </c>
      <c r="R466" s="2">
        <v>180034.73</v>
      </c>
      <c r="S466" s="2">
        <v>180034.73</v>
      </c>
      <c r="T466" s="2">
        <v>85521.27</v>
      </c>
      <c r="U466" s="2">
        <v>85521.27</v>
      </c>
      <c r="V466" s="2">
        <v>0</v>
      </c>
      <c r="W466" t="s">
        <v>32</v>
      </c>
    </row>
    <row r="467" spans="1:23" x14ac:dyDescent="0.2">
      <c r="A467" t="s">
        <v>0</v>
      </c>
      <c r="B467" t="s">
        <v>1</v>
      </c>
      <c r="C467" t="s">
        <v>2</v>
      </c>
      <c r="D467" t="s">
        <v>3</v>
      </c>
      <c r="E467" t="s">
        <v>4</v>
      </c>
      <c r="F467" t="s">
        <v>337</v>
      </c>
      <c r="G467" t="s">
        <v>338</v>
      </c>
      <c r="H467" t="s">
        <v>7</v>
      </c>
      <c r="I467" t="s">
        <v>8</v>
      </c>
      <c r="J467" t="s">
        <v>9</v>
      </c>
      <c r="K467" t="s">
        <v>33</v>
      </c>
      <c r="L467" t="s">
        <v>11</v>
      </c>
      <c r="M467" s="2">
        <v>8830.42</v>
      </c>
      <c r="N467" s="2">
        <v>0</v>
      </c>
      <c r="O467" s="2">
        <v>0</v>
      </c>
      <c r="P467" s="2">
        <v>8830.42</v>
      </c>
      <c r="Q467" s="2">
        <v>0</v>
      </c>
      <c r="R467" s="2">
        <v>2334.6999999999998</v>
      </c>
      <c r="S467" s="2">
        <v>2334.6999999999998</v>
      </c>
      <c r="T467" s="2">
        <v>6495.72</v>
      </c>
      <c r="U467" s="2">
        <v>6495.72</v>
      </c>
      <c r="V467" s="2">
        <v>6495.72</v>
      </c>
      <c r="W467" t="s">
        <v>34</v>
      </c>
    </row>
    <row r="468" spans="1:23" x14ac:dyDescent="0.2">
      <c r="A468" t="s">
        <v>0</v>
      </c>
      <c r="B468" t="s">
        <v>1</v>
      </c>
      <c r="C468" t="s">
        <v>2</v>
      </c>
      <c r="D468" t="s">
        <v>3</v>
      </c>
      <c r="E468" t="s">
        <v>4</v>
      </c>
      <c r="F468" t="s">
        <v>337</v>
      </c>
      <c r="G468" t="s">
        <v>338</v>
      </c>
      <c r="H468" t="s">
        <v>7</v>
      </c>
      <c r="I468" t="s">
        <v>8</v>
      </c>
      <c r="J468" t="s">
        <v>9</v>
      </c>
      <c r="K468" t="s">
        <v>35</v>
      </c>
      <c r="L468" t="s">
        <v>11</v>
      </c>
      <c r="M468" s="2">
        <v>5507.83</v>
      </c>
      <c r="N468" s="2">
        <v>0</v>
      </c>
      <c r="O468" s="2">
        <v>0</v>
      </c>
      <c r="P468" s="2">
        <v>5507.83</v>
      </c>
      <c r="Q468" s="2">
        <v>0</v>
      </c>
      <c r="R468" s="2">
        <v>2618.6999999999998</v>
      </c>
      <c r="S468" s="2">
        <v>2618.6999999999998</v>
      </c>
      <c r="T468" s="2">
        <v>2889.13</v>
      </c>
      <c r="U468" s="2">
        <v>2889.13</v>
      </c>
      <c r="V468" s="2">
        <v>2889.13</v>
      </c>
      <c r="W468" t="s">
        <v>36</v>
      </c>
    </row>
    <row r="469" spans="1:23" x14ac:dyDescent="0.2">
      <c r="A469" t="s">
        <v>0</v>
      </c>
      <c r="B469" t="s">
        <v>1</v>
      </c>
      <c r="C469" t="s">
        <v>2</v>
      </c>
      <c r="D469" t="s">
        <v>3</v>
      </c>
      <c r="E469" t="s">
        <v>4</v>
      </c>
      <c r="F469" t="s">
        <v>337</v>
      </c>
      <c r="G469" t="s">
        <v>338</v>
      </c>
      <c r="H469" t="s">
        <v>7</v>
      </c>
      <c r="I469" t="s">
        <v>8</v>
      </c>
      <c r="J469" t="s">
        <v>9</v>
      </c>
      <c r="K469" t="s">
        <v>37</v>
      </c>
      <c r="L469" t="s">
        <v>11</v>
      </c>
      <c r="M469" s="2">
        <v>195869.86</v>
      </c>
      <c r="N469" s="2">
        <v>-15765.49</v>
      </c>
      <c r="O469" s="2">
        <v>0</v>
      </c>
      <c r="P469" s="2">
        <v>180104.37</v>
      </c>
      <c r="Q469" s="2">
        <v>10818.34</v>
      </c>
      <c r="R469" s="2">
        <v>125806.82</v>
      </c>
      <c r="S469" s="2">
        <v>125806.82</v>
      </c>
      <c r="T469" s="2">
        <v>54297.55</v>
      </c>
      <c r="U469" s="2">
        <v>54297.55</v>
      </c>
      <c r="V469" s="2">
        <v>43479.21</v>
      </c>
      <c r="W469" t="s">
        <v>38</v>
      </c>
    </row>
    <row r="470" spans="1:23" x14ac:dyDescent="0.2">
      <c r="A470" t="s">
        <v>0</v>
      </c>
      <c r="B470" t="s">
        <v>1</v>
      </c>
      <c r="C470" t="s">
        <v>2</v>
      </c>
      <c r="D470" t="s">
        <v>3</v>
      </c>
      <c r="E470" t="s">
        <v>4</v>
      </c>
      <c r="F470" t="s">
        <v>337</v>
      </c>
      <c r="G470" t="s">
        <v>338</v>
      </c>
      <c r="H470" t="s">
        <v>7</v>
      </c>
      <c r="I470" t="s">
        <v>8</v>
      </c>
      <c r="J470" t="s">
        <v>9</v>
      </c>
      <c r="K470" t="s">
        <v>39</v>
      </c>
      <c r="L470" t="s">
        <v>11</v>
      </c>
      <c r="M470" s="2">
        <v>129031.53</v>
      </c>
      <c r="N470" s="2">
        <v>-10442.469999999999</v>
      </c>
      <c r="O470" s="2">
        <v>0</v>
      </c>
      <c r="P470" s="2">
        <v>118589.06</v>
      </c>
      <c r="Q470" s="2">
        <v>13677.59</v>
      </c>
      <c r="R470" s="2">
        <v>71315.83</v>
      </c>
      <c r="S470" s="2">
        <v>71315.83</v>
      </c>
      <c r="T470" s="2">
        <v>47273.23</v>
      </c>
      <c r="U470" s="2">
        <v>47273.23</v>
      </c>
      <c r="V470" s="2">
        <v>33595.64</v>
      </c>
      <c r="W470" t="s">
        <v>40</v>
      </c>
    </row>
    <row r="471" spans="1:23" x14ac:dyDescent="0.2">
      <c r="A471" t="s">
        <v>0</v>
      </c>
      <c r="B471" t="s">
        <v>1</v>
      </c>
      <c r="C471" t="s">
        <v>2</v>
      </c>
      <c r="D471" t="s">
        <v>3</v>
      </c>
      <c r="E471" t="s">
        <v>4</v>
      </c>
      <c r="F471" t="s">
        <v>337</v>
      </c>
      <c r="G471" t="s">
        <v>338</v>
      </c>
      <c r="H471" t="s">
        <v>7</v>
      </c>
      <c r="I471" t="s">
        <v>8</v>
      </c>
      <c r="J471" t="s">
        <v>9</v>
      </c>
      <c r="K471" t="s">
        <v>41</v>
      </c>
      <c r="L471" t="s">
        <v>11</v>
      </c>
      <c r="M471" s="2">
        <v>19156.16</v>
      </c>
      <c r="N471" s="2">
        <v>0</v>
      </c>
      <c r="O471" s="2">
        <v>0</v>
      </c>
      <c r="P471" s="2">
        <v>19156.16</v>
      </c>
      <c r="Q471" s="2">
        <v>0</v>
      </c>
      <c r="R471" s="2">
        <v>18486.21</v>
      </c>
      <c r="S471" s="2">
        <v>18486.21</v>
      </c>
      <c r="T471" s="2">
        <v>669.95</v>
      </c>
      <c r="U471" s="2">
        <v>669.95</v>
      </c>
      <c r="V471" s="2">
        <v>669.95</v>
      </c>
      <c r="W471" t="s">
        <v>42</v>
      </c>
    </row>
    <row r="472" spans="1:23" x14ac:dyDescent="0.2">
      <c r="A472" t="s">
        <v>0</v>
      </c>
      <c r="B472" t="s">
        <v>1</v>
      </c>
      <c r="C472" t="s">
        <v>2</v>
      </c>
      <c r="D472" t="s">
        <v>3</v>
      </c>
      <c r="E472" t="s">
        <v>4</v>
      </c>
      <c r="F472" t="s">
        <v>337</v>
      </c>
      <c r="G472" t="s">
        <v>338</v>
      </c>
      <c r="H472" t="s">
        <v>7</v>
      </c>
      <c r="I472" t="s">
        <v>43</v>
      </c>
      <c r="J472" t="s">
        <v>44</v>
      </c>
      <c r="K472" t="s">
        <v>45</v>
      </c>
      <c r="L472" t="s">
        <v>11</v>
      </c>
      <c r="M472" s="2">
        <v>15000</v>
      </c>
      <c r="N472" s="2">
        <v>0</v>
      </c>
      <c r="O472" s="2">
        <v>0</v>
      </c>
      <c r="P472" s="2">
        <v>15000</v>
      </c>
      <c r="Q472" s="2">
        <v>0</v>
      </c>
      <c r="R472" s="2">
        <v>15000</v>
      </c>
      <c r="S472" s="2">
        <v>4433.29</v>
      </c>
      <c r="T472" s="2">
        <v>0</v>
      </c>
      <c r="U472" s="2">
        <v>10566.71</v>
      </c>
      <c r="V472" s="2">
        <v>0</v>
      </c>
      <c r="W472" t="s">
        <v>46</v>
      </c>
    </row>
    <row r="473" spans="1:23" x14ac:dyDescent="0.2">
      <c r="A473" t="s">
        <v>0</v>
      </c>
      <c r="B473" t="s">
        <v>1</v>
      </c>
      <c r="C473" t="s">
        <v>2</v>
      </c>
      <c r="D473" t="s">
        <v>3</v>
      </c>
      <c r="E473" t="s">
        <v>4</v>
      </c>
      <c r="F473" t="s">
        <v>337</v>
      </c>
      <c r="G473" t="s">
        <v>338</v>
      </c>
      <c r="H473" t="s">
        <v>7</v>
      </c>
      <c r="I473" t="s">
        <v>43</v>
      </c>
      <c r="J473" t="s">
        <v>44</v>
      </c>
      <c r="K473" t="s">
        <v>47</v>
      </c>
      <c r="L473" t="s">
        <v>11</v>
      </c>
      <c r="M473" s="2">
        <v>20000</v>
      </c>
      <c r="N473" s="2">
        <v>0</v>
      </c>
      <c r="O473" s="2">
        <v>0</v>
      </c>
      <c r="P473" s="2">
        <v>20000</v>
      </c>
      <c r="Q473" s="2">
        <v>0</v>
      </c>
      <c r="R473" s="2">
        <v>20000</v>
      </c>
      <c r="S473" s="2">
        <v>14066.83</v>
      </c>
      <c r="T473" s="2">
        <v>0</v>
      </c>
      <c r="U473" s="2">
        <v>5933.17</v>
      </c>
      <c r="V473" s="2">
        <v>0</v>
      </c>
      <c r="W473" t="s">
        <v>48</v>
      </c>
    </row>
    <row r="474" spans="1:23" x14ac:dyDescent="0.2">
      <c r="A474" t="s">
        <v>0</v>
      </c>
      <c r="B474" t="s">
        <v>1</v>
      </c>
      <c r="C474" t="s">
        <v>2</v>
      </c>
      <c r="D474" t="s">
        <v>3</v>
      </c>
      <c r="E474" t="s">
        <v>4</v>
      </c>
      <c r="F474" t="s">
        <v>337</v>
      </c>
      <c r="G474" t="s">
        <v>338</v>
      </c>
      <c r="H474" t="s">
        <v>7</v>
      </c>
      <c r="I474" t="s">
        <v>43</v>
      </c>
      <c r="J474" t="s">
        <v>44</v>
      </c>
      <c r="K474" t="s">
        <v>49</v>
      </c>
      <c r="L474" t="s">
        <v>11</v>
      </c>
      <c r="M474" s="2">
        <v>4000</v>
      </c>
      <c r="N474" s="2">
        <v>0</v>
      </c>
      <c r="O474" s="2">
        <v>0</v>
      </c>
      <c r="P474" s="2">
        <v>4000</v>
      </c>
      <c r="Q474" s="2">
        <v>0</v>
      </c>
      <c r="R474" s="2">
        <v>3825.76</v>
      </c>
      <c r="S474" s="2">
        <v>2802.61</v>
      </c>
      <c r="T474" s="2">
        <v>174.24</v>
      </c>
      <c r="U474" s="2">
        <v>1197.3900000000001</v>
      </c>
      <c r="V474" s="2">
        <v>174.24</v>
      </c>
      <c r="W474" t="s">
        <v>50</v>
      </c>
    </row>
    <row r="475" spans="1:23" x14ac:dyDescent="0.2">
      <c r="A475" t="s">
        <v>0</v>
      </c>
      <c r="B475" t="s">
        <v>1</v>
      </c>
      <c r="C475" t="s">
        <v>2</v>
      </c>
      <c r="D475" t="s">
        <v>3</v>
      </c>
      <c r="E475" t="s">
        <v>4</v>
      </c>
      <c r="F475" t="s">
        <v>337</v>
      </c>
      <c r="G475" t="s">
        <v>338</v>
      </c>
      <c r="H475" t="s">
        <v>7</v>
      </c>
      <c r="I475" t="s">
        <v>43</v>
      </c>
      <c r="J475" t="s">
        <v>44</v>
      </c>
      <c r="K475" t="s">
        <v>53</v>
      </c>
      <c r="L475" t="s">
        <v>11</v>
      </c>
      <c r="M475" s="2">
        <v>2000</v>
      </c>
      <c r="N475" s="2">
        <v>0</v>
      </c>
      <c r="O475" s="2">
        <v>0</v>
      </c>
      <c r="P475" s="2">
        <v>2000</v>
      </c>
      <c r="Q475" s="2">
        <v>0</v>
      </c>
      <c r="R475" s="2">
        <v>0</v>
      </c>
      <c r="S475" s="2">
        <v>0</v>
      </c>
      <c r="T475" s="2">
        <v>2000</v>
      </c>
      <c r="U475" s="2">
        <v>2000</v>
      </c>
      <c r="V475" s="2">
        <v>2000</v>
      </c>
      <c r="W475" t="s">
        <v>54</v>
      </c>
    </row>
    <row r="476" spans="1:23" x14ac:dyDescent="0.2">
      <c r="A476" t="s">
        <v>0</v>
      </c>
      <c r="B476" t="s">
        <v>1</v>
      </c>
      <c r="C476" t="s">
        <v>2</v>
      </c>
      <c r="D476" t="s">
        <v>3</v>
      </c>
      <c r="E476" t="s">
        <v>4</v>
      </c>
      <c r="F476" t="s">
        <v>337</v>
      </c>
      <c r="G476" t="s">
        <v>338</v>
      </c>
      <c r="H476" t="s">
        <v>7</v>
      </c>
      <c r="I476" t="s">
        <v>43</v>
      </c>
      <c r="J476" t="s">
        <v>44</v>
      </c>
      <c r="K476" t="s">
        <v>55</v>
      </c>
      <c r="L476" t="s">
        <v>11</v>
      </c>
      <c r="M476" s="2">
        <v>0</v>
      </c>
      <c r="N476" s="2">
        <v>37186</v>
      </c>
      <c r="O476" s="2">
        <v>0</v>
      </c>
      <c r="P476" s="2">
        <v>37186</v>
      </c>
      <c r="Q476" s="2">
        <v>0</v>
      </c>
      <c r="R476" s="2">
        <v>6300</v>
      </c>
      <c r="S476" s="2">
        <v>0</v>
      </c>
      <c r="T476" s="2">
        <v>30886</v>
      </c>
      <c r="U476" s="2">
        <v>37186</v>
      </c>
      <c r="V476" s="2">
        <v>30886</v>
      </c>
      <c r="W476" t="s">
        <v>56</v>
      </c>
    </row>
    <row r="477" spans="1:23" x14ac:dyDescent="0.2">
      <c r="A477" t="s">
        <v>0</v>
      </c>
      <c r="B477" t="s">
        <v>1</v>
      </c>
      <c r="C477" t="s">
        <v>2</v>
      </c>
      <c r="D477" t="s">
        <v>3</v>
      </c>
      <c r="E477" t="s">
        <v>4</v>
      </c>
      <c r="F477" t="s">
        <v>337</v>
      </c>
      <c r="G477" t="s">
        <v>338</v>
      </c>
      <c r="H477" t="s">
        <v>7</v>
      </c>
      <c r="I477" t="s">
        <v>43</v>
      </c>
      <c r="J477" t="s">
        <v>44</v>
      </c>
      <c r="K477" t="s">
        <v>57</v>
      </c>
      <c r="L477" t="s">
        <v>11</v>
      </c>
      <c r="M477" s="2">
        <v>557000</v>
      </c>
      <c r="N477" s="2">
        <v>-136697.60000000001</v>
      </c>
      <c r="O477" s="2">
        <v>0</v>
      </c>
      <c r="P477" s="2">
        <v>420302.4</v>
      </c>
      <c r="Q477" s="2">
        <v>92185.55</v>
      </c>
      <c r="R477" s="2">
        <v>327830.08</v>
      </c>
      <c r="S477" s="2">
        <v>291337.28000000003</v>
      </c>
      <c r="T477" s="2">
        <v>92472.320000000007</v>
      </c>
      <c r="U477" s="2">
        <v>128965.12</v>
      </c>
      <c r="V477" s="2">
        <v>286.77</v>
      </c>
      <c r="W477" t="s">
        <v>58</v>
      </c>
    </row>
    <row r="478" spans="1:23" x14ac:dyDescent="0.2">
      <c r="A478" t="s">
        <v>0</v>
      </c>
      <c r="B478" t="s">
        <v>1</v>
      </c>
      <c r="C478" t="s">
        <v>2</v>
      </c>
      <c r="D478" t="s">
        <v>3</v>
      </c>
      <c r="E478" t="s">
        <v>4</v>
      </c>
      <c r="F478" t="s">
        <v>337</v>
      </c>
      <c r="G478" t="s">
        <v>338</v>
      </c>
      <c r="H478" t="s">
        <v>7</v>
      </c>
      <c r="I478" t="s">
        <v>43</v>
      </c>
      <c r="J478" t="s">
        <v>44</v>
      </c>
      <c r="K478" t="s">
        <v>59</v>
      </c>
      <c r="L478" t="s">
        <v>11</v>
      </c>
      <c r="M478" s="2">
        <v>196000</v>
      </c>
      <c r="N478" s="2">
        <v>-102.46</v>
      </c>
      <c r="O478" s="2">
        <v>0</v>
      </c>
      <c r="P478" s="2">
        <v>195897.54</v>
      </c>
      <c r="Q478" s="2">
        <v>0</v>
      </c>
      <c r="R478" s="2">
        <v>185257.51</v>
      </c>
      <c r="S478" s="2">
        <v>139590.81</v>
      </c>
      <c r="T478" s="2">
        <v>10640.03</v>
      </c>
      <c r="U478" s="2">
        <v>56306.73</v>
      </c>
      <c r="V478" s="2">
        <v>10640.03</v>
      </c>
      <c r="W478" t="s">
        <v>60</v>
      </c>
    </row>
    <row r="479" spans="1:23" x14ac:dyDescent="0.2">
      <c r="A479" t="s">
        <v>0</v>
      </c>
      <c r="B479" t="s">
        <v>1</v>
      </c>
      <c r="C479" t="s">
        <v>2</v>
      </c>
      <c r="D479" t="s">
        <v>3</v>
      </c>
      <c r="E479" t="s">
        <v>4</v>
      </c>
      <c r="F479" t="s">
        <v>337</v>
      </c>
      <c r="G479" t="s">
        <v>338</v>
      </c>
      <c r="H479" t="s">
        <v>7</v>
      </c>
      <c r="I479" t="s">
        <v>43</v>
      </c>
      <c r="J479" t="s">
        <v>44</v>
      </c>
      <c r="K479" t="s">
        <v>339</v>
      </c>
      <c r="L479" t="s">
        <v>11</v>
      </c>
      <c r="M479" s="2">
        <v>700</v>
      </c>
      <c r="N479" s="2">
        <v>480.26</v>
      </c>
      <c r="O479" s="2">
        <v>0</v>
      </c>
      <c r="P479" s="2">
        <v>1180.26</v>
      </c>
      <c r="Q479" s="2">
        <v>120</v>
      </c>
      <c r="R479" s="2">
        <v>440</v>
      </c>
      <c r="S479" s="2">
        <v>0</v>
      </c>
      <c r="T479" s="2">
        <v>740.26</v>
      </c>
      <c r="U479" s="2">
        <v>1180.26</v>
      </c>
      <c r="V479" s="2">
        <v>620.26</v>
      </c>
      <c r="W479" t="s">
        <v>340</v>
      </c>
    </row>
    <row r="480" spans="1:23" x14ac:dyDescent="0.2">
      <c r="A480" t="s">
        <v>0</v>
      </c>
      <c r="B480" t="s">
        <v>1</v>
      </c>
      <c r="C480" t="s">
        <v>2</v>
      </c>
      <c r="D480" t="s">
        <v>3</v>
      </c>
      <c r="E480" t="s">
        <v>4</v>
      </c>
      <c r="F480" t="s">
        <v>337</v>
      </c>
      <c r="G480" t="s">
        <v>338</v>
      </c>
      <c r="H480" t="s">
        <v>7</v>
      </c>
      <c r="I480" t="s">
        <v>43</v>
      </c>
      <c r="J480" t="s">
        <v>44</v>
      </c>
      <c r="K480" t="s">
        <v>61</v>
      </c>
      <c r="L480" t="s">
        <v>11</v>
      </c>
      <c r="M480" s="2">
        <v>7845</v>
      </c>
      <c r="N480" s="2">
        <v>45211.41</v>
      </c>
      <c r="O480" s="2">
        <v>0</v>
      </c>
      <c r="P480" s="2">
        <v>53056.41</v>
      </c>
      <c r="Q480" s="2">
        <v>38166.120000000003</v>
      </c>
      <c r="R480" s="2">
        <v>8036.7</v>
      </c>
      <c r="S480" s="2">
        <v>7116.75</v>
      </c>
      <c r="T480" s="2">
        <v>45019.71</v>
      </c>
      <c r="U480" s="2">
        <v>45939.66</v>
      </c>
      <c r="V480" s="2">
        <v>6853.59</v>
      </c>
      <c r="W480" t="s">
        <v>62</v>
      </c>
    </row>
    <row r="481" spans="1:23" x14ac:dyDescent="0.2">
      <c r="A481" t="s">
        <v>0</v>
      </c>
      <c r="B481" t="s">
        <v>1</v>
      </c>
      <c r="C481" t="s">
        <v>2</v>
      </c>
      <c r="D481" t="s">
        <v>3</v>
      </c>
      <c r="E481" t="s">
        <v>4</v>
      </c>
      <c r="F481" t="s">
        <v>337</v>
      </c>
      <c r="G481" t="s">
        <v>338</v>
      </c>
      <c r="H481" t="s">
        <v>7</v>
      </c>
      <c r="I481" t="s">
        <v>43</v>
      </c>
      <c r="J481" t="s">
        <v>44</v>
      </c>
      <c r="K481" t="s">
        <v>63</v>
      </c>
      <c r="L481" t="s">
        <v>11</v>
      </c>
      <c r="M481" s="2">
        <v>2000</v>
      </c>
      <c r="N481" s="2">
        <v>6848</v>
      </c>
      <c r="O481" s="2">
        <v>0</v>
      </c>
      <c r="P481" s="2">
        <v>8848</v>
      </c>
      <c r="Q481" s="2">
        <v>0</v>
      </c>
      <c r="R481" s="2">
        <v>1792</v>
      </c>
      <c r="S481" s="2">
        <v>1792</v>
      </c>
      <c r="T481" s="2">
        <v>7056</v>
      </c>
      <c r="U481" s="2">
        <v>7056</v>
      </c>
      <c r="V481" s="2">
        <v>7056</v>
      </c>
      <c r="W481" t="s">
        <v>64</v>
      </c>
    </row>
    <row r="482" spans="1:23" x14ac:dyDescent="0.2">
      <c r="A482" t="s">
        <v>0</v>
      </c>
      <c r="B482" t="s">
        <v>1</v>
      </c>
      <c r="C482" t="s">
        <v>2</v>
      </c>
      <c r="D482" t="s">
        <v>3</v>
      </c>
      <c r="E482" t="s">
        <v>4</v>
      </c>
      <c r="F482" t="s">
        <v>337</v>
      </c>
      <c r="G482" t="s">
        <v>338</v>
      </c>
      <c r="H482" t="s">
        <v>7</v>
      </c>
      <c r="I482" t="s">
        <v>43</v>
      </c>
      <c r="J482" t="s">
        <v>44</v>
      </c>
      <c r="K482" t="s">
        <v>65</v>
      </c>
      <c r="L482" t="s">
        <v>11</v>
      </c>
      <c r="M482" s="2">
        <v>10000</v>
      </c>
      <c r="N482" s="2">
        <v>-2981.81</v>
      </c>
      <c r="O482" s="2">
        <v>0</v>
      </c>
      <c r="P482" s="2">
        <v>7018.19</v>
      </c>
      <c r="Q482" s="2">
        <v>887.46</v>
      </c>
      <c r="R482" s="2">
        <v>2845</v>
      </c>
      <c r="S482" s="2">
        <v>0</v>
      </c>
      <c r="T482" s="2">
        <v>4173.1899999999996</v>
      </c>
      <c r="U482" s="2">
        <v>7018.19</v>
      </c>
      <c r="V482" s="2">
        <v>3285.73</v>
      </c>
      <c r="W482" t="s">
        <v>66</v>
      </c>
    </row>
    <row r="483" spans="1:23" x14ac:dyDescent="0.2">
      <c r="A483" t="s">
        <v>0</v>
      </c>
      <c r="B483" t="s">
        <v>1</v>
      </c>
      <c r="C483" t="s">
        <v>2</v>
      </c>
      <c r="D483" t="s">
        <v>3</v>
      </c>
      <c r="E483" t="s">
        <v>4</v>
      </c>
      <c r="F483" t="s">
        <v>337</v>
      </c>
      <c r="G483" t="s">
        <v>338</v>
      </c>
      <c r="H483" t="s">
        <v>7</v>
      </c>
      <c r="I483" t="s">
        <v>43</v>
      </c>
      <c r="J483" t="s">
        <v>44</v>
      </c>
      <c r="K483" t="s">
        <v>341</v>
      </c>
      <c r="L483" t="s">
        <v>11</v>
      </c>
      <c r="M483" s="2">
        <v>19000</v>
      </c>
      <c r="N483" s="2">
        <v>35000</v>
      </c>
      <c r="O483" s="2">
        <v>0</v>
      </c>
      <c r="P483" s="2">
        <v>54000</v>
      </c>
      <c r="Q483" s="2">
        <v>3038.7</v>
      </c>
      <c r="R483" s="2">
        <v>15961.3</v>
      </c>
      <c r="S483" s="2">
        <v>15961.3</v>
      </c>
      <c r="T483" s="2">
        <v>38038.699999999997</v>
      </c>
      <c r="U483" s="2">
        <v>38038.699999999997</v>
      </c>
      <c r="V483" s="2">
        <v>35000</v>
      </c>
      <c r="W483" t="s">
        <v>342</v>
      </c>
    </row>
    <row r="484" spans="1:23" x14ac:dyDescent="0.2">
      <c r="A484" t="s">
        <v>0</v>
      </c>
      <c r="B484" t="s">
        <v>1</v>
      </c>
      <c r="C484" t="s">
        <v>2</v>
      </c>
      <c r="D484" t="s">
        <v>3</v>
      </c>
      <c r="E484" t="s">
        <v>4</v>
      </c>
      <c r="F484" t="s">
        <v>337</v>
      </c>
      <c r="G484" t="s">
        <v>338</v>
      </c>
      <c r="H484" t="s">
        <v>7</v>
      </c>
      <c r="I484" t="s">
        <v>43</v>
      </c>
      <c r="J484" t="s">
        <v>44</v>
      </c>
      <c r="K484" t="s">
        <v>71</v>
      </c>
      <c r="L484" t="s">
        <v>11</v>
      </c>
      <c r="M484" s="2">
        <v>0</v>
      </c>
      <c r="N484" s="2">
        <v>7176.96</v>
      </c>
      <c r="O484" s="2">
        <v>0</v>
      </c>
      <c r="P484" s="2">
        <v>7176.96</v>
      </c>
      <c r="Q484" s="2">
        <v>0</v>
      </c>
      <c r="R484" s="2">
        <v>7176.96</v>
      </c>
      <c r="S484" s="2">
        <v>7176.96</v>
      </c>
      <c r="T484" s="2">
        <v>0</v>
      </c>
      <c r="U484" s="2">
        <v>0</v>
      </c>
      <c r="V484" s="2">
        <v>0</v>
      </c>
      <c r="W484" t="s">
        <v>72</v>
      </c>
    </row>
    <row r="485" spans="1:23" x14ac:dyDescent="0.2">
      <c r="A485" t="s">
        <v>0</v>
      </c>
      <c r="B485" t="s">
        <v>1</v>
      </c>
      <c r="C485" t="s">
        <v>2</v>
      </c>
      <c r="D485" t="s">
        <v>3</v>
      </c>
      <c r="E485" t="s">
        <v>4</v>
      </c>
      <c r="F485" t="s">
        <v>337</v>
      </c>
      <c r="G485" t="s">
        <v>338</v>
      </c>
      <c r="H485" t="s">
        <v>7</v>
      </c>
      <c r="I485" t="s">
        <v>43</v>
      </c>
      <c r="J485" t="s">
        <v>44</v>
      </c>
      <c r="K485" t="s">
        <v>73</v>
      </c>
      <c r="L485" t="s">
        <v>11</v>
      </c>
      <c r="M485" s="2">
        <v>6000</v>
      </c>
      <c r="N485" s="2">
        <v>1366.71</v>
      </c>
      <c r="O485" s="2">
        <v>0</v>
      </c>
      <c r="P485" s="2">
        <v>7366.71</v>
      </c>
      <c r="Q485" s="2">
        <v>560.46</v>
      </c>
      <c r="R485" s="2">
        <v>6649</v>
      </c>
      <c r="S485" s="2">
        <v>3407.57</v>
      </c>
      <c r="T485" s="2">
        <v>717.71</v>
      </c>
      <c r="U485" s="2">
        <v>3959.14</v>
      </c>
      <c r="V485" s="2">
        <v>157.25</v>
      </c>
      <c r="W485" t="s">
        <v>74</v>
      </c>
    </row>
    <row r="486" spans="1:23" x14ac:dyDescent="0.2">
      <c r="A486" t="s">
        <v>0</v>
      </c>
      <c r="B486" t="s">
        <v>1</v>
      </c>
      <c r="C486" t="s">
        <v>2</v>
      </c>
      <c r="D486" t="s">
        <v>3</v>
      </c>
      <c r="E486" t="s">
        <v>4</v>
      </c>
      <c r="F486" t="s">
        <v>337</v>
      </c>
      <c r="G486" t="s">
        <v>338</v>
      </c>
      <c r="H486" t="s">
        <v>7</v>
      </c>
      <c r="I486" t="s">
        <v>43</v>
      </c>
      <c r="J486" t="s">
        <v>44</v>
      </c>
      <c r="K486" t="s">
        <v>77</v>
      </c>
      <c r="L486" t="s">
        <v>11</v>
      </c>
      <c r="M486" s="2">
        <v>0</v>
      </c>
      <c r="N486" s="2">
        <v>2188.56</v>
      </c>
      <c r="O486" s="2">
        <v>0</v>
      </c>
      <c r="P486" s="2">
        <v>2188.56</v>
      </c>
      <c r="Q486" s="2">
        <v>603.1</v>
      </c>
      <c r="R486" s="2">
        <v>1278.4000000000001</v>
      </c>
      <c r="S486" s="2">
        <v>1278.4000000000001</v>
      </c>
      <c r="T486" s="2">
        <v>910.16</v>
      </c>
      <c r="U486" s="2">
        <v>910.16</v>
      </c>
      <c r="V486" s="2">
        <v>307.06</v>
      </c>
      <c r="W486" t="s">
        <v>78</v>
      </c>
    </row>
    <row r="487" spans="1:23" x14ac:dyDescent="0.2">
      <c r="A487" t="s">
        <v>0</v>
      </c>
      <c r="B487" t="s">
        <v>1</v>
      </c>
      <c r="C487" t="s">
        <v>2</v>
      </c>
      <c r="D487" t="s">
        <v>3</v>
      </c>
      <c r="E487" t="s">
        <v>4</v>
      </c>
      <c r="F487" t="s">
        <v>337</v>
      </c>
      <c r="G487" t="s">
        <v>338</v>
      </c>
      <c r="H487" t="s">
        <v>7</v>
      </c>
      <c r="I487" t="s">
        <v>43</v>
      </c>
      <c r="J487" t="s">
        <v>44</v>
      </c>
      <c r="K487" t="s">
        <v>85</v>
      </c>
      <c r="L487" t="s">
        <v>11</v>
      </c>
      <c r="M487" s="2">
        <v>6000</v>
      </c>
      <c r="N487" s="2">
        <v>1312.53</v>
      </c>
      <c r="O487" s="2">
        <v>0</v>
      </c>
      <c r="P487" s="2">
        <v>7312.53</v>
      </c>
      <c r="Q487" s="2">
        <v>554.01</v>
      </c>
      <c r="R487" s="2">
        <v>6435.89</v>
      </c>
      <c r="S487" s="2">
        <v>3673.89</v>
      </c>
      <c r="T487" s="2">
        <v>876.64</v>
      </c>
      <c r="U487" s="2">
        <v>3638.64</v>
      </c>
      <c r="V487" s="2">
        <v>322.63</v>
      </c>
      <c r="W487" t="s">
        <v>86</v>
      </c>
    </row>
    <row r="488" spans="1:23" x14ac:dyDescent="0.2">
      <c r="A488" t="s">
        <v>0</v>
      </c>
      <c r="B488" t="s">
        <v>1</v>
      </c>
      <c r="C488" t="s">
        <v>2</v>
      </c>
      <c r="D488" t="s">
        <v>3</v>
      </c>
      <c r="E488" t="s">
        <v>4</v>
      </c>
      <c r="F488" t="s">
        <v>337</v>
      </c>
      <c r="G488" t="s">
        <v>338</v>
      </c>
      <c r="H488" t="s">
        <v>7</v>
      </c>
      <c r="I488" t="s">
        <v>43</v>
      </c>
      <c r="J488" t="s">
        <v>44</v>
      </c>
      <c r="K488" t="s">
        <v>343</v>
      </c>
      <c r="L488" t="s">
        <v>11</v>
      </c>
      <c r="M488" s="2">
        <v>0</v>
      </c>
      <c r="N488" s="2">
        <v>811.44</v>
      </c>
      <c r="O488" s="2">
        <v>0</v>
      </c>
      <c r="P488" s="2">
        <v>811.44</v>
      </c>
      <c r="Q488" s="2">
        <v>0</v>
      </c>
      <c r="R488" s="2">
        <v>480</v>
      </c>
      <c r="S488" s="2">
        <v>480</v>
      </c>
      <c r="T488" s="2">
        <v>331.44</v>
      </c>
      <c r="U488" s="2">
        <v>331.44</v>
      </c>
      <c r="V488" s="2">
        <v>331.44</v>
      </c>
      <c r="W488" t="s">
        <v>344</v>
      </c>
    </row>
    <row r="489" spans="1:23" x14ac:dyDescent="0.2">
      <c r="A489" t="s">
        <v>0</v>
      </c>
      <c r="B489" t="s">
        <v>1</v>
      </c>
      <c r="C489" t="s">
        <v>2</v>
      </c>
      <c r="D489" t="s">
        <v>3</v>
      </c>
      <c r="E489" t="s">
        <v>4</v>
      </c>
      <c r="F489" t="s">
        <v>337</v>
      </c>
      <c r="G489" t="s">
        <v>338</v>
      </c>
      <c r="H489" t="s">
        <v>7</v>
      </c>
      <c r="I489" t="s">
        <v>43</v>
      </c>
      <c r="J489" t="s">
        <v>87</v>
      </c>
      <c r="K489" t="s">
        <v>88</v>
      </c>
      <c r="L489" t="s">
        <v>11</v>
      </c>
      <c r="M489" s="2">
        <v>2500</v>
      </c>
      <c r="N489" s="2">
        <v>2200</v>
      </c>
      <c r="O489" s="2">
        <v>0</v>
      </c>
      <c r="P489" s="2">
        <v>4700</v>
      </c>
      <c r="Q489" s="2">
        <v>85.07</v>
      </c>
      <c r="R489" s="2">
        <v>3566.56</v>
      </c>
      <c r="S489" s="2">
        <v>0</v>
      </c>
      <c r="T489" s="2">
        <v>1133.44</v>
      </c>
      <c r="U489" s="2">
        <v>4700</v>
      </c>
      <c r="V489" s="2">
        <v>1048.3699999999999</v>
      </c>
      <c r="W489" t="s">
        <v>89</v>
      </c>
    </row>
    <row r="490" spans="1:23" x14ac:dyDescent="0.2">
      <c r="A490" t="s">
        <v>0</v>
      </c>
      <c r="B490" t="s">
        <v>1</v>
      </c>
      <c r="C490" t="s">
        <v>2</v>
      </c>
      <c r="D490" t="s">
        <v>3</v>
      </c>
      <c r="E490" t="s">
        <v>4</v>
      </c>
      <c r="F490" t="s">
        <v>337</v>
      </c>
      <c r="G490" t="s">
        <v>338</v>
      </c>
      <c r="H490" t="s">
        <v>7</v>
      </c>
      <c r="I490" t="s">
        <v>43</v>
      </c>
      <c r="J490" t="s">
        <v>87</v>
      </c>
      <c r="K490" t="s">
        <v>90</v>
      </c>
      <c r="L490" t="s">
        <v>11</v>
      </c>
      <c r="M490" s="2">
        <v>170</v>
      </c>
      <c r="N490" s="2">
        <v>0</v>
      </c>
      <c r="O490" s="2">
        <v>0</v>
      </c>
      <c r="P490" s="2">
        <v>170</v>
      </c>
      <c r="Q490" s="2">
        <v>0</v>
      </c>
      <c r="R490" s="2">
        <v>48</v>
      </c>
      <c r="S490" s="2">
        <v>0</v>
      </c>
      <c r="T490" s="2">
        <v>122</v>
      </c>
      <c r="U490" s="2">
        <v>170</v>
      </c>
      <c r="V490" s="2">
        <v>122</v>
      </c>
      <c r="W490" t="s">
        <v>91</v>
      </c>
    </row>
    <row r="491" spans="1:23" x14ac:dyDescent="0.2">
      <c r="A491" t="s">
        <v>0</v>
      </c>
      <c r="B491" t="s">
        <v>1</v>
      </c>
      <c r="C491" t="s">
        <v>2</v>
      </c>
      <c r="D491" t="s">
        <v>3</v>
      </c>
      <c r="E491" t="s">
        <v>4</v>
      </c>
      <c r="F491" t="s">
        <v>337</v>
      </c>
      <c r="G491" t="s">
        <v>338</v>
      </c>
      <c r="H491" t="s">
        <v>7</v>
      </c>
      <c r="I491" t="s">
        <v>43</v>
      </c>
      <c r="J491" t="s">
        <v>87</v>
      </c>
      <c r="K491" t="s">
        <v>251</v>
      </c>
      <c r="L491" t="s">
        <v>11</v>
      </c>
      <c r="M491" s="2">
        <v>100</v>
      </c>
      <c r="N491" s="2">
        <v>0</v>
      </c>
      <c r="O491" s="2">
        <v>0</v>
      </c>
      <c r="P491" s="2">
        <v>100</v>
      </c>
      <c r="Q491" s="2">
        <v>0</v>
      </c>
      <c r="R491" s="2">
        <v>0</v>
      </c>
      <c r="S491" s="2">
        <v>0</v>
      </c>
      <c r="T491" s="2">
        <v>100</v>
      </c>
      <c r="U491" s="2">
        <v>100</v>
      </c>
      <c r="V491" s="2">
        <v>100</v>
      </c>
      <c r="W491" t="s">
        <v>318</v>
      </c>
    </row>
    <row r="492" spans="1:23" x14ac:dyDescent="0.2">
      <c r="A492" t="s">
        <v>106</v>
      </c>
      <c r="B492" t="s">
        <v>107</v>
      </c>
      <c r="C492" t="s">
        <v>2</v>
      </c>
      <c r="D492" t="s">
        <v>3</v>
      </c>
      <c r="E492" t="s">
        <v>4</v>
      </c>
      <c r="F492" t="s">
        <v>337</v>
      </c>
      <c r="G492" t="s">
        <v>338</v>
      </c>
      <c r="H492" t="s">
        <v>108</v>
      </c>
      <c r="I492" t="s">
        <v>118</v>
      </c>
      <c r="J492" t="s">
        <v>94</v>
      </c>
      <c r="K492" t="s">
        <v>148</v>
      </c>
      <c r="L492" t="s">
        <v>96</v>
      </c>
      <c r="M492" s="2">
        <v>4000</v>
      </c>
      <c r="N492" s="2">
        <v>0</v>
      </c>
      <c r="O492" s="2">
        <v>-4000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t="s">
        <v>345</v>
      </c>
    </row>
    <row r="493" spans="1:23" x14ac:dyDescent="0.2">
      <c r="A493" t="s">
        <v>106</v>
      </c>
      <c r="B493" t="s">
        <v>107</v>
      </c>
      <c r="C493" t="s">
        <v>2</v>
      </c>
      <c r="D493" t="s">
        <v>3</v>
      </c>
      <c r="E493" t="s">
        <v>4</v>
      </c>
      <c r="F493" t="s">
        <v>337</v>
      </c>
      <c r="G493" t="s">
        <v>338</v>
      </c>
      <c r="H493" t="s">
        <v>108</v>
      </c>
      <c r="I493" t="s">
        <v>118</v>
      </c>
      <c r="J493" t="s">
        <v>94</v>
      </c>
      <c r="K493" t="s">
        <v>150</v>
      </c>
      <c r="L493" t="s">
        <v>96</v>
      </c>
      <c r="M493" s="2">
        <v>28000</v>
      </c>
      <c r="N493" s="2">
        <v>0</v>
      </c>
      <c r="O493" s="2">
        <v>-2910.57</v>
      </c>
      <c r="P493" s="2">
        <v>25089.43</v>
      </c>
      <c r="Q493" s="2">
        <v>0</v>
      </c>
      <c r="R493" s="2">
        <v>15601.52</v>
      </c>
      <c r="S493" s="2">
        <v>0</v>
      </c>
      <c r="T493" s="2">
        <v>9487.91</v>
      </c>
      <c r="U493" s="2">
        <v>25089.43</v>
      </c>
      <c r="V493" s="2">
        <v>9487.91</v>
      </c>
      <c r="W493" t="s">
        <v>321</v>
      </c>
    </row>
    <row r="494" spans="1:23" x14ac:dyDescent="0.2">
      <c r="A494" t="s">
        <v>106</v>
      </c>
      <c r="B494" t="s">
        <v>107</v>
      </c>
      <c r="C494" t="s">
        <v>2</v>
      </c>
      <c r="D494" t="s">
        <v>3</v>
      </c>
      <c r="E494" t="s">
        <v>4</v>
      </c>
      <c r="F494" t="s">
        <v>337</v>
      </c>
      <c r="G494" t="s">
        <v>338</v>
      </c>
      <c r="H494" t="s">
        <v>108</v>
      </c>
      <c r="I494" t="s">
        <v>118</v>
      </c>
      <c r="J494" t="s">
        <v>94</v>
      </c>
      <c r="K494" t="s">
        <v>135</v>
      </c>
      <c r="L494" t="s">
        <v>96</v>
      </c>
      <c r="M494" s="2">
        <v>5000</v>
      </c>
      <c r="N494" s="2">
        <v>0</v>
      </c>
      <c r="O494" s="2">
        <v>0</v>
      </c>
      <c r="P494" s="2">
        <v>5000</v>
      </c>
      <c r="Q494" s="2">
        <v>0</v>
      </c>
      <c r="R494" s="2">
        <v>0</v>
      </c>
      <c r="S494" s="2">
        <v>0</v>
      </c>
      <c r="T494" s="2">
        <v>5000</v>
      </c>
      <c r="U494" s="2">
        <v>5000</v>
      </c>
      <c r="V494" s="2">
        <v>5000</v>
      </c>
      <c r="W494" t="s">
        <v>346</v>
      </c>
    </row>
    <row r="495" spans="1:23" x14ac:dyDescent="0.2">
      <c r="A495" t="s">
        <v>106</v>
      </c>
      <c r="B495" t="s">
        <v>107</v>
      </c>
      <c r="C495" t="s">
        <v>2</v>
      </c>
      <c r="D495" t="s">
        <v>3</v>
      </c>
      <c r="E495" t="s">
        <v>4</v>
      </c>
      <c r="F495" t="s">
        <v>337</v>
      </c>
      <c r="G495" t="s">
        <v>338</v>
      </c>
      <c r="H495" t="s">
        <v>108</v>
      </c>
      <c r="I495" t="s">
        <v>118</v>
      </c>
      <c r="J495" t="s">
        <v>94</v>
      </c>
      <c r="K495" t="s">
        <v>137</v>
      </c>
      <c r="L495" t="s">
        <v>96</v>
      </c>
      <c r="M495" s="2">
        <v>10000</v>
      </c>
      <c r="N495" s="2">
        <v>0</v>
      </c>
      <c r="O495" s="2">
        <v>-5000</v>
      </c>
      <c r="P495" s="2">
        <v>5000</v>
      </c>
      <c r="Q495" s="2">
        <v>0</v>
      </c>
      <c r="R495" s="2">
        <v>0</v>
      </c>
      <c r="S495" s="2">
        <v>0</v>
      </c>
      <c r="T495" s="2">
        <v>5000</v>
      </c>
      <c r="U495" s="2">
        <v>5000</v>
      </c>
      <c r="V495" s="2">
        <v>5000</v>
      </c>
      <c r="W495" t="s">
        <v>347</v>
      </c>
    </row>
    <row r="496" spans="1:23" x14ac:dyDescent="0.2">
      <c r="A496" t="s">
        <v>106</v>
      </c>
      <c r="B496" t="s">
        <v>107</v>
      </c>
      <c r="C496" t="s">
        <v>2</v>
      </c>
      <c r="D496" t="s">
        <v>3</v>
      </c>
      <c r="E496" t="s">
        <v>4</v>
      </c>
      <c r="F496" t="s">
        <v>337</v>
      </c>
      <c r="G496" t="s">
        <v>338</v>
      </c>
      <c r="H496" t="s">
        <v>108</v>
      </c>
      <c r="I496" t="s">
        <v>118</v>
      </c>
      <c r="J496" t="s">
        <v>94</v>
      </c>
      <c r="K496" t="s">
        <v>98</v>
      </c>
      <c r="L496" t="s">
        <v>96</v>
      </c>
      <c r="M496" s="2">
        <v>2800</v>
      </c>
      <c r="N496" s="2">
        <v>0</v>
      </c>
      <c r="O496" s="2">
        <v>0</v>
      </c>
      <c r="P496" s="2">
        <v>2800</v>
      </c>
      <c r="Q496" s="2">
        <v>0.02</v>
      </c>
      <c r="R496" s="2">
        <v>2799.98</v>
      </c>
      <c r="S496" s="2">
        <v>0</v>
      </c>
      <c r="T496" s="2">
        <v>0.02</v>
      </c>
      <c r="U496" s="2">
        <v>2800</v>
      </c>
      <c r="V496" s="2">
        <v>0</v>
      </c>
      <c r="W496" t="s">
        <v>116</v>
      </c>
    </row>
    <row r="497" spans="1:23" x14ac:dyDescent="0.2">
      <c r="A497" t="s">
        <v>106</v>
      </c>
      <c r="B497" t="s">
        <v>107</v>
      </c>
      <c r="C497" t="s">
        <v>2</v>
      </c>
      <c r="D497" t="s">
        <v>3</v>
      </c>
      <c r="E497" t="s">
        <v>4</v>
      </c>
      <c r="F497" t="s">
        <v>337</v>
      </c>
      <c r="G497" t="s">
        <v>338</v>
      </c>
      <c r="H497" t="s">
        <v>108</v>
      </c>
      <c r="I497" t="s">
        <v>118</v>
      </c>
      <c r="J497" t="s">
        <v>94</v>
      </c>
      <c r="K497" t="s">
        <v>125</v>
      </c>
      <c r="L497" t="s">
        <v>96</v>
      </c>
      <c r="M497" s="2">
        <v>12000</v>
      </c>
      <c r="N497" s="2">
        <v>0</v>
      </c>
      <c r="O497" s="2">
        <v>-3000</v>
      </c>
      <c r="P497" s="2">
        <v>9000</v>
      </c>
      <c r="Q497" s="2">
        <v>0</v>
      </c>
      <c r="R497" s="2">
        <v>0</v>
      </c>
      <c r="S497" s="2">
        <v>0</v>
      </c>
      <c r="T497" s="2">
        <v>9000</v>
      </c>
      <c r="U497" s="2">
        <v>9000</v>
      </c>
      <c r="V497" s="2">
        <v>9000</v>
      </c>
      <c r="W497" t="s">
        <v>126</v>
      </c>
    </row>
    <row r="498" spans="1:23" x14ac:dyDescent="0.2">
      <c r="A498" t="s">
        <v>106</v>
      </c>
      <c r="B498" t="s">
        <v>107</v>
      </c>
      <c r="C498" t="s">
        <v>2</v>
      </c>
      <c r="D498" t="s">
        <v>3</v>
      </c>
      <c r="E498" t="s">
        <v>4</v>
      </c>
      <c r="F498" t="s">
        <v>337</v>
      </c>
      <c r="G498" t="s">
        <v>338</v>
      </c>
      <c r="H498" t="s">
        <v>127</v>
      </c>
      <c r="I498" t="s">
        <v>128</v>
      </c>
      <c r="J498" t="s">
        <v>94</v>
      </c>
      <c r="K498" t="s">
        <v>133</v>
      </c>
      <c r="L498" t="s">
        <v>96</v>
      </c>
      <c r="M498" s="2">
        <v>25000</v>
      </c>
      <c r="N498" s="2">
        <v>0</v>
      </c>
      <c r="O498" s="2">
        <v>0</v>
      </c>
      <c r="P498" s="2">
        <v>25000</v>
      </c>
      <c r="Q498" s="2">
        <v>0</v>
      </c>
      <c r="R498" s="2">
        <v>0</v>
      </c>
      <c r="S498" s="2">
        <v>0</v>
      </c>
      <c r="T498" s="2">
        <v>25000</v>
      </c>
      <c r="U498" s="2">
        <v>25000</v>
      </c>
      <c r="V498" s="2">
        <v>25000</v>
      </c>
      <c r="W498" t="s">
        <v>134</v>
      </c>
    </row>
    <row r="499" spans="1:23" x14ac:dyDescent="0.2">
      <c r="A499" t="s">
        <v>106</v>
      </c>
      <c r="B499" t="s">
        <v>107</v>
      </c>
      <c r="C499" t="s">
        <v>2</v>
      </c>
      <c r="D499" t="s">
        <v>3</v>
      </c>
      <c r="E499" t="s">
        <v>4</v>
      </c>
      <c r="F499" t="s">
        <v>337</v>
      </c>
      <c r="G499" t="s">
        <v>338</v>
      </c>
      <c r="H499" t="s">
        <v>127</v>
      </c>
      <c r="I499" t="s">
        <v>128</v>
      </c>
      <c r="J499" t="s">
        <v>94</v>
      </c>
      <c r="K499" t="s">
        <v>135</v>
      </c>
      <c r="L499" t="s">
        <v>96</v>
      </c>
      <c r="M499" s="2">
        <v>1000</v>
      </c>
      <c r="N499" s="2">
        <v>0</v>
      </c>
      <c r="O499" s="2">
        <v>0</v>
      </c>
      <c r="P499" s="2">
        <v>1000</v>
      </c>
      <c r="Q499" s="2">
        <v>0</v>
      </c>
      <c r="R499" s="2">
        <v>0</v>
      </c>
      <c r="S499" s="2">
        <v>0</v>
      </c>
      <c r="T499" s="2">
        <v>1000</v>
      </c>
      <c r="U499" s="2">
        <v>1000</v>
      </c>
      <c r="V499" s="2">
        <v>1000</v>
      </c>
      <c r="W499" t="s">
        <v>136</v>
      </c>
    </row>
    <row r="500" spans="1:23" x14ac:dyDescent="0.2">
      <c r="A500" t="s">
        <v>106</v>
      </c>
      <c r="B500" t="s">
        <v>107</v>
      </c>
      <c r="C500" t="s">
        <v>2</v>
      </c>
      <c r="D500" t="s">
        <v>3</v>
      </c>
      <c r="E500" t="s">
        <v>4</v>
      </c>
      <c r="F500" t="s">
        <v>337</v>
      </c>
      <c r="G500" t="s">
        <v>338</v>
      </c>
      <c r="H500" t="s">
        <v>127</v>
      </c>
      <c r="I500" t="s">
        <v>128</v>
      </c>
      <c r="J500" t="s">
        <v>94</v>
      </c>
      <c r="K500" t="s">
        <v>137</v>
      </c>
      <c r="L500" t="s">
        <v>96</v>
      </c>
      <c r="M500" s="2">
        <v>3000</v>
      </c>
      <c r="N500" s="2">
        <v>-3000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t="s">
        <v>138</v>
      </c>
    </row>
    <row r="501" spans="1:23" x14ac:dyDescent="0.2">
      <c r="A501" t="s">
        <v>106</v>
      </c>
      <c r="B501" t="s">
        <v>107</v>
      </c>
      <c r="C501" t="s">
        <v>2</v>
      </c>
      <c r="D501" t="s">
        <v>3</v>
      </c>
      <c r="E501" t="s">
        <v>4</v>
      </c>
      <c r="F501" t="s">
        <v>337</v>
      </c>
      <c r="G501" t="s">
        <v>338</v>
      </c>
      <c r="H501" t="s">
        <v>127</v>
      </c>
      <c r="I501" t="s">
        <v>128</v>
      </c>
      <c r="J501" t="s">
        <v>94</v>
      </c>
      <c r="K501" t="s">
        <v>98</v>
      </c>
      <c r="L501" t="s">
        <v>96</v>
      </c>
      <c r="M501" s="2">
        <v>4000</v>
      </c>
      <c r="N501" s="2">
        <v>0</v>
      </c>
      <c r="O501" s="2">
        <v>0</v>
      </c>
      <c r="P501" s="2">
        <v>4000</v>
      </c>
      <c r="Q501" s="2">
        <v>17.809999999999999</v>
      </c>
      <c r="R501" s="2">
        <v>3982.19</v>
      </c>
      <c r="S501" s="2">
        <v>0</v>
      </c>
      <c r="T501" s="2">
        <v>17.809999999999999</v>
      </c>
      <c r="U501" s="2">
        <v>4000</v>
      </c>
      <c r="V501" s="2">
        <v>0</v>
      </c>
      <c r="W501" t="s">
        <v>152</v>
      </c>
    </row>
    <row r="502" spans="1:23" x14ac:dyDescent="0.2">
      <c r="A502" t="s">
        <v>106</v>
      </c>
      <c r="B502" t="s">
        <v>107</v>
      </c>
      <c r="C502" t="s">
        <v>2</v>
      </c>
      <c r="D502" t="s">
        <v>3</v>
      </c>
      <c r="E502" t="s">
        <v>4</v>
      </c>
      <c r="F502" t="s">
        <v>337</v>
      </c>
      <c r="G502" t="s">
        <v>338</v>
      </c>
      <c r="H502" t="s">
        <v>127</v>
      </c>
      <c r="I502" t="s">
        <v>128</v>
      </c>
      <c r="J502" t="s">
        <v>94</v>
      </c>
      <c r="K502" t="s">
        <v>125</v>
      </c>
      <c r="L502" t="s">
        <v>96</v>
      </c>
      <c r="M502" s="2">
        <v>2000</v>
      </c>
      <c r="N502" s="2">
        <v>0</v>
      </c>
      <c r="O502" s="2">
        <v>0</v>
      </c>
      <c r="P502" s="2">
        <v>2000</v>
      </c>
      <c r="Q502" s="2">
        <v>0</v>
      </c>
      <c r="R502" s="2">
        <v>0</v>
      </c>
      <c r="S502" s="2">
        <v>0</v>
      </c>
      <c r="T502" s="2">
        <v>2000</v>
      </c>
      <c r="U502" s="2">
        <v>2000</v>
      </c>
      <c r="V502" s="2">
        <v>2000</v>
      </c>
      <c r="W502" t="s">
        <v>139</v>
      </c>
    </row>
    <row r="503" spans="1:23" x14ac:dyDescent="0.2">
      <c r="A503" t="s">
        <v>106</v>
      </c>
      <c r="B503" t="s">
        <v>107</v>
      </c>
      <c r="C503" t="s">
        <v>2</v>
      </c>
      <c r="D503" t="s">
        <v>3</v>
      </c>
      <c r="E503" t="s">
        <v>4</v>
      </c>
      <c r="F503" t="s">
        <v>337</v>
      </c>
      <c r="G503" t="s">
        <v>338</v>
      </c>
      <c r="H503" t="s">
        <v>127</v>
      </c>
      <c r="I503" t="s">
        <v>142</v>
      </c>
      <c r="J503" t="s">
        <v>94</v>
      </c>
      <c r="K503" t="s">
        <v>150</v>
      </c>
      <c r="L503" t="s">
        <v>96</v>
      </c>
      <c r="M503" s="2">
        <v>13000</v>
      </c>
      <c r="N503" s="2">
        <v>0</v>
      </c>
      <c r="O503" s="2">
        <v>-4375.51</v>
      </c>
      <c r="P503" s="2">
        <v>8624.49</v>
      </c>
      <c r="Q503" s="2">
        <v>0</v>
      </c>
      <c r="R503" s="2">
        <v>5363.06</v>
      </c>
      <c r="S503" s="2">
        <v>0</v>
      </c>
      <c r="T503" s="2">
        <v>3261.43</v>
      </c>
      <c r="U503" s="2">
        <v>8624.49</v>
      </c>
      <c r="V503" s="2">
        <v>3261.43</v>
      </c>
      <c r="W503" t="s">
        <v>151</v>
      </c>
    </row>
    <row r="504" spans="1:23" x14ac:dyDescent="0.2">
      <c r="A504" t="s">
        <v>106</v>
      </c>
      <c r="B504" t="s">
        <v>107</v>
      </c>
      <c r="C504" t="s">
        <v>2</v>
      </c>
      <c r="D504" t="s">
        <v>3</v>
      </c>
      <c r="E504" t="s">
        <v>4</v>
      </c>
      <c r="F504" t="s">
        <v>337</v>
      </c>
      <c r="G504" t="s">
        <v>338</v>
      </c>
      <c r="H504" t="s">
        <v>127</v>
      </c>
      <c r="I504" t="s">
        <v>142</v>
      </c>
      <c r="J504" t="s">
        <v>94</v>
      </c>
      <c r="K504" t="s">
        <v>98</v>
      </c>
      <c r="L504" t="s">
        <v>96</v>
      </c>
      <c r="M504" s="2">
        <v>6000</v>
      </c>
      <c r="N504" s="2">
        <v>0</v>
      </c>
      <c r="O504" s="2">
        <v>0</v>
      </c>
      <c r="P504" s="2">
        <v>6000</v>
      </c>
      <c r="Q504" s="2">
        <v>4.1900000000000004</v>
      </c>
      <c r="R504" s="2">
        <v>5995.81</v>
      </c>
      <c r="S504" s="2">
        <v>0</v>
      </c>
      <c r="T504" s="2">
        <v>4.1900000000000004</v>
      </c>
      <c r="U504" s="2">
        <v>6000</v>
      </c>
      <c r="V504" s="2">
        <v>0</v>
      </c>
      <c r="W504" t="s">
        <v>152</v>
      </c>
    </row>
    <row r="505" spans="1:23" x14ac:dyDescent="0.2">
      <c r="A505" t="s">
        <v>106</v>
      </c>
      <c r="B505" t="s">
        <v>107</v>
      </c>
      <c r="C505" t="s">
        <v>2</v>
      </c>
      <c r="D505" t="s">
        <v>3</v>
      </c>
      <c r="E505" t="s">
        <v>4</v>
      </c>
      <c r="F505" t="s">
        <v>337</v>
      </c>
      <c r="G505" t="s">
        <v>338</v>
      </c>
      <c r="H505" t="s">
        <v>127</v>
      </c>
      <c r="I505" t="s">
        <v>142</v>
      </c>
      <c r="J505" t="s">
        <v>94</v>
      </c>
      <c r="K505" t="s">
        <v>125</v>
      </c>
      <c r="L505" t="s">
        <v>96</v>
      </c>
      <c r="M505" s="2">
        <v>1000</v>
      </c>
      <c r="N505" s="2">
        <v>0</v>
      </c>
      <c r="O505" s="2">
        <v>0</v>
      </c>
      <c r="P505" s="2">
        <v>1000</v>
      </c>
      <c r="Q505" s="2">
        <v>0</v>
      </c>
      <c r="R505" s="2">
        <v>0</v>
      </c>
      <c r="S505" s="2">
        <v>0</v>
      </c>
      <c r="T505" s="2">
        <v>1000</v>
      </c>
      <c r="U505" s="2">
        <v>1000</v>
      </c>
      <c r="V505" s="2">
        <v>1000</v>
      </c>
      <c r="W505" t="s">
        <v>139</v>
      </c>
    </row>
    <row r="506" spans="1:23" x14ac:dyDescent="0.2">
      <c r="A506" t="s">
        <v>106</v>
      </c>
      <c r="B506" t="s">
        <v>107</v>
      </c>
      <c r="C506" t="s">
        <v>2</v>
      </c>
      <c r="D506" t="s">
        <v>3</v>
      </c>
      <c r="E506" t="s">
        <v>4</v>
      </c>
      <c r="F506" t="s">
        <v>337</v>
      </c>
      <c r="G506" t="s">
        <v>338</v>
      </c>
      <c r="H506" t="s">
        <v>127</v>
      </c>
      <c r="I506" t="s">
        <v>154</v>
      </c>
      <c r="J506" t="s">
        <v>94</v>
      </c>
      <c r="K506" t="s">
        <v>143</v>
      </c>
      <c r="L506" t="s">
        <v>96</v>
      </c>
      <c r="M506" s="2">
        <v>500</v>
      </c>
      <c r="N506" s="2">
        <v>0</v>
      </c>
      <c r="O506" s="2">
        <v>-500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t="s">
        <v>144</v>
      </c>
    </row>
    <row r="507" spans="1:23" x14ac:dyDescent="0.2">
      <c r="A507" t="s">
        <v>106</v>
      </c>
      <c r="B507" t="s">
        <v>107</v>
      </c>
      <c r="C507" t="s">
        <v>2</v>
      </c>
      <c r="D507" t="s">
        <v>3</v>
      </c>
      <c r="E507" t="s">
        <v>4</v>
      </c>
      <c r="F507" t="s">
        <v>337</v>
      </c>
      <c r="G507" t="s">
        <v>338</v>
      </c>
      <c r="H507" t="s">
        <v>127</v>
      </c>
      <c r="I507" t="s">
        <v>154</v>
      </c>
      <c r="J507" t="s">
        <v>94</v>
      </c>
      <c r="K507" t="s">
        <v>150</v>
      </c>
      <c r="L507" t="s">
        <v>96</v>
      </c>
      <c r="M507" s="2">
        <v>5500</v>
      </c>
      <c r="N507" s="2">
        <v>0</v>
      </c>
      <c r="O507" s="2">
        <v>0</v>
      </c>
      <c r="P507" s="2">
        <v>5500</v>
      </c>
      <c r="Q507" s="2">
        <v>0</v>
      </c>
      <c r="R507" s="2">
        <v>3412.86</v>
      </c>
      <c r="S507" s="2">
        <v>0</v>
      </c>
      <c r="T507" s="2">
        <v>2087.14</v>
      </c>
      <c r="U507" s="2">
        <v>5500</v>
      </c>
      <c r="V507" s="2">
        <v>2087.14</v>
      </c>
      <c r="W507" t="s">
        <v>151</v>
      </c>
    </row>
    <row r="508" spans="1:23" x14ac:dyDescent="0.2">
      <c r="A508" t="s">
        <v>106</v>
      </c>
      <c r="B508" t="s">
        <v>107</v>
      </c>
      <c r="C508" t="s">
        <v>2</v>
      </c>
      <c r="D508" t="s">
        <v>3</v>
      </c>
      <c r="E508" t="s">
        <v>4</v>
      </c>
      <c r="F508" t="s">
        <v>337</v>
      </c>
      <c r="G508" t="s">
        <v>338</v>
      </c>
      <c r="H508" t="s">
        <v>127</v>
      </c>
      <c r="I508" t="s">
        <v>154</v>
      </c>
      <c r="J508" t="s">
        <v>94</v>
      </c>
      <c r="K508" t="s">
        <v>98</v>
      </c>
      <c r="L508" t="s">
        <v>96</v>
      </c>
      <c r="M508" s="2">
        <v>2400</v>
      </c>
      <c r="N508" s="2">
        <v>0</v>
      </c>
      <c r="O508" s="2">
        <v>0</v>
      </c>
      <c r="P508" s="2">
        <v>2400</v>
      </c>
      <c r="Q508" s="2">
        <v>0.21</v>
      </c>
      <c r="R508" s="2">
        <v>2399.79</v>
      </c>
      <c r="S508" s="2">
        <v>0</v>
      </c>
      <c r="T508" s="2">
        <v>0.21</v>
      </c>
      <c r="U508" s="2">
        <v>2400</v>
      </c>
      <c r="V508" s="2">
        <v>0</v>
      </c>
      <c r="W508" t="s">
        <v>152</v>
      </c>
    </row>
    <row r="509" spans="1:23" x14ac:dyDescent="0.2">
      <c r="A509" t="s">
        <v>106</v>
      </c>
      <c r="B509" t="s">
        <v>107</v>
      </c>
      <c r="C509" t="s">
        <v>2</v>
      </c>
      <c r="D509" t="s">
        <v>3</v>
      </c>
      <c r="E509" t="s">
        <v>4</v>
      </c>
      <c r="F509" t="s">
        <v>337</v>
      </c>
      <c r="G509" t="s">
        <v>338</v>
      </c>
      <c r="H509" t="s">
        <v>127</v>
      </c>
      <c r="I509" t="s">
        <v>154</v>
      </c>
      <c r="J509" t="s">
        <v>94</v>
      </c>
      <c r="K509" t="s">
        <v>125</v>
      </c>
      <c r="L509" t="s">
        <v>96</v>
      </c>
      <c r="M509" s="2">
        <v>1200</v>
      </c>
      <c r="N509" s="2">
        <v>0</v>
      </c>
      <c r="O509" s="2">
        <v>0</v>
      </c>
      <c r="P509" s="2">
        <v>1200</v>
      </c>
      <c r="Q509" s="2">
        <v>0</v>
      </c>
      <c r="R509" s="2">
        <v>0</v>
      </c>
      <c r="S509" s="2">
        <v>0</v>
      </c>
      <c r="T509" s="2">
        <v>1200</v>
      </c>
      <c r="U509" s="2">
        <v>1200</v>
      </c>
      <c r="V509" s="2">
        <v>1200</v>
      </c>
      <c r="W509" t="s">
        <v>139</v>
      </c>
    </row>
    <row r="510" spans="1:23" x14ac:dyDescent="0.2">
      <c r="A510" t="s">
        <v>106</v>
      </c>
      <c r="B510" t="s">
        <v>107</v>
      </c>
      <c r="C510" t="s">
        <v>2</v>
      </c>
      <c r="D510" t="s">
        <v>3</v>
      </c>
      <c r="E510" t="s">
        <v>4</v>
      </c>
      <c r="F510" t="s">
        <v>337</v>
      </c>
      <c r="G510" t="s">
        <v>338</v>
      </c>
      <c r="H510" t="s">
        <v>127</v>
      </c>
      <c r="I510" t="s">
        <v>156</v>
      </c>
      <c r="J510" t="s">
        <v>94</v>
      </c>
      <c r="K510" t="s">
        <v>150</v>
      </c>
      <c r="L510" t="s">
        <v>96</v>
      </c>
      <c r="M510" s="2">
        <v>30000</v>
      </c>
      <c r="N510" s="2">
        <v>0</v>
      </c>
      <c r="O510" s="2">
        <v>-6621.21</v>
      </c>
      <c r="P510" s="2">
        <v>23378.79</v>
      </c>
      <c r="Q510" s="2">
        <v>0</v>
      </c>
      <c r="R510" s="2">
        <v>14537.88</v>
      </c>
      <c r="S510" s="2">
        <v>0</v>
      </c>
      <c r="T510" s="2">
        <v>8840.91</v>
      </c>
      <c r="U510" s="2">
        <v>23378.79</v>
      </c>
      <c r="V510" s="2">
        <v>8840.91</v>
      </c>
      <c r="W510" t="s">
        <v>151</v>
      </c>
    </row>
    <row r="511" spans="1:23" x14ac:dyDescent="0.2">
      <c r="A511" t="s">
        <v>106</v>
      </c>
      <c r="B511" t="s">
        <v>107</v>
      </c>
      <c r="C511" t="s">
        <v>2</v>
      </c>
      <c r="D511" t="s">
        <v>3</v>
      </c>
      <c r="E511" t="s">
        <v>4</v>
      </c>
      <c r="F511" t="s">
        <v>337</v>
      </c>
      <c r="G511" t="s">
        <v>338</v>
      </c>
      <c r="H511" t="s">
        <v>127</v>
      </c>
      <c r="I511" t="s">
        <v>156</v>
      </c>
      <c r="J511" t="s">
        <v>94</v>
      </c>
      <c r="K511" t="s">
        <v>125</v>
      </c>
      <c r="L511" t="s">
        <v>96</v>
      </c>
      <c r="M511" s="2">
        <v>15000</v>
      </c>
      <c r="N511" s="2">
        <v>0</v>
      </c>
      <c r="O511" s="2">
        <v>0</v>
      </c>
      <c r="P511" s="2">
        <v>15000</v>
      </c>
      <c r="Q511" s="2">
        <v>0</v>
      </c>
      <c r="R511" s="2">
        <v>0</v>
      </c>
      <c r="S511" s="2">
        <v>0</v>
      </c>
      <c r="T511" s="2">
        <v>15000</v>
      </c>
      <c r="U511" s="2">
        <v>15000</v>
      </c>
      <c r="V511" s="2">
        <v>15000</v>
      </c>
      <c r="W511" t="s">
        <v>139</v>
      </c>
    </row>
    <row r="512" spans="1:23" x14ac:dyDescent="0.2">
      <c r="A512" t="s">
        <v>106</v>
      </c>
      <c r="B512" t="s">
        <v>107</v>
      </c>
      <c r="C512" t="s">
        <v>2</v>
      </c>
      <c r="D512" t="s">
        <v>3</v>
      </c>
      <c r="E512" t="s">
        <v>4</v>
      </c>
      <c r="F512" t="s">
        <v>337</v>
      </c>
      <c r="G512" t="s">
        <v>338</v>
      </c>
      <c r="H512" t="s">
        <v>157</v>
      </c>
      <c r="I512" t="s">
        <v>158</v>
      </c>
      <c r="J512" t="s">
        <v>94</v>
      </c>
      <c r="K512" t="s">
        <v>121</v>
      </c>
      <c r="L512" t="s">
        <v>96</v>
      </c>
      <c r="M512" s="2">
        <v>6000</v>
      </c>
      <c r="N512" s="2">
        <v>0</v>
      </c>
      <c r="O512" s="2">
        <v>0</v>
      </c>
      <c r="P512" s="2">
        <v>6000</v>
      </c>
      <c r="Q512" s="2">
        <v>0</v>
      </c>
      <c r="R512" s="2">
        <v>0</v>
      </c>
      <c r="S512" s="2">
        <v>0</v>
      </c>
      <c r="T512" s="2">
        <v>6000</v>
      </c>
      <c r="U512" s="2">
        <v>6000</v>
      </c>
      <c r="V512" s="2">
        <v>6000</v>
      </c>
      <c r="W512" t="s">
        <v>159</v>
      </c>
    </row>
    <row r="513" spans="1:23" x14ac:dyDescent="0.2">
      <c r="A513" t="s">
        <v>106</v>
      </c>
      <c r="B513" t="s">
        <v>107</v>
      </c>
      <c r="C513" t="s">
        <v>2</v>
      </c>
      <c r="D513" t="s">
        <v>3</v>
      </c>
      <c r="E513" t="s">
        <v>4</v>
      </c>
      <c r="F513" t="s">
        <v>337</v>
      </c>
      <c r="G513" t="s">
        <v>338</v>
      </c>
      <c r="H513" t="s">
        <v>157</v>
      </c>
      <c r="I513" t="s">
        <v>160</v>
      </c>
      <c r="J513" t="s">
        <v>94</v>
      </c>
      <c r="K513" t="s">
        <v>121</v>
      </c>
      <c r="L513" t="s">
        <v>96</v>
      </c>
      <c r="M513" s="2">
        <v>3000</v>
      </c>
      <c r="N513" s="2">
        <v>0</v>
      </c>
      <c r="O513" s="2">
        <v>0</v>
      </c>
      <c r="P513" s="2">
        <v>3000</v>
      </c>
      <c r="Q513" s="2">
        <v>0</v>
      </c>
      <c r="R513" s="2">
        <v>0</v>
      </c>
      <c r="S513" s="2">
        <v>0</v>
      </c>
      <c r="T513" s="2">
        <v>3000</v>
      </c>
      <c r="U513" s="2">
        <v>3000</v>
      </c>
      <c r="V513" s="2">
        <v>3000</v>
      </c>
      <c r="W513" t="s">
        <v>159</v>
      </c>
    </row>
    <row r="514" spans="1:23" x14ac:dyDescent="0.2">
      <c r="A514" t="s">
        <v>106</v>
      </c>
      <c r="B514" t="s">
        <v>107</v>
      </c>
      <c r="C514" t="s">
        <v>2</v>
      </c>
      <c r="D514" t="s">
        <v>3</v>
      </c>
      <c r="E514" t="s">
        <v>4</v>
      </c>
      <c r="F514" t="s">
        <v>337</v>
      </c>
      <c r="G514" t="s">
        <v>338</v>
      </c>
      <c r="H514" t="s">
        <v>161</v>
      </c>
      <c r="I514" t="s">
        <v>162</v>
      </c>
      <c r="J514" t="s">
        <v>94</v>
      </c>
      <c r="K514" t="s">
        <v>143</v>
      </c>
      <c r="L514" t="s">
        <v>96</v>
      </c>
      <c r="M514" s="2">
        <v>3225</v>
      </c>
      <c r="N514" s="2">
        <v>0</v>
      </c>
      <c r="O514" s="2">
        <v>0</v>
      </c>
      <c r="P514" s="2">
        <v>3225</v>
      </c>
      <c r="Q514" s="2">
        <v>0</v>
      </c>
      <c r="R514" s="2">
        <v>0</v>
      </c>
      <c r="S514" s="2">
        <v>0</v>
      </c>
      <c r="T514" s="2">
        <v>3225</v>
      </c>
      <c r="U514" s="2">
        <v>3225</v>
      </c>
      <c r="V514" s="2">
        <v>3225</v>
      </c>
      <c r="W514" t="s">
        <v>296</v>
      </c>
    </row>
    <row r="515" spans="1:23" x14ac:dyDescent="0.2">
      <c r="A515" t="s">
        <v>106</v>
      </c>
      <c r="B515" t="s">
        <v>107</v>
      </c>
      <c r="C515" t="s">
        <v>2</v>
      </c>
      <c r="D515" t="s">
        <v>3</v>
      </c>
      <c r="E515" t="s">
        <v>4</v>
      </c>
      <c r="F515" t="s">
        <v>337</v>
      </c>
      <c r="G515" t="s">
        <v>338</v>
      </c>
      <c r="H515" t="s">
        <v>161</v>
      </c>
      <c r="I515" t="s">
        <v>162</v>
      </c>
      <c r="J515" t="s">
        <v>94</v>
      </c>
      <c r="K515" t="s">
        <v>121</v>
      </c>
      <c r="L515" t="s">
        <v>96</v>
      </c>
      <c r="M515" s="2">
        <v>2300</v>
      </c>
      <c r="N515" s="2">
        <v>0</v>
      </c>
      <c r="O515" s="2">
        <v>0</v>
      </c>
      <c r="P515" s="2">
        <v>2300</v>
      </c>
      <c r="Q515" s="2">
        <v>0</v>
      </c>
      <c r="R515" s="2">
        <v>0</v>
      </c>
      <c r="S515" s="2">
        <v>0</v>
      </c>
      <c r="T515" s="2">
        <v>2300</v>
      </c>
      <c r="U515" s="2">
        <v>2300</v>
      </c>
      <c r="V515" s="2">
        <v>2300</v>
      </c>
      <c r="W515" t="s">
        <v>163</v>
      </c>
    </row>
    <row r="516" spans="1:23" x14ac:dyDescent="0.2">
      <c r="A516" t="s">
        <v>106</v>
      </c>
      <c r="B516" t="s">
        <v>107</v>
      </c>
      <c r="C516" t="s">
        <v>2</v>
      </c>
      <c r="D516" t="s">
        <v>3</v>
      </c>
      <c r="E516" t="s">
        <v>4</v>
      </c>
      <c r="F516" t="s">
        <v>337</v>
      </c>
      <c r="G516" t="s">
        <v>338</v>
      </c>
      <c r="H516" t="s">
        <v>161</v>
      </c>
      <c r="I516" t="s">
        <v>162</v>
      </c>
      <c r="J516" t="s">
        <v>94</v>
      </c>
      <c r="K516" t="s">
        <v>150</v>
      </c>
      <c r="L516" t="s">
        <v>96</v>
      </c>
      <c r="M516" s="2">
        <v>4000</v>
      </c>
      <c r="N516" s="2">
        <v>0</v>
      </c>
      <c r="O516" s="2">
        <v>0</v>
      </c>
      <c r="P516" s="2">
        <v>4000</v>
      </c>
      <c r="Q516" s="2">
        <v>0</v>
      </c>
      <c r="R516" s="2">
        <v>2482.08</v>
      </c>
      <c r="S516" s="2">
        <v>0</v>
      </c>
      <c r="T516" s="2">
        <v>1517.92</v>
      </c>
      <c r="U516" s="2">
        <v>4000</v>
      </c>
      <c r="V516" s="2">
        <v>1517.92</v>
      </c>
      <c r="W516" t="s">
        <v>329</v>
      </c>
    </row>
    <row r="517" spans="1:23" x14ac:dyDescent="0.2">
      <c r="A517" t="s">
        <v>106</v>
      </c>
      <c r="B517" t="s">
        <v>107</v>
      </c>
      <c r="C517" t="s">
        <v>2</v>
      </c>
      <c r="D517" t="s">
        <v>3</v>
      </c>
      <c r="E517" t="s">
        <v>4</v>
      </c>
      <c r="F517" t="s">
        <v>337</v>
      </c>
      <c r="G517" t="s">
        <v>338</v>
      </c>
      <c r="H517" t="s">
        <v>161</v>
      </c>
      <c r="I517" t="s">
        <v>162</v>
      </c>
      <c r="J517" t="s">
        <v>94</v>
      </c>
      <c r="K517" t="s">
        <v>125</v>
      </c>
      <c r="L517" t="s">
        <v>96</v>
      </c>
      <c r="M517" s="2">
        <v>3225</v>
      </c>
      <c r="N517" s="2">
        <v>0</v>
      </c>
      <c r="O517" s="2">
        <v>0</v>
      </c>
      <c r="P517" s="2">
        <v>3225</v>
      </c>
      <c r="Q517" s="2">
        <v>0</v>
      </c>
      <c r="R517" s="2">
        <v>0</v>
      </c>
      <c r="S517" s="2">
        <v>0</v>
      </c>
      <c r="T517" s="2">
        <v>3225</v>
      </c>
      <c r="U517" s="2">
        <v>3225</v>
      </c>
      <c r="V517" s="2">
        <v>3225</v>
      </c>
      <c r="W517" t="s">
        <v>276</v>
      </c>
    </row>
    <row r="518" spans="1:23" x14ac:dyDescent="0.2">
      <c r="A518" t="s">
        <v>106</v>
      </c>
      <c r="B518" t="s">
        <v>107</v>
      </c>
      <c r="C518" t="s">
        <v>2</v>
      </c>
      <c r="D518" t="s">
        <v>3</v>
      </c>
      <c r="E518" t="s">
        <v>4</v>
      </c>
      <c r="F518" t="s">
        <v>337</v>
      </c>
      <c r="G518" t="s">
        <v>338</v>
      </c>
      <c r="H518" t="s">
        <v>164</v>
      </c>
      <c r="I518" t="s">
        <v>165</v>
      </c>
      <c r="J518" t="s">
        <v>94</v>
      </c>
      <c r="K518" t="s">
        <v>166</v>
      </c>
      <c r="L518" t="s">
        <v>96</v>
      </c>
      <c r="M518" s="2">
        <v>0</v>
      </c>
      <c r="N518" s="2">
        <v>12096</v>
      </c>
      <c r="O518" s="2">
        <v>-2688</v>
      </c>
      <c r="P518" s="2">
        <v>9408</v>
      </c>
      <c r="Q518" s="2">
        <v>1808</v>
      </c>
      <c r="R518" s="2">
        <v>7600</v>
      </c>
      <c r="S518" s="2">
        <v>2800</v>
      </c>
      <c r="T518" s="2">
        <v>1808</v>
      </c>
      <c r="U518" s="2">
        <v>6608</v>
      </c>
      <c r="V518" s="2">
        <v>0</v>
      </c>
      <c r="W518" t="s">
        <v>167</v>
      </c>
    </row>
    <row r="519" spans="1:23" x14ac:dyDescent="0.2">
      <c r="A519" t="s">
        <v>106</v>
      </c>
      <c r="B519" t="s">
        <v>107</v>
      </c>
      <c r="C519" t="s">
        <v>2</v>
      </c>
      <c r="D519" t="s">
        <v>3</v>
      </c>
      <c r="E519" t="s">
        <v>4</v>
      </c>
      <c r="F519" t="s">
        <v>337</v>
      </c>
      <c r="G519" t="s">
        <v>338</v>
      </c>
      <c r="H519" t="s">
        <v>164</v>
      </c>
      <c r="I519" t="s">
        <v>165</v>
      </c>
      <c r="J519" t="s">
        <v>94</v>
      </c>
      <c r="K519" t="s">
        <v>135</v>
      </c>
      <c r="L519" t="s">
        <v>96</v>
      </c>
      <c r="M519" s="2">
        <v>15048</v>
      </c>
      <c r="N519" s="2">
        <v>-12096</v>
      </c>
      <c r="O519" s="2">
        <v>-2952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t="s">
        <v>168</v>
      </c>
    </row>
    <row r="520" spans="1:23" x14ac:dyDescent="0.2">
      <c r="A520" t="s">
        <v>106</v>
      </c>
      <c r="B520" t="s">
        <v>107</v>
      </c>
      <c r="C520" t="s">
        <v>2</v>
      </c>
      <c r="D520" t="s">
        <v>3</v>
      </c>
      <c r="E520" t="s">
        <v>4</v>
      </c>
      <c r="F520" t="s">
        <v>337</v>
      </c>
      <c r="G520" t="s">
        <v>338</v>
      </c>
      <c r="H520" t="s">
        <v>164</v>
      </c>
      <c r="I520" t="s">
        <v>169</v>
      </c>
      <c r="J520" t="s">
        <v>94</v>
      </c>
      <c r="K520" t="s">
        <v>166</v>
      </c>
      <c r="L520" t="s">
        <v>96</v>
      </c>
      <c r="M520" s="2">
        <v>0</v>
      </c>
      <c r="N520" s="2">
        <v>12096</v>
      </c>
      <c r="O520" s="2">
        <v>-2688</v>
      </c>
      <c r="P520" s="2">
        <v>9408</v>
      </c>
      <c r="Q520" s="2">
        <v>1808</v>
      </c>
      <c r="R520" s="2">
        <v>7600</v>
      </c>
      <c r="S520" s="2">
        <v>2800</v>
      </c>
      <c r="T520" s="2">
        <v>1808</v>
      </c>
      <c r="U520" s="2">
        <v>6608</v>
      </c>
      <c r="V520" s="2">
        <v>0</v>
      </c>
      <c r="W520" t="s">
        <v>167</v>
      </c>
    </row>
    <row r="521" spans="1:23" x14ac:dyDescent="0.2">
      <c r="A521" t="s">
        <v>106</v>
      </c>
      <c r="B521" t="s">
        <v>107</v>
      </c>
      <c r="C521" t="s">
        <v>2</v>
      </c>
      <c r="D521" t="s">
        <v>3</v>
      </c>
      <c r="E521" t="s">
        <v>4</v>
      </c>
      <c r="F521" t="s">
        <v>337</v>
      </c>
      <c r="G521" t="s">
        <v>338</v>
      </c>
      <c r="H521" t="s">
        <v>164</v>
      </c>
      <c r="I521" t="s">
        <v>169</v>
      </c>
      <c r="J521" t="s">
        <v>94</v>
      </c>
      <c r="K521" t="s">
        <v>135</v>
      </c>
      <c r="L521" t="s">
        <v>96</v>
      </c>
      <c r="M521" s="2">
        <v>15048</v>
      </c>
      <c r="N521" s="2">
        <v>-12096</v>
      </c>
      <c r="O521" s="2">
        <v>-2952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t="s">
        <v>168</v>
      </c>
    </row>
    <row r="522" spans="1:23" x14ac:dyDescent="0.2">
      <c r="A522" t="s">
        <v>170</v>
      </c>
      <c r="B522" t="s">
        <v>171</v>
      </c>
      <c r="C522" t="s">
        <v>2</v>
      </c>
      <c r="D522" t="s">
        <v>3</v>
      </c>
      <c r="E522" t="s">
        <v>4</v>
      </c>
      <c r="F522" t="s">
        <v>337</v>
      </c>
      <c r="G522" t="s">
        <v>338</v>
      </c>
      <c r="H522" t="s">
        <v>172</v>
      </c>
      <c r="I522" t="s">
        <v>173</v>
      </c>
      <c r="J522" t="s">
        <v>94</v>
      </c>
      <c r="K522" t="s">
        <v>135</v>
      </c>
      <c r="L522" t="s">
        <v>96</v>
      </c>
      <c r="M522" s="2">
        <v>16416</v>
      </c>
      <c r="N522" s="2">
        <v>0</v>
      </c>
      <c r="O522" s="2">
        <v>-16416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t="s">
        <v>175</v>
      </c>
    </row>
    <row r="523" spans="1:23" x14ac:dyDescent="0.2">
      <c r="A523" t="s">
        <v>106</v>
      </c>
      <c r="B523" t="s">
        <v>107</v>
      </c>
      <c r="C523" t="s">
        <v>2</v>
      </c>
      <c r="D523" t="s">
        <v>3</v>
      </c>
      <c r="E523" t="s">
        <v>4</v>
      </c>
      <c r="F523" t="s">
        <v>337</v>
      </c>
      <c r="G523" t="s">
        <v>338</v>
      </c>
      <c r="H523" t="s">
        <v>176</v>
      </c>
      <c r="I523" t="s">
        <v>177</v>
      </c>
      <c r="J523" t="s">
        <v>94</v>
      </c>
      <c r="K523" t="s">
        <v>98</v>
      </c>
      <c r="L523" t="s">
        <v>96</v>
      </c>
      <c r="M523" s="2">
        <v>5500</v>
      </c>
      <c r="N523" s="2">
        <v>0</v>
      </c>
      <c r="O523" s="2">
        <v>0</v>
      </c>
      <c r="P523" s="2">
        <v>5500</v>
      </c>
      <c r="Q523" s="2">
        <v>29.74</v>
      </c>
      <c r="R523" s="2">
        <v>5470.26</v>
      </c>
      <c r="S523" s="2">
        <v>0</v>
      </c>
      <c r="T523" s="2">
        <v>29.74</v>
      </c>
      <c r="U523" s="2">
        <v>5500</v>
      </c>
      <c r="V523" s="2">
        <v>0</v>
      </c>
      <c r="W523" t="s">
        <v>178</v>
      </c>
    </row>
    <row r="524" spans="1:23" x14ac:dyDescent="0.2">
      <c r="A524" t="s">
        <v>170</v>
      </c>
      <c r="B524" t="s">
        <v>171</v>
      </c>
      <c r="C524" t="s">
        <v>2</v>
      </c>
      <c r="D524" t="s">
        <v>3</v>
      </c>
      <c r="E524" t="s">
        <v>4</v>
      </c>
      <c r="F524" t="s">
        <v>337</v>
      </c>
      <c r="G524" t="s">
        <v>338</v>
      </c>
      <c r="H524" t="s">
        <v>180</v>
      </c>
      <c r="I524" t="s">
        <v>181</v>
      </c>
      <c r="J524" t="s">
        <v>94</v>
      </c>
      <c r="K524" t="s">
        <v>129</v>
      </c>
      <c r="L524" t="s">
        <v>96</v>
      </c>
      <c r="M524" s="2">
        <v>1200</v>
      </c>
      <c r="N524" s="2">
        <v>0</v>
      </c>
      <c r="O524" s="2">
        <v>0</v>
      </c>
      <c r="P524" s="2">
        <v>1200</v>
      </c>
      <c r="Q524" s="2">
        <v>0</v>
      </c>
      <c r="R524" s="2">
        <v>0</v>
      </c>
      <c r="S524" s="2">
        <v>0</v>
      </c>
      <c r="T524" s="2">
        <v>1200</v>
      </c>
      <c r="U524" s="2">
        <v>1200</v>
      </c>
      <c r="V524" s="2">
        <v>1200</v>
      </c>
      <c r="W524" t="s">
        <v>182</v>
      </c>
    </row>
    <row r="525" spans="1:23" x14ac:dyDescent="0.2">
      <c r="A525" t="s">
        <v>170</v>
      </c>
      <c r="B525" t="s">
        <v>171</v>
      </c>
      <c r="C525" t="s">
        <v>2</v>
      </c>
      <c r="D525" t="s">
        <v>3</v>
      </c>
      <c r="E525" t="s">
        <v>4</v>
      </c>
      <c r="F525" t="s">
        <v>337</v>
      </c>
      <c r="G525" t="s">
        <v>338</v>
      </c>
      <c r="H525" t="s">
        <v>180</v>
      </c>
      <c r="I525" t="s">
        <v>181</v>
      </c>
      <c r="J525" t="s">
        <v>94</v>
      </c>
      <c r="K525" t="s">
        <v>280</v>
      </c>
      <c r="L525" t="s">
        <v>96</v>
      </c>
      <c r="M525" s="2">
        <v>0</v>
      </c>
      <c r="N525" s="2">
        <v>4200</v>
      </c>
      <c r="O525" s="2">
        <v>0</v>
      </c>
      <c r="P525" s="2">
        <v>4200</v>
      </c>
      <c r="Q525" s="2">
        <v>3749.99</v>
      </c>
      <c r="R525" s="2">
        <v>0</v>
      </c>
      <c r="S525" s="2">
        <v>0</v>
      </c>
      <c r="T525" s="2">
        <v>4200</v>
      </c>
      <c r="U525" s="2">
        <v>4200</v>
      </c>
      <c r="V525" s="2">
        <v>450.01</v>
      </c>
      <c r="W525" t="s">
        <v>281</v>
      </c>
    </row>
    <row r="526" spans="1:23" x14ac:dyDescent="0.2">
      <c r="A526" t="s">
        <v>170</v>
      </c>
      <c r="B526" t="s">
        <v>171</v>
      </c>
      <c r="C526" t="s">
        <v>2</v>
      </c>
      <c r="D526" t="s">
        <v>3</v>
      </c>
      <c r="E526" t="s">
        <v>4</v>
      </c>
      <c r="F526" t="s">
        <v>337</v>
      </c>
      <c r="G526" t="s">
        <v>338</v>
      </c>
      <c r="H526" t="s">
        <v>180</v>
      </c>
      <c r="I526" t="s">
        <v>181</v>
      </c>
      <c r="J526" t="s">
        <v>94</v>
      </c>
      <c r="K526" t="s">
        <v>95</v>
      </c>
      <c r="L526" t="s">
        <v>96</v>
      </c>
      <c r="M526" s="2">
        <v>1000</v>
      </c>
      <c r="N526" s="2">
        <v>0</v>
      </c>
      <c r="O526" s="2">
        <v>0</v>
      </c>
      <c r="P526" s="2">
        <v>1000</v>
      </c>
      <c r="Q526" s="2">
        <v>144.78</v>
      </c>
      <c r="R526" s="2">
        <v>747.91</v>
      </c>
      <c r="S526" s="2">
        <v>747.91</v>
      </c>
      <c r="T526" s="2">
        <v>252.09</v>
      </c>
      <c r="U526" s="2">
        <v>252.09</v>
      </c>
      <c r="V526" s="2">
        <v>107.31</v>
      </c>
      <c r="W526" t="s">
        <v>348</v>
      </c>
    </row>
    <row r="527" spans="1:23" x14ac:dyDescent="0.2">
      <c r="A527" t="s">
        <v>170</v>
      </c>
      <c r="B527" t="s">
        <v>171</v>
      </c>
      <c r="C527" t="s">
        <v>2</v>
      </c>
      <c r="D527" t="s">
        <v>3</v>
      </c>
      <c r="E527" t="s">
        <v>4</v>
      </c>
      <c r="F527" t="s">
        <v>337</v>
      </c>
      <c r="G527" t="s">
        <v>338</v>
      </c>
      <c r="H527" t="s">
        <v>180</v>
      </c>
      <c r="I527" t="s">
        <v>181</v>
      </c>
      <c r="J527" t="s">
        <v>94</v>
      </c>
      <c r="K527" t="s">
        <v>98</v>
      </c>
      <c r="L527" t="s">
        <v>96</v>
      </c>
      <c r="M527" s="2">
        <v>17584.060000000001</v>
      </c>
      <c r="N527" s="2">
        <v>0</v>
      </c>
      <c r="O527" s="2">
        <v>0</v>
      </c>
      <c r="P527" s="2">
        <v>17584.060000000001</v>
      </c>
      <c r="Q527" s="2">
        <v>17.73</v>
      </c>
      <c r="R527" s="2">
        <v>17566.330000000002</v>
      </c>
      <c r="S527" s="2">
        <v>0</v>
      </c>
      <c r="T527" s="2">
        <v>17.73</v>
      </c>
      <c r="U527" s="2">
        <v>17584.060000000001</v>
      </c>
      <c r="V527" s="2">
        <v>0</v>
      </c>
      <c r="W527" t="s">
        <v>305</v>
      </c>
    </row>
    <row r="528" spans="1:23" x14ac:dyDescent="0.2">
      <c r="A528" t="s">
        <v>170</v>
      </c>
      <c r="B528" t="s">
        <v>171</v>
      </c>
      <c r="C528" t="s">
        <v>2</v>
      </c>
      <c r="D528" t="s">
        <v>3</v>
      </c>
      <c r="E528" t="s">
        <v>4</v>
      </c>
      <c r="F528" t="s">
        <v>337</v>
      </c>
      <c r="G528" t="s">
        <v>338</v>
      </c>
      <c r="H528" t="s">
        <v>180</v>
      </c>
      <c r="I528" t="s">
        <v>181</v>
      </c>
      <c r="J528" t="s">
        <v>94</v>
      </c>
      <c r="K528" t="s">
        <v>277</v>
      </c>
      <c r="L528" t="s">
        <v>96</v>
      </c>
      <c r="M528" s="2">
        <v>2000</v>
      </c>
      <c r="N528" s="2">
        <v>0</v>
      </c>
      <c r="O528" s="2">
        <v>0</v>
      </c>
      <c r="P528" s="2">
        <v>2000</v>
      </c>
      <c r="Q528" s="2">
        <v>88.94</v>
      </c>
      <c r="R528" s="2">
        <v>1911.06</v>
      </c>
      <c r="S528" s="2">
        <v>1911.06</v>
      </c>
      <c r="T528" s="2">
        <v>88.94</v>
      </c>
      <c r="U528" s="2">
        <v>88.94</v>
      </c>
      <c r="V528" s="2">
        <v>0</v>
      </c>
      <c r="W528" t="s">
        <v>332</v>
      </c>
    </row>
    <row r="529" spans="1:23" x14ac:dyDescent="0.2">
      <c r="A529" t="s">
        <v>170</v>
      </c>
      <c r="B529" t="s">
        <v>171</v>
      </c>
      <c r="C529" t="s">
        <v>2</v>
      </c>
      <c r="D529" t="s">
        <v>3</v>
      </c>
      <c r="E529" t="s">
        <v>4</v>
      </c>
      <c r="F529" t="s">
        <v>337</v>
      </c>
      <c r="G529" t="s">
        <v>338</v>
      </c>
      <c r="H529" t="s">
        <v>180</v>
      </c>
      <c r="I529" t="s">
        <v>181</v>
      </c>
      <c r="J529" t="s">
        <v>94</v>
      </c>
      <c r="K529" t="s">
        <v>102</v>
      </c>
      <c r="L529" t="s">
        <v>96</v>
      </c>
      <c r="M529" s="2">
        <v>1200</v>
      </c>
      <c r="N529" s="2">
        <v>-1200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t="s">
        <v>349</v>
      </c>
    </row>
    <row r="530" spans="1:23" x14ac:dyDescent="0.2">
      <c r="A530" t="s">
        <v>170</v>
      </c>
      <c r="B530" t="s">
        <v>171</v>
      </c>
      <c r="C530" t="s">
        <v>2</v>
      </c>
      <c r="D530" t="s">
        <v>3</v>
      </c>
      <c r="E530" t="s">
        <v>4</v>
      </c>
      <c r="F530" t="s">
        <v>337</v>
      </c>
      <c r="G530" t="s">
        <v>338</v>
      </c>
      <c r="H530" t="s">
        <v>180</v>
      </c>
      <c r="I530" t="s">
        <v>181</v>
      </c>
      <c r="J530" t="s">
        <v>94</v>
      </c>
      <c r="K530" t="s">
        <v>104</v>
      </c>
      <c r="L530" t="s">
        <v>96</v>
      </c>
      <c r="M530" s="2">
        <v>3000</v>
      </c>
      <c r="N530" s="2">
        <v>-3000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t="s">
        <v>333</v>
      </c>
    </row>
    <row r="531" spans="1:23" x14ac:dyDescent="0.2">
      <c r="A531" t="s">
        <v>170</v>
      </c>
      <c r="B531" t="s">
        <v>171</v>
      </c>
      <c r="C531" t="s">
        <v>2</v>
      </c>
      <c r="D531" t="s">
        <v>3</v>
      </c>
      <c r="E531" t="s">
        <v>4</v>
      </c>
      <c r="F531" t="s">
        <v>337</v>
      </c>
      <c r="G531" t="s">
        <v>338</v>
      </c>
      <c r="H531" t="s">
        <v>187</v>
      </c>
      <c r="I531" t="s">
        <v>188</v>
      </c>
      <c r="J531" t="s">
        <v>94</v>
      </c>
      <c r="K531" t="s">
        <v>121</v>
      </c>
      <c r="L531" t="s">
        <v>96</v>
      </c>
      <c r="M531" s="2">
        <v>8000</v>
      </c>
      <c r="N531" s="2">
        <v>0</v>
      </c>
      <c r="O531" s="2">
        <v>-8000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t="s">
        <v>189</v>
      </c>
    </row>
    <row r="532" spans="1:23" x14ac:dyDescent="0.2">
      <c r="A532" t="s">
        <v>170</v>
      </c>
      <c r="B532" t="s">
        <v>171</v>
      </c>
      <c r="C532" t="s">
        <v>2</v>
      </c>
      <c r="D532" t="s">
        <v>3</v>
      </c>
      <c r="E532" t="s">
        <v>4</v>
      </c>
      <c r="F532" t="s">
        <v>337</v>
      </c>
      <c r="G532" t="s">
        <v>338</v>
      </c>
      <c r="H532" t="s">
        <v>187</v>
      </c>
      <c r="I532" t="s">
        <v>188</v>
      </c>
      <c r="J532" t="s">
        <v>94</v>
      </c>
      <c r="K532" t="s">
        <v>150</v>
      </c>
      <c r="L532" t="s">
        <v>96</v>
      </c>
      <c r="M532" s="2">
        <v>5000</v>
      </c>
      <c r="N532" s="2">
        <v>0</v>
      </c>
      <c r="O532" s="2">
        <v>0</v>
      </c>
      <c r="P532" s="2">
        <v>5000</v>
      </c>
      <c r="Q532" s="2">
        <v>0</v>
      </c>
      <c r="R532" s="2">
        <v>3102.6</v>
      </c>
      <c r="S532" s="2">
        <v>0</v>
      </c>
      <c r="T532" s="2">
        <v>1897.4</v>
      </c>
      <c r="U532" s="2">
        <v>5000</v>
      </c>
      <c r="V532" s="2">
        <v>1897.4</v>
      </c>
      <c r="W532" t="s">
        <v>283</v>
      </c>
    </row>
    <row r="533" spans="1:23" x14ac:dyDescent="0.2">
      <c r="A533" t="s">
        <v>170</v>
      </c>
      <c r="B533" t="s">
        <v>171</v>
      </c>
      <c r="C533" t="s">
        <v>2</v>
      </c>
      <c r="D533" t="s">
        <v>3</v>
      </c>
      <c r="E533" t="s">
        <v>4</v>
      </c>
      <c r="F533" t="s">
        <v>337</v>
      </c>
      <c r="G533" t="s">
        <v>338</v>
      </c>
      <c r="H533" t="s">
        <v>187</v>
      </c>
      <c r="I533" t="s">
        <v>188</v>
      </c>
      <c r="J533" t="s">
        <v>94</v>
      </c>
      <c r="K533" t="s">
        <v>100</v>
      </c>
      <c r="L533" t="s">
        <v>96</v>
      </c>
      <c r="M533" s="2">
        <v>15000</v>
      </c>
      <c r="N533" s="2">
        <v>0</v>
      </c>
      <c r="O533" s="2">
        <v>-8600</v>
      </c>
      <c r="P533" s="2">
        <v>6400</v>
      </c>
      <c r="Q533" s="2">
        <v>2.63</v>
      </c>
      <c r="R533" s="2">
        <v>6376.98</v>
      </c>
      <c r="S533" s="2">
        <v>6376.98</v>
      </c>
      <c r="T533" s="2">
        <v>23.02</v>
      </c>
      <c r="U533" s="2">
        <v>23.02</v>
      </c>
      <c r="V533" s="2">
        <v>20.39</v>
      </c>
      <c r="W533" t="s">
        <v>191</v>
      </c>
    </row>
    <row r="534" spans="1:23" x14ac:dyDescent="0.2">
      <c r="A534" t="s">
        <v>106</v>
      </c>
      <c r="B534" t="s">
        <v>107</v>
      </c>
      <c r="C534" t="s">
        <v>2</v>
      </c>
      <c r="D534" t="s">
        <v>3</v>
      </c>
      <c r="E534" t="s">
        <v>4</v>
      </c>
      <c r="F534" t="s">
        <v>337</v>
      </c>
      <c r="G534" t="s">
        <v>338</v>
      </c>
      <c r="H534" t="s">
        <v>108</v>
      </c>
      <c r="I534" t="s">
        <v>109</v>
      </c>
      <c r="J534" t="s">
        <v>192</v>
      </c>
      <c r="K534" t="s">
        <v>193</v>
      </c>
      <c r="L534" t="s">
        <v>96</v>
      </c>
      <c r="M534" s="2">
        <v>576699.5</v>
      </c>
      <c r="N534" s="2">
        <v>0</v>
      </c>
      <c r="O534" s="2">
        <v>-386699.5</v>
      </c>
      <c r="P534" s="2">
        <v>190000</v>
      </c>
      <c r="Q534" s="2">
        <v>36000</v>
      </c>
      <c r="R534" s="2">
        <v>0</v>
      </c>
      <c r="S534" s="2">
        <v>0</v>
      </c>
      <c r="T534" s="2">
        <v>190000</v>
      </c>
      <c r="U534" s="2">
        <v>190000</v>
      </c>
      <c r="V534" s="2">
        <v>154000</v>
      </c>
      <c r="W534" t="s">
        <v>195</v>
      </c>
    </row>
    <row r="535" spans="1:23" x14ac:dyDescent="0.2">
      <c r="A535" t="s">
        <v>106</v>
      </c>
      <c r="B535" t="s">
        <v>107</v>
      </c>
      <c r="C535" t="s">
        <v>2</v>
      </c>
      <c r="D535" t="s">
        <v>3</v>
      </c>
      <c r="E535" t="s">
        <v>4</v>
      </c>
      <c r="F535" t="s">
        <v>337</v>
      </c>
      <c r="G535" t="s">
        <v>338</v>
      </c>
      <c r="H535" t="s">
        <v>108</v>
      </c>
      <c r="I535" t="s">
        <v>109</v>
      </c>
      <c r="J535" t="s">
        <v>192</v>
      </c>
      <c r="K535" t="s">
        <v>196</v>
      </c>
      <c r="L535" t="s">
        <v>96</v>
      </c>
      <c r="M535" s="2">
        <v>265000</v>
      </c>
      <c r="N535" s="2">
        <v>0</v>
      </c>
      <c r="O535" s="2">
        <v>378821.04</v>
      </c>
      <c r="P535" s="2">
        <v>643821.04</v>
      </c>
      <c r="Q535" s="2">
        <v>133928.57</v>
      </c>
      <c r="R535" s="2">
        <v>21911.64</v>
      </c>
      <c r="S535" s="2">
        <v>0</v>
      </c>
      <c r="T535" s="2">
        <v>621909.4</v>
      </c>
      <c r="U535" s="2">
        <v>643821.04</v>
      </c>
      <c r="V535" s="2">
        <v>487980.83</v>
      </c>
      <c r="W535" t="s">
        <v>197</v>
      </c>
    </row>
    <row r="536" spans="1:23" x14ac:dyDescent="0.2">
      <c r="A536" t="s">
        <v>106</v>
      </c>
      <c r="B536" t="s">
        <v>107</v>
      </c>
      <c r="C536" t="s">
        <v>2</v>
      </c>
      <c r="D536" t="s">
        <v>3</v>
      </c>
      <c r="E536" t="s">
        <v>4</v>
      </c>
      <c r="F536" t="s">
        <v>337</v>
      </c>
      <c r="G536" t="s">
        <v>338</v>
      </c>
      <c r="H536" t="s">
        <v>108</v>
      </c>
      <c r="I536" t="s">
        <v>118</v>
      </c>
      <c r="J536" t="s">
        <v>192</v>
      </c>
      <c r="K536" t="s">
        <v>193</v>
      </c>
      <c r="L536" t="s">
        <v>96</v>
      </c>
      <c r="M536" s="2">
        <v>1056692.67</v>
      </c>
      <c r="N536" s="2">
        <v>0</v>
      </c>
      <c r="O536" s="2">
        <v>0</v>
      </c>
      <c r="P536" s="2">
        <v>1056692.67</v>
      </c>
      <c r="Q536" s="2">
        <v>207100</v>
      </c>
      <c r="R536" s="2">
        <v>703021.33</v>
      </c>
      <c r="S536" s="2">
        <v>267083.58</v>
      </c>
      <c r="T536" s="2">
        <v>353671.34</v>
      </c>
      <c r="U536" s="2">
        <v>789609.09</v>
      </c>
      <c r="V536" s="2">
        <v>146571.34</v>
      </c>
      <c r="W536" t="s">
        <v>195</v>
      </c>
    </row>
    <row r="537" spans="1:23" x14ac:dyDescent="0.2">
      <c r="A537" t="s">
        <v>106</v>
      </c>
      <c r="B537" t="s">
        <v>107</v>
      </c>
      <c r="C537" t="s">
        <v>2</v>
      </c>
      <c r="D537" t="s">
        <v>3</v>
      </c>
      <c r="E537" t="s">
        <v>4</v>
      </c>
      <c r="F537" t="s">
        <v>337</v>
      </c>
      <c r="G537" t="s">
        <v>338</v>
      </c>
      <c r="H537" t="s">
        <v>108</v>
      </c>
      <c r="I537" t="s">
        <v>118</v>
      </c>
      <c r="J537" t="s">
        <v>192</v>
      </c>
      <c r="K537" t="s">
        <v>196</v>
      </c>
      <c r="L537" t="s">
        <v>96</v>
      </c>
      <c r="M537" s="2">
        <v>550000</v>
      </c>
      <c r="N537" s="2">
        <v>0</v>
      </c>
      <c r="O537" s="2">
        <v>0</v>
      </c>
      <c r="P537" s="2">
        <v>550000</v>
      </c>
      <c r="Q537" s="2">
        <v>458000</v>
      </c>
      <c r="R537" s="2">
        <v>33071.43</v>
      </c>
      <c r="S537" s="2">
        <v>0</v>
      </c>
      <c r="T537" s="2">
        <v>516928.57</v>
      </c>
      <c r="U537" s="2">
        <v>550000</v>
      </c>
      <c r="V537" s="2">
        <v>58928.57</v>
      </c>
      <c r="W537" t="s">
        <v>197</v>
      </c>
    </row>
    <row r="538" spans="1:23" x14ac:dyDescent="0.2">
      <c r="A538" t="s">
        <v>106</v>
      </c>
      <c r="B538" t="s">
        <v>107</v>
      </c>
      <c r="C538" t="s">
        <v>2</v>
      </c>
      <c r="D538" t="s">
        <v>3</v>
      </c>
      <c r="E538" t="s">
        <v>4</v>
      </c>
      <c r="F538" t="s">
        <v>337</v>
      </c>
      <c r="G538" t="s">
        <v>338</v>
      </c>
      <c r="H538" t="s">
        <v>127</v>
      </c>
      <c r="I538" t="s">
        <v>128</v>
      </c>
      <c r="J538" t="s">
        <v>202</v>
      </c>
      <c r="K538" t="s">
        <v>203</v>
      </c>
      <c r="L538" t="s">
        <v>96</v>
      </c>
      <c r="M538" s="2">
        <v>0</v>
      </c>
      <c r="N538" s="2">
        <v>3000</v>
      </c>
      <c r="O538" s="2">
        <v>0</v>
      </c>
      <c r="P538" s="2">
        <v>3000</v>
      </c>
      <c r="Q538" s="2">
        <v>0</v>
      </c>
      <c r="R538" s="2">
        <v>0</v>
      </c>
      <c r="S538" s="2">
        <v>0</v>
      </c>
      <c r="T538" s="2">
        <v>3000</v>
      </c>
      <c r="U538" s="2">
        <v>3000</v>
      </c>
      <c r="V538" s="2">
        <v>3000</v>
      </c>
      <c r="W538" t="s">
        <v>208</v>
      </c>
    </row>
    <row r="539" spans="1:23" x14ac:dyDescent="0.2">
      <c r="A539" t="s">
        <v>106</v>
      </c>
      <c r="B539" t="s">
        <v>107</v>
      </c>
      <c r="C539" t="s">
        <v>2</v>
      </c>
      <c r="D539" t="s">
        <v>3</v>
      </c>
      <c r="E539" t="s">
        <v>4</v>
      </c>
      <c r="F539" t="s">
        <v>337</v>
      </c>
      <c r="G539" t="s">
        <v>338</v>
      </c>
      <c r="H539" t="s">
        <v>127</v>
      </c>
      <c r="I539" t="s">
        <v>128</v>
      </c>
      <c r="J539" t="s">
        <v>202</v>
      </c>
      <c r="K539" t="s">
        <v>209</v>
      </c>
      <c r="L539" t="s">
        <v>96</v>
      </c>
      <c r="M539" s="2">
        <v>5000</v>
      </c>
      <c r="N539" s="2">
        <v>0</v>
      </c>
      <c r="O539" s="2">
        <v>0</v>
      </c>
      <c r="P539" s="2">
        <v>5000</v>
      </c>
      <c r="Q539" s="2">
        <v>0</v>
      </c>
      <c r="R539" s="2">
        <v>0</v>
      </c>
      <c r="S539" s="2">
        <v>0</v>
      </c>
      <c r="T539" s="2">
        <v>5000</v>
      </c>
      <c r="U539" s="2">
        <v>5000</v>
      </c>
      <c r="V539" s="2">
        <v>5000</v>
      </c>
      <c r="W539" t="s">
        <v>210</v>
      </c>
    </row>
    <row r="540" spans="1:23" x14ac:dyDescent="0.2">
      <c r="A540" t="s">
        <v>170</v>
      </c>
      <c r="B540" t="s">
        <v>171</v>
      </c>
      <c r="C540" t="s">
        <v>2</v>
      </c>
      <c r="D540" t="s">
        <v>3</v>
      </c>
      <c r="E540" t="s">
        <v>4</v>
      </c>
      <c r="F540" t="s">
        <v>337</v>
      </c>
      <c r="G540" t="s">
        <v>338</v>
      </c>
      <c r="H540" t="s">
        <v>180</v>
      </c>
      <c r="I540" t="s">
        <v>181</v>
      </c>
      <c r="J540" t="s">
        <v>202</v>
      </c>
      <c r="K540" t="s">
        <v>212</v>
      </c>
      <c r="L540" t="s">
        <v>96</v>
      </c>
      <c r="M540" s="2">
        <v>7500</v>
      </c>
      <c r="N540" s="2">
        <v>0</v>
      </c>
      <c r="O540" s="2">
        <v>0</v>
      </c>
      <c r="P540" s="2">
        <v>7500</v>
      </c>
      <c r="Q540" s="2">
        <v>0</v>
      </c>
      <c r="R540" s="2">
        <v>5224.2700000000004</v>
      </c>
      <c r="S540" s="2">
        <v>5224.2700000000004</v>
      </c>
      <c r="T540" s="2">
        <v>2275.73</v>
      </c>
      <c r="U540" s="2">
        <v>2275.73</v>
      </c>
      <c r="V540" s="2">
        <v>2275.73</v>
      </c>
      <c r="W540" t="s">
        <v>350</v>
      </c>
    </row>
    <row r="541" spans="1:23" x14ac:dyDescent="0.2">
      <c r="A541" t="s">
        <v>170</v>
      </c>
      <c r="B541" t="s">
        <v>171</v>
      </c>
      <c r="C541" t="s">
        <v>2</v>
      </c>
      <c r="D541" t="s">
        <v>3</v>
      </c>
      <c r="E541" t="s">
        <v>4</v>
      </c>
      <c r="F541" t="s">
        <v>337</v>
      </c>
      <c r="G541" t="s">
        <v>338</v>
      </c>
      <c r="H541" t="s">
        <v>180</v>
      </c>
      <c r="I541" t="s">
        <v>181</v>
      </c>
      <c r="J541" t="s">
        <v>202</v>
      </c>
      <c r="K541" t="s">
        <v>209</v>
      </c>
      <c r="L541" t="s">
        <v>96</v>
      </c>
      <c r="M541" s="2">
        <v>9500</v>
      </c>
      <c r="N541" s="2">
        <v>0</v>
      </c>
      <c r="O541" s="2">
        <v>0</v>
      </c>
      <c r="P541" s="2">
        <v>9500</v>
      </c>
      <c r="Q541" s="2">
        <v>0</v>
      </c>
      <c r="R541" s="2">
        <v>0</v>
      </c>
      <c r="S541" s="2">
        <v>0</v>
      </c>
      <c r="T541" s="2">
        <v>9500</v>
      </c>
      <c r="U541" s="2">
        <v>9500</v>
      </c>
      <c r="V541" s="2">
        <v>9500</v>
      </c>
      <c r="W541" t="s">
        <v>351</v>
      </c>
    </row>
    <row r="542" spans="1:23" x14ac:dyDescent="0.2">
      <c r="A542" t="s">
        <v>0</v>
      </c>
      <c r="B542" t="s">
        <v>1</v>
      </c>
      <c r="C542" t="s">
        <v>2</v>
      </c>
      <c r="D542" t="s">
        <v>3</v>
      </c>
      <c r="E542" t="s">
        <v>4</v>
      </c>
      <c r="F542" t="s">
        <v>337</v>
      </c>
      <c r="G542" t="s">
        <v>338</v>
      </c>
      <c r="H542" t="s">
        <v>7</v>
      </c>
      <c r="I542" t="s">
        <v>8</v>
      </c>
      <c r="J542" t="s">
        <v>215</v>
      </c>
      <c r="K542" t="s">
        <v>216</v>
      </c>
      <c r="L542" t="s">
        <v>11</v>
      </c>
      <c r="M542" s="2">
        <v>0</v>
      </c>
      <c r="N542" s="2">
        <v>20000</v>
      </c>
      <c r="O542" s="2">
        <v>0</v>
      </c>
      <c r="P542" s="2">
        <v>20000</v>
      </c>
      <c r="Q542" s="2">
        <v>0</v>
      </c>
      <c r="R542" s="2">
        <v>18980.54</v>
      </c>
      <c r="S542" s="2">
        <v>18980.53</v>
      </c>
      <c r="T542" s="2">
        <v>1019.46</v>
      </c>
      <c r="U542" s="2">
        <v>1019.47</v>
      </c>
      <c r="V542" s="2">
        <v>1019.46</v>
      </c>
      <c r="W542" t="s">
        <v>217</v>
      </c>
    </row>
    <row r="543" spans="1:23" x14ac:dyDescent="0.2">
      <c r="A543" t="s">
        <v>0</v>
      </c>
      <c r="B543" t="s">
        <v>1</v>
      </c>
      <c r="C543" t="s">
        <v>2</v>
      </c>
      <c r="D543" t="s">
        <v>3</v>
      </c>
      <c r="E543" t="s">
        <v>4</v>
      </c>
      <c r="F543" t="s">
        <v>352</v>
      </c>
      <c r="G543" t="s">
        <v>353</v>
      </c>
      <c r="H543" t="s">
        <v>7</v>
      </c>
      <c r="I543" t="s">
        <v>8</v>
      </c>
      <c r="J543" t="s">
        <v>9</v>
      </c>
      <c r="K543" t="s">
        <v>10</v>
      </c>
      <c r="L543" t="s">
        <v>11</v>
      </c>
      <c r="M543" s="2">
        <v>930948</v>
      </c>
      <c r="N543" s="2">
        <v>68340</v>
      </c>
      <c r="O543" s="2">
        <v>0</v>
      </c>
      <c r="P543" s="2">
        <v>999288</v>
      </c>
      <c r="Q543" s="2">
        <v>0</v>
      </c>
      <c r="R543" s="2">
        <v>720162.99</v>
      </c>
      <c r="S543" s="2">
        <v>720162.98</v>
      </c>
      <c r="T543" s="2">
        <v>279125.01</v>
      </c>
      <c r="U543" s="2">
        <v>279125.02</v>
      </c>
      <c r="V543" s="2">
        <v>279125.01</v>
      </c>
      <c r="W543" t="s">
        <v>12</v>
      </c>
    </row>
    <row r="544" spans="1:23" x14ac:dyDescent="0.2">
      <c r="A544" t="s">
        <v>0</v>
      </c>
      <c r="B544" t="s">
        <v>1</v>
      </c>
      <c r="C544" t="s">
        <v>2</v>
      </c>
      <c r="D544" t="s">
        <v>3</v>
      </c>
      <c r="E544" t="s">
        <v>4</v>
      </c>
      <c r="F544" t="s">
        <v>352</v>
      </c>
      <c r="G544" t="s">
        <v>353</v>
      </c>
      <c r="H544" t="s">
        <v>7</v>
      </c>
      <c r="I544" t="s">
        <v>8</v>
      </c>
      <c r="J544" t="s">
        <v>9</v>
      </c>
      <c r="K544" t="s">
        <v>13</v>
      </c>
      <c r="L544" t="s">
        <v>11</v>
      </c>
      <c r="M544" s="2">
        <v>76611.240000000005</v>
      </c>
      <c r="N544" s="2">
        <v>5138.8</v>
      </c>
      <c r="O544" s="2">
        <v>0</v>
      </c>
      <c r="P544" s="2">
        <v>81750.039999999994</v>
      </c>
      <c r="Q544" s="2">
        <v>0</v>
      </c>
      <c r="R544" s="2">
        <v>51299.9</v>
      </c>
      <c r="S544" s="2">
        <v>51299.9</v>
      </c>
      <c r="T544" s="2">
        <v>30450.14</v>
      </c>
      <c r="U544" s="2">
        <v>30450.14</v>
      </c>
      <c r="V544" s="2">
        <v>30450.14</v>
      </c>
      <c r="W544" t="s">
        <v>14</v>
      </c>
    </row>
    <row r="545" spans="1:23" x14ac:dyDescent="0.2">
      <c r="A545" t="s">
        <v>0</v>
      </c>
      <c r="B545" t="s">
        <v>1</v>
      </c>
      <c r="C545" t="s">
        <v>2</v>
      </c>
      <c r="D545" t="s">
        <v>3</v>
      </c>
      <c r="E545" t="s">
        <v>4</v>
      </c>
      <c r="F545" t="s">
        <v>352</v>
      </c>
      <c r="G545" t="s">
        <v>353</v>
      </c>
      <c r="H545" t="s">
        <v>7</v>
      </c>
      <c r="I545" t="s">
        <v>8</v>
      </c>
      <c r="J545" t="s">
        <v>9</v>
      </c>
      <c r="K545" t="s">
        <v>15</v>
      </c>
      <c r="L545" t="s">
        <v>11</v>
      </c>
      <c r="M545" s="2">
        <v>94153.27</v>
      </c>
      <c r="N545" s="2">
        <v>6123.23</v>
      </c>
      <c r="O545" s="2">
        <v>0</v>
      </c>
      <c r="P545" s="2">
        <v>100276.5</v>
      </c>
      <c r="Q545" s="2">
        <v>8558.58</v>
      </c>
      <c r="R545" s="2">
        <v>14581.28</v>
      </c>
      <c r="S545" s="2">
        <v>14581.28</v>
      </c>
      <c r="T545" s="2">
        <v>85695.22</v>
      </c>
      <c r="U545" s="2">
        <v>85695.22</v>
      </c>
      <c r="V545" s="2">
        <v>77136.639999999999</v>
      </c>
      <c r="W545" t="s">
        <v>16</v>
      </c>
    </row>
    <row r="546" spans="1:23" x14ac:dyDescent="0.2">
      <c r="A546" t="s">
        <v>0</v>
      </c>
      <c r="B546" t="s">
        <v>1</v>
      </c>
      <c r="C546" t="s">
        <v>2</v>
      </c>
      <c r="D546" t="s">
        <v>3</v>
      </c>
      <c r="E546" t="s">
        <v>4</v>
      </c>
      <c r="F546" t="s">
        <v>352</v>
      </c>
      <c r="G546" t="s">
        <v>353</v>
      </c>
      <c r="H546" t="s">
        <v>7</v>
      </c>
      <c r="I546" t="s">
        <v>8</v>
      </c>
      <c r="J546" t="s">
        <v>9</v>
      </c>
      <c r="K546" t="s">
        <v>17</v>
      </c>
      <c r="L546" t="s">
        <v>11</v>
      </c>
      <c r="M546" s="2">
        <v>36256</v>
      </c>
      <c r="N546" s="2">
        <v>2366.67</v>
      </c>
      <c r="O546" s="2">
        <v>0</v>
      </c>
      <c r="P546" s="2">
        <v>38622.67</v>
      </c>
      <c r="Q546" s="2">
        <v>2014.47</v>
      </c>
      <c r="R546" s="2">
        <v>32560.75</v>
      </c>
      <c r="S546" s="2">
        <v>32560.75</v>
      </c>
      <c r="T546" s="2">
        <v>6061.92</v>
      </c>
      <c r="U546" s="2">
        <v>6061.92</v>
      </c>
      <c r="V546" s="2">
        <v>4047.45</v>
      </c>
      <c r="W546" t="s">
        <v>18</v>
      </c>
    </row>
    <row r="547" spans="1:23" x14ac:dyDescent="0.2">
      <c r="A547" t="s">
        <v>0</v>
      </c>
      <c r="B547" t="s">
        <v>1</v>
      </c>
      <c r="C547" t="s">
        <v>2</v>
      </c>
      <c r="D547" t="s">
        <v>3</v>
      </c>
      <c r="E547" t="s">
        <v>4</v>
      </c>
      <c r="F547" t="s">
        <v>352</v>
      </c>
      <c r="G547" t="s">
        <v>353</v>
      </c>
      <c r="H547" t="s">
        <v>7</v>
      </c>
      <c r="I547" t="s">
        <v>8</v>
      </c>
      <c r="J547" t="s">
        <v>9</v>
      </c>
      <c r="K547" t="s">
        <v>19</v>
      </c>
      <c r="L547" t="s">
        <v>11</v>
      </c>
      <c r="M547" s="2">
        <v>1320</v>
      </c>
      <c r="N547" s="2">
        <v>88</v>
      </c>
      <c r="O547" s="2">
        <v>0</v>
      </c>
      <c r="P547" s="2">
        <v>1408</v>
      </c>
      <c r="Q547" s="2">
        <v>0</v>
      </c>
      <c r="R547" s="2">
        <v>587</v>
      </c>
      <c r="S547" s="2">
        <v>587</v>
      </c>
      <c r="T547" s="2">
        <v>821</v>
      </c>
      <c r="U547" s="2">
        <v>821</v>
      </c>
      <c r="V547" s="2">
        <v>821</v>
      </c>
      <c r="W547" t="s">
        <v>20</v>
      </c>
    </row>
    <row r="548" spans="1:23" x14ac:dyDescent="0.2">
      <c r="A548" t="s">
        <v>0</v>
      </c>
      <c r="B548" t="s">
        <v>1</v>
      </c>
      <c r="C548" t="s">
        <v>2</v>
      </c>
      <c r="D548" t="s">
        <v>3</v>
      </c>
      <c r="E548" t="s">
        <v>4</v>
      </c>
      <c r="F548" t="s">
        <v>352</v>
      </c>
      <c r="G548" t="s">
        <v>353</v>
      </c>
      <c r="H548" t="s">
        <v>7</v>
      </c>
      <c r="I548" t="s">
        <v>8</v>
      </c>
      <c r="J548" t="s">
        <v>9</v>
      </c>
      <c r="K548" t="s">
        <v>21</v>
      </c>
      <c r="L548" t="s">
        <v>11</v>
      </c>
      <c r="M548" s="2">
        <v>10560</v>
      </c>
      <c r="N548" s="2">
        <v>704</v>
      </c>
      <c r="O548" s="2">
        <v>0</v>
      </c>
      <c r="P548" s="2">
        <v>11264</v>
      </c>
      <c r="Q548" s="2">
        <v>0</v>
      </c>
      <c r="R548" s="2">
        <v>6692</v>
      </c>
      <c r="S548" s="2">
        <v>6692</v>
      </c>
      <c r="T548" s="2">
        <v>4572</v>
      </c>
      <c r="U548" s="2">
        <v>4572</v>
      </c>
      <c r="V548" s="2">
        <v>4572</v>
      </c>
      <c r="W548" t="s">
        <v>22</v>
      </c>
    </row>
    <row r="549" spans="1:23" x14ac:dyDescent="0.2">
      <c r="A549" t="s">
        <v>0</v>
      </c>
      <c r="B549" t="s">
        <v>1</v>
      </c>
      <c r="C549" t="s">
        <v>2</v>
      </c>
      <c r="D549" t="s">
        <v>3</v>
      </c>
      <c r="E549" t="s">
        <v>4</v>
      </c>
      <c r="F549" t="s">
        <v>352</v>
      </c>
      <c r="G549" t="s">
        <v>353</v>
      </c>
      <c r="H549" t="s">
        <v>7</v>
      </c>
      <c r="I549" t="s">
        <v>8</v>
      </c>
      <c r="J549" t="s">
        <v>9</v>
      </c>
      <c r="K549" t="s">
        <v>23</v>
      </c>
      <c r="L549" t="s">
        <v>11</v>
      </c>
      <c r="M549" s="2">
        <v>383.06</v>
      </c>
      <c r="N549" s="2">
        <v>0</v>
      </c>
      <c r="O549" s="2">
        <v>145.52000000000001</v>
      </c>
      <c r="P549" s="2">
        <v>528.58000000000004</v>
      </c>
      <c r="Q549" s="2">
        <v>0</v>
      </c>
      <c r="R549" s="2">
        <v>92</v>
      </c>
      <c r="S549" s="2">
        <v>92</v>
      </c>
      <c r="T549" s="2">
        <v>436.58</v>
      </c>
      <c r="U549" s="2">
        <v>436.58</v>
      </c>
      <c r="V549" s="2">
        <v>436.58</v>
      </c>
      <c r="W549" t="s">
        <v>24</v>
      </c>
    </row>
    <row r="550" spans="1:23" x14ac:dyDescent="0.2">
      <c r="A550" t="s">
        <v>0</v>
      </c>
      <c r="B550" t="s">
        <v>1</v>
      </c>
      <c r="C550" t="s">
        <v>2</v>
      </c>
      <c r="D550" t="s">
        <v>3</v>
      </c>
      <c r="E550" t="s">
        <v>4</v>
      </c>
      <c r="F550" t="s">
        <v>352</v>
      </c>
      <c r="G550" t="s">
        <v>353</v>
      </c>
      <c r="H550" t="s">
        <v>7</v>
      </c>
      <c r="I550" t="s">
        <v>8</v>
      </c>
      <c r="J550" t="s">
        <v>9</v>
      </c>
      <c r="K550" t="s">
        <v>25</v>
      </c>
      <c r="L550" t="s">
        <v>11</v>
      </c>
      <c r="M550" s="2">
        <v>3830.56</v>
      </c>
      <c r="N550" s="2">
        <v>218.4</v>
      </c>
      <c r="O550" s="2">
        <v>0</v>
      </c>
      <c r="P550" s="2">
        <v>4048.96</v>
      </c>
      <c r="Q550" s="2">
        <v>0</v>
      </c>
      <c r="R550" s="2">
        <v>1784.67</v>
      </c>
      <c r="S550" s="2">
        <v>1784.67</v>
      </c>
      <c r="T550" s="2">
        <v>2264.29</v>
      </c>
      <c r="U550" s="2">
        <v>2264.29</v>
      </c>
      <c r="V550" s="2">
        <v>2264.29</v>
      </c>
      <c r="W550" t="s">
        <v>26</v>
      </c>
    </row>
    <row r="551" spans="1:23" x14ac:dyDescent="0.2">
      <c r="A551" t="s">
        <v>0</v>
      </c>
      <c r="B551" t="s">
        <v>1</v>
      </c>
      <c r="C551" t="s">
        <v>2</v>
      </c>
      <c r="D551" t="s">
        <v>3</v>
      </c>
      <c r="E551" t="s">
        <v>4</v>
      </c>
      <c r="F551" t="s">
        <v>352</v>
      </c>
      <c r="G551" t="s">
        <v>353</v>
      </c>
      <c r="H551" t="s">
        <v>7</v>
      </c>
      <c r="I551" t="s">
        <v>8</v>
      </c>
      <c r="J551" t="s">
        <v>9</v>
      </c>
      <c r="K551" t="s">
        <v>27</v>
      </c>
      <c r="L551" t="s">
        <v>11</v>
      </c>
      <c r="M551" s="2">
        <v>3791.81</v>
      </c>
      <c r="N551" s="2">
        <v>-3791.81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t="s">
        <v>28</v>
      </c>
    </row>
    <row r="552" spans="1:23" x14ac:dyDescent="0.2">
      <c r="A552" t="s">
        <v>0</v>
      </c>
      <c r="B552" t="s">
        <v>1</v>
      </c>
      <c r="C552" t="s">
        <v>2</v>
      </c>
      <c r="D552" t="s">
        <v>3</v>
      </c>
      <c r="E552" t="s">
        <v>4</v>
      </c>
      <c r="F552" t="s">
        <v>352</v>
      </c>
      <c r="G552" t="s">
        <v>353</v>
      </c>
      <c r="H552" t="s">
        <v>7</v>
      </c>
      <c r="I552" t="s">
        <v>8</v>
      </c>
      <c r="J552" t="s">
        <v>9</v>
      </c>
      <c r="K552" t="s">
        <v>29</v>
      </c>
      <c r="L552" t="s">
        <v>11</v>
      </c>
      <c r="M552" s="2">
        <v>17767.060000000001</v>
      </c>
      <c r="N552" s="2">
        <v>-6000</v>
      </c>
      <c r="O552" s="2">
        <v>0</v>
      </c>
      <c r="P552" s="2">
        <v>11767.06</v>
      </c>
      <c r="Q552" s="2">
        <v>0</v>
      </c>
      <c r="R552" s="2">
        <v>9132.6</v>
      </c>
      <c r="S552" s="2">
        <v>9132.6</v>
      </c>
      <c r="T552" s="2">
        <v>2634.46</v>
      </c>
      <c r="U552" s="2">
        <v>2634.46</v>
      </c>
      <c r="V552" s="2">
        <v>2634.46</v>
      </c>
      <c r="W552" t="s">
        <v>30</v>
      </c>
    </row>
    <row r="553" spans="1:23" x14ac:dyDescent="0.2">
      <c r="A553" t="s">
        <v>0</v>
      </c>
      <c r="B553" t="s">
        <v>1</v>
      </c>
      <c r="C553" t="s">
        <v>2</v>
      </c>
      <c r="D553" t="s">
        <v>3</v>
      </c>
      <c r="E553" t="s">
        <v>4</v>
      </c>
      <c r="F553" t="s">
        <v>352</v>
      </c>
      <c r="G553" t="s">
        <v>353</v>
      </c>
      <c r="H553" t="s">
        <v>7</v>
      </c>
      <c r="I553" t="s">
        <v>8</v>
      </c>
      <c r="J553" t="s">
        <v>9</v>
      </c>
      <c r="K553" t="s">
        <v>31</v>
      </c>
      <c r="L553" t="s">
        <v>11</v>
      </c>
      <c r="M553" s="2">
        <v>122280</v>
      </c>
      <c r="N553" s="2">
        <v>0</v>
      </c>
      <c r="O553" s="2">
        <v>0</v>
      </c>
      <c r="P553" s="2">
        <v>122280</v>
      </c>
      <c r="Q553" s="2">
        <v>47112.72</v>
      </c>
      <c r="R553" s="2">
        <v>75167.28</v>
      </c>
      <c r="S553" s="2">
        <v>75167.28</v>
      </c>
      <c r="T553" s="2">
        <v>47112.72</v>
      </c>
      <c r="U553" s="2">
        <v>47112.72</v>
      </c>
      <c r="V553" s="2">
        <v>0</v>
      </c>
      <c r="W553" t="s">
        <v>32</v>
      </c>
    </row>
    <row r="554" spans="1:23" x14ac:dyDescent="0.2">
      <c r="A554" t="s">
        <v>0</v>
      </c>
      <c r="B554" t="s">
        <v>1</v>
      </c>
      <c r="C554" t="s">
        <v>2</v>
      </c>
      <c r="D554" t="s">
        <v>3</v>
      </c>
      <c r="E554" t="s">
        <v>4</v>
      </c>
      <c r="F554" t="s">
        <v>352</v>
      </c>
      <c r="G554" t="s">
        <v>353</v>
      </c>
      <c r="H554" t="s">
        <v>7</v>
      </c>
      <c r="I554" t="s">
        <v>8</v>
      </c>
      <c r="J554" t="s">
        <v>9</v>
      </c>
      <c r="K554" t="s">
        <v>33</v>
      </c>
      <c r="L554" t="s">
        <v>11</v>
      </c>
      <c r="M554" s="2">
        <v>3779.56</v>
      </c>
      <c r="N554" s="2">
        <v>-500</v>
      </c>
      <c r="O554" s="2">
        <v>3048.11</v>
      </c>
      <c r="P554" s="2">
        <v>6327.67</v>
      </c>
      <c r="Q554" s="2">
        <v>0</v>
      </c>
      <c r="R554" s="2">
        <v>2581.33</v>
      </c>
      <c r="S554" s="2">
        <v>2581.33</v>
      </c>
      <c r="T554" s="2">
        <v>3746.34</v>
      </c>
      <c r="U554" s="2">
        <v>3746.34</v>
      </c>
      <c r="V554" s="2">
        <v>3746.34</v>
      </c>
      <c r="W554" t="s">
        <v>34</v>
      </c>
    </row>
    <row r="555" spans="1:23" x14ac:dyDescent="0.2">
      <c r="A555" t="s">
        <v>0</v>
      </c>
      <c r="B555" t="s">
        <v>1</v>
      </c>
      <c r="C555" t="s">
        <v>2</v>
      </c>
      <c r="D555" t="s">
        <v>3</v>
      </c>
      <c r="E555" t="s">
        <v>4</v>
      </c>
      <c r="F555" t="s">
        <v>352</v>
      </c>
      <c r="G555" t="s">
        <v>353</v>
      </c>
      <c r="H555" t="s">
        <v>7</v>
      </c>
      <c r="I555" t="s">
        <v>8</v>
      </c>
      <c r="J555" t="s">
        <v>9</v>
      </c>
      <c r="K555" t="s">
        <v>35</v>
      </c>
      <c r="L555" t="s">
        <v>11</v>
      </c>
      <c r="M555" s="2">
        <v>9413.1200000000008</v>
      </c>
      <c r="N555" s="2">
        <v>-3000</v>
      </c>
      <c r="O555" s="2">
        <v>0</v>
      </c>
      <c r="P555" s="2">
        <v>6413.12</v>
      </c>
      <c r="Q555" s="2">
        <v>0</v>
      </c>
      <c r="R555" s="2">
        <v>3124.27</v>
      </c>
      <c r="S555" s="2">
        <v>3124.27</v>
      </c>
      <c r="T555" s="2">
        <v>3288.85</v>
      </c>
      <c r="U555" s="2">
        <v>3288.85</v>
      </c>
      <c r="V555" s="2">
        <v>3288.85</v>
      </c>
      <c r="W555" t="s">
        <v>36</v>
      </c>
    </row>
    <row r="556" spans="1:23" x14ac:dyDescent="0.2">
      <c r="A556" t="s">
        <v>0</v>
      </c>
      <c r="B556" t="s">
        <v>1</v>
      </c>
      <c r="C556" t="s">
        <v>2</v>
      </c>
      <c r="D556" t="s">
        <v>3</v>
      </c>
      <c r="E556" t="s">
        <v>4</v>
      </c>
      <c r="F556" t="s">
        <v>352</v>
      </c>
      <c r="G556" t="s">
        <v>353</v>
      </c>
      <c r="H556" t="s">
        <v>7</v>
      </c>
      <c r="I556" t="s">
        <v>8</v>
      </c>
      <c r="J556" t="s">
        <v>9</v>
      </c>
      <c r="K556" t="s">
        <v>37</v>
      </c>
      <c r="L556" t="s">
        <v>11</v>
      </c>
      <c r="M556" s="2">
        <v>142924.66</v>
      </c>
      <c r="N556" s="2">
        <v>9269.3700000000008</v>
      </c>
      <c r="O556" s="2">
        <v>0</v>
      </c>
      <c r="P556" s="2">
        <v>152194.03</v>
      </c>
      <c r="Q556" s="2">
        <v>5974.14</v>
      </c>
      <c r="R556" s="2">
        <v>107966.39999999999</v>
      </c>
      <c r="S556" s="2">
        <v>107966.39999999999</v>
      </c>
      <c r="T556" s="2">
        <v>44227.63</v>
      </c>
      <c r="U556" s="2">
        <v>44227.63</v>
      </c>
      <c r="V556" s="2">
        <v>38253.49</v>
      </c>
      <c r="W556" t="s">
        <v>38</v>
      </c>
    </row>
    <row r="557" spans="1:23" x14ac:dyDescent="0.2">
      <c r="A557" t="s">
        <v>0</v>
      </c>
      <c r="B557" t="s">
        <v>1</v>
      </c>
      <c r="C557" t="s">
        <v>2</v>
      </c>
      <c r="D557" t="s">
        <v>3</v>
      </c>
      <c r="E557" t="s">
        <v>4</v>
      </c>
      <c r="F557" t="s">
        <v>352</v>
      </c>
      <c r="G557" t="s">
        <v>353</v>
      </c>
      <c r="H557" t="s">
        <v>7</v>
      </c>
      <c r="I557" t="s">
        <v>8</v>
      </c>
      <c r="J557" t="s">
        <v>9</v>
      </c>
      <c r="K557" t="s">
        <v>39</v>
      </c>
      <c r="L557" t="s">
        <v>11</v>
      </c>
      <c r="M557" s="2">
        <v>94153.27</v>
      </c>
      <c r="N557" s="2">
        <v>6123.23</v>
      </c>
      <c r="O557" s="2">
        <v>0</v>
      </c>
      <c r="P557" s="2">
        <v>100276.5</v>
      </c>
      <c r="Q557" s="2">
        <v>7369.99</v>
      </c>
      <c r="R557" s="2">
        <v>60822.5</v>
      </c>
      <c r="S557" s="2">
        <v>60822.5</v>
      </c>
      <c r="T557" s="2">
        <v>39454</v>
      </c>
      <c r="U557" s="2">
        <v>39454</v>
      </c>
      <c r="V557" s="2">
        <v>32084.01</v>
      </c>
      <c r="W557" t="s">
        <v>40</v>
      </c>
    </row>
    <row r="558" spans="1:23" x14ac:dyDescent="0.2">
      <c r="A558" t="s">
        <v>0</v>
      </c>
      <c r="B558" t="s">
        <v>1</v>
      </c>
      <c r="C558" t="s">
        <v>2</v>
      </c>
      <c r="D558" t="s">
        <v>3</v>
      </c>
      <c r="E558" t="s">
        <v>4</v>
      </c>
      <c r="F558" t="s">
        <v>352</v>
      </c>
      <c r="G558" t="s">
        <v>353</v>
      </c>
      <c r="H558" t="s">
        <v>7</v>
      </c>
      <c r="I558" t="s">
        <v>8</v>
      </c>
      <c r="J558" t="s">
        <v>9</v>
      </c>
      <c r="K558" t="s">
        <v>41</v>
      </c>
      <c r="L558" t="s">
        <v>11</v>
      </c>
      <c r="M558" s="2">
        <v>6467.65</v>
      </c>
      <c r="N558" s="2">
        <v>14535.03</v>
      </c>
      <c r="O558" s="2">
        <v>2886.3</v>
      </c>
      <c r="P558" s="2">
        <v>23888.98</v>
      </c>
      <c r="Q558" s="2">
        <v>0</v>
      </c>
      <c r="R558" s="2">
        <v>16408.68</v>
      </c>
      <c r="S558" s="2">
        <v>16408.68</v>
      </c>
      <c r="T558" s="2">
        <v>7480.3</v>
      </c>
      <c r="U558" s="2">
        <v>7480.3</v>
      </c>
      <c r="V558" s="2">
        <v>7480.3</v>
      </c>
      <c r="W558" t="s">
        <v>42</v>
      </c>
    </row>
    <row r="559" spans="1:23" x14ac:dyDescent="0.2">
      <c r="A559" t="s">
        <v>0</v>
      </c>
      <c r="B559" t="s">
        <v>1</v>
      </c>
      <c r="C559" t="s">
        <v>2</v>
      </c>
      <c r="D559" t="s">
        <v>3</v>
      </c>
      <c r="E559" t="s">
        <v>4</v>
      </c>
      <c r="F559" t="s">
        <v>352</v>
      </c>
      <c r="G559" t="s">
        <v>353</v>
      </c>
      <c r="H559" t="s">
        <v>7</v>
      </c>
      <c r="I559" t="s">
        <v>43</v>
      </c>
      <c r="J559" t="s">
        <v>44</v>
      </c>
      <c r="K559" t="s">
        <v>45</v>
      </c>
      <c r="L559" t="s">
        <v>11</v>
      </c>
      <c r="M559" s="2">
        <v>13500</v>
      </c>
      <c r="N559" s="2">
        <v>0</v>
      </c>
      <c r="O559" s="2">
        <v>0</v>
      </c>
      <c r="P559" s="2">
        <v>13500</v>
      </c>
      <c r="Q559" s="2">
        <v>0</v>
      </c>
      <c r="R559" s="2">
        <v>7170.51</v>
      </c>
      <c r="S559" s="2">
        <v>3154.7</v>
      </c>
      <c r="T559" s="2">
        <v>6329.49</v>
      </c>
      <c r="U559" s="2">
        <v>10345.299999999999</v>
      </c>
      <c r="V559" s="2">
        <v>6329.49</v>
      </c>
      <c r="W559" t="s">
        <v>46</v>
      </c>
    </row>
    <row r="560" spans="1:23" x14ac:dyDescent="0.2">
      <c r="A560" t="s">
        <v>0</v>
      </c>
      <c r="B560" t="s">
        <v>1</v>
      </c>
      <c r="C560" t="s">
        <v>2</v>
      </c>
      <c r="D560" t="s">
        <v>3</v>
      </c>
      <c r="E560" t="s">
        <v>4</v>
      </c>
      <c r="F560" t="s">
        <v>352</v>
      </c>
      <c r="G560" t="s">
        <v>353</v>
      </c>
      <c r="H560" t="s">
        <v>7</v>
      </c>
      <c r="I560" t="s">
        <v>43</v>
      </c>
      <c r="J560" t="s">
        <v>44</v>
      </c>
      <c r="K560" t="s">
        <v>47</v>
      </c>
      <c r="L560" t="s">
        <v>11</v>
      </c>
      <c r="M560" s="2">
        <v>13050</v>
      </c>
      <c r="N560" s="2">
        <v>0</v>
      </c>
      <c r="O560" s="2">
        <v>0</v>
      </c>
      <c r="P560" s="2">
        <v>13050</v>
      </c>
      <c r="Q560" s="2">
        <v>0</v>
      </c>
      <c r="R560" s="2">
        <v>11400</v>
      </c>
      <c r="S560" s="2">
        <v>8879.75</v>
      </c>
      <c r="T560" s="2">
        <v>1650</v>
      </c>
      <c r="U560" s="2">
        <v>4170.25</v>
      </c>
      <c r="V560" s="2">
        <v>1650</v>
      </c>
      <c r="W560" t="s">
        <v>48</v>
      </c>
    </row>
    <row r="561" spans="1:23" x14ac:dyDescent="0.2">
      <c r="A561" t="s">
        <v>0</v>
      </c>
      <c r="B561" t="s">
        <v>1</v>
      </c>
      <c r="C561" t="s">
        <v>2</v>
      </c>
      <c r="D561" t="s">
        <v>3</v>
      </c>
      <c r="E561" t="s">
        <v>4</v>
      </c>
      <c r="F561" t="s">
        <v>352</v>
      </c>
      <c r="G561" t="s">
        <v>353</v>
      </c>
      <c r="H561" t="s">
        <v>7</v>
      </c>
      <c r="I561" t="s">
        <v>43</v>
      </c>
      <c r="J561" t="s">
        <v>44</v>
      </c>
      <c r="K561" t="s">
        <v>49</v>
      </c>
      <c r="L561" t="s">
        <v>11</v>
      </c>
      <c r="M561" s="2">
        <v>9000</v>
      </c>
      <c r="N561" s="2">
        <v>0</v>
      </c>
      <c r="O561" s="2">
        <v>0</v>
      </c>
      <c r="P561" s="2">
        <v>9000</v>
      </c>
      <c r="Q561" s="2">
        <v>0</v>
      </c>
      <c r="R561" s="2">
        <v>7747.46</v>
      </c>
      <c r="S561" s="2">
        <v>4761.5200000000004</v>
      </c>
      <c r="T561" s="2">
        <v>1252.54</v>
      </c>
      <c r="U561" s="2">
        <v>4238.4799999999996</v>
      </c>
      <c r="V561" s="2">
        <v>1252.54</v>
      </c>
      <c r="W561" t="s">
        <v>50</v>
      </c>
    </row>
    <row r="562" spans="1:23" x14ac:dyDescent="0.2">
      <c r="A562" t="s">
        <v>0</v>
      </c>
      <c r="B562" t="s">
        <v>1</v>
      </c>
      <c r="C562" t="s">
        <v>2</v>
      </c>
      <c r="D562" t="s">
        <v>3</v>
      </c>
      <c r="E562" t="s">
        <v>4</v>
      </c>
      <c r="F562" t="s">
        <v>352</v>
      </c>
      <c r="G562" t="s">
        <v>353</v>
      </c>
      <c r="H562" t="s">
        <v>7</v>
      </c>
      <c r="I562" t="s">
        <v>43</v>
      </c>
      <c r="J562" t="s">
        <v>44</v>
      </c>
      <c r="K562" t="s">
        <v>354</v>
      </c>
      <c r="L562" t="s">
        <v>11</v>
      </c>
      <c r="M562" s="2">
        <v>5976</v>
      </c>
      <c r="N562" s="2">
        <v>451.87</v>
      </c>
      <c r="O562" s="2">
        <v>0</v>
      </c>
      <c r="P562" s="2">
        <v>6427.87</v>
      </c>
      <c r="Q562" s="2">
        <v>607.32000000000005</v>
      </c>
      <c r="R562" s="2">
        <v>5820.55</v>
      </c>
      <c r="S562" s="2">
        <v>4020.55</v>
      </c>
      <c r="T562" s="2">
        <v>607.32000000000005</v>
      </c>
      <c r="U562" s="2">
        <v>2407.3200000000002</v>
      </c>
      <c r="V562" s="2">
        <v>0</v>
      </c>
      <c r="W562" t="s">
        <v>355</v>
      </c>
    </row>
    <row r="563" spans="1:23" x14ac:dyDescent="0.2">
      <c r="A563" t="s">
        <v>0</v>
      </c>
      <c r="B563" t="s">
        <v>1</v>
      </c>
      <c r="C563" t="s">
        <v>2</v>
      </c>
      <c r="D563" t="s">
        <v>3</v>
      </c>
      <c r="E563" t="s">
        <v>4</v>
      </c>
      <c r="F563" t="s">
        <v>352</v>
      </c>
      <c r="G563" t="s">
        <v>353</v>
      </c>
      <c r="H563" t="s">
        <v>7</v>
      </c>
      <c r="I563" t="s">
        <v>43</v>
      </c>
      <c r="J563" t="s">
        <v>44</v>
      </c>
      <c r="K563" t="s">
        <v>51</v>
      </c>
      <c r="L563" t="s">
        <v>11</v>
      </c>
      <c r="M563" s="2">
        <v>46300</v>
      </c>
      <c r="N563" s="2">
        <v>0</v>
      </c>
      <c r="O563" s="2">
        <v>0</v>
      </c>
      <c r="P563" s="2">
        <v>46300</v>
      </c>
      <c r="Q563" s="2">
        <v>11938.04</v>
      </c>
      <c r="R563" s="2">
        <v>19700.47</v>
      </c>
      <c r="S563" s="2">
        <v>19700.439999999999</v>
      </c>
      <c r="T563" s="2">
        <v>26599.53</v>
      </c>
      <c r="U563" s="2">
        <v>26599.56</v>
      </c>
      <c r="V563" s="2">
        <v>14661.49</v>
      </c>
      <c r="W563" t="s">
        <v>52</v>
      </c>
    </row>
    <row r="564" spans="1:23" x14ac:dyDescent="0.2">
      <c r="A564" t="s">
        <v>0</v>
      </c>
      <c r="B564" t="s">
        <v>1</v>
      </c>
      <c r="C564" t="s">
        <v>2</v>
      </c>
      <c r="D564" t="s">
        <v>3</v>
      </c>
      <c r="E564" t="s">
        <v>4</v>
      </c>
      <c r="F564" t="s">
        <v>352</v>
      </c>
      <c r="G564" t="s">
        <v>353</v>
      </c>
      <c r="H564" t="s">
        <v>7</v>
      </c>
      <c r="I564" t="s">
        <v>43</v>
      </c>
      <c r="J564" t="s">
        <v>44</v>
      </c>
      <c r="K564" t="s">
        <v>53</v>
      </c>
      <c r="L564" t="s">
        <v>11</v>
      </c>
      <c r="M564" s="2">
        <v>0</v>
      </c>
      <c r="N564" s="2">
        <v>470.96</v>
      </c>
      <c r="O564" s="2">
        <v>0</v>
      </c>
      <c r="P564" s="2">
        <v>470.96</v>
      </c>
      <c r="Q564" s="2">
        <v>0</v>
      </c>
      <c r="R564" s="2">
        <v>470.96</v>
      </c>
      <c r="S564" s="2">
        <v>470.96</v>
      </c>
      <c r="T564" s="2">
        <v>0</v>
      </c>
      <c r="U564" s="2">
        <v>0</v>
      </c>
      <c r="V564" s="2">
        <v>0</v>
      </c>
      <c r="W564" t="s">
        <v>54</v>
      </c>
    </row>
    <row r="565" spans="1:23" x14ac:dyDescent="0.2">
      <c r="A565" t="s">
        <v>0</v>
      </c>
      <c r="B565" t="s">
        <v>1</v>
      </c>
      <c r="C565" t="s">
        <v>2</v>
      </c>
      <c r="D565" t="s">
        <v>3</v>
      </c>
      <c r="E565" t="s">
        <v>4</v>
      </c>
      <c r="F565" t="s">
        <v>352</v>
      </c>
      <c r="G565" t="s">
        <v>353</v>
      </c>
      <c r="H565" t="s">
        <v>7</v>
      </c>
      <c r="I565" t="s">
        <v>43</v>
      </c>
      <c r="J565" t="s">
        <v>44</v>
      </c>
      <c r="K565" t="s">
        <v>57</v>
      </c>
      <c r="L565" t="s">
        <v>11</v>
      </c>
      <c r="M565" s="2">
        <v>271454.40000000002</v>
      </c>
      <c r="N565" s="2">
        <v>0</v>
      </c>
      <c r="O565" s="2">
        <v>0</v>
      </c>
      <c r="P565" s="2">
        <v>271454.40000000002</v>
      </c>
      <c r="Q565" s="2">
        <v>6549.42</v>
      </c>
      <c r="R565" s="2">
        <v>247303.98</v>
      </c>
      <c r="S565" s="2">
        <v>150154</v>
      </c>
      <c r="T565" s="2">
        <v>24150.42</v>
      </c>
      <c r="U565" s="2">
        <v>121300.4</v>
      </c>
      <c r="V565" s="2">
        <v>17601</v>
      </c>
      <c r="W565" t="s">
        <v>58</v>
      </c>
    </row>
    <row r="566" spans="1:23" x14ac:dyDescent="0.2">
      <c r="A566" t="s">
        <v>0</v>
      </c>
      <c r="B566" t="s">
        <v>1</v>
      </c>
      <c r="C566" t="s">
        <v>2</v>
      </c>
      <c r="D566" t="s">
        <v>3</v>
      </c>
      <c r="E566" t="s">
        <v>4</v>
      </c>
      <c r="F566" t="s">
        <v>352</v>
      </c>
      <c r="G566" t="s">
        <v>353</v>
      </c>
      <c r="H566" t="s">
        <v>7</v>
      </c>
      <c r="I566" t="s">
        <v>43</v>
      </c>
      <c r="J566" t="s">
        <v>44</v>
      </c>
      <c r="K566" t="s">
        <v>59</v>
      </c>
      <c r="L566" t="s">
        <v>11</v>
      </c>
      <c r="M566" s="2">
        <v>152000</v>
      </c>
      <c r="N566" s="2">
        <v>313.14999999999998</v>
      </c>
      <c r="O566" s="2">
        <v>0</v>
      </c>
      <c r="P566" s="2">
        <v>152313.15</v>
      </c>
      <c r="Q566" s="2">
        <v>483.51</v>
      </c>
      <c r="R566" s="2">
        <v>143945.04</v>
      </c>
      <c r="S566" s="2">
        <v>96112.29</v>
      </c>
      <c r="T566" s="2">
        <v>8368.11</v>
      </c>
      <c r="U566" s="2">
        <v>56200.86</v>
      </c>
      <c r="V566" s="2">
        <v>7884.6</v>
      </c>
      <c r="W566" t="s">
        <v>60</v>
      </c>
    </row>
    <row r="567" spans="1:23" x14ac:dyDescent="0.2">
      <c r="A567" t="s">
        <v>0</v>
      </c>
      <c r="B567" t="s">
        <v>1</v>
      </c>
      <c r="C567" t="s">
        <v>2</v>
      </c>
      <c r="D567" t="s">
        <v>3</v>
      </c>
      <c r="E567" t="s">
        <v>4</v>
      </c>
      <c r="F567" t="s">
        <v>352</v>
      </c>
      <c r="G567" t="s">
        <v>353</v>
      </c>
      <c r="H567" t="s">
        <v>7</v>
      </c>
      <c r="I567" t="s">
        <v>43</v>
      </c>
      <c r="J567" t="s">
        <v>44</v>
      </c>
      <c r="K567" t="s">
        <v>61</v>
      </c>
      <c r="L567" t="s">
        <v>11</v>
      </c>
      <c r="M567" s="2">
        <v>30339.599999999999</v>
      </c>
      <c r="N567" s="2">
        <v>-3732.68</v>
      </c>
      <c r="O567" s="2">
        <v>0</v>
      </c>
      <c r="P567" s="2">
        <v>26606.92</v>
      </c>
      <c r="Q567" s="2">
        <v>0</v>
      </c>
      <c r="R567" s="2">
        <v>0</v>
      </c>
      <c r="S567" s="2">
        <v>0</v>
      </c>
      <c r="T567" s="2">
        <v>26606.92</v>
      </c>
      <c r="U567" s="2">
        <v>26606.92</v>
      </c>
      <c r="V567" s="2">
        <v>26606.92</v>
      </c>
      <c r="W567" t="s">
        <v>62</v>
      </c>
    </row>
    <row r="568" spans="1:23" x14ac:dyDescent="0.2">
      <c r="A568" t="s">
        <v>0</v>
      </c>
      <c r="B568" t="s">
        <v>1</v>
      </c>
      <c r="C568" t="s">
        <v>2</v>
      </c>
      <c r="D568" t="s">
        <v>3</v>
      </c>
      <c r="E568" t="s">
        <v>4</v>
      </c>
      <c r="F568" t="s">
        <v>352</v>
      </c>
      <c r="G568" t="s">
        <v>353</v>
      </c>
      <c r="H568" t="s">
        <v>7</v>
      </c>
      <c r="I568" t="s">
        <v>43</v>
      </c>
      <c r="J568" t="s">
        <v>44</v>
      </c>
      <c r="K568" t="s">
        <v>260</v>
      </c>
      <c r="L568" t="s">
        <v>11</v>
      </c>
      <c r="M568" s="2">
        <v>1000</v>
      </c>
      <c r="N568" s="2">
        <v>0</v>
      </c>
      <c r="O568" s="2">
        <v>0</v>
      </c>
      <c r="P568" s="2">
        <v>1000</v>
      </c>
      <c r="Q568" s="2">
        <v>0</v>
      </c>
      <c r="R568" s="2">
        <v>0</v>
      </c>
      <c r="S568" s="2">
        <v>0</v>
      </c>
      <c r="T568" s="2">
        <v>1000</v>
      </c>
      <c r="U568" s="2">
        <v>1000</v>
      </c>
      <c r="V568" s="2">
        <v>1000</v>
      </c>
      <c r="W568" t="s">
        <v>261</v>
      </c>
    </row>
    <row r="569" spans="1:23" x14ac:dyDescent="0.2">
      <c r="A569" t="s">
        <v>0</v>
      </c>
      <c r="B569" t="s">
        <v>1</v>
      </c>
      <c r="C569" t="s">
        <v>2</v>
      </c>
      <c r="D569" t="s">
        <v>3</v>
      </c>
      <c r="E569" t="s">
        <v>4</v>
      </c>
      <c r="F569" t="s">
        <v>352</v>
      </c>
      <c r="G569" t="s">
        <v>353</v>
      </c>
      <c r="H569" t="s">
        <v>7</v>
      </c>
      <c r="I569" t="s">
        <v>43</v>
      </c>
      <c r="J569" t="s">
        <v>44</v>
      </c>
      <c r="K569" t="s">
        <v>63</v>
      </c>
      <c r="L569" t="s">
        <v>11</v>
      </c>
      <c r="M569" s="2">
        <v>9200</v>
      </c>
      <c r="N569" s="2">
        <v>0</v>
      </c>
      <c r="O569" s="2">
        <v>0</v>
      </c>
      <c r="P569" s="2">
        <v>9200</v>
      </c>
      <c r="Q569" s="2">
        <v>0</v>
      </c>
      <c r="R569" s="2">
        <v>8442.2900000000009</v>
      </c>
      <c r="S569" s="2">
        <v>2465.12</v>
      </c>
      <c r="T569" s="2">
        <v>757.71</v>
      </c>
      <c r="U569" s="2">
        <v>6734.88</v>
      </c>
      <c r="V569" s="2">
        <v>757.71</v>
      </c>
      <c r="W569" t="s">
        <v>64</v>
      </c>
    </row>
    <row r="570" spans="1:23" x14ac:dyDescent="0.2">
      <c r="A570" t="s">
        <v>0</v>
      </c>
      <c r="B570" t="s">
        <v>1</v>
      </c>
      <c r="C570" t="s">
        <v>2</v>
      </c>
      <c r="D570" t="s">
        <v>3</v>
      </c>
      <c r="E570" t="s">
        <v>4</v>
      </c>
      <c r="F570" t="s">
        <v>352</v>
      </c>
      <c r="G570" t="s">
        <v>353</v>
      </c>
      <c r="H570" t="s">
        <v>7</v>
      </c>
      <c r="I570" t="s">
        <v>43</v>
      </c>
      <c r="J570" t="s">
        <v>44</v>
      </c>
      <c r="K570" t="s">
        <v>65</v>
      </c>
      <c r="L570" t="s">
        <v>11</v>
      </c>
      <c r="M570" s="2">
        <v>11200</v>
      </c>
      <c r="N570" s="2">
        <v>0</v>
      </c>
      <c r="O570" s="2">
        <v>0</v>
      </c>
      <c r="P570" s="2">
        <v>11200</v>
      </c>
      <c r="Q570" s="2">
        <v>0</v>
      </c>
      <c r="R570" s="2">
        <v>7244.17</v>
      </c>
      <c r="S570" s="2">
        <v>0</v>
      </c>
      <c r="T570" s="2">
        <v>3955.83</v>
      </c>
      <c r="U570" s="2">
        <v>11200</v>
      </c>
      <c r="V570" s="2">
        <v>3955.83</v>
      </c>
      <c r="W570" t="s">
        <v>66</v>
      </c>
    </row>
    <row r="571" spans="1:23" x14ac:dyDescent="0.2">
      <c r="A571" t="s">
        <v>0</v>
      </c>
      <c r="B571" t="s">
        <v>1</v>
      </c>
      <c r="C571" t="s">
        <v>2</v>
      </c>
      <c r="D571" t="s">
        <v>3</v>
      </c>
      <c r="E571" t="s">
        <v>4</v>
      </c>
      <c r="F571" t="s">
        <v>352</v>
      </c>
      <c r="G571" t="s">
        <v>353</v>
      </c>
      <c r="H571" t="s">
        <v>7</v>
      </c>
      <c r="I571" t="s">
        <v>43</v>
      </c>
      <c r="J571" t="s">
        <v>44</v>
      </c>
      <c r="K571" t="s">
        <v>341</v>
      </c>
      <c r="L571" t="s">
        <v>11</v>
      </c>
      <c r="M571" s="2">
        <v>0</v>
      </c>
      <c r="N571" s="2">
        <v>30</v>
      </c>
      <c r="O571" s="2">
        <v>0</v>
      </c>
      <c r="P571" s="2">
        <v>30</v>
      </c>
      <c r="Q571" s="2">
        <v>0</v>
      </c>
      <c r="R571" s="2">
        <v>0</v>
      </c>
      <c r="S571" s="2">
        <v>0</v>
      </c>
      <c r="T571" s="2">
        <v>30</v>
      </c>
      <c r="U571" s="2">
        <v>30</v>
      </c>
      <c r="V571" s="2">
        <v>30</v>
      </c>
      <c r="W571" t="s">
        <v>342</v>
      </c>
    </row>
    <row r="572" spans="1:23" x14ac:dyDescent="0.2">
      <c r="A572" t="s">
        <v>0</v>
      </c>
      <c r="B572" t="s">
        <v>1</v>
      </c>
      <c r="C572" t="s">
        <v>2</v>
      </c>
      <c r="D572" t="s">
        <v>3</v>
      </c>
      <c r="E572" t="s">
        <v>4</v>
      </c>
      <c r="F572" t="s">
        <v>352</v>
      </c>
      <c r="G572" t="s">
        <v>353</v>
      </c>
      <c r="H572" t="s">
        <v>7</v>
      </c>
      <c r="I572" t="s">
        <v>43</v>
      </c>
      <c r="J572" t="s">
        <v>44</v>
      </c>
      <c r="K572" t="s">
        <v>71</v>
      </c>
      <c r="L572" t="s">
        <v>11</v>
      </c>
      <c r="M572" s="2">
        <v>7000</v>
      </c>
      <c r="N572" s="2">
        <v>0</v>
      </c>
      <c r="O572" s="2">
        <v>0</v>
      </c>
      <c r="P572" s="2">
        <v>7000</v>
      </c>
      <c r="Q572" s="2">
        <v>0</v>
      </c>
      <c r="R572" s="2">
        <v>5766.88</v>
      </c>
      <c r="S572" s="2">
        <v>5766.88</v>
      </c>
      <c r="T572" s="2">
        <v>1233.1199999999999</v>
      </c>
      <c r="U572" s="2">
        <v>1233.1199999999999</v>
      </c>
      <c r="V572" s="2">
        <v>1233.1199999999999</v>
      </c>
      <c r="W572" t="s">
        <v>72</v>
      </c>
    </row>
    <row r="573" spans="1:23" x14ac:dyDescent="0.2">
      <c r="A573" t="s">
        <v>0</v>
      </c>
      <c r="B573" t="s">
        <v>1</v>
      </c>
      <c r="C573" t="s">
        <v>2</v>
      </c>
      <c r="D573" t="s">
        <v>3</v>
      </c>
      <c r="E573" t="s">
        <v>4</v>
      </c>
      <c r="F573" t="s">
        <v>352</v>
      </c>
      <c r="G573" t="s">
        <v>353</v>
      </c>
      <c r="H573" t="s">
        <v>7</v>
      </c>
      <c r="I573" t="s">
        <v>43</v>
      </c>
      <c r="J573" t="s">
        <v>44</v>
      </c>
      <c r="K573" t="s">
        <v>73</v>
      </c>
      <c r="L573" t="s">
        <v>11</v>
      </c>
      <c r="M573" s="2">
        <v>15680</v>
      </c>
      <c r="N573" s="2">
        <v>0</v>
      </c>
      <c r="O573" s="2">
        <v>0</v>
      </c>
      <c r="P573" s="2">
        <v>15680</v>
      </c>
      <c r="Q573" s="2">
        <v>0</v>
      </c>
      <c r="R573" s="2">
        <v>9384.85</v>
      </c>
      <c r="S573" s="2">
        <v>6548.77</v>
      </c>
      <c r="T573" s="2">
        <v>6295.15</v>
      </c>
      <c r="U573" s="2">
        <v>9131.23</v>
      </c>
      <c r="V573" s="2">
        <v>6295.15</v>
      </c>
      <c r="W573" t="s">
        <v>74</v>
      </c>
    </row>
    <row r="574" spans="1:23" x14ac:dyDescent="0.2">
      <c r="A574" t="s">
        <v>0</v>
      </c>
      <c r="B574" t="s">
        <v>1</v>
      </c>
      <c r="C574" t="s">
        <v>2</v>
      </c>
      <c r="D574" t="s">
        <v>3</v>
      </c>
      <c r="E574" t="s">
        <v>4</v>
      </c>
      <c r="F574" t="s">
        <v>352</v>
      </c>
      <c r="G574" t="s">
        <v>353</v>
      </c>
      <c r="H574" t="s">
        <v>7</v>
      </c>
      <c r="I574" t="s">
        <v>43</v>
      </c>
      <c r="J574" t="s">
        <v>44</v>
      </c>
      <c r="K574" t="s">
        <v>75</v>
      </c>
      <c r="L574" t="s">
        <v>11</v>
      </c>
      <c r="M574" s="2">
        <v>2000</v>
      </c>
      <c r="N574" s="2">
        <v>0</v>
      </c>
      <c r="O574" s="2">
        <v>0</v>
      </c>
      <c r="P574" s="2">
        <v>2000</v>
      </c>
      <c r="Q574" s="2">
        <v>0</v>
      </c>
      <c r="R574" s="2">
        <v>1678.98</v>
      </c>
      <c r="S574" s="2">
        <v>1678.98</v>
      </c>
      <c r="T574" s="2">
        <v>321.02</v>
      </c>
      <c r="U574" s="2">
        <v>321.02</v>
      </c>
      <c r="V574" s="2">
        <v>321.02</v>
      </c>
      <c r="W574" t="s">
        <v>76</v>
      </c>
    </row>
    <row r="575" spans="1:23" x14ac:dyDescent="0.2">
      <c r="A575" t="s">
        <v>0</v>
      </c>
      <c r="B575" t="s">
        <v>1</v>
      </c>
      <c r="C575" t="s">
        <v>2</v>
      </c>
      <c r="D575" t="s">
        <v>3</v>
      </c>
      <c r="E575" t="s">
        <v>4</v>
      </c>
      <c r="F575" t="s">
        <v>352</v>
      </c>
      <c r="G575" t="s">
        <v>353</v>
      </c>
      <c r="H575" t="s">
        <v>7</v>
      </c>
      <c r="I575" t="s">
        <v>43</v>
      </c>
      <c r="J575" t="s">
        <v>44</v>
      </c>
      <c r="K575" t="s">
        <v>77</v>
      </c>
      <c r="L575" t="s">
        <v>11</v>
      </c>
      <c r="M575" s="2">
        <v>500</v>
      </c>
      <c r="N575" s="2">
        <v>0</v>
      </c>
      <c r="O575" s="2">
        <v>0</v>
      </c>
      <c r="P575" s="2">
        <v>500</v>
      </c>
      <c r="Q575" s="2">
        <v>0</v>
      </c>
      <c r="R575" s="2">
        <v>0</v>
      </c>
      <c r="S575" s="2">
        <v>0</v>
      </c>
      <c r="T575" s="2">
        <v>500</v>
      </c>
      <c r="U575" s="2">
        <v>500</v>
      </c>
      <c r="V575" s="2">
        <v>500</v>
      </c>
      <c r="W575" t="s">
        <v>78</v>
      </c>
    </row>
    <row r="576" spans="1:23" x14ac:dyDescent="0.2">
      <c r="A576" t="s">
        <v>0</v>
      </c>
      <c r="B576" t="s">
        <v>1</v>
      </c>
      <c r="C576" t="s">
        <v>2</v>
      </c>
      <c r="D576" t="s">
        <v>3</v>
      </c>
      <c r="E576" t="s">
        <v>4</v>
      </c>
      <c r="F576" t="s">
        <v>352</v>
      </c>
      <c r="G576" t="s">
        <v>353</v>
      </c>
      <c r="H576" t="s">
        <v>7</v>
      </c>
      <c r="I576" t="s">
        <v>43</v>
      </c>
      <c r="J576" t="s">
        <v>44</v>
      </c>
      <c r="K576" t="s">
        <v>79</v>
      </c>
      <c r="L576" t="s">
        <v>11</v>
      </c>
      <c r="M576" s="2">
        <v>10000</v>
      </c>
      <c r="N576" s="2">
        <v>1112.47</v>
      </c>
      <c r="O576" s="2">
        <v>0</v>
      </c>
      <c r="P576" s="2">
        <v>11112.47</v>
      </c>
      <c r="Q576" s="2">
        <v>0</v>
      </c>
      <c r="R576" s="2">
        <v>0</v>
      </c>
      <c r="S576" s="2">
        <v>0</v>
      </c>
      <c r="T576" s="2">
        <v>11112.47</v>
      </c>
      <c r="U576" s="2">
        <v>11112.47</v>
      </c>
      <c r="V576" s="2">
        <v>11112.47</v>
      </c>
      <c r="W576" t="s">
        <v>80</v>
      </c>
    </row>
    <row r="577" spans="1:23" x14ac:dyDescent="0.2">
      <c r="A577" t="s">
        <v>0</v>
      </c>
      <c r="B577" t="s">
        <v>1</v>
      </c>
      <c r="C577" t="s">
        <v>2</v>
      </c>
      <c r="D577" t="s">
        <v>3</v>
      </c>
      <c r="E577" t="s">
        <v>4</v>
      </c>
      <c r="F577" t="s">
        <v>352</v>
      </c>
      <c r="G577" t="s">
        <v>353</v>
      </c>
      <c r="H577" t="s">
        <v>7</v>
      </c>
      <c r="I577" t="s">
        <v>43</v>
      </c>
      <c r="J577" t="s">
        <v>44</v>
      </c>
      <c r="K577" t="s">
        <v>83</v>
      </c>
      <c r="L577" t="s">
        <v>11</v>
      </c>
      <c r="M577" s="2">
        <v>1000</v>
      </c>
      <c r="N577" s="2">
        <v>0</v>
      </c>
      <c r="O577" s="2">
        <v>0</v>
      </c>
      <c r="P577" s="2">
        <v>1000</v>
      </c>
      <c r="Q577" s="2">
        <v>0</v>
      </c>
      <c r="R577" s="2">
        <v>913.87</v>
      </c>
      <c r="S577" s="2">
        <v>913.87</v>
      </c>
      <c r="T577" s="2">
        <v>86.13</v>
      </c>
      <c r="U577" s="2">
        <v>86.13</v>
      </c>
      <c r="V577" s="2">
        <v>86.13</v>
      </c>
      <c r="W577" t="s">
        <v>84</v>
      </c>
    </row>
    <row r="578" spans="1:23" x14ac:dyDescent="0.2">
      <c r="A578" t="s">
        <v>0</v>
      </c>
      <c r="B578" t="s">
        <v>1</v>
      </c>
      <c r="C578" t="s">
        <v>2</v>
      </c>
      <c r="D578" t="s">
        <v>3</v>
      </c>
      <c r="E578" t="s">
        <v>4</v>
      </c>
      <c r="F578" t="s">
        <v>352</v>
      </c>
      <c r="G578" t="s">
        <v>353</v>
      </c>
      <c r="H578" t="s">
        <v>7</v>
      </c>
      <c r="I578" t="s">
        <v>43</v>
      </c>
      <c r="J578" t="s">
        <v>44</v>
      </c>
      <c r="K578" t="s">
        <v>85</v>
      </c>
      <c r="L578" t="s">
        <v>11</v>
      </c>
      <c r="M578" s="2">
        <v>19600</v>
      </c>
      <c r="N578" s="2">
        <v>0</v>
      </c>
      <c r="O578" s="2">
        <v>0</v>
      </c>
      <c r="P578" s="2">
        <v>19600</v>
      </c>
      <c r="Q578" s="2">
        <v>0</v>
      </c>
      <c r="R578" s="2">
        <v>17325.72</v>
      </c>
      <c r="S578" s="2">
        <v>0</v>
      </c>
      <c r="T578" s="2">
        <v>2274.2800000000002</v>
      </c>
      <c r="U578" s="2">
        <v>19600</v>
      </c>
      <c r="V578" s="2">
        <v>2274.2800000000002</v>
      </c>
      <c r="W578" t="s">
        <v>86</v>
      </c>
    </row>
    <row r="579" spans="1:23" x14ac:dyDescent="0.2">
      <c r="A579" t="s">
        <v>0</v>
      </c>
      <c r="B579" t="s">
        <v>1</v>
      </c>
      <c r="C579" t="s">
        <v>2</v>
      </c>
      <c r="D579" t="s">
        <v>3</v>
      </c>
      <c r="E579" t="s">
        <v>4</v>
      </c>
      <c r="F579" t="s">
        <v>352</v>
      </c>
      <c r="G579" t="s">
        <v>353</v>
      </c>
      <c r="H579" t="s">
        <v>7</v>
      </c>
      <c r="I579" t="s">
        <v>43</v>
      </c>
      <c r="J579" t="s">
        <v>44</v>
      </c>
      <c r="K579" t="s">
        <v>356</v>
      </c>
      <c r="L579" t="s">
        <v>11</v>
      </c>
      <c r="M579" s="2">
        <v>0</v>
      </c>
      <c r="N579" s="2">
        <v>631.74</v>
      </c>
      <c r="O579" s="2">
        <v>0</v>
      </c>
      <c r="P579" s="2">
        <v>631.74</v>
      </c>
      <c r="Q579" s="2">
        <v>0</v>
      </c>
      <c r="R579" s="2">
        <v>589.12</v>
      </c>
      <c r="S579" s="2">
        <v>589.12</v>
      </c>
      <c r="T579" s="2">
        <v>42.62</v>
      </c>
      <c r="U579" s="2">
        <v>42.62</v>
      </c>
      <c r="V579" s="2">
        <v>42.62</v>
      </c>
      <c r="W579" t="s">
        <v>357</v>
      </c>
    </row>
    <row r="580" spans="1:23" x14ac:dyDescent="0.2">
      <c r="A580" t="s">
        <v>0</v>
      </c>
      <c r="B580" t="s">
        <v>1</v>
      </c>
      <c r="C580" t="s">
        <v>2</v>
      </c>
      <c r="D580" t="s">
        <v>3</v>
      </c>
      <c r="E580" t="s">
        <v>4</v>
      </c>
      <c r="F580" t="s">
        <v>352</v>
      </c>
      <c r="G580" t="s">
        <v>353</v>
      </c>
      <c r="H580" t="s">
        <v>7</v>
      </c>
      <c r="I580" t="s">
        <v>43</v>
      </c>
      <c r="J580" t="s">
        <v>44</v>
      </c>
      <c r="K580" t="s">
        <v>262</v>
      </c>
      <c r="L580" t="s">
        <v>11</v>
      </c>
      <c r="M580" s="2">
        <v>0</v>
      </c>
      <c r="N580" s="2">
        <v>722.49</v>
      </c>
      <c r="O580" s="2">
        <v>0</v>
      </c>
      <c r="P580" s="2">
        <v>722.49</v>
      </c>
      <c r="Q580" s="2">
        <v>0</v>
      </c>
      <c r="R580" s="2">
        <v>647.58000000000004</v>
      </c>
      <c r="S580" s="2">
        <v>647.58000000000004</v>
      </c>
      <c r="T580" s="2">
        <v>74.91</v>
      </c>
      <c r="U580" s="2">
        <v>74.91</v>
      </c>
      <c r="V580" s="2">
        <v>74.91</v>
      </c>
      <c r="W580" t="s">
        <v>263</v>
      </c>
    </row>
    <row r="581" spans="1:23" x14ac:dyDescent="0.2">
      <c r="A581" t="s">
        <v>0</v>
      </c>
      <c r="B581" t="s">
        <v>1</v>
      </c>
      <c r="C581" t="s">
        <v>2</v>
      </c>
      <c r="D581" t="s">
        <v>3</v>
      </c>
      <c r="E581" t="s">
        <v>4</v>
      </c>
      <c r="F581" t="s">
        <v>352</v>
      </c>
      <c r="G581" t="s">
        <v>353</v>
      </c>
      <c r="H581" t="s">
        <v>7</v>
      </c>
      <c r="I581" t="s">
        <v>43</v>
      </c>
      <c r="J581" t="s">
        <v>87</v>
      </c>
      <c r="K581" t="s">
        <v>88</v>
      </c>
      <c r="L581" t="s">
        <v>11</v>
      </c>
      <c r="M581" s="2">
        <v>2000</v>
      </c>
      <c r="N581" s="2">
        <v>0</v>
      </c>
      <c r="O581" s="2">
        <v>0</v>
      </c>
      <c r="P581" s="2">
        <v>2000</v>
      </c>
      <c r="Q581" s="2">
        <v>1654.49</v>
      </c>
      <c r="R581" s="2">
        <v>0</v>
      </c>
      <c r="S581" s="2">
        <v>0</v>
      </c>
      <c r="T581" s="2">
        <v>2000</v>
      </c>
      <c r="U581" s="2">
        <v>2000</v>
      </c>
      <c r="V581" s="2">
        <v>345.51</v>
      </c>
      <c r="W581" t="s">
        <v>89</v>
      </c>
    </row>
    <row r="582" spans="1:23" x14ac:dyDescent="0.2">
      <c r="A582" t="s">
        <v>106</v>
      </c>
      <c r="B582" t="s">
        <v>107</v>
      </c>
      <c r="C582" t="s">
        <v>2</v>
      </c>
      <c r="D582" t="s">
        <v>3</v>
      </c>
      <c r="E582" t="s">
        <v>4</v>
      </c>
      <c r="F582" t="s">
        <v>352</v>
      </c>
      <c r="G582" t="s">
        <v>353</v>
      </c>
      <c r="H582" t="s">
        <v>108</v>
      </c>
      <c r="I582" t="s">
        <v>109</v>
      </c>
      <c r="J582" t="s">
        <v>94</v>
      </c>
      <c r="K582" t="s">
        <v>133</v>
      </c>
      <c r="L582" t="s">
        <v>96</v>
      </c>
      <c r="M582" s="2">
        <v>70000</v>
      </c>
      <c r="N582" s="2">
        <v>21272.36</v>
      </c>
      <c r="O582" s="2">
        <v>0</v>
      </c>
      <c r="P582" s="2">
        <v>91272.36</v>
      </c>
      <c r="Q582" s="2">
        <v>0</v>
      </c>
      <c r="R582" s="2">
        <v>81493.08</v>
      </c>
      <c r="S582" s="2">
        <v>0</v>
      </c>
      <c r="T582" s="2">
        <v>9779.2800000000007</v>
      </c>
      <c r="U582" s="2">
        <v>91272.36</v>
      </c>
      <c r="V582" s="2">
        <v>9779.2800000000007</v>
      </c>
      <c r="W582" t="s">
        <v>268</v>
      </c>
    </row>
    <row r="583" spans="1:23" x14ac:dyDescent="0.2">
      <c r="A583" t="s">
        <v>106</v>
      </c>
      <c r="B583" t="s">
        <v>107</v>
      </c>
      <c r="C583" t="s">
        <v>2</v>
      </c>
      <c r="D583" t="s">
        <v>3</v>
      </c>
      <c r="E583" t="s">
        <v>4</v>
      </c>
      <c r="F583" t="s">
        <v>352</v>
      </c>
      <c r="G583" t="s">
        <v>353</v>
      </c>
      <c r="H583" t="s">
        <v>108</v>
      </c>
      <c r="I583" t="s">
        <v>109</v>
      </c>
      <c r="J583" t="s">
        <v>94</v>
      </c>
      <c r="K583" t="s">
        <v>98</v>
      </c>
      <c r="L583" t="s">
        <v>96</v>
      </c>
      <c r="M583" s="2">
        <v>21272.36</v>
      </c>
      <c r="N583" s="2">
        <v>-21272.36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t="s">
        <v>116</v>
      </c>
    </row>
    <row r="584" spans="1:23" x14ac:dyDescent="0.2">
      <c r="A584" t="s">
        <v>106</v>
      </c>
      <c r="B584" t="s">
        <v>107</v>
      </c>
      <c r="C584" t="s">
        <v>2</v>
      </c>
      <c r="D584" t="s">
        <v>3</v>
      </c>
      <c r="E584" t="s">
        <v>4</v>
      </c>
      <c r="F584" t="s">
        <v>352</v>
      </c>
      <c r="G584" t="s">
        <v>353</v>
      </c>
      <c r="H584" t="s">
        <v>108</v>
      </c>
      <c r="I584" t="s">
        <v>118</v>
      </c>
      <c r="J584" t="s">
        <v>94</v>
      </c>
      <c r="K584" t="s">
        <v>266</v>
      </c>
      <c r="L584" t="s">
        <v>96</v>
      </c>
      <c r="M584" s="2">
        <v>7860</v>
      </c>
      <c r="N584" s="2">
        <v>0</v>
      </c>
      <c r="O584" s="2">
        <v>0</v>
      </c>
      <c r="P584" s="2">
        <v>7860</v>
      </c>
      <c r="Q584" s="2">
        <v>0</v>
      </c>
      <c r="R584" s="2">
        <v>0</v>
      </c>
      <c r="S584" s="2">
        <v>0</v>
      </c>
      <c r="T584" s="2">
        <v>7860</v>
      </c>
      <c r="U584" s="2">
        <v>7860</v>
      </c>
      <c r="V584" s="2">
        <v>7860</v>
      </c>
      <c r="W584" t="s">
        <v>267</v>
      </c>
    </row>
    <row r="585" spans="1:23" x14ac:dyDescent="0.2">
      <c r="A585" t="s">
        <v>106</v>
      </c>
      <c r="B585" t="s">
        <v>107</v>
      </c>
      <c r="C585" t="s">
        <v>2</v>
      </c>
      <c r="D585" t="s">
        <v>3</v>
      </c>
      <c r="E585" t="s">
        <v>4</v>
      </c>
      <c r="F585" t="s">
        <v>352</v>
      </c>
      <c r="G585" t="s">
        <v>353</v>
      </c>
      <c r="H585" t="s">
        <v>108</v>
      </c>
      <c r="I585" t="s">
        <v>118</v>
      </c>
      <c r="J585" t="s">
        <v>94</v>
      </c>
      <c r="K585" t="s">
        <v>274</v>
      </c>
      <c r="L585" t="s">
        <v>96</v>
      </c>
      <c r="M585" s="2">
        <v>0</v>
      </c>
      <c r="N585" s="2">
        <v>60390</v>
      </c>
      <c r="O585" s="2">
        <v>0</v>
      </c>
      <c r="P585" s="2">
        <v>60390</v>
      </c>
      <c r="Q585" s="2">
        <v>48360.28</v>
      </c>
      <c r="R585" s="2">
        <v>0</v>
      </c>
      <c r="S585" s="2">
        <v>0</v>
      </c>
      <c r="T585" s="2">
        <v>60390</v>
      </c>
      <c r="U585" s="2">
        <v>60390</v>
      </c>
      <c r="V585" s="2">
        <v>12029.72</v>
      </c>
      <c r="W585" t="s">
        <v>358</v>
      </c>
    </row>
    <row r="586" spans="1:23" x14ac:dyDescent="0.2">
      <c r="A586" t="s">
        <v>106</v>
      </c>
      <c r="B586" t="s">
        <v>107</v>
      </c>
      <c r="C586" t="s">
        <v>2</v>
      </c>
      <c r="D586" t="s">
        <v>3</v>
      </c>
      <c r="E586" t="s">
        <v>4</v>
      </c>
      <c r="F586" t="s">
        <v>352</v>
      </c>
      <c r="G586" t="s">
        <v>353</v>
      </c>
      <c r="H586" t="s">
        <v>108</v>
      </c>
      <c r="I586" t="s">
        <v>118</v>
      </c>
      <c r="J586" t="s">
        <v>94</v>
      </c>
      <c r="K586" t="s">
        <v>143</v>
      </c>
      <c r="L586" t="s">
        <v>96</v>
      </c>
      <c r="M586" s="2">
        <v>6928</v>
      </c>
      <c r="N586" s="2">
        <v>0</v>
      </c>
      <c r="O586" s="2">
        <v>0</v>
      </c>
      <c r="P586" s="2">
        <v>6928</v>
      </c>
      <c r="Q586" s="2">
        <v>0</v>
      </c>
      <c r="R586" s="2">
        <v>0</v>
      </c>
      <c r="S586" s="2">
        <v>0</v>
      </c>
      <c r="T586" s="2">
        <v>6928</v>
      </c>
      <c r="U586" s="2">
        <v>6928</v>
      </c>
      <c r="V586" s="2">
        <v>6928</v>
      </c>
      <c r="W586" t="s">
        <v>359</v>
      </c>
    </row>
    <row r="587" spans="1:23" x14ac:dyDescent="0.2">
      <c r="A587" t="s">
        <v>106</v>
      </c>
      <c r="B587" t="s">
        <v>107</v>
      </c>
      <c r="C587" t="s">
        <v>2</v>
      </c>
      <c r="D587" t="s">
        <v>3</v>
      </c>
      <c r="E587" t="s">
        <v>4</v>
      </c>
      <c r="F587" t="s">
        <v>352</v>
      </c>
      <c r="G587" t="s">
        <v>353</v>
      </c>
      <c r="H587" t="s">
        <v>108</v>
      </c>
      <c r="I587" t="s">
        <v>118</v>
      </c>
      <c r="J587" t="s">
        <v>94</v>
      </c>
      <c r="K587" t="s">
        <v>121</v>
      </c>
      <c r="L587" t="s">
        <v>96</v>
      </c>
      <c r="M587" s="2">
        <v>60390</v>
      </c>
      <c r="N587" s="2">
        <v>-60390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t="s">
        <v>122</v>
      </c>
    </row>
    <row r="588" spans="1:23" x14ac:dyDescent="0.2">
      <c r="A588" t="s">
        <v>106</v>
      </c>
      <c r="B588" t="s">
        <v>107</v>
      </c>
      <c r="C588" t="s">
        <v>2</v>
      </c>
      <c r="D588" t="s">
        <v>3</v>
      </c>
      <c r="E588" t="s">
        <v>4</v>
      </c>
      <c r="F588" t="s">
        <v>352</v>
      </c>
      <c r="G588" t="s">
        <v>353</v>
      </c>
      <c r="H588" t="s">
        <v>108</v>
      </c>
      <c r="I588" t="s">
        <v>118</v>
      </c>
      <c r="J588" t="s">
        <v>94</v>
      </c>
      <c r="K588" t="s">
        <v>148</v>
      </c>
      <c r="L588" t="s">
        <v>96</v>
      </c>
      <c r="M588" s="2">
        <v>9532</v>
      </c>
      <c r="N588" s="2">
        <v>0</v>
      </c>
      <c r="O588" s="2">
        <v>0</v>
      </c>
      <c r="P588" s="2">
        <v>9532</v>
      </c>
      <c r="Q588" s="2">
        <v>0</v>
      </c>
      <c r="R588" s="2">
        <v>0</v>
      </c>
      <c r="S588" s="2">
        <v>0</v>
      </c>
      <c r="T588" s="2">
        <v>9532</v>
      </c>
      <c r="U588" s="2">
        <v>9532</v>
      </c>
      <c r="V588" s="2">
        <v>9532</v>
      </c>
      <c r="W588" t="s">
        <v>345</v>
      </c>
    </row>
    <row r="589" spans="1:23" x14ac:dyDescent="0.2">
      <c r="A589" t="s">
        <v>106</v>
      </c>
      <c r="B589" t="s">
        <v>107</v>
      </c>
      <c r="C589" t="s">
        <v>2</v>
      </c>
      <c r="D589" t="s">
        <v>3</v>
      </c>
      <c r="E589" t="s">
        <v>4</v>
      </c>
      <c r="F589" t="s">
        <v>352</v>
      </c>
      <c r="G589" t="s">
        <v>353</v>
      </c>
      <c r="H589" t="s">
        <v>108</v>
      </c>
      <c r="I589" t="s">
        <v>118</v>
      </c>
      <c r="J589" t="s">
        <v>94</v>
      </c>
      <c r="K589" t="s">
        <v>114</v>
      </c>
      <c r="L589" t="s">
        <v>96</v>
      </c>
      <c r="M589" s="2">
        <v>90000</v>
      </c>
      <c r="N589" s="2">
        <v>0</v>
      </c>
      <c r="O589" s="2">
        <v>-15800</v>
      </c>
      <c r="P589" s="2">
        <v>74200</v>
      </c>
      <c r="Q589" s="2">
        <v>54195.72</v>
      </c>
      <c r="R589" s="2">
        <v>0</v>
      </c>
      <c r="S589" s="2">
        <v>0</v>
      </c>
      <c r="T589" s="2">
        <v>74200</v>
      </c>
      <c r="U589" s="2">
        <v>74200</v>
      </c>
      <c r="V589" s="2">
        <v>20004.28</v>
      </c>
      <c r="W589" t="s">
        <v>115</v>
      </c>
    </row>
    <row r="590" spans="1:23" x14ac:dyDescent="0.2">
      <c r="A590" t="s">
        <v>106</v>
      </c>
      <c r="B590" t="s">
        <v>107</v>
      </c>
      <c r="C590" t="s">
        <v>2</v>
      </c>
      <c r="D590" t="s">
        <v>3</v>
      </c>
      <c r="E590" t="s">
        <v>4</v>
      </c>
      <c r="F590" t="s">
        <v>352</v>
      </c>
      <c r="G590" t="s">
        <v>353</v>
      </c>
      <c r="H590" t="s">
        <v>108</v>
      </c>
      <c r="I590" t="s">
        <v>118</v>
      </c>
      <c r="J590" t="s">
        <v>94</v>
      </c>
      <c r="K590" t="s">
        <v>150</v>
      </c>
      <c r="L590" t="s">
        <v>96</v>
      </c>
      <c r="M590" s="2">
        <v>49135.4</v>
      </c>
      <c r="N590" s="2">
        <v>0</v>
      </c>
      <c r="O590" s="2">
        <v>0</v>
      </c>
      <c r="P590" s="2">
        <v>49135.4</v>
      </c>
      <c r="Q590" s="2">
        <v>0</v>
      </c>
      <c r="R590" s="2">
        <v>0</v>
      </c>
      <c r="S590" s="2">
        <v>0</v>
      </c>
      <c r="T590" s="2">
        <v>49135.4</v>
      </c>
      <c r="U590" s="2">
        <v>49135.4</v>
      </c>
      <c r="V590" s="2">
        <v>49135.4</v>
      </c>
      <c r="W590" t="s">
        <v>321</v>
      </c>
    </row>
    <row r="591" spans="1:23" x14ac:dyDescent="0.2">
      <c r="A591" t="s">
        <v>106</v>
      </c>
      <c r="B591" t="s">
        <v>107</v>
      </c>
      <c r="C591" t="s">
        <v>2</v>
      </c>
      <c r="D591" t="s">
        <v>3</v>
      </c>
      <c r="E591" t="s">
        <v>4</v>
      </c>
      <c r="F591" t="s">
        <v>352</v>
      </c>
      <c r="G591" t="s">
        <v>353</v>
      </c>
      <c r="H591" t="s">
        <v>108</v>
      </c>
      <c r="I591" t="s">
        <v>118</v>
      </c>
      <c r="J591" t="s">
        <v>94</v>
      </c>
      <c r="K591" t="s">
        <v>135</v>
      </c>
      <c r="L591" t="s">
        <v>96</v>
      </c>
      <c r="M591" s="2">
        <v>4440.8</v>
      </c>
      <c r="N591" s="2">
        <v>0</v>
      </c>
      <c r="O591" s="2">
        <v>0</v>
      </c>
      <c r="P591" s="2">
        <v>4440.8</v>
      </c>
      <c r="Q591" s="2">
        <v>0</v>
      </c>
      <c r="R591" s="2">
        <v>0</v>
      </c>
      <c r="S591" s="2">
        <v>0</v>
      </c>
      <c r="T591" s="2">
        <v>4440.8</v>
      </c>
      <c r="U591" s="2">
        <v>4440.8</v>
      </c>
      <c r="V591" s="2">
        <v>4440.8</v>
      </c>
      <c r="W591" t="s">
        <v>346</v>
      </c>
    </row>
    <row r="592" spans="1:23" x14ac:dyDescent="0.2">
      <c r="A592" t="s">
        <v>106</v>
      </c>
      <c r="B592" t="s">
        <v>107</v>
      </c>
      <c r="C592" t="s">
        <v>2</v>
      </c>
      <c r="D592" t="s">
        <v>3</v>
      </c>
      <c r="E592" t="s">
        <v>4</v>
      </c>
      <c r="F592" t="s">
        <v>352</v>
      </c>
      <c r="G592" t="s">
        <v>353</v>
      </c>
      <c r="H592" t="s">
        <v>108</v>
      </c>
      <c r="I592" t="s">
        <v>118</v>
      </c>
      <c r="J592" t="s">
        <v>94</v>
      </c>
      <c r="K592" t="s">
        <v>98</v>
      </c>
      <c r="L592" t="s">
        <v>96</v>
      </c>
      <c r="M592" s="2">
        <v>12308.8</v>
      </c>
      <c r="N592" s="2">
        <v>0</v>
      </c>
      <c r="O592" s="2">
        <v>0</v>
      </c>
      <c r="P592" s="2">
        <v>12308.8</v>
      </c>
      <c r="Q592" s="2">
        <v>0</v>
      </c>
      <c r="R592" s="2">
        <v>0</v>
      </c>
      <c r="S592" s="2">
        <v>0</v>
      </c>
      <c r="T592" s="2">
        <v>12308.8</v>
      </c>
      <c r="U592" s="2">
        <v>12308.8</v>
      </c>
      <c r="V592" s="2">
        <v>12308.8</v>
      </c>
      <c r="W592" t="s">
        <v>116</v>
      </c>
    </row>
    <row r="593" spans="1:23" x14ac:dyDescent="0.2">
      <c r="A593" t="s">
        <v>106</v>
      </c>
      <c r="B593" t="s">
        <v>107</v>
      </c>
      <c r="C593" t="s">
        <v>2</v>
      </c>
      <c r="D593" t="s">
        <v>3</v>
      </c>
      <c r="E593" t="s">
        <v>4</v>
      </c>
      <c r="F593" t="s">
        <v>352</v>
      </c>
      <c r="G593" t="s">
        <v>353</v>
      </c>
      <c r="H593" t="s">
        <v>108</v>
      </c>
      <c r="I593" t="s">
        <v>118</v>
      </c>
      <c r="J593" t="s">
        <v>94</v>
      </c>
      <c r="K593" t="s">
        <v>125</v>
      </c>
      <c r="L593" t="s">
        <v>96</v>
      </c>
      <c r="M593" s="2">
        <v>8260</v>
      </c>
      <c r="N593" s="2">
        <v>0</v>
      </c>
      <c r="O593" s="2">
        <v>0</v>
      </c>
      <c r="P593" s="2">
        <v>8260</v>
      </c>
      <c r="Q593" s="2">
        <v>0</v>
      </c>
      <c r="R593" s="2">
        <v>0</v>
      </c>
      <c r="S593" s="2">
        <v>0</v>
      </c>
      <c r="T593" s="2">
        <v>8260</v>
      </c>
      <c r="U593" s="2">
        <v>8260</v>
      </c>
      <c r="V593" s="2">
        <v>8260</v>
      </c>
      <c r="W593" t="s">
        <v>126</v>
      </c>
    </row>
    <row r="594" spans="1:23" x14ac:dyDescent="0.2">
      <c r="A594" t="s">
        <v>106</v>
      </c>
      <c r="B594" t="s">
        <v>107</v>
      </c>
      <c r="C594" t="s">
        <v>2</v>
      </c>
      <c r="D594" t="s">
        <v>3</v>
      </c>
      <c r="E594" t="s">
        <v>4</v>
      </c>
      <c r="F594" t="s">
        <v>352</v>
      </c>
      <c r="G594" t="s">
        <v>353</v>
      </c>
      <c r="H594" t="s">
        <v>127</v>
      </c>
      <c r="I594" t="s">
        <v>128</v>
      </c>
      <c r="J594" t="s">
        <v>94</v>
      </c>
      <c r="K594" t="s">
        <v>271</v>
      </c>
      <c r="L594" t="s">
        <v>96</v>
      </c>
      <c r="M594" s="2">
        <v>7500</v>
      </c>
      <c r="N594" s="2">
        <v>5000</v>
      </c>
      <c r="O594" s="2">
        <v>0</v>
      </c>
      <c r="P594" s="2">
        <v>12500</v>
      </c>
      <c r="Q594" s="2">
        <v>0</v>
      </c>
      <c r="R594" s="2">
        <v>0</v>
      </c>
      <c r="S594" s="2">
        <v>0</v>
      </c>
      <c r="T594" s="2">
        <v>12500</v>
      </c>
      <c r="U594" s="2">
        <v>12500</v>
      </c>
      <c r="V594" s="2">
        <v>12500</v>
      </c>
      <c r="W594" t="s">
        <v>272</v>
      </c>
    </row>
    <row r="595" spans="1:23" x14ac:dyDescent="0.2">
      <c r="A595" t="s">
        <v>106</v>
      </c>
      <c r="B595" t="s">
        <v>107</v>
      </c>
      <c r="C595" t="s">
        <v>2</v>
      </c>
      <c r="D595" t="s">
        <v>3</v>
      </c>
      <c r="E595" t="s">
        <v>4</v>
      </c>
      <c r="F595" t="s">
        <v>352</v>
      </c>
      <c r="G595" t="s">
        <v>353</v>
      </c>
      <c r="H595" t="s">
        <v>127</v>
      </c>
      <c r="I595" t="s">
        <v>128</v>
      </c>
      <c r="J595" t="s">
        <v>94</v>
      </c>
      <c r="K595" t="s">
        <v>150</v>
      </c>
      <c r="L595" t="s">
        <v>96</v>
      </c>
      <c r="M595" s="2">
        <v>11000</v>
      </c>
      <c r="N595" s="2">
        <v>0</v>
      </c>
      <c r="O595" s="2">
        <v>0</v>
      </c>
      <c r="P595" s="2">
        <v>11000</v>
      </c>
      <c r="Q595" s="2">
        <v>0</v>
      </c>
      <c r="R595" s="2">
        <v>0</v>
      </c>
      <c r="S595" s="2">
        <v>0</v>
      </c>
      <c r="T595" s="2">
        <v>11000</v>
      </c>
      <c r="U595" s="2">
        <v>11000</v>
      </c>
      <c r="V595" s="2">
        <v>11000</v>
      </c>
      <c r="W595" t="s">
        <v>151</v>
      </c>
    </row>
    <row r="596" spans="1:23" x14ac:dyDescent="0.2">
      <c r="A596" t="s">
        <v>106</v>
      </c>
      <c r="B596" t="s">
        <v>107</v>
      </c>
      <c r="C596" t="s">
        <v>2</v>
      </c>
      <c r="D596" t="s">
        <v>3</v>
      </c>
      <c r="E596" t="s">
        <v>4</v>
      </c>
      <c r="F596" t="s">
        <v>352</v>
      </c>
      <c r="G596" t="s">
        <v>353</v>
      </c>
      <c r="H596" t="s">
        <v>127</v>
      </c>
      <c r="I596" t="s">
        <v>128</v>
      </c>
      <c r="J596" t="s">
        <v>94</v>
      </c>
      <c r="K596" t="s">
        <v>135</v>
      </c>
      <c r="L596" t="s">
        <v>96</v>
      </c>
      <c r="M596" s="2">
        <v>2000</v>
      </c>
      <c r="N596" s="2">
        <v>0</v>
      </c>
      <c r="O596" s="2">
        <v>0</v>
      </c>
      <c r="P596" s="2">
        <v>2000</v>
      </c>
      <c r="Q596" s="2">
        <v>87.51</v>
      </c>
      <c r="R596" s="2">
        <v>271.26</v>
      </c>
      <c r="S596" s="2">
        <v>271.26</v>
      </c>
      <c r="T596" s="2">
        <v>1728.74</v>
      </c>
      <c r="U596" s="2">
        <v>1728.74</v>
      </c>
      <c r="V596" s="2">
        <v>1641.23</v>
      </c>
      <c r="W596" t="s">
        <v>136</v>
      </c>
    </row>
    <row r="597" spans="1:23" x14ac:dyDescent="0.2">
      <c r="A597" t="s">
        <v>106</v>
      </c>
      <c r="B597" t="s">
        <v>107</v>
      </c>
      <c r="C597" t="s">
        <v>2</v>
      </c>
      <c r="D597" t="s">
        <v>3</v>
      </c>
      <c r="E597" t="s">
        <v>4</v>
      </c>
      <c r="F597" t="s">
        <v>352</v>
      </c>
      <c r="G597" t="s">
        <v>353</v>
      </c>
      <c r="H597" t="s">
        <v>127</v>
      </c>
      <c r="I597" t="s">
        <v>128</v>
      </c>
      <c r="J597" t="s">
        <v>94</v>
      </c>
      <c r="K597" t="s">
        <v>95</v>
      </c>
      <c r="L597" t="s">
        <v>96</v>
      </c>
      <c r="M597" s="2">
        <v>2000</v>
      </c>
      <c r="N597" s="2">
        <v>-2000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t="s">
        <v>328</v>
      </c>
    </row>
    <row r="598" spans="1:23" x14ac:dyDescent="0.2">
      <c r="A598" t="s">
        <v>106</v>
      </c>
      <c r="B598" t="s">
        <v>107</v>
      </c>
      <c r="C598" t="s">
        <v>2</v>
      </c>
      <c r="D598" t="s">
        <v>3</v>
      </c>
      <c r="E598" t="s">
        <v>4</v>
      </c>
      <c r="F598" t="s">
        <v>352</v>
      </c>
      <c r="G598" t="s">
        <v>353</v>
      </c>
      <c r="H598" t="s">
        <v>127</v>
      </c>
      <c r="I598" t="s">
        <v>128</v>
      </c>
      <c r="J598" t="s">
        <v>94</v>
      </c>
      <c r="K598" t="s">
        <v>137</v>
      </c>
      <c r="L598" t="s">
        <v>96</v>
      </c>
      <c r="M598" s="2">
        <v>1500</v>
      </c>
      <c r="N598" s="2">
        <v>-1500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t="s">
        <v>138</v>
      </c>
    </row>
    <row r="599" spans="1:23" x14ac:dyDescent="0.2">
      <c r="A599" t="s">
        <v>106</v>
      </c>
      <c r="B599" t="s">
        <v>107</v>
      </c>
      <c r="C599" t="s">
        <v>2</v>
      </c>
      <c r="D599" t="s">
        <v>3</v>
      </c>
      <c r="E599" t="s">
        <v>4</v>
      </c>
      <c r="F599" t="s">
        <v>352</v>
      </c>
      <c r="G599" t="s">
        <v>353</v>
      </c>
      <c r="H599" t="s">
        <v>127</v>
      </c>
      <c r="I599" t="s">
        <v>128</v>
      </c>
      <c r="J599" t="s">
        <v>94</v>
      </c>
      <c r="K599" t="s">
        <v>98</v>
      </c>
      <c r="L599" t="s">
        <v>96</v>
      </c>
      <c r="M599" s="2">
        <v>1000</v>
      </c>
      <c r="N599" s="2">
        <v>0</v>
      </c>
      <c r="O599" s="2">
        <v>0</v>
      </c>
      <c r="P599" s="2">
        <v>1000</v>
      </c>
      <c r="Q599" s="2">
        <v>0</v>
      </c>
      <c r="R599" s="2">
        <v>0</v>
      </c>
      <c r="S599" s="2">
        <v>0</v>
      </c>
      <c r="T599" s="2">
        <v>1000</v>
      </c>
      <c r="U599" s="2">
        <v>1000</v>
      </c>
      <c r="V599" s="2">
        <v>1000</v>
      </c>
      <c r="W599" t="s">
        <v>152</v>
      </c>
    </row>
    <row r="600" spans="1:23" x14ac:dyDescent="0.2">
      <c r="A600" t="s">
        <v>106</v>
      </c>
      <c r="B600" t="s">
        <v>107</v>
      </c>
      <c r="C600" t="s">
        <v>2</v>
      </c>
      <c r="D600" t="s">
        <v>3</v>
      </c>
      <c r="E600" t="s">
        <v>4</v>
      </c>
      <c r="F600" t="s">
        <v>352</v>
      </c>
      <c r="G600" t="s">
        <v>353</v>
      </c>
      <c r="H600" t="s">
        <v>127</v>
      </c>
      <c r="I600" t="s">
        <v>128</v>
      </c>
      <c r="J600" t="s">
        <v>94</v>
      </c>
      <c r="K600" t="s">
        <v>125</v>
      </c>
      <c r="L600" t="s">
        <v>96</v>
      </c>
      <c r="M600" s="2">
        <v>6500</v>
      </c>
      <c r="N600" s="2">
        <v>0</v>
      </c>
      <c r="O600" s="2">
        <v>0</v>
      </c>
      <c r="P600" s="2">
        <v>6500</v>
      </c>
      <c r="Q600" s="2">
        <v>0</v>
      </c>
      <c r="R600" s="2">
        <v>0</v>
      </c>
      <c r="S600" s="2">
        <v>0</v>
      </c>
      <c r="T600" s="2">
        <v>6500</v>
      </c>
      <c r="U600" s="2">
        <v>6500</v>
      </c>
      <c r="V600" s="2">
        <v>6500</v>
      </c>
      <c r="W600" t="s">
        <v>139</v>
      </c>
    </row>
    <row r="601" spans="1:23" x14ac:dyDescent="0.2">
      <c r="A601" t="s">
        <v>106</v>
      </c>
      <c r="B601" t="s">
        <v>107</v>
      </c>
      <c r="C601" t="s">
        <v>2</v>
      </c>
      <c r="D601" t="s">
        <v>3</v>
      </c>
      <c r="E601" t="s">
        <v>4</v>
      </c>
      <c r="F601" t="s">
        <v>352</v>
      </c>
      <c r="G601" t="s">
        <v>353</v>
      </c>
      <c r="H601" t="s">
        <v>127</v>
      </c>
      <c r="I601" t="s">
        <v>128</v>
      </c>
      <c r="J601" t="s">
        <v>94</v>
      </c>
      <c r="K601" t="s">
        <v>360</v>
      </c>
      <c r="L601" t="s">
        <v>96</v>
      </c>
      <c r="M601" s="2">
        <v>1500</v>
      </c>
      <c r="N601" s="2">
        <v>-1500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t="s">
        <v>361</v>
      </c>
    </row>
    <row r="602" spans="1:23" x14ac:dyDescent="0.2">
      <c r="A602" t="s">
        <v>106</v>
      </c>
      <c r="B602" t="s">
        <v>107</v>
      </c>
      <c r="C602" t="s">
        <v>2</v>
      </c>
      <c r="D602" t="s">
        <v>3</v>
      </c>
      <c r="E602" t="s">
        <v>4</v>
      </c>
      <c r="F602" t="s">
        <v>352</v>
      </c>
      <c r="G602" t="s">
        <v>353</v>
      </c>
      <c r="H602" t="s">
        <v>127</v>
      </c>
      <c r="I602" t="s">
        <v>142</v>
      </c>
      <c r="J602" t="s">
        <v>94</v>
      </c>
      <c r="K602" t="s">
        <v>266</v>
      </c>
      <c r="L602" t="s">
        <v>96</v>
      </c>
      <c r="M602" s="2">
        <v>2500</v>
      </c>
      <c r="N602" s="2">
        <v>0</v>
      </c>
      <c r="O602" s="2">
        <v>0</v>
      </c>
      <c r="P602" s="2">
        <v>2500</v>
      </c>
      <c r="Q602" s="2">
        <v>0</v>
      </c>
      <c r="R602" s="2">
        <v>0</v>
      </c>
      <c r="S602" s="2">
        <v>0</v>
      </c>
      <c r="T602" s="2">
        <v>2500</v>
      </c>
      <c r="U602" s="2">
        <v>2500</v>
      </c>
      <c r="V602" s="2">
        <v>2500</v>
      </c>
      <c r="W602" t="s">
        <v>273</v>
      </c>
    </row>
    <row r="603" spans="1:23" x14ac:dyDescent="0.2">
      <c r="A603" t="s">
        <v>106</v>
      </c>
      <c r="B603" t="s">
        <v>107</v>
      </c>
      <c r="C603" t="s">
        <v>2</v>
      </c>
      <c r="D603" t="s">
        <v>3</v>
      </c>
      <c r="E603" t="s">
        <v>4</v>
      </c>
      <c r="F603" t="s">
        <v>352</v>
      </c>
      <c r="G603" t="s">
        <v>353</v>
      </c>
      <c r="H603" t="s">
        <v>127</v>
      </c>
      <c r="I603" t="s">
        <v>142</v>
      </c>
      <c r="J603" t="s">
        <v>94</v>
      </c>
      <c r="K603" t="s">
        <v>274</v>
      </c>
      <c r="L603" t="s">
        <v>96</v>
      </c>
      <c r="M603" s="2">
        <v>0</v>
      </c>
      <c r="N603" s="2">
        <v>10000</v>
      </c>
      <c r="O603" s="2">
        <v>0</v>
      </c>
      <c r="P603" s="2">
        <v>10000</v>
      </c>
      <c r="Q603" s="2">
        <v>7428.51</v>
      </c>
      <c r="R603" s="2">
        <v>0</v>
      </c>
      <c r="S603" s="2">
        <v>0</v>
      </c>
      <c r="T603" s="2">
        <v>10000</v>
      </c>
      <c r="U603" s="2">
        <v>10000</v>
      </c>
      <c r="V603" s="2">
        <v>2571.4899999999998</v>
      </c>
      <c r="W603" t="s">
        <v>362</v>
      </c>
    </row>
    <row r="604" spans="1:23" x14ac:dyDescent="0.2">
      <c r="A604" t="s">
        <v>106</v>
      </c>
      <c r="B604" t="s">
        <v>107</v>
      </c>
      <c r="C604" t="s">
        <v>2</v>
      </c>
      <c r="D604" t="s">
        <v>3</v>
      </c>
      <c r="E604" t="s">
        <v>4</v>
      </c>
      <c r="F604" t="s">
        <v>352</v>
      </c>
      <c r="G604" t="s">
        <v>353</v>
      </c>
      <c r="H604" t="s">
        <v>127</v>
      </c>
      <c r="I604" t="s">
        <v>142</v>
      </c>
      <c r="J604" t="s">
        <v>94</v>
      </c>
      <c r="K604" t="s">
        <v>121</v>
      </c>
      <c r="L604" t="s">
        <v>96</v>
      </c>
      <c r="M604" s="2">
        <v>10000</v>
      </c>
      <c r="N604" s="2">
        <v>-10000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t="s">
        <v>145</v>
      </c>
    </row>
    <row r="605" spans="1:23" x14ac:dyDescent="0.2">
      <c r="A605" t="s">
        <v>106</v>
      </c>
      <c r="B605" t="s">
        <v>107</v>
      </c>
      <c r="C605" t="s">
        <v>2</v>
      </c>
      <c r="D605" t="s">
        <v>3</v>
      </c>
      <c r="E605" t="s">
        <v>4</v>
      </c>
      <c r="F605" t="s">
        <v>352</v>
      </c>
      <c r="G605" t="s">
        <v>353</v>
      </c>
      <c r="H605" t="s">
        <v>127</v>
      </c>
      <c r="I605" t="s">
        <v>142</v>
      </c>
      <c r="J605" t="s">
        <v>94</v>
      </c>
      <c r="K605" t="s">
        <v>98</v>
      </c>
      <c r="L605" t="s">
        <v>96</v>
      </c>
      <c r="M605" s="2">
        <v>7500</v>
      </c>
      <c r="N605" s="2">
        <v>0</v>
      </c>
      <c r="O605" s="2">
        <v>0</v>
      </c>
      <c r="P605" s="2">
        <v>7500</v>
      </c>
      <c r="Q605" s="2">
        <v>0</v>
      </c>
      <c r="R605" s="2">
        <v>0</v>
      </c>
      <c r="S605" s="2">
        <v>0</v>
      </c>
      <c r="T605" s="2">
        <v>7500</v>
      </c>
      <c r="U605" s="2">
        <v>7500</v>
      </c>
      <c r="V605" s="2">
        <v>7500</v>
      </c>
      <c r="W605" t="s">
        <v>152</v>
      </c>
    </row>
    <row r="606" spans="1:23" x14ac:dyDescent="0.2">
      <c r="A606" t="s">
        <v>106</v>
      </c>
      <c r="B606" t="s">
        <v>107</v>
      </c>
      <c r="C606" t="s">
        <v>2</v>
      </c>
      <c r="D606" t="s">
        <v>3</v>
      </c>
      <c r="E606" t="s">
        <v>4</v>
      </c>
      <c r="F606" t="s">
        <v>352</v>
      </c>
      <c r="G606" t="s">
        <v>353</v>
      </c>
      <c r="H606" t="s">
        <v>127</v>
      </c>
      <c r="I606" t="s">
        <v>154</v>
      </c>
      <c r="J606" t="s">
        <v>94</v>
      </c>
      <c r="K606" t="s">
        <v>274</v>
      </c>
      <c r="L606" t="s">
        <v>96</v>
      </c>
      <c r="M606" s="2">
        <v>0</v>
      </c>
      <c r="N606" s="2">
        <v>3500</v>
      </c>
      <c r="O606" s="2">
        <v>0</v>
      </c>
      <c r="P606" s="2">
        <v>3500</v>
      </c>
      <c r="Q606" s="2">
        <v>3202.08</v>
      </c>
      <c r="R606" s="2">
        <v>0</v>
      </c>
      <c r="S606" s="2">
        <v>0</v>
      </c>
      <c r="T606" s="2">
        <v>3500</v>
      </c>
      <c r="U606" s="2">
        <v>3500</v>
      </c>
      <c r="V606" s="2">
        <v>297.92</v>
      </c>
      <c r="W606" t="s">
        <v>362</v>
      </c>
    </row>
    <row r="607" spans="1:23" x14ac:dyDescent="0.2">
      <c r="A607" t="s">
        <v>106</v>
      </c>
      <c r="B607" t="s">
        <v>107</v>
      </c>
      <c r="C607" t="s">
        <v>2</v>
      </c>
      <c r="D607" t="s">
        <v>3</v>
      </c>
      <c r="E607" t="s">
        <v>4</v>
      </c>
      <c r="F607" t="s">
        <v>352</v>
      </c>
      <c r="G607" t="s">
        <v>353</v>
      </c>
      <c r="H607" t="s">
        <v>127</v>
      </c>
      <c r="I607" t="s">
        <v>154</v>
      </c>
      <c r="J607" t="s">
        <v>94</v>
      </c>
      <c r="K607" t="s">
        <v>143</v>
      </c>
      <c r="L607" t="s">
        <v>96</v>
      </c>
      <c r="M607" s="2">
        <v>2000</v>
      </c>
      <c r="N607" s="2">
        <v>0</v>
      </c>
      <c r="O607" s="2">
        <v>0</v>
      </c>
      <c r="P607" s="2">
        <v>2000</v>
      </c>
      <c r="Q607" s="2">
        <v>0</v>
      </c>
      <c r="R607" s="2">
        <v>0</v>
      </c>
      <c r="S607" s="2">
        <v>0</v>
      </c>
      <c r="T607" s="2">
        <v>2000</v>
      </c>
      <c r="U607" s="2">
        <v>2000</v>
      </c>
      <c r="V607" s="2">
        <v>2000</v>
      </c>
      <c r="W607" t="s">
        <v>144</v>
      </c>
    </row>
    <row r="608" spans="1:23" x14ac:dyDescent="0.2">
      <c r="A608" t="s">
        <v>106</v>
      </c>
      <c r="B608" t="s">
        <v>107</v>
      </c>
      <c r="C608" t="s">
        <v>2</v>
      </c>
      <c r="D608" t="s">
        <v>3</v>
      </c>
      <c r="E608" t="s">
        <v>4</v>
      </c>
      <c r="F608" t="s">
        <v>352</v>
      </c>
      <c r="G608" t="s">
        <v>353</v>
      </c>
      <c r="H608" t="s">
        <v>127</v>
      </c>
      <c r="I608" t="s">
        <v>154</v>
      </c>
      <c r="J608" t="s">
        <v>94</v>
      </c>
      <c r="K608" t="s">
        <v>121</v>
      </c>
      <c r="L608" t="s">
        <v>96</v>
      </c>
      <c r="M608" s="2">
        <v>3500</v>
      </c>
      <c r="N608" s="2">
        <v>-3500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t="s">
        <v>145</v>
      </c>
    </row>
    <row r="609" spans="1:23" x14ac:dyDescent="0.2">
      <c r="A609" t="s">
        <v>106</v>
      </c>
      <c r="B609" t="s">
        <v>107</v>
      </c>
      <c r="C609" t="s">
        <v>2</v>
      </c>
      <c r="D609" t="s">
        <v>3</v>
      </c>
      <c r="E609" t="s">
        <v>4</v>
      </c>
      <c r="F609" t="s">
        <v>352</v>
      </c>
      <c r="G609" t="s">
        <v>353</v>
      </c>
      <c r="H609" t="s">
        <v>127</v>
      </c>
      <c r="I609" t="s">
        <v>154</v>
      </c>
      <c r="J609" t="s">
        <v>94</v>
      </c>
      <c r="K609" t="s">
        <v>148</v>
      </c>
      <c r="L609" t="s">
        <v>96</v>
      </c>
      <c r="M609" s="2">
        <v>1000</v>
      </c>
      <c r="N609" s="2">
        <v>0</v>
      </c>
      <c r="O609" s="2">
        <v>0</v>
      </c>
      <c r="P609" s="2">
        <v>1000</v>
      </c>
      <c r="Q609" s="2">
        <v>0</v>
      </c>
      <c r="R609" s="2">
        <v>0</v>
      </c>
      <c r="S609" s="2">
        <v>0</v>
      </c>
      <c r="T609" s="2">
        <v>1000</v>
      </c>
      <c r="U609" s="2">
        <v>1000</v>
      </c>
      <c r="V609" s="2">
        <v>1000</v>
      </c>
      <c r="W609" t="s">
        <v>149</v>
      </c>
    </row>
    <row r="610" spans="1:23" x14ac:dyDescent="0.2">
      <c r="A610" t="s">
        <v>106</v>
      </c>
      <c r="B610" t="s">
        <v>107</v>
      </c>
      <c r="C610" t="s">
        <v>2</v>
      </c>
      <c r="D610" t="s">
        <v>3</v>
      </c>
      <c r="E610" t="s">
        <v>4</v>
      </c>
      <c r="F610" t="s">
        <v>352</v>
      </c>
      <c r="G610" t="s">
        <v>353</v>
      </c>
      <c r="H610" t="s">
        <v>127</v>
      </c>
      <c r="I610" t="s">
        <v>154</v>
      </c>
      <c r="J610" t="s">
        <v>94</v>
      </c>
      <c r="K610" t="s">
        <v>150</v>
      </c>
      <c r="L610" t="s">
        <v>96</v>
      </c>
      <c r="M610" s="2">
        <v>1500</v>
      </c>
      <c r="N610" s="2">
        <v>0</v>
      </c>
      <c r="O610" s="2">
        <v>0</v>
      </c>
      <c r="P610" s="2">
        <v>1500</v>
      </c>
      <c r="Q610" s="2">
        <v>0</v>
      </c>
      <c r="R610" s="2">
        <v>0</v>
      </c>
      <c r="S610" s="2">
        <v>0</v>
      </c>
      <c r="T610" s="2">
        <v>1500</v>
      </c>
      <c r="U610" s="2">
        <v>1500</v>
      </c>
      <c r="V610" s="2">
        <v>1500</v>
      </c>
      <c r="W610" t="s">
        <v>151</v>
      </c>
    </row>
    <row r="611" spans="1:23" x14ac:dyDescent="0.2">
      <c r="A611" t="s">
        <v>106</v>
      </c>
      <c r="B611" t="s">
        <v>107</v>
      </c>
      <c r="C611" t="s">
        <v>2</v>
      </c>
      <c r="D611" t="s">
        <v>3</v>
      </c>
      <c r="E611" t="s">
        <v>4</v>
      </c>
      <c r="F611" t="s">
        <v>352</v>
      </c>
      <c r="G611" t="s">
        <v>353</v>
      </c>
      <c r="H611" t="s">
        <v>127</v>
      </c>
      <c r="I611" t="s">
        <v>154</v>
      </c>
      <c r="J611" t="s">
        <v>94</v>
      </c>
      <c r="K611" t="s">
        <v>135</v>
      </c>
      <c r="L611" t="s">
        <v>96</v>
      </c>
      <c r="M611" s="2">
        <v>1200</v>
      </c>
      <c r="N611" s="2">
        <v>0</v>
      </c>
      <c r="O611" s="2">
        <v>0</v>
      </c>
      <c r="P611" s="2">
        <v>1200</v>
      </c>
      <c r="Q611" s="2">
        <v>138.37</v>
      </c>
      <c r="R611" s="2">
        <v>0</v>
      </c>
      <c r="S611" s="2">
        <v>0</v>
      </c>
      <c r="T611" s="2">
        <v>1200</v>
      </c>
      <c r="U611" s="2">
        <v>1200</v>
      </c>
      <c r="V611" s="2">
        <v>1061.6300000000001</v>
      </c>
      <c r="W611" t="s">
        <v>136</v>
      </c>
    </row>
    <row r="612" spans="1:23" x14ac:dyDescent="0.2">
      <c r="A612" t="s">
        <v>106</v>
      </c>
      <c r="B612" t="s">
        <v>107</v>
      </c>
      <c r="C612" t="s">
        <v>2</v>
      </c>
      <c r="D612" t="s">
        <v>3</v>
      </c>
      <c r="E612" t="s">
        <v>4</v>
      </c>
      <c r="F612" t="s">
        <v>352</v>
      </c>
      <c r="G612" t="s">
        <v>353</v>
      </c>
      <c r="H612" t="s">
        <v>127</v>
      </c>
      <c r="I612" t="s">
        <v>154</v>
      </c>
      <c r="J612" t="s">
        <v>94</v>
      </c>
      <c r="K612" t="s">
        <v>98</v>
      </c>
      <c r="L612" t="s">
        <v>96</v>
      </c>
      <c r="M612" s="2">
        <v>4000</v>
      </c>
      <c r="N612" s="2">
        <v>0</v>
      </c>
      <c r="O612" s="2">
        <v>0</v>
      </c>
      <c r="P612" s="2">
        <v>4000</v>
      </c>
      <c r="Q612" s="2">
        <v>0</v>
      </c>
      <c r="R612" s="2">
        <v>0</v>
      </c>
      <c r="S612" s="2">
        <v>0</v>
      </c>
      <c r="T612" s="2">
        <v>4000</v>
      </c>
      <c r="U612" s="2">
        <v>4000</v>
      </c>
      <c r="V612" s="2">
        <v>4000</v>
      </c>
      <c r="W612" t="s">
        <v>152</v>
      </c>
    </row>
    <row r="613" spans="1:23" x14ac:dyDescent="0.2">
      <c r="A613" t="s">
        <v>106</v>
      </c>
      <c r="B613" t="s">
        <v>107</v>
      </c>
      <c r="C613" t="s">
        <v>2</v>
      </c>
      <c r="D613" t="s">
        <v>3</v>
      </c>
      <c r="E613" t="s">
        <v>4</v>
      </c>
      <c r="F613" t="s">
        <v>352</v>
      </c>
      <c r="G613" t="s">
        <v>353</v>
      </c>
      <c r="H613" t="s">
        <v>127</v>
      </c>
      <c r="I613" t="s">
        <v>156</v>
      </c>
      <c r="J613" t="s">
        <v>94</v>
      </c>
      <c r="K613" t="s">
        <v>274</v>
      </c>
      <c r="L613" t="s">
        <v>96</v>
      </c>
      <c r="M613" s="2">
        <v>0</v>
      </c>
      <c r="N613" s="2">
        <v>14000</v>
      </c>
      <c r="O613" s="2">
        <v>0</v>
      </c>
      <c r="P613" s="2">
        <v>14000</v>
      </c>
      <c r="Q613" s="2">
        <v>0</v>
      </c>
      <c r="R613" s="2">
        <v>0</v>
      </c>
      <c r="S613" s="2">
        <v>0</v>
      </c>
      <c r="T613" s="2">
        <v>14000</v>
      </c>
      <c r="U613" s="2">
        <v>14000</v>
      </c>
      <c r="V613" s="2">
        <v>14000</v>
      </c>
      <c r="W613" t="s">
        <v>362</v>
      </c>
    </row>
    <row r="614" spans="1:23" x14ac:dyDescent="0.2">
      <c r="A614" t="s">
        <v>106</v>
      </c>
      <c r="B614" t="s">
        <v>107</v>
      </c>
      <c r="C614" t="s">
        <v>2</v>
      </c>
      <c r="D614" t="s">
        <v>3</v>
      </c>
      <c r="E614" t="s">
        <v>4</v>
      </c>
      <c r="F614" t="s">
        <v>352</v>
      </c>
      <c r="G614" t="s">
        <v>353</v>
      </c>
      <c r="H614" t="s">
        <v>127</v>
      </c>
      <c r="I614" t="s">
        <v>156</v>
      </c>
      <c r="J614" t="s">
        <v>94</v>
      </c>
      <c r="K614" t="s">
        <v>121</v>
      </c>
      <c r="L614" t="s">
        <v>96</v>
      </c>
      <c r="M614" s="2">
        <v>14000</v>
      </c>
      <c r="N614" s="2">
        <v>-14000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t="s">
        <v>145</v>
      </c>
    </row>
    <row r="615" spans="1:23" x14ac:dyDescent="0.2">
      <c r="A615" t="s">
        <v>106</v>
      </c>
      <c r="B615" t="s">
        <v>107</v>
      </c>
      <c r="C615" t="s">
        <v>2</v>
      </c>
      <c r="D615" t="s">
        <v>3</v>
      </c>
      <c r="E615" t="s">
        <v>4</v>
      </c>
      <c r="F615" t="s">
        <v>352</v>
      </c>
      <c r="G615" t="s">
        <v>353</v>
      </c>
      <c r="H615" t="s">
        <v>127</v>
      </c>
      <c r="I615" t="s">
        <v>156</v>
      </c>
      <c r="J615" t="s">
        <v>94</v>
      </c>
      <c r="K615" t="s">
        <v>148</v>
      </c>
      <c r="L615" t="s">
        <v>96</v>
      </c>
      <c r="M615" s="2">
        <v>5000</v>
      </c>
      <c r="N615" s="2">
        <v>0</v>
      </c>
      <c r="O615" s="2">
        <v>0</v>
      </c>
      <c r="P615" s="2">
        <v>5000</v>
      </c>
      <c r="Q615" s="2">
        <v>0</v>
      </c>
      <c r="R615" s="2">
        <v>0</v>
      </c>
      <c r="S615" s="2">
        <v>0</v>
      </c>
      <c r="T615" s="2">
        <v>5000</v>
      </c>
      <c r="U615" s="2">
        <v>5000</v>
      </c>
      <c r="V615" s="2">
        <v>5000</v>
      </c>
      <c r="W615" t="s">
        <v>149</v>
      </c>
    </row>
    <row r="616" spans="1:23" x14ac:dyDescent="0.2">
      <c r="A616" t="s">
        <v>106</v>
      </c>
      <c r="B616" t="s">
        <v>107</v>
      </c>
      <c r="C616" t="s">
        <v>2</v>
      </c>
      <c r="D616" t="s">
        <v>3</v>
      </c>
      <c r="E616" t="s">
        <v>4</v>
      </c>
      <c r="F616" t="s">
        <v>352</v>
      </c>
      <c r="G616" t="s">
        <v>353</v>
      </c>
      <c r="H616" t="s">
        <v>127</v>
      </c>
      <c r="I616" t="s">
        <v>156</v>
      </c>
      <c r="J616" t="s">
        <v>94</v>
      </c>
      <c r="K616" t="s">
        <v>150</v>
      </c>
      <c r="L616" t="s">
        <v>96</v>
      </c>
      <c r="M616" s="2">
        <v>20000</v>
      </c>
      <c r="N616" s="2">
        <v>0</v>
      </c>
      <c r="O616" s="2">
        <v>0</v>
      </c>
      <c r="P616" s="2">
        <v>20000</v>
      </c>
      <c r="Q616" s="2">
        <v>0</v>
      </c>
      <c r="R616" s="2">
        <v>0</v>
      </c>
      <c r="S616" s="2">
        <v>0</v>
      </c>
      <c r="T616" s="2">
        <v>20000</v>
      </c>
      <c r="U616" s="2">
        <v>20000</v>
      </c>
      <c r="V616" s="2">
        <v>20000</v>
      </c>
      <c r="W616" t="s">
        <v>151</v>
      </c>
    </row>
    <row r="617" spans="1:23" x14ac:dyDescent="0.2">
      <c r="A617" t="s">
        <v>106</v>
      </c>
      <c r="B617" t="s">
        <v>107</v>
      </c>
      <c r="C617" t="s">
        <v>2</v>
      </c>
      <c r="D617" t="s">
        <v>3</v>
      </c>
      <c r="E617" t="s">
        <v>4</v>
      </c>
      <c r="F617" t="s">
        <v>352</v>
      </c>
      <c r="G617" t="s">
        <v>353</v>
      </c>
      <c r="H617" t="s">
        <v>127</v>
      </c>
      <c r="I617" t="s">
        <v>156</v>
      </c>
      <c r="J617" t="s">
        <v>94</v>
      </c>
      <c r="K617" t="s">
        <v>135</v>
      </c>
      <c r="L617" t="s">
        <v>96</v>
      </c>
      <c r="M617" s="2">
        <v>14000</v>
      </c>
      <c r="N617" s="2">
        <v>0</v>
      </c>
      <c r="O617" s="2">
        <v>0</v>
      </c>
      <c r="P617" s="2">
        <v>14000</v>
      </c>
      <c r="Q617" s="2">
        <v>188.5</v>
      </c>
      <c r="R617" s="2">
        <v>1007.98</v>
      </c>
      <c r="S617" s="2">
        <v>1007.98</v>
      </c>
      <c r="T617" s="2">
        <v>12992.02</v>
      </c>
      <c r="U617" s="2">
        <v>12992.02</v>
      </c>
      <c r="V617" s="2">
        <v>12803.52</v>
      </c>
      <c r="W617" t="s">
        <v>136</v>
      </c>
    </row>
    <row r="618" spans="1:23" x14ac:dyDescent="0.2">
      <c r="A618" t="s">
        <v>106</v>
      </c>
      <c r="B618" t="s">
        <v>107</v>
      </c>
      <c r="C618" t="s">
        <v>2</v>
      </c>
      <c r="D618" t="s">
        <v>3</v>
      </c>
      <c r="E618" t="s">
        <v>4</v>
      </c>
      <c r="F618" t="s">
        <v>352</v>
      </c>
      <c r="G618" t="s">
        <v>353</v>
      </c>
      <c r="H618" t="s">
        <v>127</v>
      </c>
      <c r="I618" t="s">
        <v>156</v>
      </c>
      <c r="J618" t="s">
        <v>94</v>
      </c>
      <c r="K618" t="s">
        <v>125</v>
      </c>
      <c r="L618" t="s">
        <v>96</v>
      </c>
      <c r="M618" s="2">
        <v>17000</v>
      </c>
      <c r="N618" s="2">
        <v>0</v>
      </c>
      <c r="O618" s="2">
        <v>0</v>
      </c>
      <c r="P618" s="2">
        <v>17000</v>
      </c>
      <c r="Q618" s="2">
        <v>0</v>
      </c>
      <c r="R618" s="2">
        <v>0</v>
      </c>
      <c r="S618" s="2">
        <v>0</v>
      </c>
      <c r="T618" s="2">
        <v>17000</v>
      </c>
      <c r="U618" s="2">
        <v>17000</v>
      </c>
      <c r="V618" s="2">
        <v>17000</v>
      </c>
      <c r="W618" t="s">
        <v>139</v>
      </c>
    </row>
    <row r="619" spans="1:23" x14ac:dyDescent="0.2">
      <c r="A619" t="s">
        <v>106</v>
      </c>
      <c r="B619" t="s">
        <v>107</v>
      </c>
      <c r="C619" t="s">
        <v>2</v>
      </c>
      <c r="D619" t="s">
        <v>3</v>
      </c>
      <c r="E619" t="s">
        <v>4</v>
      </c>
      <c r="F619" t="s">
        <v>352</v>
      </c>
      <c r="G619" t="s">
        <v>353</v>
      </c>
      <c r="H619" t="s">
        <v>157</v>
      </c>
      <c r="I619" t="s">
        <v>158</v>
      </c>
      <c r="J619" t="s">
        <v>94</v>
      </c>
      <c r="K619" t="s">
        <v>274</v>
      </c>
      <c r="L619" t="s">
        <v>96</v>
      </c>
      <c r="M619" s="2">
        <v>0</v>
      </c>
      <c r="N619" s="2">
        <v>7000</v>
      </c>
      <c r="O619" s="2">
        <v>0</v>
      </c>
      <c r="P619" s="2">
        <v>7000</v>
      </c>
      <c r="Q619" s="2">
        <v>3352.88</v>
      </c>
      <c r="R619" s="2">
        <v>0</v>
      </c>
      <c r="S619" s="2">
        <v>0</v>
      </c>
      <c r="T619" s="2">
        <v>7000</v>
      </c>
      <c r="U619" s="2">
        <v>7000</v>
      </c>
      <c r="V619" s="2">
        <v>3647.12</v>
      </c>
      <c r="W619" t="s">
        <v>275</v>
      </c>
    </row>
    <row r="620" spans="1:23" x14ac:dyDescent="0.2">
      <c r="A620" t="s">
        <v>106</v>
      </c>
      <c r="B620" t="s">
        <v>107</v>
      </c>
      <c r="C620" t="s">
        <v>2</v>
      </c>
      <c r="D620" t="s">
        <v>3</v>
      </c>
      <c r="E620" t="s">
        <v>4</v>
      </c>
      <c r="F620" t="s">
        <v>352</v>
      </c>
      <c r="G620" t="s">
        <v>353</v>
      </c>
      <c r="H620" t="s">
        <v>157</v>
      </c>
      <c r="I620" t="s">
        <v>158</v>
      </c>
      <c r="J620" t="s">
        <v>94</v>
      </c>
      <c r="K620" t="s">
        <v>121</v>
      </c>
      <c r="L620" t="s">
        <v>96</v>
      </c>
      <c r="M620" s="2">
        <v>7000</v>
      </c>
      <c r="N620" s="2">
        <v>-7000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t="s">
        <v>159</v>
      </c>
    </row>
    <row r="621" spans="1:23" x14ac:dyDescent="0.2">
      <c r="A621" t="s">
        <v>106</v>
      </c>
      <c r="B621" t="s">
        <v>107</v>
      </c>
      <c r="C621" t="s">
        <v>2</v>
      </c>
      <c r="D621" t="s">
        <v>3</v>
      </c>
      <c r="E621" t="s">
        <v>4</v>
      </c>
      <c r="F621" t="s">
        <v>352</v>
      </c>
      <c r="G621" t="s">
        <v>353</v>
      </c>
      <c r="H621" t="s">
        <v>157</v>
      </c>
      <c r="I621" t="s">
        <v>160</v>
      </c>
      <c r="J621" t="s">
        <v>94</v>
      </c>
      <c r="K621" t="s">
        <v>274</v>
      </c>
      <c r="L621" t="s">
        <v>96</v>
      </c>
      <c r="M621" s="2">
        <v>0</v>
      </c>
      <c r="N621" s="2">
        <v>3000</v>
      </c>
      <c r="O621" s="2">
        <v>0</v>
      </c>
      <c r="P621" s="2">
        <v>3000</v>
      </c>
      <c r="Q621" s="2">
        <v>2769.57</v>
      </c>
      <c r="R621" s="2">
        <v>0</v>
      </c>
      <c r="S621" s="2">
        <v>0</v>
      </c>
      <c r="T621" s="2">
        <v>3000</v>
      </c>
      <c r="U621" s="2">
        <v>3000</v>
      </c>
      <c r="V621" s="2">
        <v>230.43</v>
      </c>
      <c r="W621" t="s">
        <v>275</v>
      </c>
    </row>
    <row r="622" spans="1:23" x14ac:dyDescent="0.2">
      <c r="A622" t="s">
        <v>106</v>
      </c>
      <c r="B622" t="s">
        <v>107</v>
      </c>
      <c r="C622" t="s">
        <v>2</v>
      </c>
      <c r="D622" t="s">
        <v>3</v>
      </c>
      <c r="E622" t="s">
        <v>4</v>
      </c>
      <c r="F622" t="s">
        <v>352</v>
      </c>
      <c r="G622" t="s">
        <v>353</v>
      </c>
      <c r="H622" t="s">
        <v>157</v>
      </c>
      <c r="I622" t="s">
        <v>160</v>
      </c>
      <c r="J622" t="s">
        <v>94</v>
      </c>
      <c r="K622" t="s">
        <v>121</v>
      </c>
      <c r="L622" t="s">
        <v>96</v>
      </c>
      <c r="M622" s="2">
        <v>3000</v>
      </c>
      <c r="N622" s="2">
        <v>-3000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t="s">
        <v>159</v>
      </c>
    </row>
    <row r="623" spans="1:23" x14ac:dyDescent="0.2">
      <c r="A623" t="s">
        <v>106</v>
      </c>
      <c r="B623" t="s">
        <v>107</v>
      </c>
      <c r="C623" t="s">
        <v>2</v>
      </c>
      <c r="D623" t="s">
        <v>3</v>
      </c>
      <c r="E623" t="s">
        <v>4</v>
      </c>
      <c r="F623" t="s">
        <v>352</v>
      </c>
      <c r="G623" t="s">
        <v>353</v>
      </c>
      <c r="H623" t="s">
        <v>161</v>
      </c>
      <c r="I623" t="s">
        <v>162</v>
      </c>
      <c r="J623" t="s">
        <v>94</v>
      </c>
      <c r="K623" t="s">
        <v>266</v>
      </c>
      <c r="L623" t="s">
        <v>96</v>
      </c>
      <c r="M623" s="2">
        <v>1850</v>
      </c>
      <c r="N623" s="2">
        <v>0</v>
      </c>
      <c r="O623" s="2">
        <v>0</v>
      </c>
      <c r="P623" s="2">
        <v>1850</v>
      </c>
      <c r="Q623" s="2">
        <v>0</v>
      </c>
      <c r="R623" s="2">
        <v>0</v>
      </c>
      <c r="S623" s="2">
        <v>0</v>
      </c>
      <c r="T623" s="2">
        <v>1850</v>
      </c>
      <c r="U623" s="2">
        <v>1850</v>
      </c>
      <c r="V623" s="2">
        <v>1850</v>
      </c>
      <c r="W623" t="s">
        <v>295</v>
      </c>
    </row>
    <row r="624" spans="1:23" x14ac:dyDescent="0.2">
      <c r="A624" t="s">
        <v>106</v>
      </c>
      <c r="B624" t="s">
        <v>107</v>
      </c>
      <c r="C624" t="s">
        <v>2</v>
      </c>
      <c r="D624" t="s">
        <v>3</v>
      </c>
      <c r="E624" t="s">
        <v>4</v>
      </c>
      <c r="F624" t="s">
        <v>352</v>
      </c>
      <c r="G624" t="s">
        <v>353</v>
      </c>
      <c r="H624" t="s">
        <v>161</v>
      </c>
      <c r="I624" t="s">
        <v>162</v>
      </c>
      <c r="J624" t="s">
        <v>94</v>
      </c>
      <c r="K624" t="s">
        <v>274</v>
      </c>
      <c r="L624" t="s">
        <v>96</v>
      </c>
      <c r="M624" s="2">
        <v>0</v>
      </c>
      <c r="N624" s="2">
        <v>6000</v>
      </c>
      <c r="O624" s="2">
        <v>0</v>
      </c>
      <c r="P624" s="2">
        <v>6000</v>
      </c>
      <c r="Q624" s="2">
        <v>4450.1099999999997</v>
      </c>
      <c r="R624" s="2">
        <v>0</v>
      </c>
      <c r="S624" s="2">
        <v>0</v>
      </c>
      <c r="T624" s="2">
        <v>6000</v>
      </c>
      <c r="U624" s="2">
        <v>6000</v>
      </c>
      <c r="V624" s="2">
        <v>1549.89</v>
      </c>
      <c r="W624" t="s">
        <v>363</v>
      </c>
    </row>
    <row r="625" spans="1:23" x14ac:dyDescent="0.2">
      <c r="A625" t="s">
        <v>106</v>
      </c>
      <c r="B625" t="s">
        <v>107</v>
      </c>
      <c r="C625" t="s">
        <v>2</v>
      </c>
      <c r="D625" t="s">
        <v>3</v>
      </c>
      <c r="E625" t="s">
        <v>4</v>
      </c>
      <c r="F625" t="s">
        <v>352</v>
      </c>
      <c r="G625" t="s">
        <v>353</v>
      </c>
      <c r="H625" t="s">
        <v>161</v>
      </c>
      <c r="I625" t="s">
        <v>162</v>
      </c>
      <c r="J625" t="s">
        <v>94</v>
      </c>
      <c r="K625" t="s">
        <v>121</v>
      </c>
      <c r="L625" t="s">
        <v>96</v>
      </c>
      <c r="M625" s="2">
        <v>6000</v>
      </c>
      <c r="N625" s="2">
        <v>-6000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t="s">
        <v>163</v>
      </c>
    </row>
    <row r="626" spans="1:23" x14ac:dyDescent="0.2">
      <c r="A626" t="s">
        <v>106</v>
      </c>
      <c r="B626" t="s">
        <v>107</v>
      </c>
      <c r="C626" t="s">
        <v>2</v>
      </c>
      <c r="D626" t="s">
        <v>3</v>
      </c>
      <c r="E626" t="s">
        <v>4</v>
      </c>
      <c r="F626" t="s">
        <v>352</v>
      </c>
      <c r="G626" t="s">
        <v>353</v>
      </c>
      <c r="H626" t="s">
        <v>161</v>
      </c>
      <c r="I626" t="s">
        <v>162</v>
      </c>
      <c r="J626" t="s">
        <v>94</v>
      </c>
      <c r="K626" t="s">
        <v>148</v>
      </c>
      <c r="L626" t="s">
        <v>96</v>
      </c>
      <c r="M626" s="2">
        <v>1000</v>
      </c>
      <c r="N626" s="2">
        <v>0</v>
      </c>
      <c r="O626" s="2">
        <v>0</v>
      </c>
      <c r="P626" s="2">
        <v>1000</v>
      </c>
      <c r="Q626" s="2">
        <v>0</v>
      </c>
      <c r="R626" s="2">
        <v>0</v>
      </c>
      <c r="S626" s="2">
        <v>0</v>
      </c>
      <c r="T626" s="2">
        <v>1000</v>
      </c>
      <c r="U626" s="2">
        <v>1000</v>
      </c>
      <c r="V626" s="2">
        <v>1000</v>
      </c>
      <c r="W626" t="s">
        <v>364</v>
      </c>
    </row>
    <row r="627" spans="1:23" x14ac:dyDescent="0.2">
      <c r="A627" t="s">
        <v>106</v>
      </c>
      <c r="B627" t="s">
        <v>107</v>
      </c>
      <c r="C627" t="s">
        <v>2</v>
      </c>
      <c r="D627" t="s">
        <v>3</v>
      </c>
      <c r="E627" t="s">
        <v>4</v>
      </c>
      <c r="F627" t="s">
        <v>352</v>
      </c>
      <c r="G627" t="s">
        <v>353</v>
      </c>
      <c r="H627" t="s">
        <v>161</v>
      </c>
      <c r="I627" t="s">
        <v>162</v>
      </c>
      <c r="J627" t="s">
        <v>94</v>
      </c>
      <c r="K627" t="s">
        <v>150</v>
      </c>
      <c r="L627" t="s">
        <v>96</v>
      </c>
      <c r="M627" s="2">
        <v>3000</v>
      </c>
      <c r="N627" s="2">
        <v>0</v>
      </c>
      <c r="O627" s="2">
        <v>0</v>
      </c>
      <c r="P627" s="2">
        <v>3000</v>
      </c>
      <c r="Q627" s="2">
        <v>0</v>
      </c>
      <c r="R627" s="2">
        <v>0</v>
      </c>
      <c r="S627" s="2">
        <v>0</v>
      </c>
      <c r="T627" s="2">
        <v>3000</v>
      </c>
      <c r="U627" s="2">
        <v>3000</v>
      </c>
      <c r="V627" s="2">
        <v>3000</v>
      </c>
      <c r="W627" t="s">
        <v>329</v>
      </c>
    </row>
    <row r="628" spans="1:23" x14ac:dyDescent="0.2">
      <c r="A628" t="s">
        <v>106</v>
      </c>
      <c r="B628" t="s">
        <v>107</v>
      </c>
      <c r="C628" t="s">
        <v>2</v>
      </c>
      <c r="D628" t="s">
        <v>3</v>
      </c>
      <c r="E628" t="s">
        <v>4</v>
      </c>
      <c r="F628" t="s">
        <v>352</v>
      </c>
      <c r="G628" t="s">
        <v>353</v>
      </c>
      <c r="H628" t="s">
        <v>161</v>
      </c>
      <c r="I628" t="s">
        <v>162</v>
      </c>
      <c r="J628" t="s">
        <v>94</v>
      </c>
      <c r="K628" t="s">
        <v>135</v>
      </c>
      <c r="L628" t="s">
        <v>96</v>
      </c>
      <c r="M628" s="2">
        <v>500</v>
      </c>
      <c r="N628" s="2">
        <v>0</v>
      </c>
      <c r="O628" s="2">
        <v>0</v>
      </c>
      <c r="P628" s="2">
        <v>500</v>
      </c>
      <c r="Q628" s="2">
        <v>121.99</v>
      </c>
      <c r="R628" s="2">
        <v>323.39999999999998</v>
      </c>
      <c r="S628" s="2">
        <v>0</v>
      </c>
      <c r="T628" s="2">
        <v>176.6</v>
      </c>
      <c r="U628" s="2">
        <v>500</v>
      </c>
      <c r="V628" s="2">
        <v>54.61</v>
      </c>
      <c r="W628" t="s">
        <v>297</v>
      </c>
    </row>
    <row r="629" spans="1:23" x14ac:dyDescent="0.2">
      <c r="A629" t="s">
        <v>106</v>
      </c>
      <c r="B629" t="s">
        <v>107</v>
      </c>
      <c r="C629" t="s">
        <v>2</v>
      </c>
      <c r="D629" t="s">
        <v>3</v>
      </c>
      <c r="E629" t="s">
        <v>4</v>
      </c>
      <c r="F629" t="s">
        <v>352</v>
      </c>
      <c r="G629" t="s">
        <v>353</v>
      </c>
      <c r="H629" t="s">
        <v>161</v>
      </c>
      <c r="I629" t="s">
        <v>162</v>
      </c>
      <c r="J629" t="s">
        <v>94</v>
      </c>
      <c r="K629" t="s">
        <v>98</v>
      </c>
      <c r="L629" t="s">
        <v>96</v>
      </c>
      <c r="M629" s="2">
        <v>1200</v>
      </c>
      <c r="N629" s="2">
        <v>0</v>
      </c>
      <c r="O629" s="2">
        <v>0</v>
      </c>
      <c r="P629" s="2">
        <v>1200</v>
      </c>
      <c r="Q629" s="2">
        <v>0</v>
      </c>
      <c r="R629" s="2">
        <v>0</v>
      </c>
      <c r="S629" s="2">
        <v>0</v>
      </c>
      <c r="T629" s="2">
        <v>1200</v>
      </c>
      <c r="U629" s="2">
        <v>1200</v>
      </c>
      <c r="V629" s="2">
        <v>1200</v>
      </c>
      <c r="W629" t="s">
        <v>298</v>
      </c>
    </row>
    <row r="630" spans="1:23" x14ac:dyDescent="0.2">
      <c r="A630" t="s">
        <v>106</v>
      </c>
      <c r="B630" t="s">
        <v>107</v>
      </c>
      <c r="C630" t="s">
        <v>2</v>
      </c>
      <c r="D630" t="s">
        <v>3</v>
      </c>
      <c r="E630" t="s">
        <v>4</v>
      </c>
      <c r="F630" t="s">
        <v>352</v>
      </c>
      <c r="G630" t="s">
        <v>353</v>
      </c>
      <c r="H630" t="s">
        <v>161</v>
      </c>
      <c r="I630" t="s">
        <v>162</v>
      </c>
      <c r="J630" t="s">
        <v>94</v>
      </c>
      <c r="K630" t="s">
        <v>125</v>
      </c>
      <c r="L630" t="s">
        <v>96</v>
      </c>
      <c r="M630" s="2">
        <v>2200</v>
      </c>
      <c r="N630" s="2">
        <v>0</v>
      </c>
      <c r="O630" s="2">
        <v>0</v>
      </c>
      <c r="P630" s="2">
        <v>2200</v>
      </c>
      <c r="Q630" s="2">
        <v>0</v>
      </c>
      <c r="R630" s="2">
        <v>0</v>
      </c>
      <c r="S630" s="2">
        <v>0</v>
      </c>
      <c r="T630" s="2">
        <v>2200</v>
      </c>
      <c r="U630" s="2">
        <v>2200</v>
      </c>
      <c r="V630" s="2">
        <v>2200</v>
      </c>
      <c r="W630" t="s">
        <v>276</v>
      </c>
    </row>
    <row r="631" spans="1:23" x14ac:dyDescent="0.2">
      <c r="A631" t="s">
        <v>106</v>
      </c>
      <c r="B631" t="s">
        <v>107</v>
      </c>
      <c r="C631" t="s">
        <v>2</v>
      </c>
      <c r="D631" t="s">
        <v>3</v>
      </c>
      <c r="E631" t="s">
        <v>4</v>
      </c>
      <c r="F631" t="s">
        <v>352</v>
      </c>
      <c r="G631" t="s">
        <v>353</v>
      </c>
      <c r="H631" t="s">
        <v>164</v>
      </c>
      <c r="I631" t="s">
        <v>165</v>
      </c>
      <c r="J631" t="s">
        <v>94</v>
      </c>
      <c r="K631" t="s">
        <v>166</v>
      </c>
      <c r="L631" t="s">
        <v>96</v>
      </c>
      <c r="M631" s="2">
        <v>0</v>
      </c>
      <c r="N631" s="2">
        <v>13440</v>
      </c>
      <c r="O631" s="2">
        <v>0</v>
      </c>
      <c r="P631" s="2">
        <v>13440</v>
      </c>
      <c r="Q631" s="2">
        <v>3596.8</v>
      </c>
      <c r="R631" s="2">
        <v>8499.2000000000007</v>
      </c>
      <c r="S631" s="2">
        <v>4899.2</v>
      </c>
      <c r="T631" s="2">
        <v>4940.8</v>
      </c>
      <c r="U631" s="2">
        <v>8540.7999999999993</v>
      </c>
      <c r="V631" s="2">
        <v>1344</v>
      </c>
      <c r="W631" t="s">
        <v>167</v>
      </c>
    </row>
    <row r="632" spans="1:23" x14ac:dyDescent="0.2">
      <c r="A632" t="s">
        <v>106</v>
      </c>
      <c r="B632" t="s">
        <v>107</v>
      </c>
      <c r="C632" t="s">
        <v>2</v>
      </c>
      <c r="D632" t="s">
        <v>3</v>
      </c>
      <c r="E632" t="s">
        <v>4</v>
      </c>
      <c r="F632" t="s">
        <v>352</v>
      </c>
      <c r="G632" t="s">
        <v>353</v>
      </c>
      <c r="H632" t="s">
        <v>164</v>
      </c>
      <c r="I632" t="s">
        <v>165</v>
      </c>
      <c r="J632" t="s">
        <v>94</v>
      </c>
      <c r="K632" t="s">
        <v>135</v>
      </c>
      <c r="L632" t="s">
        <v>96</v>
      </c>
      <c r="M632" s="2">
        <v>15048</v>
      </c>
      <c r="N632" s="2">
        <v>-13440</v>
      </c>
      <c r="O632" s="2">
        <v>0</v>
      </c>
      <c r="P632" s="2">
        <v>1608</v>
      </c>
      <c r="Q632" s="2">
        <v>0</v>
      </c>
      <c r="R632" s="2">
        <v>0</v>
      </c>
      <c r="S632" s="2">
        <v>0</v>
      </c>
      <c r="T632" s="2">
        <v>1608</v>
      </c>
      <c r="U632" s="2">
        <v>1608</v>
      </c>
      <c r="V632" s="2">
        <v>1608</v>
      </c>
      <c r="W632" t="s">
        <v>168</v>
      </c>
    </row>
    <row r="633" spans="1:23" x14ac:dyDescent="0.2">
      <c r="A633" t="s">
        <v>106</v>
      </c>
      <c r="B633" t="s">
        <v>107</v>
      </c>
      <c r="C633" t="s">
        <v>2</v>
      </c>
      <c r="D633" t="s">
        <v>3</v>
      </c>
      <c r="E633" t="s">
        <v>4</v>
      </c>
      <c r="F633" t="s">
        <v>352</v>
      </c>
      <c r="G633" t="s">
        <v>353</v>
      </c>
      <c r="H633" t="s">
        <v>164</v>
      </c>
      <c r="I633" t="s">
        <v>169</v>
      </c>
      <c r="J633" t="s">
        <v>94</v>
      </c>
      <c r="K633" t="s">
        <v>166</v>
      </c>
      <c r="L633" t="s">
        <v>96</v>
      </c>
      <c r="M633" s="2">
        <v>0</v>
      </c>
      <c r="N633" s="2">
        <v>13440</v>
      </c>
      <c r="O633" s="2">
        <v>0</v>
      </c>
      <c r="P633" s="2">
        <v>13440</v>
      </c>
      <c r="Q633" s="2">
        <v>0</v>
      </c>
      <c r="R633" s="2">
        <v>2073.4</v>
      </c>
      <c r="S633" s="2">
        <v>2073.4</v>
      </c>
      <c r="T633" s="2">
        <v>11366.6</v>
      </c>
      <c r="U633" s="2">
        <v>11366.6</v>
      </c>
      <c r="V633" s="2">
        <v>11366.6</v>
      </c>
      <c r="W633" t="s">
        <v>167</v>
      </c>
    </row>
    <row r="634" spans="1:23" x14ac:dyDescent="0.2">
      <c r="A634" t="s">
        <v>106</v>
      </c>
      <c r="B634" t="s">
        <v>107</v>
      </c>
      <c r="C634" t="s">
        <v>2</v>
      </c>
      <c r="D634" t="s">
        <v>3</v>
      </c>
      <c r="E634" t="s">
        <v>4</v>
      </c>
      <c r="F634" t="s">
        <v>352</v>
      </c>
      <c r="G634" t="s">
        <v>353</v>
      </c>
      <c r="H634" t="s">
        <v>164</v>
      </c>
      <c r="I634" t="s">
        <v>169</v>
      </c>
      <c r="J634" t="s">
        <v>94</v>
      </c>
      <c r="K634" t="s">
        <v>135</v>
      </c>
      <c r="L634" t="s">
        <v>96</v>
      </c>
      <c r="M634" s="2">
        <v>15048</v>
      </c>
      <c r="N634" s="2">
        <v>-13440</v>
      </c>
      <c r="O634" s="2">
        <v>0</v>
      </c>
      <c r="P634" s="2">
        <v>1608</v>
      </c>
      <c r="Q634" s="2">
        <v>0</v>
      </c>
      <c r="R634" s="2">
        <v>0</v>
      </c>
      <c r="S634" s="2">
        <v>0</v>
      </c>
      <c r="T634" s="2">
        <v>1608</v>
      </c>
      <c r="U634" s="2">
        <v>1608</v>
      </c>
      <c r="V634" s="2">
        <v>1608</v>
      </c>
      <c r="W634" t="s">
        <v>168</v>
      </c>
    </row>
    <row r="635" spans="1:23" x14ac:dyDescent="0.2">
      <c r="A635" t="s">
        <v>170</v>
      </c>
      <c r="B635" t="s">
        <v>171</v>
      </c>
      <c r="C635" t="s">
        <v>2</v>
      </c>
      <c r="D635" t="s">
        <v>3</v>
      </c>
      <c r="E635" t="s">
        <v>4</v>
      </c>
      <c r="F635" t="s">
        <v>352</v>
      </c>
      <c r="G635" t="s">
        <v>353</v>
      </c>
      <c r="H635" t="s">
        <v>172</v>
      </c>
      <c r="I635" t="s">
        <v>173</v>
      </c>
      <c r="J635" t="s">
        <v>94</v>
      </c>
      <c r="K635" t="s">
        <v>148</v>
      </c>
      <c r="L635" t="s">
        <v>96</v>
      </c>
      <c r="M635" s="2">
        <v>0</v>
      </c>
      <c r="N635" s="2">
        <v>10200</v>
      </c>
      <c r="O635" s="2">
        <v>0</v>
      </c>
      <c r="P635" s="2">
        <v>10200</v>
      </c>
      <c r="Q635" s="2">
        <v>0</v>
      </c>
      <c r="R635" s="2">
        <v>0</v>
      </c>
      <c r="S635" s="2">
        <v>0</v>
      </c>
      <c r="T635" s="2">
        <v>10200</v>
      </c>
      <c r="U635" s="2">
        <v>10200</v>
      </c>
      <c r="V635" s="2">
        <v>10200</v>
      </c>
      <c r="W635" t="s">
        <v>174</v>
      </c>
    </row>
    <row r="636" spans="1:23" x14ac:dyDescent="0.2">
      <c r="A636" t="s">
        <v>170</v>
      </c>
      <c r="B636" t="s">
        <v>171</v>
      </c>
      <c r="C636" t="s">
        <v>2</v>
      </c>
      <c r="D636" t="s">
        <v>3</v>
      </c>
      <c r="E636" t="s">
        <v>4</v>
      </c>
      <c r="F636" t="s">
        <v>352</v>
      </c>
      <c r="G636" t="s">
        <v>353</v>
      </c>
      <c r="H636" t="s">
        <v>172</v>
      </c>
      <c r="I636" t="s">
        <v>173</v>
      </c>
      <c r="J636" t="s">
        <v>94</v>
      </c>
      <c r="K636" t="s">
        <v>135</v>
      </c>
      <c r="L636" t="s">
        <v>96</v>
      </c>
      <c r="M636" s="2">
        <v>16416</v>
      </c>
      <c r="N636" s="2">
        <v>-10200</v>
      </c>
      <c r="O636" s="2">
        <v>0</v>
      </c>
      <c r="P636" s="2">
        <v>6216</v>
      </c>
      <c r="Q636" s="2">
        <v>0</v>
      </c>
      <c r="R636" s="2">
        <v>0</v>
      </c>
      <c r="S636" s="2">
        <v>0</v>
      </c>
      <c r="T636" s="2">
        <v>6216</v>
      </c>
      <c r="U636" s="2">
        <v>6216</v>
      </c>
      <c r="V636" s="2">
        <v>6216</v>
      </c>
      <c r="W636" t="s">
        <v>175</v>
      </c>
    </row>
    <row r="637" spans="1:23" x14ac:dyDescent="0.2">
      <c r="A637" t="s">
        <v>106</v>
      </c>
      <c r="B637" t="s">
        <v>107</v>
      </c>
      <c r="C637" t="s">
        <v>2</v>
      </c>
      <c r="D637" t="s">
        <v>3</v>
      </c>
      <c r="E637" t="s">
        <v>4</v>
      </c>
      <c r="F637" t="s">
        <v>352</v>
      </c>
      <c r="G637" t="s">
        <v>353</v>
      </c>
      <c r="H637" t="s">
        <v>176</v>
      </c>
      <c r="I637" t="s">
        <v>177</v>
      </c>
      <c r="J637" t="s">
        <v>94</v>
      </c>
      <c r="K637" t="s">
        <v>98</v>
      </c>
      <c r="L637" t="s">
        <v>96</v>
      </c>
      <c r="M637" s="2">
        <v>5000</v>
      </c>
      <c r="N637" s="2">
        <v>0</v>
      </c>
      <c r="O637" s="2">
        <v>0</v>
      </c>
      <c r="P637" s="2">
        <v>5000</v>
      </c>
      <c r="Q637" s="2">
        <v>0</v>
      </c>
      <c r="R637" s="2">
        <v>0</v>
      </c>
      <c r="S637" s="2">
        <v>0</v>
      </c>
      <c r="T637" s="2">
        <v>5000</v>
      </c>
      <c r="U637" s="2">
        <v>5000</v>
      </c>
      <c r="V637" s="2">
        <v>5000</v>
      </c>
      <c r="W637" t="s">
        <v>178</v>
      </c>
    </row>
    <row r="638" spans="1:23" x14ac:dyDescent="0.2">
      <c r="A638" t="s">
        <v>106</v>
      </c>
      <c r="B638" t="s">
        <v>107</v>
      </c>
      <c r="C638" t="s">
        <v>2</v>
      </c>
      <c r="D638" t="s">
        <v>3</v>
      </c>
      <c r="E638" t="s">
        <v>4</v>
      </c>
      <c r="F638" t="s">
        <v>352</v>
      </c>
      <c r="G638" t="s">
        <v>353</v>
      </c>
      <c r="H638" t="s">
        <v>176</v>
      </c>
      <c r="I638" t="s">
        <v>177</v>
      </c>
      <c r="J638" t="s">
        <v>94</v>
      </c>
      <c r="K638" t="s">
        <v>277</v>
      </c>
      <c r="L638" t="s">
        <v>96</v>
      </c>
      <c r="M638" s="2">
        <v>500</v>
      </c>
      <c r="N638" s="2">
        <v>0</v>
      </c>
      <c r="O638" s="2">
        <v>0</v>
      </c>
      <c r="P638" s="2">
        <v>500</v>
      </c>
      <c r="Q638" s="2">
        <v>0</v>
      </c>
      <c r="R638" s="2">
        <v>0</v>
      </c>
      <c r="S638" s="2">
        <v>0</v>
      </c>
      <c r="T638" s="2">
        <v>500</v>
      </c>
      <c r="U638" s="2">
        <v>500</v>
      </c>
      <c r="V638" s="2">
        <v>500</v>
      </c>
      <c r="W638" t="s">
        <v>365</v>
      </c>
    </row>
    <row r="639" spans="1:23" x14ac:dyDescent="0.2">
      <c r="A639" t="s">
        <v>170</v>
      </c>
      <c r="B639" t="s">
        <v>171</v>
      </c>
      <c r="C639" t="s">
        <v>2</v>
      </c>
      <c r="D639" t="s">
        <v>3</v>
      </c>
      <c r="E639" t="s">
        <v>4</v>
      </c>
      <c r="F639" t="s">
        <v>352</v>
      </c>
      <c r="G639" t="s">
        <v>353</v>
      </c>
      <c r="H639" t="s">
        <v>180</v>
      </c>
      <c r="I639" t="s">
        <v>181</v>
      </c>
      <c r="J639" t="s">
        <v>94</v>
      </c>
      <c r="K639" t="s">
        <v>366</v>
      </c>
      <c r="L639" t="s">
        <v>96</v>
      </c>
      <c r="M639" s="2">
        <v>400</v>
      </c>
      <c r="N639" s="2">
        <v>0</v>
      </c>
      <c r="O639" s="2">
        <v>0</v>
      </c>
      <c r="P639" s="2">
        <v>400</v>
      </c>
      <c r="Q639" s="2">
        <v>0</v>
      </c>
      <c r="R639" s="2">
        <v>0</v>
      </c>
      <c r="S639" s="2">
        <v>0</v>
      </c>
      <c r="T639" s="2">
        <v>400</v>
      </c>
      <c r="U639" s="2">
        <v>400</v>
      </c>
      <c r="V639" s="2">
        <v>400</v>
      </c>
      <c r="W639" t="s">
        <v>367</v>
      </c>
    </row>
    <row r="640" spans="1:23" x14ac:dyDescent="0.2">
      <c r="A640" t="s">
        <v>170</v>
      </c>
      <c r="B640" t="s">
        <v>171</v>
      </c>
      <c r="C640" t="s">
        <v>2</v>
      </c>
      <c r="D640" t="s">
        <v>3</v>
      </c>
      <c r="E640" t="s">
        <v>4</v>
      </c>
      <c r="F640" t="s">
        <v>352</v>
      </c>
      <c r="G640" t="s">
        <v>353</v>
      </c>
      <c r="H640" t="s">
        <v>180</v>
      </c>
      <c r="I640" t="s">
        <v>181</v>
      </c>
      <c r="J640" t="s">
        <v>94</v>
      </c>
      <c r="K640" t="s">
        <v>98</v>
      </c>
      <c r="L640" t="s">
        <v>96</v>
      </c>
      <c r="M640" s="2">
        <v>7000</v>
      </c>
      <c r="N640" s="2">
        <v>0</v>
      </c>
      <c r="O640" s="2">
        <v>0</v>
      </c>
      <c r="P640" s="2">
        <v>7000</v>
      </c>
      <c r="Q640" s="2">
        <v>0</v>
      </c>
      <c r="R640" s="2">
        <v>0</v>
      </c>
      <c r="S640" s="2">
        <v>0</v>
      </c>
      <c r="T640" s="2">
        <v>7000</v>
      </c>
      <c r="U640" s="2">
        <v>7000</v>
      </c>
      <c r="V640" s="2">
        <v>7000</v>
      </c>
      <c r="W640" t="s">
        <v>305</v>
      </c>
    </row>
    <row r="641" spans="1:23" x14ac:dyDescent="0.2">
      <c r="A641" t="s">
        <v>170</v>
      </c>
      <c r="B641" t="s">
        <v>171</v>
      </c>
      <c r="C641" t="s">
        <v>2</v>
      </c>
      <c r="D641" t="s">
        <v>3</v>
      </c>
      <c r="E641" t="s">
        <v>4</v>
      </c>
      <c r="F641" t="s">
        <v>352</v>
      </c>
      <c r="G641" t="s">
        <v>353</v>
      </c>
      <c r="H641" t="s">
        <v>180</v>
      </c>
      <c r="I641" t="s">
        <v>181</v>
      </c>
      <c r="J641" t="s">
        <v>94</v>
      </c>
      <c r="K641" t="s">
        <v>277</v>
      </c>
      <c r="L641" t="s">
        <v>96</v>
      </c>
      <c r="M641" s="2">
        <v>3100</v>
      </c>
      <c r="N641" s="2">
        <v>0</v>
      </c>
      <c r="O641" s="2">
        <v>0</v>
      </c>
      <c r="P641" s="2">
        <v>3100</v>
      </c>
      <c r="Q641" s="2">
        <v>0</v>
      </c>
      <c r="R641" s="2">
        <v>0</v>
      </c>
      <c r="S641" s="2">
        <v>0</v>
      </c>
      <c r="T641" s="2">
        <v>3100</v>
      </c>
      <c r="U641" s="2">
        <v>3100</v>
      </c>
      <c r="V641" s="2">
        <v>3100</v>
      </c>
      <c r="W641" t="s">
        <v>332</v>
      </c>
    </row>
    <row r="642" spans="1:23" x14ac:dyDescent="0.2">
      <c r="A642" t="s">
        <v>170</v>
      </c>
      <c r="B642" t="s">
        <v>171</v>
      </c>
      <c r="C642" t="s">
        <v>2</v>
      </c>
      <c r="D642" t="s">
        <v>3</v>
      </c>
      <c r="E642" t="s">
        <v>4</v>
      </c>
      <c r="F642" t="s">
        <v>352</v>
      </c>
      <c r="G642" t="s">
        <v>353</v>
      </c>
      <c r="H642" t="s">
        <v>180</v>
      </c>
      <c r="I642" t="s">
        <v>181</v>
      </c>
      <c r="J642" t="s">
        <v>94</v>
      </c>
      <c r="K642" t="s">
        <v>140</v>
      </c>
      <c r="L642" t="s">
        <v>96</v>
      </c>
      <c r="M642" s="2">
        <v>122.55</v>
      </c>
      <c r="N642" s="2">
        <v>0</v>
      </c>
      <c r="O642" s="2">
        <v>0</v>
      </c>
      <c r="P642" s="2">
        <v>122.55</v>
      </c>
      <c r="Q642" s="2">
        <v>0</v>
      </c>
      <c r="R642" s="2">
        <v>0</v>
      </c>
      <c r="S642" s="2">
        <v>0</v>
      </c>
      <c r="T642" s="2">
        <v>122.55</v>
      </c>
      <c r="U642" s="2">
        <v>122.55</v>
      </c>
      <c r="V642" s="2">
        <v>122.55</v>
      </c>
      <c r="W642" t="s">
        <v>368</v>
      </c>
    </row>
    <row r="643" spans="1:23" x14ac:dyDescent="0.2">
      <c r="A643" t="s">
        <v>170</v>
      </c>
      <c r="B643" t="s">
        <v>171</v>
      </c>
      <c r="C643" t="s">
        <v>2</v>
      </c>
      <c r="D643" t="s">
        <v>3</v>
      </c>
      <c r="E643" t="s">
        <v>4</v>
      </c>
      <c r="F643" t="s">
        <v>352</v>
      </c>
      <c r="G643" t="s">
        <v>353</v>
      </c>
      <c r="H643" t="s">
        <v>180</v>
      </c>
      <c r="I643" t="s">
        <v>181</v>
      </c>
      <c r="J643" t="s">
        <v>94</v>
      </c>
      <c r="K643" t="s">
        <v>102</v>
      </c>
      <c r="L643" t="s">
        <v>96</v>
      </c>
      <c r="M643" s="2">
        <v>7000</v>
      </c>
      <c r="N643" s="2">
        <v>0</v>
      </c>
      <c r="O643" s="2">
        <v>0</v>
      </c>
      <c r="P643" s="2">
        <v>7000</v>
      </c>
      <c r="Q643" s="2">
        <v>0</v>
      </c>
      <c r="R643" s="2">
        <v>0</v>
      </c>
      <c r="S643" s="2">
        <v>0</v>
      </c>
      <c r="T643" s="2">
        <v>7000</v>
      </c>
      <c r="U643" s="2">
        <v>7000</v>
      </c>
      <c r="V643" s="2">
        <v>7000</v>
      </c>
      <c r="W643" t="s">
        <v>349</v>
      </c>
    </row>
    <row r="644" spans="1:23" x14ac:dyDescent="0.2">
      <c r="A644" t="s">
        <v>170</v>
      </c>
      <c r="B644" t="s">
        <v>171</v>
      </c>
      <c r="C644" t="s">
        <v>2</v>
      </c>
      <c r="D644" t="s">
        <v>3</v>
      </c>
      <c r="E644" t="s">
        <v>4</v>
      </c>
      <c r="F644" t="s">
        <v>352</v>
      </c>
      <c r="G644" t="s">
        <v>353</v>
      </c>
      <c r="H644" t="s">
        <v>180</v>
      </c>
      <c r="I644" t="s">
        <v>181</v>
      </c>
      <c r="J644" t="s">
        <v>94</v>
      </c>
      <c r="K644" t="s">
        <v>104</v>
      </c>
      <c r="L644" t="s">
        <v>96</v>
      </c>
      <c r="M644" s="2">
        <v>500</v>
      </c>
      <c r="N644" s="2">
        <v>0</v>
      </c>
      <c r="O644" s="2">
        <v>0</v>
      </c>
      <c r="P644" s="2">
        <v>500</v>
      </c>
      <c r="Q644" s="2">
        <v>0</v>
      </c>
      <c r="R644" s="2">
        <v>0</v>
      </c>
      <c r="S644" s="2">
        <v>0</v>
      </c>
      <c r="T644" s="2">
        <v>500</v>
      </c>
      <c r="U644" s="2">
        <v>500</v>
      </c>
      <c r="V644" s="2">
        <v>500</v>
      </c>
      <c r="W644" t="s">
        <v>333</v>
      </c>
    </row>
    <row r="645" spans="1:23" x14ac:dyDescent="0.2">
      <c r="A645" t="s">
        <v>170</v>
      </c>
      <c r="B645" t="s">
        <v>171</v>
      </c>
      <c r="C645" t="s">
        <v>2</v>
      </c>
      <c r="D645" t="s">
        <v>3</v>
      </c>
      <c r="E645" t="s">
        <v>4</v>
      </c>
      <c r="F645" t="s">
        <v>352</v>
      </c>
      <c r="G645" t="s">
        <v>353</v>
      </c>
      <c r="H645" t="s">
        <v>180</v>
      </c>
      <c r="I645" t="s">
        <v>181</v>
      </c>
      <c r="J645" t="s">
        <v>94</v>
      </c>
      <c r="K645" t="s">
        <v>369</v>
      </c>
      <c r="L645" t="s">
        <v>96</v>
      </c>
      <c r="M645" s="2">
        <v>2000</v>
      </c>
      <c r="N645" s="2">
        <v>0</v>
      </c>
      <c r="O645" s="2">
        <v>0</v>
      </c>
      <c r="P645" s="2">
        <v>2000</v>
      </c>
      <c r="Q645" s="2">
        <v>0</v>
      </c>
      <c r="R645" s="2">
        <v>0</v>
      </c>
      <c r="S645" s="2">
        <v>0</v>
      </c>
      <c r="T645" s="2">
        <v>2000</v>
      </c>
      <c r="U645" s="2">
        <v>2000</v>
      </c>
      <c r="V645" s="2">
        <v>2000</v>
      </c>
      <c r="W645" t="s">
        <v>370</v>
      </c>
    </row>
    <row r="646" spans="1:23" x14ac:dyDescent="0.2">
      <c r="A646" t="s">
        <v>170</v>
      </c>
      <c r="B646" t="s">
        <v>171</v>
      </c>
      <c r="C646" t="s">
        <v>2</v>
      </c>
      <c r="D646" t="s">
        <v>3</v>
      </c>
      <c r="E646" t="s">
        <v>4</v>
      </c>
      <c r="F646" t="s">
        <v>352</v>
      </c>
      <c r="G646" t="s">
        <v>353</v>
      </c>
      <c r="H646" t="s">
        <v>187</v>
      </c>
      <c r="I646" t="s">
        <v>188</v>
      </c>
      <c r="J646" t="s">
        <v>94</v>
      </c>
      <c r="K646" t="s">
        <v>266</v>
      </c>
      <c r="L646" t="s">
        <v>96</v>
      </c>
      <c r="M646" s="2">
        <v>4000</v>
      </c>
      <c r="N646" s="2">
        <v>0</v>
      </c>
      <c r="O646" s="2">
        <v>0</v>
      </c>
      <c r="P646" s="2">
        <v>4000</v>
      </c>
      <c r="Q646" s="2">
        <v>0</v>
      </c>
      <c r="R646" s="2">
        <v>0</v>
      </c>
      <c r="S646" s="2">
        <v>0</v>
      </c>
      <c r="T646" s="2">
        <v>4000</v>
      </c>
      <c r="U646" s="2">
        <v>4000</v>
      </c>
      <c r="V646" s="2">
        <v>4000</v>
      </c>
      <c r="W646" t="s">
        <v>282</v>
      </c>
    </row>
    <row r="647" spans="1:23" x14ac:dyDescent="0.2">
      <c r="A647" t="s">
        <v>170</v>
      </c>
      <c r="B647" t="s">
        <v>171</v>
      </c>
      <c r="C647" t="s">
        <v>2</v>
      </c>
      <c r="D647" t="s">
        <v>3</v>
      </c>
      <c r="E647" t="s">
        <v>4</v>
      </c>
      <c r="F647" t="s">
        <v>352</v>
      </c>
      <c r="G647" t="s">
        <v>353</v>
      </c>
      <c r="H647" t="s">
        <v>187</v>
      </c>
      <c r="I647" t="s">
        <v>188</v>
      </c>
      <c r="J647" t="s">
        <v>94</v>
      </c>
      <c r="K647" t="s">
        <v>274</v>
      </c>
      <c r="L647" t="s">
        <v>96</v>
      </c>
      <c r="M647" s="2">
        <v>0</v>
      </c>
      <c r="N647" s="2">
        <v>10000</v>
      </c>
      <c r="O647" s="2">
        <v>0</v>
      </c>
      <c r="P647" s="2">
        <v>10000</v>
      </c>
      <c r="Q647" s="2">
        <v>8456.76</v>
      </c>
      <c r="R647" s="2">
        <v>0</v>
      </c>
      <c r="S647" s="2">
        <v>0</v>
      </c>
      <c r="T647" s="2">
        <v>10000</v>
      </c>
      <c r="U647" s="2">
        <v>10000</v>
      </c>
      <c r="V647" s="2">
        <v>1543.24</v>
      </c>
      <c r="W647" t="s">
        <v>371</v>
      </c>
    </row>
    <row r="648" spans="1:23" x14ac:dyDescent="0.2">
      <c r="A648" t="s">
        <v>170</v>
      </c>
      <c r="B648" t="s">
        <v>171</v>
      </c>
      <c r="C648" t="s">
        <v>2</v>
      </c>
      <c r="D648" t="s">
        <v>3</v>
      </c>
      <c r="E648" t="s">
        <v>4</v>
      </c>
      <c r="F648" t="s">
        <v>352</v>
      </c>
      <c r="G648" t="s">
        <v>353</v>
      </c>
      <c r="H648" t="s">
        <v>187</v>
      </c>
      <c r="I648" t="s">
        <v>188</v>
      </c>
      <c r="J648" t="s">
        <v>94</v>
      </c>
      <c r="K648" t="s">
        <v>121</v>
      </c>
      <c r="L648" t="s">
        <v>96</v>
      </c>
      <c r="M648" s="2">
        <v>10000</v>
      </c>
      <c r="N648" s="2">
        <v>-10000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t="s">
        <v>189</v>
      </c>
    </row>
    <row r="649" spans="1:23" x14ac:dyDescent="0.2">
      <c r="A649" t="s">
        <v>170</v>
      </c>
      <c r="B649" t="s">
        <v>171</v>
      </c>
      <c r="C649" t="s">
        <v>2</v>
      </c>
      <c r="D649" t="s">
        <v>3</v>
      </c>
      <c r="E649" t="s">
        <v>4</v>
      </c>
      <c r="F649" t="s">
        <v>352</v>
      </c>
      <c r="G649" t="s">
        <v>353</v>
      </c>
      <c r="H649" t="s">
        <v>187</v>
      </c>
      <c r="I649" t="s">
        <v>188</v>
      </c>
      <c r="J649" t="s">
        <v>94</v>
      </c>
      <c r="K649" t="s">
        <v>150</v>
      </c>
      <c r="L649" t="s">
        <v>96</v>
      </c>
      <c r="M649" s="2">
        <v>2000</v>
      </c>
      <c r="N649" s="2">
        <v>0</v>
      </c>
      <c r="O649" s="2">
        <v>0</v>
      </c>
      <c r="P649" s="2">
        <v>2000</v>
      </c>
      <c r="Q649" s="2">
        <v>0</v>
      </c>
      <c r="R649" s="2">
        <v>0</v>
      </c>
      <c r="S649" s="2">
        <v>0</v>
      </c>
      <c r="T649" s="2">
        <v>2000</v>
      </c>
      <c r="U649" s="2">
        <v>2000</v>
      </c>
      <c r="V649" s="2">
        <v>2000</v>
      </c>
      <c r="W649" t="s">
        <v>283</v>
      </c>
    </row>
    <row r="650" spans="1:23" x14ac:dyDescent="0.2">
      <c r="A650" t="s">
        <v>170</v>
      </c>
      <c r="B650" t="s">
        <v>171</v>
      </c>
      <c r="C650" t="s">
        <v>2</v>
      </c>
      <c r="D650" t="s">
        <v>3</v>
      </c>
      <c r="E650" t="s">
        <v>4</v>
      </c>
      <c r="F650" t="s">
        <v>352</v>
      </c>
      <c r="G650" t="s">
        <v>353</v>
      </c>
      <c r="H650" t="s">
        <v>187</v>
      </c>
      <c r="I650" t="s">
        <v>188</v>
      </c>
      <c r="J650" t="s">
        <v>94</v>
      </c>
      <c r="K650" t="s">
        <v>100</v>
      </c>
      <c r="L650" t="s">
        <v>96</v>
      </c>
      <c r="M650" s="2">
        <v>8000</v>
      </c>
      <c r="N650" s="2">
        <v>0</v>
      </c>
      <c r="O650" s="2">
        <v>-2056.9699999999998</v>
      </c>
      <c r="P650" s="2">
        <v>5943.03</v>
      </c>
      <c r="Q650" s="2">
        <v>0</v>
      </c>
      <c r="R650" s="2">
        <v>5943.03</v>
      </c>
      <c r="S650" s="2">
        <v>5943.03</v>
      </c>
      <c r="T650" s="2">
        <v>0</v>
      </c>
      <c r="U650" s="2">
        <v>0</v>
      </c>
      <c r="V650" s="2">
        <v>0</v>
      </c>
      <c r="W650" t="s">
        <v>191</v>
      </c>
    </row>
    <row r="651" spans="1:23" x14ac:dyDescent="0.2">
      <c r="A651" t="s">
        <v>106</v>
      </c>
      <c r="B651" t="s">
        <v>107</v>
      </c>
      <c r="C651" t="s">
        <v>2</v>
      </c>
      <c r="D651" t="s">
        <v>3</v>
      </c>
      <c r="E651" t="s">
        <v>4</v>
      </c>
      <c r="F651" t="s">
        <v>352</v>
      </c>
      <c r="G651" t="s">
        <v>353</v>
      </c>
      <c r="H651" t="s">
        <v>108</v>
      </c>
      <c r="I651" t="s">
        <v>109</v>
      </c>
      <c r="J651" t="s">
        <v>192</v>
      </c>
      <c r="K651" t="s">
        <v>193</v>
      </c>
      <c r="L651" t="s">
        <v>96</v>
      </c>
      <c r="M651" s="2">
        <v>310000</v>
      </c>
      <c r="N651" s="2">
        <v>0</v>
      </c>
      <c r="O651" s="2">
        <v>0</v>
      </c>
      <c r="P651" s="2">
        <v>310000</v>
      </c>
      <c r="Q651" s="2">
        <v>0</v>
      </c>
      <c r="R651" s="2">
        <v>276779.40000000002</v>
      </c>
      <c r="S651" s="2">
        <v>153259.82</v>
      </c>
      <c r="T651" s="2">
        <v>33220.6</v>
      </c>
      <c r="U651" s="2">
        <v>156740.18</v>
      </c>
      <c r="V651" s="2">
        <v>33220.6</v>
      </c>
      <c r="W651" t="s">
        <v>195</v>
      </c>
    </row>
    <row r="652" spans="1:23" x14ac:dyDescent="0.2">
      <c r="A652" t="s">
        <v>106</v>
      </c>
      <c r="B652" t="s">
        <v>107</v>
      </c>
      <c r="C652" t="s">
        <v>2</v>
      </c>
      <c r="D652" t="s">
        <v>3</v>
      </c>
      <c r="E652" t="s">
        <v>4</v>
      </c>
      <c r="F652" t="s">
        <v>352</v>
      </c>
      <c r="G652" t="s">
        <v>353</v>
      </c>
      <c r="H652" t="s">
        <v>108</v>
      </c>
      <c r="I652" t="s">
        <v>109</v>
      </c>
      <c r="J652" t="s">
        <v>192</v>
      </c>
      <c r="K652" t="s">
        <v>196</v>
      </c>
      <c r="L652" t="s">
        <v>96</v>
      </c>
      <c r="M652" s="2">
        <v>820577.64</v>
      </c>
      <c r="N652" s="2">
        <v>0</v>
      </c>
      <c r="O652" s="2">
        <v>7147.38</v>
      </c>
      <c r="P652" s="2">
        <v>827725.02</v>
      </c>
      <c r="Q652" s="2">
        <v>0</v>
      </c>
      <c r="R652" s="2">
        <v>626142.54</v>
      </c>
      <c r="S652" s="2">
        <v>212080.81</v>
      </c>
      <c r="T652" s="2">
        <v>201582.48</v>
      </c>
      <c r="U652" s="2">
        <v>615644.21</v>
      </c>
      <c r="V652" s="2">
        <v>201582.48</v>
      </c>
      <c r="W652" t="s">
        <v>197</v>
      </c>
    </row>
    <row r="653" spans="1:23" x14ac:dyDescent="0.2">
      <c r="A653" t="s">
        <v>106</v>
      </c>
      <c r="B653" t="s">
        <v>107</v>
      </c>
      <c r="C653" t="s">
        <v>2</v>
      </c>
      <c r="D653" t="s">
        <v>3</v>
      </c>
      <c r="E653" t="s">
        <v>4</v>
      </c>
      <c r="F653" t="s">
        <v>352</v>
      </c>
      <c r="G653" t="s">
        <v>353</v>
      </c>
      <c r="H653" t="s">
        <v>108</v>
      </c>
      <c r="I653" t="s">
        <v>118</v>
      </c>
      <c r="J653" t="s">
        <v>192</v>
      </c>
      <c r="K653" t="s">
        <v>193</v>
      </c>
      <c r="L653" t="s">
        <v>96</v>
      </c>
      <c r="M653" s="2">
        <v>615609.23</v>
      </c>
      <c r="N653" s="2">
        <v>0</v>
      </c>
      <c r="O653" s="2">
        <v>0</v>
      </c>
      <c r="P653" s="2">
        <v>615609.23</v>
      </c>
      <c r="Q653" s="2">
        <v>86598.96</v>
      </c>
      <c r="R653" s="2">
        <v>463004.53</v>
      </c>
      <c r="S653" s="2">
        <v>221702.96</v>
      </c>
      <c r="T653" s="2">
        <v>152604.70000000001</v>
      </c>
      <c r="U653" s="2">
        <v>393906.27</v>
      </c>
      <c r="V653" s="2">
        <v>66005.740000000005</v>
      </c>
      <c r="W653" t="s">
        <v>195</v>
      </c>
    </row>
    <row r="654" spans="1:23" x14ac:dyDescent="0.2">
      <c r="A654" t="s">
        <v>106</v>
      </c>
      <c r="B654" t="s">
        <v>107</v>
      </c>
      <c r="C654" t="s">
        <v>2</v>
      </c>
      <c r="D654" t="s">
        <v>3</v>
      </c>
      <c r="E654" t="s">
        <v>4</v>
      </c>
      <c r="F654" t="s">
        <v>352</v>
      </c>
      <c r="G654" t="s">
        <v>353</v>
      </c>
      <c r="H654" t="s">
        <v>108</v>
      </c>
      <c r="I654" t="s">
        <v>118</v>
      </c>
      <c r="J654" t="s">
        <v>192</v>
      </c>
      <c r="K654" t="s">
        <v>196</v>
      </c>
      <c r="L654" t="s">
        <v>96</v>
      </c>
      <c r="M654" s="2">
        <v>1373500</v>
      </c>
      <c r="N654" s="2">
        <v>0</v>
      </c>
      <c r="O654" s="2">
        <v>8652.6200000000008</v>
      </c>
      <c r="P654" s="2">
        <v>1382152.62</v>
      </c>
      <c r="Q654" s="2">
        <v>0</v>
      </c>
      <c r="R654" s="2">
        <v>1201029.1299999999</v>
      </c>
      <c r="S654" s="2">
        <v>199520.31</v>
      </c>
      <c r="T654" s="2">
        <v>181123.49</v>
      </c>
      <c r="U654" s="2">
        <v>1182632.31</v>
      </c>
      <c r="V654" s="2">
        <v>181123.49</v>
      </c>
      <c r="W654" t="s">
        <v>197</v>
      </c>
    </row>
    <row r="655" spans="1:23" x14ac:dyDescent="0.2">
      <c r="A655" t="s">
        <v>106</v>
      </c>
      <c r="B655" t="s">
        <v>107</v>
      </c>
      <c r="C655" t="s">
        <v>2</v>
      </c>
      <c r="D655" t="s">
        <v>3</v>
      </c>
      <c r="E655" t="s">
        <v>4</v>
      </c>
      <c r="F655" t="s">
        <v>352</v>
      </c>
      <c r="G655" t="s">
        <v>353</v>
      </c>
      <c r="H655" t="s">
        <v>127</v>
      </c>
      <c r="I655" t="s">
        <v>128</v>
      </c>
      <c r="J655" t="s">
        <v>202</v>
      </c>
      <c r="K655" t="s">
        <v>284</v>
      </c>
      <c r="L655" t="s">
        <v>96</v>
      </c>
      <c r="M655" s="2">
        <v>4500</v>
      </c>
      <c r="N655" s="2">
        <v>0</v>
      </c>
      <c r="O655" s="2">
        <v>0</v>
      </c>
      <c r="P655" s="2">
        <v>4500</v>
      </c>
      <c r="Q655" s="2">
        <v>0</v>
      </c>
      <c r="R655" s="2">
        <v>0</v>
      </c>
      <c r="S655" s="2">
        <v>0</v>
      </c>
      <c r="T655" s="2">
        <v>4500</v>
      </c>
      <c r="U655" s="2">
        <v>4500</v>
      </c>
      <c r="V655" s="2">
        <v>4500</v>
      </c>
      <c r="W655" t="s">
        <v>287</v>
      </c>
    </row>
    <row r="656" spans="1:23" x14ac:dyDescent="0.2">
      <c r="A656" t="s">
        <v>106</v>
      </c>
      <c r="B656" t="s">
        <v>107</v>
      </c>
      <c r="C656" t="s">
        <v>2</v>
      </c>
      <c r="D656" t="s">
        <v>3</v>
      </c>
      <c r="E656" t="s">
        <v>4</v>
      </c>
      <c r="F656" t="s">
        <v>352</v>
      </c>
      <c r="G656" t="s">
        <v>353</v>
      </c>
      <c r="H656" t="s">
        <v>127</v>
      </c>
      <c r="I656" t="s">
        <v>128</v>
      </c>
      <c r="J656" t="s">
        <v>202</v>
      </c>
      <c r="K656" t="s">
        <v>209</v>
      </c>
      <c r="L656" t="s">
        <v>96</v>
      </c>
      <c r="M656" s="2">
        <v>2500</v>
      </c>
      <c r="N656" s="2">
        <v>0</v>
      </c>
      <c r="O656" s="2">
        <v>0</v>
      </c>
      <c r="P656" s="2">
        <v>2500</v>
      </c>
      <c r="Q656" s="2">
        <v>0</v>
      </c>
      <c r="R656" s="2">
        <v>1739.25</v>
      </c>
      <c r="S656" s="2">
        <v>0</v>
      </c>
      <c r="T656" s="2">
        <v>760.75</v>
      </c>
      <c r="U656" s="2">
        <v>2500</v>
      </c>
      <c r="V656" s="2">
        <v>760.75</v>
      </c>
      <c r="W656" t="s">
        <v>210</v>
      </c>
    </row>
    <row r="657" spans="1:23" x14ac:dyDescent="0.2">
      <c r="A657" t="s">
        <v>170</v>
      </c>
      <c r="B657" t="s">
        <v>171</v>
      </c>
      <c r="C657" t="s">
        <v>2</v>
      </c>
      <c r="D657" t="s">
        <v>3</v>
      </c>
      <c r="E657" t="s">
        <v>4</v>
      </c>
      <c r="F657" t="s">
        <v>352</v>
      </c>
      <c r="G657" t="s">
        <v>353</v>
      </c>
      <c r="H657" t="s">
        <v>180</v>
      </c>
      <c r="I657" t="s">
        <v>181</v>
      </c>
      <c r="J657" t="s">
        <v>202</v>
      </c>
      <c r="K657" t="s">
        <v>284</v>
      </c>
      <c r="L657" t="s">
        <v>96</v>
      </c>
      <c r="M657" s="2">
        <v>1000</v>
      </c>
      <c r="N657" s="2">
        <v>0</v>
      </c>
      <c r="O657" s="2">
        <v>0</v>
      </c>
      <c r="P657" s="2">
        <v>1000</v>
      </c>
      <c r="Q657" s="2">
        <v>0</v>
      </c>
      <c r="R657" s="2">
        <v>0</v>
      </c>
      <c r="S657" s="2">
        <v>0</v>
      </c>
      <c r="T657" s="2">
        <v>1000</v>
      </c>
      <c r="U657" s="2">
        <v>1000</v>
      </c>
      <c r="V657" s="2">
        <v>1000</v>
      </c>
      <c r="W657" t="s">
        <v>372</v>
      </c>
    </row>
    <row r="658" spans="1:23" x14ac:dyDescent="0.2">
      <c r="A658" t="s">
        <v>170</v>
      </c>
      <c r="B658" t="s">
        <v>171</v>
      </c>
      <c r="C658" t="s">
        <v>2</v>
      </c>
      <c r="D658" t="s">
        <v>3</v>
      </c>
      <c r="E658" t="s">
        <v>4</v>
      </c>
      <c r="F658" t="s">
        <v>352</v>
      </c>
      <c r="G658" t="s">
        <v>353</v>
      </c>
      <c r="H658" t="s">
        <v>180</v>
      </c>
      <c r="I658" t="s">
        <v>181</v>
      </c>
      <c r="J658" t="s">
        <v>202</v>
      </c>
      <c r="K658" t="s">
        <v>212</v>
      </c>
      <c r="L658" t="s">
        <v>96</v>
      </c>
      <c r="M658" s="2">
        <v>2500</v>
      </c>
      <c r="N658" s="2">
        <v>0</v>
      </c>
      <c r="O658" s="2">
        <v>0</v>
      </c>
      <c r="P658" s="2">
        <v>2500</v>
      </c>
      <c r="Q658" s="2">
        <v>0</v>
      </c>
      <c r="R658" s="2">
        <v>0</v>
      </c>
      <c r="S658" s="2">
        <v>0</v>
      </c>
      <c r="T658" s="2">
        <v>2500</v>
      </c>
      <c r="U658" s="2">
        <v>2500</v>
      </c>
      <c r="V658" s="2">
        <v>2500</v>
      </c>
      <c r="W658" t="s">
        <v>350</v>
      </c>
    </row>
    <row r="659" spans="1:23" x14ac:dyDescent="0.2">
      <c r="A659" t="s">
        <v>0</v>
      </c>
      <c r="B659" t="s">
        <v>1</v>
      </c>
      <c r="C659" t="s">
        <v>2</v>
      </c>
      <c r="D659" t="s">
        <v>3</v>
      </c>
      <c r="E659" t="s">
        <v>4</v>
      </c>
      <c r="F659" t="s">
        <v>352</v>
      </c>
      <c r="G659" t="s">
        <v>353</v>
      </c>
      <c r="H659" t="s">
        <v>7</v>
      </c>
      <c r="I659" t="s">
        <v>8</v>
      </c>
      <c r="J659" t="s">
        <v>215</v>
      </c>
      <c r="K659" t="s">
        <v>216</v>
      </c>
      <c r="L659" t="s">
        <v>11</v>
      </c>
      <c r="M659" s="2">
        <v>0</v>
      </c>
      <c r="N659" s="2">
        <v>29756.78</v>
      </c>
      <c r="O659" s="2">
        <v>0</v>
      </c>
      <c r="P659" s="2">
        <v>29756.78</v>
      </c>
      <c r="Q659" s="2">
        <v>0</v>
      </c>
      <c r="R659" s="2">
        <v>29756.78</v>
      </c>
      <c r="S659" s="2">
        <v>29756.77</v>
      </c>
      <c r="T659" s="2">
        <v>0</v>
      </c>
      <c r="U659" s="2">
        <v>0.01</v>
      </c>
      <c r="V659" s="2">
        <v>0</v>
      </c>
      <c r="W659" t="s">
        <v>217</v>
      </c>
    </row>
    <row r="660" spans="1:23" x14ac:dyDescent="0.2">
      <c r="A660" t="s">
        <v>0</v>
      </c>
      <c r="B660" t="s">
        <v>1</v>
      </c>
      <c r="C660" t="s">
        <v>2</v>
      </c>
      <c r="D660" t="s">
        <v>3</v>
      </c>
      <c r="E660" t="s">
        <v>4</v>
      </c>
      <c r="F660" t="s">
        <v>373</v>
      </c>
      <c r="G660" t="s">
        <v>374</v>
      </c>
      <c r="H660" t="s">
        <v>7</v>
      </c>
      <c r="I660" t="s">
        <v>8</v>
      </c>
      <c r="J660" t="s">
        <v>9</v>
      </c>
      <c r="K660" t="s">
        <v>10</v>
      </c>
      <c r="L660" t="s">
        <v>11</v>
      </c>
      <c r="M660" s="2">
        <v>894828</v>
      </c>
      <c r="N660" s="2">
        <v>88539.36</v>
      </c>
      <c r="O660" s="2">
        <v>-14000</v>
      </c>
      <c r="P660" s="2">
        <v>969367.36</v>
      </c>
      <c r="Q660" s="2">
        <v>0</v>
      </c>
      <c r="R660" s="2">
        <v>671500.31</v>
      </c>
      <c r="S660" s="2">
        <v>671500.31</v>
      </c>
      <c r="T660" s="2">
        <v>297867.05</v>
      </c>
      <c r="U660" s="2">
        <v>297867.05</v>
      </c>
      <c r="V660" s="2">
        <v>297867.05</v>
      </c>
      <c r="W660" t="s">
        <v>12</v>
      </c>
    </row>
    <row r="661" spans="1:23" x14ac:dyDescent="0.2">
      <c r="A661" t="s">
        <v>0</v>
      </c>
      <c r="B661" t="s">
        <v>1</v>
      </c>
      <c r="C661" t="s">
        <v>2</v>
      </c>
      <c r="D661" t="s">
        <v>3</v>
      </c>
      <c r="E661" t="s">
        <v>4</v>
      </c>
      <c r="F661" t="s">
        <v>373</v>
      </c>
      <c r="G661" t="s">
        <v>374</v>
      </c>
      <c r="H661" t="s">
        <v>7</v>
      </c>
      <c r="I661" t="s">
        <v>8</v>
      </c>
      <c r="J661" t="s">
        <v>9</v>
      </c>
      <c r="K661" t="s">
        <v>13</v>
      </c>
      <c r="L661" t="s">
        <v>11</v>
      </c>
      <c r="M661" s="2">
        <v>140051.64000000001</v>
      </c>
      <c r="N661" s="2">
        <v>0</v>
      </c>
      <c r="O661" s="2">
        <v>0</v>
      </c>
      <c r="P661" s="2">
        <v>140051.64000000001</v>
      </c>
      <c r="Q661" s="2">
        <v>0</v>
      </c>
      <c r="R661" s="2">
        <v>95566.64</v>
      </c>
      <c r="S661" s="2">
        <v>95566.64</v>
      </c>
      <c r="T661" s="2">
        <v>44485</v>
      </c>
      <c r="U661" s="2">
        <v>44485</v>
      </c>
      <c r="V661" s="2">
        <v>44485</v>
      </c>
      <c r="W661" t="s">
        <v>14</v>
      </c>
    </row>
    <row r="662" spans="1:23" x14ac:dyDescent="0.2">
      <c r="A662" t="s">
        <v>0</v>
      </c>
      <c r="B662" t="s">
        <v>1</v>
      </c>
      <c r="C662" t="s">
        <v>2</v>
      </c>
      <c r="D662" t="s">
        <v>3</v>
      </c>
      <c r="E662" t="s">
        <v>4</v>
      </c>
      <c r="F662" t="s">
        <v>373</v>
      </c>
      <c r="G662" t="s">
        <v>374</v>
      </c>
      <c r="H662" t="s">
        <v>7</v>
      </c>
      <c r="I662" t="s">
        <v>8</v>
      </c>
      <c r="J662" t="s">
        <v>9</v>
      </c>
      <c r="K662" t="s">
        <v>15</v>
      </c>
      <c r="L662" t="s">
        <v>11</v>
      </c>
      <c r="M662" s="2">
        <v>93744.97</v>
      </c>
      <c r="N662" s="2">
        <v>13409.67</v>
      </c>
      <c r="O662" s="2">
        <v>0</v>
      </c>
      <c r="P662" s="2">
        <v>107154.64</v>
      </c>
      <c r="Q662" s="2">
        <v>9735.6200000000008</v>
      </c>
      <c r="R662" s="2">
        <v>16247.91</v>
      </c>
      <c r="S662" s="2">
        <v>16247.91</v>
      </c>
      <c r="T662" s="2">
        <v>90906.73</v>
      </c>
      <c r="U662" s="2">
        <v>90906.73</v>
      </c>
      <c r="V662" s="2">
        <v>81171.11</v>
      </c>
      <c r="W662" t="s">
        <v>16</v>
      </c>
    </row>
    <row r="663" spans="1:23" x14ac:dyDescent="0.2">
      <c r="A663" t="s">
        <v>0</v>
      </c>
      <c r="B663" t="s">
        <v>1</v>
      </c>
      <c r="C663" t="s">
        <v>2</v>
      </c>
      <c r="D663" t="s">
        <v>3</v>
      </c>
      <c r="E663" t="s">
        <v>4</v>
      </c>
      <c r="F663" t="s">
        <v>373</v>
      </c>
      <c r="G663" t="s">
        <v>374</v>
      </c>
      <c r="H663" t="s">
        <v>7</v>
      </c>
      <c r="I663" t="s">
        <v>8</v>
      </c>
      <c r="J663" t="s">
        <v>9</v>
      </c>
      <c r="K663" t="s">
        <v>17</v>
      </c>
      <c r="L663" t="s">
        <v>11</v>
      </c>
      <c r="M663" s="2">
        <v>37492</v>
      </c>
      <c r="N663" s="2">
        <v>4466.67</v>
      </c>
      <c r="O663" s="2">
        <v>0</v>
      </c>
      <c r="P663" s="2">
        <v>41958.67</v>
      </c>
      <c r="Q663" s="2">
        <v>1626.71</v>
      </c>
      <c r="R663" s="2">
        <v>34070.97</v>
      </c>
      <c r="S663" s="2">
        <v>34070.97</v>
      </c>
      <c r="T663" s="2">
        <v>7887.7</v>
      </c>
      <c r="U663" s="2">
        <v>7887.7</v>
      </c>
      <c r="V663" s="2">
        <v>6260.99</v>
      </c>
      <c r="W663" t="s">
        <v>18</v>
      </c>
    </row>
    <row r="664" spans="1:23" x14ac:dyDescent="0.2">
      <c r="A664" t="s">
        <v>0</v>
      </c>
      <c r="B664" t="s">
        <v>1</v>
      </c>
      <c r="C664" t="s">
        <v>2</v>
      </c>
      <c r="D664" t="s">
        <v>3</v>
      </c>
      <c r="E664" t="s">
        <v>4</v>
      </c>
      <c r="F664" t="s">
        <v>373</v>
      </c>
      <c r="G664" t="s">
        <v>374</v>
      </c>
      <c r="H664" t="s">
        <v>7</v>
      </c>
      <c r="I664" t="s">
        <v>8</v>
      </c>
      <c r="J664" t="s">
        <v>9</v>
      </c>
      <c r="K664" t="s">
        <v>19</v>
      </c>
      <c r="L664" t="s">
        <v>11</v>
      </c>
      <c r="M664" s="2">
        <v>2376</v>
      </c>
      <c r="N664" s="2">
        <v>0</v>
      </c>
      <c r="O664" s="2">
        <v>0</v>
      </c>
      <c r="P664" s="2">
        <v>2376</v>
      </c>
      <c r="Q664" s="2">
        <v>0</v>
      </c>
      <c r="R664" s="2">
        <v>1157</v>
      </c>
      <c r="S664" s="2">
        <v>1157</v>
      </c>
      <c r="T664" s="2">
        <v>1219</v>
      </c>
      <c r="U664" s="2">
        <v>1219</v>
      </c>
      <c r="V664" s="2">
        <v>1219</v>
      </c>
      <c r="W664" t="s">
        <v>20</v>
      </c>
    </row>
    <row r="665" spans="1:23" x14ac:dyDescent="0.2">
      <c r="A665" t="s">
        <v>0</v>
      </c>
      <c r="B665" t="s">
        <v>1</v>
      </c>
      <c r="C665" t="s">
        <v>2</v>
      </c>
      <c r="D665" t="s">
        <v>3</v>
      </c>
      <c r="E665" t="s">
        <v>4</v>
      </c>
      <c r="F665" t="s">
        <v>373</v>
      </c>
      <c r="G665" t="s">
        <v>374</v>
      </c>
      <c r="H665" t="s">
        <v>7</v>
      </c>
      <c r="I665" t="s">
        <v>8</v>
      </c>
      <c r="J665" t="s">
        <v>9</v>
      </c>
      <c r="K665" t="s">
        <v>21</v>
      </c>
      <c r="L665" t="s">
        <v>11</v>
      </c>
      <c r="M665" s="2">
        <v>19008</v>
      </c>
      <c r="N665" s="2">
        <v>0</v>
      </c>
      <c r="O665" s="2">
        <v>0</v>
      </c>
      <c r="P665" s="2">
        <v>19008</v>
      </c>
      <c r="Q665" s="2">
        <v>0</v>
      </c>
      <c r="R665" s="2">
        <v>12284</v>
      </c>
      <c r="S665" s="2">
        <v>12284</v>
      </c>
      <c r="T665" s="2">
        <v>6724</v>
      </c>
      <c r="U665" s="2">
        <v>6724</v>
      </c>
      <c r="V665" s="2">
        <v>6724</v>
      </c>
      <c r="W665" t="s">
        <v>22</v>
      </c>
    </row>
    <row r="666" spans="1:23" x14ac:dyDescent="0.2">
      <c r="A666" t="s">
        <v>0</v>
      </c>
      <c r="B666" t="s">
        <v>1</v>
      </c>
      <c r="C666" t="s">
        <v>2</v>
      </c>
      <c r="D666" t="s">
        <v>3</v>
      </c>
      <c r="E666" t="s">
        <v>4</v>
      </c>
      <c r="F666" t="s">
        <v>373</v>
      </c>
      <c r="G666" t="s">
        <v>374</v>
      </c>
      <c r="H666" t="s">
        <v>7</v>
      </c>
      <c r="I666" t="s">
        <v>8</v>
      </c>
      <c r="J666" t="s">
        <v>9</v>
      </c>
      <c r="K666" t="s">
        <v>23</v>
      </c>
      <c r="L666" t="s">
        <v>11</v>
      </c>
      <c r="M666" s="2">
        <v>700.26</v>
      </c>
      <c r="N666" s="2">
        <v>0</v>
      </c>
      <c r="O666" s="2">
        <v>184.71</v>
      </c>
      <c r="P666" s="2">
        <v>884.97</v>
      </c>
      <c r="Q666" s="2">
        <v>0</v>
      </c>
      <c r="R666" s="2">
        <v>100</v>
      </c>
      <c r="S666" s="2">
        <v>100</v>
      </c>
      <c r="T666" s="2">
        <v>784.97</v>
      </c>
      <c r="U666" s="2">
        <v>784.97</v>
      </c>
      <c r="V666" s="2">
        <v>784.97</v>
      </c>
      <c r="W666" t="s">
        <v>24</v>
      </c>
    </row>
    <row r="667" spans="1:23" x14ac:dyDescent="0.2">
      <c r="A667" t="s">
        <v>0</v>
      </c>
      <c r="B667" t="s">
        <v>1</v>
      </c>
      <c r="C667" t="s">
        <v>2</v>
      </c>
      <c r="D667" t="s">
        <v>3</v>
      </c>
      <c r="E667" t="s">
        <v>4</v>
      </c>
      <c r="F667" t="s">
        <v>373</v>
      </c>
      <c r="G667" t="s">
        <v>374</v>
      </c>
      <c r="H667" t="s">
        <v>7</v>
      </c>
      <c r="I667" t="s">
        <v>8</v>
      </c>
      <c r="J667" t="s">
        <v>9</v>
      </c>
      <c r="K667" t="s">
        <v>25</v>
      </c>
      <c r="L667" t="s">
        <v>11</v>
      </c>
      <c r="M667" s="2">
        <v>7002.58</v>
      </c>
      <c r="N667" s="2">
        <v>0</v>
      </c>
      <c r="O667" s="2">
        <v>0</v>
      </c>
      <c r="P667" s="2">
        <v>7002.58</v>
      </c>
      <c r="Q667" s="2">
        <v>0</v>
      </c>
      <c r="R667" s="2">
        <v>4053.12</v>
      </c>
      <c r="S667" s="2">
        <v>4053.12</v>
      </c>
      <c r="T667" s="2">
        <v>2949.46</v>
      </c>
      <c r="U667" s="2">
        <v>2949.46</v>
      </c>
      <c r="V667" s="2">
        <v>2949.46</v>
      </c>
      <c r="W667" t="s">
        <v>26</v>
      </c>
    </row>
    <row r="668" spans="1:23" x14ac:dyDescent="0.2">
      <c r="A668" t="s">
        <v>0</v>
      </c>
      <c r="B668" t="s">
        <v>1</v>
      </c>
      <c r="C668" t="s">
        <v>2</v>
      </c>
      <c r="D668" t="s">
        <v>3</v>
      </c>
      <c r="E668" t="s">
        <v>4</v>
      </c>
      <c r="F668" t="s">
        <v>373</v>
      </c>
      <c r="G668" t="s">
        <v>374</v>
      </c>
      <c r="H668" t="s">
        <v>7</v>
      </c>
      <c r="I668" t="s">
        <v>8</v>
      </c>
      <c r="J668" t="s">
        <v>9</v>
      </c>
      <c r="K668" t="s">
        <v>27</v>
      </c>
      <c r="L668" t="s">
        <v>11</v>
      </c>
      <c r="M668" s="2">
        <v>5936.71</v>
      </c>
      <c r="N668" s="2">
        <v>-5936.71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t="s">
        <v>28</v>
      </c>
    </row>
    <row r="669" spans="1:23" x14ac:dyDescent="0.2">
      <c r="A669" t="s">
        <v>0</v>
      </c>
      <c r="B669" t="s">
        <v>1</v>
      </c>
      <c r="C669" t="s">
        <v>2</v>
      </c>
      <c r="D669" t="s">
        <v>3</v>
      </c>
      <c r="E669" t="s">
        <v>4</v>
      </c>
      <c r="F669" t="s">
        <v>373</v>
      </c>
      <c r="G669" t="s">
        <v>374</v>
      </c>
      <c r="H669" t="s">
        <v>7</v>
      </c>
      <c r="I669" t="s">
        <v>8</v>
      </c>
      <c r="J669" t="s">
        <v>9</v>
      </c>
      <c r="K669" t="s">
        <v>29</v>
      </c>
      <c r="L669" t="s">
        <v>11</v>
      </c>
      <c r="M669" s="2">
        <v>27525.55</v>
      </c>
      <c r="N669" s="2">
        <v>-8500</v>
      </c>
      <c r="O669" s="2">
        <v>-9528.57</v>
      </c>
      <c r="P669" s="2">
        <v>9496.98</v>
      </c>
      <c r="Q669" s="2">
        <v>0</v>
      </c>
      <c r="R669" s="2">
        <v>4356.45</v>
      </c>
      <c r="S669" s="2">
        <v>4356.45</v>
      </c>
      <c r="T669" s="2">
        <v>5140.53</v>
      </c>
      <c r="U669" s="2">
        <v>5140.53</v>
      </c>
      <c r="V669" s="2">
        <v>5140.53</v>
      </c>
      <c r="W669" t="s">
        <v>30</v>
      </c>
    </row>
    <row r="670" spans="1:23" x14ac:dyDescent="0.2">
      <c r="A670" t="s">
        <v>0</v>
      </c>
      <c r="B670" t="s">
        <v>1</v>
      </c>
      <c r="C670" t="s">
        <v>2</v>
      </c>
      <c r="D670" t="s">
        <v>3</v>
      </c>
      <c r="E670" t="s">
        <v>4</v>
      </c>
      <c r="F670" t="s">
        <v>373</v>
      </c>
      <c r="G670" t="s">
        <v>374</v>
      </c>
      <c r="H670" t="s">
        <v>7</v>
      </c>
      <c r="I670" t="s">
        <v>8</v>
      </c>
      <c r="J670" t="s">
        <v>9</v>
      </c>
      <c r="K670" t="s">
        <v>31</v>
      </c>
      <c r="L670" t="s">
        <v>11</v>
      </c>
      <c r="M670" s="2">
        <v>90060</v>
      </c>
      <c r="N670" s="2">
        <v>60324</v>
      </c>
      <c r="O670" s="2">
        <v>18682.5</v>
      </c>
      <c r="P670" s="2">
        <v>169066.5</v>
      </c>
      <c r="Q670" s="2">
        <v>48931.23</v>
      </c>
      <c r="R670" s="2">
        <v>101452.77</v>
      </c>
      <c r="S670" s="2">
        <v>101452.77</v>
      </c>
      <c r="T670" s="2">
        <v>67613.73</v>
      </c>
      <c r="U670" s="2">
        <v>67613.73</v>
      </c>
      <c r="V670" s="2">
        <v>18682.5</v>
      </c>
      <c r="W670" t="s">
        <v>32</v>
      </c>
    </row>
    <row r="671" spans="1:23" x14ac:dyDescent="0.2">
      <c r="A671" t="s">
        <v>0</v>
      </c>
      <c r="B671" t="s">
        <v>1</v>
      </c>
      <c r="C671" t="s">
        <v>2</v>
      </c>
      <c r="D671" t="s">
        <v>3</v>
      </c>
      <c r="E671" t="s">
        <v>4</v>
      </c>
      <c r="F671" t="s">
        <v>373</v>
      </c>
      <c r="G671" t="s">
        <v>374</v>
      </c>
      <c r="H671" t="s">
        <v>7</v>
      </c>
      <c r="I671" t="s">
        <v>8</v>
      </c>
      <c r="J671" t="s">
        <v>9</v>
      </c>
      <c r="K671" t="s">
        <v>33</v>
      </c>
      <c r="L671" t="s">
        <v>11</v>
      </c>
      <c r="M671" s="2">
        <v>3027.59</v>
      </c>
      <c r="N671" s="2">
        <v>3936.71</v>
      </c>
      <c r="O671" s="2">
        <v>0</v>
      </c>
      <c r="P671" s="2">
        <v>6964.3</v>
      </c>
      <c r="Q671" s="2">
        <v>0</v>
      </c>
      <c r="R671" s="2">
        <v>1331</v>
      </c>
      <c r="S671" s="2">
        <v>1331</v>
      </c>
      <c r="T671" s="2">
        <v>5633.3</v>
      </c>
      <c r="U671" s="2">
        <v>5633.3</v>
      </c>
      <c r="V671" s="2">
        <v>5633.3</v>
      </c>
      <c r="W671" t="s">
        <v>34</v>
      </c>
    </row>
    <row r="672" spans="1:23" x14ac:dyDescent="0.2">
      <c r="A672" t="s">
        <v>0</v>
      </c>
      <c r="B672" t="s">
        <v>1</v>
      </c>
      <c r="C672" t="s">
        <v>2</v>
      </c>
      <c r="D672" t="s">
        <v>3</v>
      </c>
      <c r="E672" t="s">
        <v>4</v>
      </c>
      <c r="F672" t="s">
        <v>373</v>
      </c>
      <c r="G672" t="s">
        <v>374</v>
      </c>
      <c r="H672" t="s">
        <v>7</v>
      </c>
      <c r="I672" t="s">
        <v>8</v>
      </c>
      <c r="J672" t="s">
        <v>9</v>
      </c>
      <c r="K672" t="s">
        <v>35</v>
      </c>
      <c r="L672" t="s">
        <v>11</v>
      </c>
      <c r="M672" s="2">
        <v>16555.189999999999</v>
      </c>
      <c r="N672" s="2">
        <v>-5000</v>
      </c>
      <c r="O672" s="2">
        <v>0</v>
      </c>
      <c r="P672" s="2">
        <v>11555.19</v>
      </c>
      <c r="Q672" s="2">
        <v>0</v>
      </c>
      <c r="R672" s="2">
        <v>4638.24</v>
      </c>
      <c r="S672" s="2">
        <v>4638.24</v>
      </c>
      <c r="T672" s="2">
        <v>6916.95</v>
      </c>
      <c r="U672" s="2">
        <v>6916.95</v>
      </c>
      <c r="V672" s="2">
        <v>6916.95</v>
      </c>
      <c r="W672" t="s">
        <v>36</v>
      </c>
    </row>
    <row r="673" spans="1:23" x14ac:dyDescent="0.2">
      <c r="A673" t="s">
        <v>0</v>
      </c>
      <c r="B673" t="s">
        <v>1</v>
      </c>
      <c r="C673" t="s">
        <v>2</v>
      </c>
      <c r="D673" t="s">
        <v>3</v>
      </c>
      <c r="E673" t="s">
        <v>4</v>
      </c>
      <c r="F673" t="s">
        <v>373</v>
      </c>
      <c r="G673" t="s">
        <v>374</v>
      </c>
      <c r="H673" t="s">
        <v>7</v>
      </c>
      <c r="I673" t="s">
        <v>8</v>
      </c>
      <c r="J673" t="s">
        <v>9</v>
      </c>
      <c r="K673" t="s">
        <v>37</v>
      </c>
      <c r="L673" t="s">
        <v>11</v>
      </c>
      <c r="M673" s="2">
        <v>142304.85999999999</v>
      </c>
      <c r="N673" s="2">
        <v>20355.87</v>
      </c>
      <c r="O673" s="2">
        <v>0</v>
      </c>
      <c r="P673" s="2">
        <v>162660.73000000001</v>
      </c>
      <c r="Q673" s="2">
        <v>6172.03</v>
      </c>
      <c r="R673" s="2">
        <v>110085.64</v>
      </c>
      <c r="S673" s="2">
        <v>110085.64</v>
      </c>
      <c r="T673" s="2">
        <v>52575.09</v>
      </c>
      <c r="U673" s="2">
        <v>52575.09</v>
      </c>
      <c r="V673" s="2">
        <v>46403.06</v>
      </c>
      <c r="W673" t="s">
        <v>38</v>
      </c>
    </row>
    <row r="674" spans="1:23" x14ac:dyDescent="0.2">
      <c r="A674" t="s">
        <v>0</v>
      </c>
      <c r="B674" t="s">
        <v>1</v>
      </c>
      <c r="C674" t="s">
        <v>2</v>
      </c>
      <c r="D674" t="s">
        <v>3</v>
      </c>
      <c r="E674" t="s">
        <v>4</v>
      </c>
      <c r="F674" t="s">
        <v>373</v>
      </c>
      <c r="G674" t="s">
        <v>374</v>
      </c>
      <c r="H674" t="s">
        <v>7</v>
      </c>
      <c r="I674" t="s">
        <v>8</v>
      </c>
      <c r="J674" t="s">
        <v>9</v>
      </c>
      <c r="K674" t="s">
        <v>39</v>
      </c>
      <c r="L674" t="s">
        <v>11</v>
      </c>
      <c r="M674" s="2">
        <v>93744.97</v>
      </c>
      <c r="N674" s="2">
        <v>13409.67</v>
      </c>
      <c r="O674" s="2">
        <v>0</v>
      </c>
      <c r="P674" s="2">
        <v>107154.64</v>
      </c>
      <c r="Q674" s="2">
        <v>10445.5</v>
      </c>
      <c r="R674" s="2">
        <v>57593.66</v>
      </c>
      <c r="S674" s="2">
        <v>57593.66</v>
      </c>
      <c r="T674" s="2">
        <v>49560.98</v>
      </c>
      <c r="U674" s="2">
        <v>49560.98</v>
      </c>
      <c r="V674" s="2">
        <v>39115.480000000003</v>
      </c>
      <c r="W674" t="s">
        <v>40</v>
      </c>
    </row>
    <row r="675" spans="1:23" x14ac:dyDescent="0.2">
      <c r="A675" t="s">
        <v>0</v>
      </c>
      <c r="B675" t="s">
        <v>1</v>
      </c>
      <c r="C675" t="s">
        <v>2</v>
      </c>
      <c r="D675" t="s">
        <v>3</v>
      </c>
      <c r="E675" t="s">
        <v>4</v>
      </c>
      <c r="F675" t="s">
        <v>373</v>
      </c>
      <c r="G675" t="s">
        <v>374</v>
      </c>
      <c r="H675" t="s">
        <v>7</v>
      </c>
      <c r="I675" t="s">
        <v>8</v>
      </c>
      <c r="J675" t="s">
        <v>9</v>
      </c>
      <c r="K675" t="s">
        <v>41</v>
      </c>
      <c r="L675" t="s">
        <v>11</v>
      </c>
      <c r="M675" s="2">
        <v>13179.35</v>
      </c>
      <c r="N675" s="2">
        <v>20000</v>
      </c>
      <c r="O675" s="2">
        <v>868.63</v>
      </c>
      <c r="P675" s="2">
        <v>34047.980000000003</v>
      </c>
      <c r="Q675" s="2">
        <v>0</v>
      </c>
      <c r="R675" s="2">
        <v>14798.08</v>
      </c>
      <c r="S675" s="2">
        <v>14798.08</v>
      </c>
      <c r="T675" s="2">
        <v>19249.900000000001</v>
      </c>
      <c r="U675" s="2">
        <v>19249.900000000001</v>
      </c>
      <c r="V675" s="2">
        <v>19249.900000000001</v>
      </c>
      <c r="W675" t="s">
        <v>42</v>
      </c>
    </row>
    <row r="676" spans="1:23" x14ac:dyDescent="0.2">
      <c r="A676" t="s">
        <v>0</v>
      </c>
      <c r="B676" t="s">
        <v>1</v>
      </c>
      <c r="C676" t="s">
        <v>2</v>
      </c>
      <c r="D676" t="s">
        <v>3</v>
      </c>
      <c r="E676" t="s">
        <v>4</v>
      </c>
      <c r="F676" t="s">
        <v>373</v>
      </c>
      <c r="G676" t="s">
        <v>374</v>
      </c>
      <c r="H676" t="s">
        <v>7</v>
      </c>
      <c r="I676" t="s">
        <v>43</v>
      </c>
      <c r="J676" t="s">
        <v>44</v>
      </c>
      <c r="K676" t="s">
        <v>45</v>
      </c>
      <c r="L676" t="s">
        <v>11</v>
      </c>
      <c r="M676" s="2">
        <v>12240</v>
      </c>
      <c r="N676" s="2">
        <v>0</v>
      </c>
      <c r="O676" s="2">
        <v>0</v>
      </c>
      <c r="P676" s="2">
        <v>12240</v>
      </c>
      <c r="Q676" s="2">
        <v>0</v>
      </c>
      <c r="R676" s="2">
        <v>12240</v>
      </c>
      <c r="S676" s="2">
        <v>2501.79</v>
      </c>
      <c r="T676" s="2">
        <v>0</v>
      </c>
      <c r="U676" s="2">
        <v>9738.2099999999991</v>
      </c>
      <c r="V676" s="2">
        <v>0</v>
      </c>
      <c r="W676" t="s">
        <v>46</v>
      </c>
    </row>
    <row r="677" spans="1:23" x14ac:dyDescent="0.2">
      <c r="A677" t="s">
        <v>0</v>
      </c>
      <c r="B677" t="s">
        <v>1</v>
      </c>
      <c r="C677" t="s">
        <v>2</v>
      </c>
      <c r="D677" t="s">
        <v>3</v>
      </c>
      <c r="E677" t="s">
        <v>4</v>
      </c>
      <c r="F677" t="s">
        <v>373</v>
      </c>
      <c r="G677" t="s">
        <v>374</v>
      </c>
      <c r="H677" t="s">
        <v>7</v>
      </c>
      <c r="I677" t="s">
        <v>43</v>
      </c>
      <c r="J677" t="s">
        <v>44</v>
      </c>
      <c r="K677" t="s">
        <v>47</v>
      </c>
      <c r="L677" t="s">
        <v>11</v>
      </c>
      <c r="M677" s="2">
        <v>17340</v>
      </c>
      <c r="N677" s="2">
        <v>0</v>
      </c>
      <c r="O677" s="2">
        <v>0</v>
      </c>
      <c r="P677" s="2">
        <v>17340</v>
      </c>
      <c r="Q677" s="2">
        <v>0</v>
      </c>
      <c r="R677" s="2">
        <v>17340</v>
      </c>
      <c r="S677" s="2">
        <v>8287.5300000000007</v>
      </c>
      <c r="T677" s="2">
        <v>0</v>
      </c>
      <c r="U677" s="2">
        <v>9052.4699999999993</v>
      </c>
      <c r="V677" s="2">
        <v>0</v>
      </c>
      <c r="W677" t="s">
        <v>48</v>
      </c>
    </row>
    <row r="678" spans="1:23" x14ac:dyDescent="0.2">
      <c r="A678" t="s">
        <v>0</v>
      </c>
      <c r="B678" t="s">
        <v>1</v>
      </c>
      <c r="C678" t="s">
        <v>2</v>
      </c>
      <c r="D678" t="s">
        <v>3</v>
      </c>
      <c r="E678" t="s">
        <v>4</v>
      </c>
      <c r="F678" t="s">
        <v>373</v>
      </c>
      <c r="G678" t="s">
        <v>374</v>
      </c>
      <c r="H678" t="s">
        <v>7</v>
      </c>
      <c r="I678" t="s">
        <v>43</v>
      </c>
      <c r="J678" t="s">
        <v>44</v>
      </c>
      <c r="K678" t="s">
        <v>49</v>
      </c>
      <c r="L678" t="s">
        <v>11</v>
      </c>
      <c r="M678" s="2">
        <v>6120</v>
      </c>
      <c r="N678" s="2">
        <v>0</v>
      </c>
      <c r="O678" s="2">
        <v>0</v>
      </c>
      <c r="P678" s="2">
        <v>6120</v>
      </c>
      <c r="Q678" s="2">
        <v>0</v>
      </c>
      <c r="R678" s="2">
        <v>6120</v>
      </c>
      <c r="S678" s="2">
        <v>2320.87</v>
      </c>
      <c r="T678" s="2">
        <v>0</v>
      </c>
      <c r="U678" s="2">
        <v>3799.13</v>
      </c>
      <c r="V678" s="2">
        <v>0</v>
      </c>
      <c r="W678" t="s">
        <v>50</v>
      </c>
    </row>
    <row r="679" spans="1:23" x14ac:dyDescent="0.2">
      <c r="A679" t="s">
        <v>0</v>
      </c>
      <c r="B679" t="s">
        <v>1</v>
      </c>
      <c r="C679" t="s">
        <v>2</v>
      </c>
      <c r="D679" t="s">
        <v>3</v>
      </c>
      <c r="E679" t="s">
        <v>4</v>
      </c>
      <c r="F679" t="s">
        <v>373</v>
      </c>
      <c r="G679" t="s">
        <v>374</v>
      </c>
      <c r="H679" t="s">
        <v>7</v>
      </c>
      <c r="I679" t="s">
        <v>43</v>
      </c>
      <c r="J679" t="s">
        <v>44</v>
      </c>
      <c r="K679" t="s">
        <v>51</v>
      </c>
      <c r="L679" t="s">
        <v>11</v>
      </c>
      <c r="M679" s="2">
        <v>64478</v>
      </c>
      <c r="N679" s="2">
        <v>-25478</v>
      </c>
      <c r="O679" s="2">
        <v>0</v>
      </c>
      <c r="P679" s="2">
        <v>39000</v>
      </c>
      <c r="Q679" s="2">
        <v>0</v>
      </c>
      <c r="R679" s="2">
        <v>39000</v>
      </c>
      <c r="S679" s="2">
        <v>29250</v>
      </c>
      <c r="T679" s="2">
        <v>0</v>
      </c>
      <c r="U679" s="2">
        <v>9750</v>
      </c>
      <c r="V679" s="2">
        <v>0</v>
      </c>
      <c r="W679" t="s">
        <v>52</v>
      </c>
    </row>
    <row r="680" spans="1:23" x14ac:dyDescent="0.2">
      <c r="A680" t="s">
        <v>0</v>
      </c>
      <c r="B680" t="s">
        <v>1</v>
      </c>
      <c r="C680" t="s">
        <v>2</v>
      </c>
      <c r="D680" t="s">
        <v>3</v>
      </c>
      <c r="E680" t="s">
        <v>4</v>
      </c>
      <c r="F680" t="s">
        <v>373</v>
      </c>
      <c r="G680" t="s">
        <v>374</v>
      </c>
      <c r="H680" t="s">
        <v>7</v>
      </c>
      <c r="I680" t="s">
        <v>43</v>
      </c>
      <c r="J680" t="s">
        <v>44</v>
      </c>
      <c r="K680" t="s">
        <v>258</v>
      </c>
      <c r="L680" t="s">
        <v>11</v>
      </c>
      <c r="M680" s="2">
        <v>0</v>
      </c>
      <c r="N680" s="2">
        <v>7944</v>
      </c>
      <c r="O680" s="2">
        <v>0</v>
      </c>
      <c r="P680" s="2">
        <v>7944</v>
      </c>
      <c r="Q680" s="2">
        <v>2692.8</v>
      </c>
      <c r="R680" s="2">
        <v>0</v>
      </c>
      <c r="S680" s="2">
        <v>0</v>
      </c>
      <c r="T680" s="2">
        <v>7944</v>
      </c>
      <c r="U680" s="2">
        <v>7944</v>
      </c>
      <c r="V680" s="2">
        <v>5251.2</v>
      </c>
      <c r="W680" t="s">
        <v>259</v>
      </c>
    </row>
    <row r="681" spans="1:23" x14ac:dyDescent="0.2">
      <c r="A681" t="s">
        <v>0</v>
      </c>
      <c r="B681" t="s">
        <v>1</v>
      </c>
      <c r="C681" t="s">
        <v>2</v>
      </c>
      <c r="D681" t="s">
        <v>3</v>
      </c>
      <c r="E681" t="s">
        <v>4</v>
      </c>
      <c r="F681" t="s">
        <v>373</v>
      </c>
      <c r="G681" t="s">
        <v>374</v>
      </c>
      <c r="H681" t="s">
        <v>7</v>
      </c>
      <c r="I681" t="s">
        <v>43</v>
      </c>
      <c r="J681" t="s">
        <v>44</v>
      </c>
      <c r="K681" t="s">
        <v>57</v>
      </c>
      <c r="L681" t="s">
        <v>11</v>
      </c>
      <c r="M681" s="2">
        <v>201061.26</v>
      </c>
      <c r="N681" s="2">
        <v>-31831.47</v>
      </c>
      <c r="O681" s="2">
        <v>0</v>
      </c>
      <c r="P681" s="2">
        <v>169229.79</v>
      </c>
      <c r="Q681" s="2">
        <v>0</v>
      </c>
      <c r="R681" s="2">
        <v>145681.72</v>
      </c>
      <c r="S681" s="2">
        <v>81560.08</v>
      </c>
      <c r="T681" s="2">
        <v>23548.07</v>
      </c>
      <c r="U681" s="2">
        <v>87669.71</v>
      </c>
      <c r="V681" s="2">
        <v>23548.07</v>
      </c>
      <c r="W681" t="s">
        <v>58</v>
      </c>
    </row>
    <row r="682" spans="1:23" x14ac:dyDescent="0.2">
      <c r="A682" t="s">
        <v>0</v>
      </c>
      <c r="B682" t="s">
        <v>1</v>
      </c>
      <c r="C682" t="s">
        <v>2</v>
      </c>
      <c r="D682" t="s">
        <v>3</v>
      </c>
      <c r="E682" t="s">
        <v>4</v>
      </c>
      <c r="F682" t="s">
        <v>373</v>
      </c>
      <c r="G682" t="s">
        <v>374</v>
      </c>
      <c r="H682" t="s">
        <v>7</v>
      </c>
      <c r="I682" t="s">
        <v>43</v>
      </c>
      <c r="J682" t="s">
        <v>44</v>
      </c>
      <c r="K682" t="s">
        <v>59</v>
      </c>
      <c r="L682" t="s">
        <v>11</v>
      </c>
      <c r="M682" s="2">
        <v>83640</v>
      </c>
      <c r="N682" s="2">
        <v>0</v>
      </c>
      <c r="O682" s="2">
        <v>0</v>
      </c>
      <c r="P682" s="2">
        <v>83640</v>
      </c>
      <c r="Q682" s="2">
        <v>0</v>
      </c>
      <c r="R682" s="2">
        <v>64048.18</v>
      </c>
      <c r="S682" s="2">
        <v>41792.85</v>
      </c>
      <c r="T682" s="2">
        <v>19591.82</v>
      </c>
      <c r="U682" s="2">
        <v>41847.15</v>
      </c>
      <c r="V682" s="2">
        <v>19591.82</v>
      </c>
      <c r="W682" t="s">
        <v>60</v>
      </c>
    </row>
    <row r="683" spans="1:23" x14ac:dyDescent="0.2">
      <c r="A683" t="s">
        <v>0</v>
      </c>
      <c r="B683" t="s">
        <v>1</v>
      </c>
      <c r="C683" t="s">
        <v>2</v>
      </c>
      <c r="D683" t="s">
        <v>3</v>
      </c>
      <c r="E683" t="s">
        <v>4</v>
      </c>
      <c r="F683" t="s">
        <v>373</v>
      </c>
      <c r="G683" t="s">
        <v>374</v>
      </c>
      <c r="H683" t="s">
        <v>7</v>
      </c>
      <c r="I683" t="s">
        <v>43</v>
      </c>
      <c r="J683" t="s">
        <v>44</v>
      </c>
      <c r="K683" t="s">
        <v>375</v>
      </c>
      <c r="L683" t="s">
        <v>11</v>
      </c>
      <c r="M683" s="2">
        <v>3811</v>
      </c>
      <c r="N683" s="2">
        <v>0</v>
      </c>
      <c r="O683" s="2">
        <v>0</v>
      </c>
      <c r="P683" s="2">
        <v>3811</v>
      </c>
      <c r="Q683" s="2">
        <v>523.87</v>
      </c>
      <c r="R683" s="2">
        <v>800</v>
      </c>
      <c r="S683" s="2">
        <v>0</v>
      </c>
      <c r="T683" s="2">
        <v>3011</v>
      </c>
      <c r="U683" s="2">
        <v>3811</v>
      </c>
      <c r="V683" s="2">
        <v>2487.13</v>
      </c>
      <c r="W683" t="s">
        <v>376</v>
      </c>
    </row>
    <row r="684" spans="1:23" x14ac:dyDescent="0.2">
      <c r="A684" t="s">
        <v>0</v>
      </c>
      <c r="B684" t="s">
        <v>1</v>
      </c>
      <c r="C684" t="s">
        <v>2</v>
      </c>
      <c r="D684" t="s">
        <v>3</v>
      </c>
      <c r="E684" t="s">
        <v>4</v>
      </c>
      <c r="F684" t="s">
        <v>373</v>
      </c>
      <c r="G684" t="s">
        <v>374</v>
      </c>
      <c r="H684" t="s">
        <v>7</v>
      </c>
      <c r="I684" t="s">
        <v>43</v>
      </c>
      <c r="J684" t="s">
        <v>44</v>
      </c>
      <c r="K684" t="s">
        <v>61</v>
      </c>
      <c r="L684" t="s">
        <v>11</v>
      </c>
      <c r="M684" s="2">
        <v>21838.66</v>
      </c>
      <c r="N684" s="2">
        <v>62009.47</v>
      </c>
      <c r="O684" s="2">
        <v>0</v>
      </c>
      <c r="P684" s="2">
        <v>83848.13</v>
      </c>
      <c r="Q684" s="2">
        <v>67178.39</v>
      </c>
      <c r="R684" s="2">
        <v>3982</v>
      </c>
      <c r="S684" s="2">
        <v>3982</v>
      </c>
      <c r="T684" s="2">
        <v>79866.13</v>
      </c>
      <c r="U684" s="2">
        <v>79866.13</v>
      </c>
      <c r="V684" s="2">
        <v>12687.74</v>
      </c>
      <c r="W684" t="s">
        <v>62</v>
      </c>
    </row>
    <row r="685" spans="1:23" x14ac:dyDescent="0.2">
      <c r="A685" t="s">
        <v>0</v>
      </c>
      <c r="B685" t="s">
        <v>1</v>
      </c>
      <c r="C685" t="s">
        <v>2</v>
      </c>
      <c r="D685" t="s">
        <v>3</v>
      </c>
      <c r="E685" t="s">
        <v>4</v>
      </c>
      <c r="F685" t="s">
        <v>373</v>
      </c>
      <c r="G685" t="s">
        <v>374</v>
      </c>
      <c r="H685" t="s">
        <v>7</v>
      </c>
      <c r="I685" t="s">
        <v>43</v>
      </c>
      <c r="J685" t="s">
        <v>44</v>
      </c>
      <c r="K685" t="s">
        <v>63</v>
      </c>
      <c r="L685" t="s">
        <v>11</v>
      </c>
      <c r="M685" s="2">
        <v>0</v>
      </c>
      <c r="N685" s="2">
        <v>3500</v>
      </c>
      <c r="O685" s="2">
        <v>0</v>
      </c>
      <c r="P685" s="2">
        <v>3500</v>
      </c>
      <c r="Q685" s="2">
        <v>0</v>
      </c>
      <c r="R685" s="2">
        <v>0</v>
      </c>
      <c r="S685" s="2">
        <v>0</v>
      </c>
      <c r="T685" s="2">
        <v>3500</v>
      </c>
      <c r="U685" s="2">
        <v>3500</v>
      </c>
      <c r="V685" s="2">
        <v>3500</v>
      </c>
      <c r="W685" t="s">
        <v>64</v>
      </c>
    </row>
    <row r="686" spans="1:23" x14ac:dyDescent="0.2">
      <c r="A686" t="s">
        <v>0</v>
      </c>
      <c r="B686" t="s">
        <v>1</v>
      </c>
      <c r="C686" t="s">
        <v>2</v>
      </c>
      <c r="D686" t="s">
        <v>3</v>
      </c>
      <c r="E686" t="s">
        <v>4</v>
      </c>
      <c r="F686" t="s">
        <v>373</v>
      </c>
      <c r="G686" t="s">
        <v>374</v>
      </c>
      <c r="H686" t="s">
        <v>7</v>
      </c>
      <c r="I686" t="s">
        <v>43</v>
      </c>
      <c r="J686" t="s">
        <v>44</v>
      </c>
      <c r="K686" t="s">
        <v>65</v>
      </c>
      <c r="L686" t="s">
        <v>11</v>
      </c>
      <c r="M686" s="2">
        <v>20600</v>
      </c>
      <c r="N686" s="2">
        <v>-296.64</v>
      </c>
      <c r="O686" s="2">
        <v>0</v>
      </c>
      <c r="P686" s="2">
        <v>20303.36</v>
      </c>
      <c r="Q686" s="2">
        <v>1328.1</v>
      </c>
      <c r="R686" s="2">
        <v>18975.259999999998</v>
      </c>
      <c r="S686" s="2">
        <v>0</v>
      </c>
      <c r="T686" s="2">
        <v>1328.1</v>
      </c>
      <c r="U686" s="2">
        <v>20303.36</v>
      </c>
      <c r="V686" s="2">
        <v>0</v>
      </c>
      <c r="W686" t="s">
        <v>66</v>
      </c>
    </row>
    <row r="687" spans="1:23" x14ac:dyDescent="0.2">
      <c r="A687" t="s">
        <v>0</v>
      </c>
      <c r="B687" t="s">
        <v>1</v>
      </c>
      <c r="C687" t="s">
        <v>2</v>
      </c>
      <c r="D687" t="s">
        <v>3</v>
      </c>
      <c r="E687" t="s">
        <v>4</v>
      </c>
      <c r="F687" t="s">
        <v>373</v>
      </c>
      <c r="G687" t="s">
        <v>374</v>
      </c>
      <c r="H687" t="s">
        <v>7</v>
      </c>
      <c r="I687" t="s">
        <v>43</v>
      </c>
      <c r="J687" t="s">
        <v>44</v>
      </c>
      <c r="K687" t="s">
        <v>341</v>
      </c>
      <c r="L687" t="s">
        <v>11</v>
      </c>
      <c r="M687" s="2">
        <v>7600</v>
      </c>
      <c r="N687" s="2">
        <v>-6100</v>
      </c>
      <c r="O687" s="2">
        <v>0</v>
      </c>
      <c r="P687" s="2">
        <v>1500</v>
      </c>
      <c r="Q687" s="2">
        <v>0</v>
      </c>
      <c r="R687" s="2">
        <v>0</v>
      </c>
      <c r="S687" s="2">
        <v>0</v>
      </c>
      <c r="T687" s="2">
        <v>1500</v>
      </c>
      <c r="U687" s="2">
        <v>1500</v>
      </c>
      <c r="V687" s="2">
        <v>1500</v>
      </c>
      <c r="W687" t="s">
        <v>342</v>
      </c>
    </row>
    <row r="688" spans="1:23" x14ac:dyDescent="0.2">
      <c r="A688" t="s">
        <v>0</v>
      </c>
      <c r="B688" t="s">
        <v>1</v>
      </c>
      <c r="C688" t="s">
        <v>2</v>
      </c>
      <c r="D688" t="s">
        <v>3</v>
      </c>
      <c r="E688" t="s">
        <v>4</v>
      </c>
      <c r="F688" t="s">
        <v>373</v>
      </c>
      <c r="G688" t="s">
        <v>374</v>
      </c>
      <c r="H688" t="s">
        <v>7</v>
      </c>
      <c r="I688" t="s">
        <v>43</v>
      </c>
      <c r="J688" t="s">
        <v>44</v>
      </c>
      <c r="K688" t="s">
        <v>67</v>
      </c>
      <c r="L688" t="s">
        <v>11</v>
      </c>
      <c r="M688" s="2">
        <v>112996.08</v>
      </c>
      <c r="N688" s="2">
        <v>-1101.79</v>
      </c>
      <c r="O688" s="2">
        <v>0</v>
      </c>
      <c r="P688" s="2">
        <v>111894.29</v>
      </c>
      <c r="Q688" s="2">
        <v>0</v>
      </c>
      <c r="R688" s="2">
        <v>106894.29</v>
      </c>
      <c r="S688" s="2">
        <v>80170.740000000005</v>
      </c>
      <c r="T688" s="2">
        <v>5000</v>
      </c>
      <c r="U688" s="2">
        <v>31723.55</v>
      </c>
      <c r="V688" s="2">
        <v>5000</v>
      </c>
      <c r="W688" t="s">
        <v>68</v>
      </c>
    </row>
    <row r="689" spans="1:23" x14ac:dyDescent="0.2">
      <c r="A689" t="s">
        <v>0</v>
      </c>
      <c r="B689" t="s">
        <v>1</v>
      </c>
      <c r="C689" t="s">
        <v>2</v>
      </c>
      <c r="D689" t="s">
        <v>3</v>
      </c>
      <c r="E689" t="s">
        <v>4</v>
      </c>
      <c r="F689" t="s">
        <v>373</v>
      </c>
      <c r="G689" t="s">
        <v>374</v>
      </c>
      <c r="H689" t="s">
        <v>7</v>
      </c>
      <c r="I689" t="s">
        <v>43</v>
      </c>
      <c r="J689" t="s">
        <v>44</v>
      </c>
      <c r="K689" t="s">
        <v>71</v>
      </c>
      <c r="L689" t="s">
        <v>11</v>
      </c>
      <c r="M689" s="2">
        <v>6000</v>
      </c>
      <c r="N689" s="2">
        <v>1400</v>
      </c>
      <c r="O689" s="2">
        <v>0</v>
      </c>
      <c r="P689" s="2">
        <v>7400</v>
      </c>
      <c r="Q689" s="2">
        <v>0.01</v>
      </c>
      <c r="R689" s="2">
        <v>6385.8</v>
      </c>
      <c r="S689" s="2">
        <v>6385.8</v>
      </c>
      <c r="T689" s="2">
        <v>1014.2</v>
      </c>
      <c r="U689" s="2">
        <v>1014.2</v>
      </c>
      <c r="V689" s="2">
        <v>1014.19</v>
      </c>
      <c r="W689" t="s">
        <v>72</v>
      </c>
    </row>
    <row r="690" spans="1:23" x14ac:dyDescent="0.2">
      <c r="A690" t="s">
        <v>0</v>
      </c>
      <c r="B690" t="s">
        <v>1</v>
      </c>
      <c r="C690" t="s">
        <v>2</v>
      </c>
      <c r="D690" t="s">
        <v>3</v>
      </c>
      <c r="E690" t="s">
        <v>4</v>
      </c>
      <c r="F690" t="s">
        <v>373</v>
      </c>
      <c r="G690" t="s">
        <v>374</v>
      </c>
      <c r="H690" t="s">
        <v>7</v>
      </c>
      <c r="I690" t="s">
        <v>43</v>
      </c>
      <c r="J690" t="s">
        <v>44</v>
      </c>
      <c r="K690" t="s">
        <v>73</v>
      </c>
      <c r="L690" t="s">
        <v>11</v>
      </c>
      <c r="M690" s="2">
        <v>10300</v>
      </c>
      <c r="N690" s="2">
        <v>0</v>
      </c>
      <c r="O690" s="2">
        <v>0</v>
      </c>
      <c r="P690" s="2">
        <v>10300</v>
      </c>
      <c r="Q690" s="2">
        <v>0</v>
      </c>
      <c r="R690" s="2">
        <v>7185.99</v>
      </c>
      <c r="S690" s="2">
        <v>0</v>
      </c>
      <c r="T690" s="2">
        <v>3114.01</v>
      </c>
      <c r="U690" s="2">
        <v>10300</v>
      </c>
      <c r="V690" s="2">
        <v>3114.01</v>
      </c>
      <c r="W690" t="s">
        <v>74</v>
      </c>
    </row>
    <row r="691" spans="1:23" x14ac:dyDescent="0.2">
      <c r="A691" t="s">
        <v>0</v>
      </c>
      <c r="B691" t="s">
        <v>1</v>
      </c>
      <c r="C691" t="s">
        <v>2</v>
      </c>
      <c r="D691" t="s">
        <v>3</v>
      </c>
      <c r="E691" t="s">
        <v>4</v>
      </c>
      <c r="F691" t="s">
        <v>373</v>
      </c>
      <c r="G691" t="s">
        <v>374</v>
      </c>
      <c r="H691" t="s">
        <v>7</v>
      </c>
      <c r="I691" t="s">
        <v>43</v>
      </c>
      <c r="J691" t="s">
        <v>44</v>
      </c>
      <c r="K691" t="s">
        <v>75</v>
      </c>
      <c r="L691" t="s">
        <v>11</v>
      </c>
      <c r="M691" s="2">
        <v>2000</v>
      </c>
      <c r="N691" s="2">
        <v>1101.79</v>
      </c>
      <c r="O691" s="2">
        <v>0</v>
      </c>
      <c r="P691" s="2">
        <v>3101.79</v>
      </c>
      <c r="Q691" s="2">
        <v>559.38</v>
      </c>
      <c r="R691" s="2">
        <v>2386.7600000000002</v>
      </c>
      <c r="S691" s="2">
        <v>0</v>
      </c>
      <c r="T691" s="2">
        <v>715.03</v>
      </c>
      <c r="U691" s="2">
        <v>3101.79</v>
      </c>
      <c r="V691" s="2">
        <v>155.65</v>
      </c>
      <c r="W691" t="s">
        <v>76</v>
      </c>
    </row>
    <row r="692" spans="1:23" x14ac:dyDescent="0.2">
      <c r="A692" t="s">
        <v>0</v>
      </c>
      <c r="B692" t="s">
        <v>1</v>
      </c>
      <c r="C692" t="s">
        <v>2</v>
      </c>
      <c r="D692" t="s">
        <v>3</v>
      </c>
      <c r="E692" t="s">
        <v>4</v>
      </c>
      <c r="F692" t="s">
        <v>373</v>
      </c>
      <c r="G692" t="s">
        <v>374</v>
      </c>
      <c r="H692" t="s">
        <v>7</v>
      </c>
      <c r="I692" t="s">
        <v>43</v>
      </c>
      <c r="J692" t="s">
        <v>44</v>
      </c>
      <c r="K692" t="s">
        <v>77</v>
      </c>
      <c r="L692" t="s">
        <v>11</v>
      </c>
      <c r="M692" s="2">
        <v>3500</v>
      </c>
      <c r="N692" s="2">
        <v>-3500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t="s">
        <v>78</v>
      </c>
    </row>
    <row r="693" spans="1:23" x14ac:dyDescent="0.2">
      <c r="A693" t="s">
        <v>0</v>
      </c>
      <c r="B693" t="s">
        <v>1</v>
      </c>
      <c r="C693" t="s">
        <v>2</v>
      </c>
      <c r="D693" t="s">
        <v>3</v>
      </c>
      <c r="E693" t="s">
        <v>4</v>
      </c>
      <c r="F693" t="s">
        <v>373</v>
      </c>
      <c r="G693" t="s">
        <v>374</v>
      </c>
      <c r="H693" t="s">
        <v>7</v>
      </c>
      <c r="I693" t="s">
        <v>43</v>
      </c>
      <c r="J693" t="s">
        <v>44</v>
      </c>
      <c r="K693" t="s">
        <v>79</v>
      </c>
      <c r="L693" t="s">
        <v>11</v>
      </c>
      <c r="M693" s="2">
        <v>15000</v>
      </c>
      <c r="N693" s="2">
        <v>-7944</v>
      </c>
      <c r="O693" s="2">
        <v>0</v>
      </c>
      <c r="P693" s="2">
        <v>7056</v>
      </c>
      <c r="Q693" s="2">
        <v>0</v>
      </c>
      <c r="R693" s="2">
        <v>7056</v>
      </c>
      <c r="S693" s="2">
        <v>7056</v>
      </c>
      <c r="T693" s="2">
        <v>0</v>
      </c>
      <c r="U693" s="2">
        <v>0</v>
      </c>
      <c r="V693" s="2">
        <v>0</v>
      </c>
      <c r="W693" t="s">
        <v>80</v>
      </c>
    </row>
    <row r="694" spans="1:23" x14ac:dyDescent="0.2">
      <c r="A694" t="s">
        <v>0</v>
      </c>
      <c r="B694" t="s">
        <v>1</v>
      </c>
      <c r="C694" t="s">
        <v>2</v>
      </c>
      <c r="D694" t="s">
        <v>3</v>
      </c>
      <c r="E694" t="s">
        <v>4</v>
      </c>
      <c r="F694" t="s">
        <v>373</v>
      </c>
      <c r="G694" t="s">
        <v>374</v>
      </c>
      <c r="H694" t="s">
        <v>7</v>
      </c>
      <c r="I694" t="s">
        <v>43</v>
      </c>
      <c r="J694" t="s">
        <v>44</v>
      </c>
      <c r="K694" t="s">
        <v>85</v>
      </c>
      <c r="L694" t="s">
        <v>11</v>
      </c>
      <c r="M694" s="2">
        <v>0</v>
      </c>
      <c r="N694" s="2">
        <v>186.64</v>
      </c>
      <c r="O694" s="2">
        <v>0</v>
      </c>
      <c r="P694" s="2">
        <v>186.64</v>
      </c>
      <c r="Q694" s="2">
        <v>0</v>
      </c>
      <c r="R694" s="2">
        <v>140</v>
      </c>
      <c r="S694" s="2">
        <v>136</v>
      </c>
      <c r="T694" s="2">
        <v>46.64</v>
      </c>
      <c r="U694" s="2">
        <v>50.64</v>
      </c>
      <c r="V694" s="2">
        <v>46.64</v>
      </c>
      <c r="W694" t="s">
        <v>86</v>
      </c>
    </row>
    <row r="695" spans="1:23" x14ac:dyDescent="0.2">
      <c r="A695" t="s">
        <v>0</v>
      </c>
      <c r="B695" t="s">
        <v>1</v>
      </c>
      <c r="C695" t="s">
        <v>2</v>
      </c>
      <c r="D695" t="s">
        <v>3</v>
      </c>
      <c r="E695" t="s">
        <v>4</v>
      </c>
      <c r="F695" t="s">
        <v>373</v>
      </c>
      <c r="G695" t="s">
        <v>374</v>
      </c>
      <c r="H695" t="s">
        <v>7</v>
      </c>
      <c r="I695" t="s">
        <v>43</v>
      </c>
      <c r="J695" t="s">
        <v>87</v>
      </c>
      <c r="K695" t="s">
        <v>88</v>
      </c>
      <c r="L695" t="s">
        <v>11</v>
      </c>
      <c r="M695" s="2">
        <v>1000</v>
      </c>
      <c r="N695" s="2">
        <v>110</v>
      </c>
      <c r="O695" s="2">
        <v>0</v>
      </c>
      <c r="P695" s="2">
        <v>1110</v>
      </c>
      <c r="Q695" s="2">
        <v>360.58</v>
      </c>
      <c r="R695" s="2">
        <v>741.38</v>
      </c>
      <c r="S695" s="2">
        <v>741.38</v>
      </c>
      <c r="T695" s="2">
        <v>368.62</v>
      </c>
      <c r="U695" s="2">
        <v>368.62</v>
      </c>
      <c r="V695" s="2">
        <v>8.0399999999999991</v>
      </c>
      <c r="W695" t="s">
        <v>89</v>
      </c>
    </row>
    <row r="696" spans="1:23" x14ac:dyDescent="0.2">
      <c r="A696" t="s">
        <v>0</v>
      </c>
      <c r="B696" t="s">
        <v>1</v>
      </c>
      <c r="C696" t="s">
        <v>2</v>
      </c>
      <c r="D696" t="s">
        <v>3</v>
      </c>
      <c r="E696" t="s">
        <v>4</v>
      </c>
      <c r="F696" t="s">
        <v>373</v>
      </c>
      <c r="G696" t="s">
        <v>374</v>
      </c>
      <c r="H696" t="s">
        <v>7</v>
      </c>
      <c r="I696" t="s">
        <v>43</v>
      </c>
      <c r="J696" t="s">
        <v>87</v>
      </c>
      <c r="K696" t="s">
        <v>90</v>
      </c>
      <c r="L696" t="s">
        <v>11</v>
      </c>
      <c r="M696" s="2">
        <v>100</v>
      </c>
      <c r="N696" s="2">
        <v>0</v>
      </c>
      <c r="O696" s="2">
        <v>0</v>
      </c>
      <c r="P696" s="2">
        <v>100</v>
      </c>
      <c r="Q696" s="2">
        <v>0</v>
      </c>
      <c r="R696" s="2">
        <v>60</v>
      </c>
      <c r="S696" s="2">
        <v>28.2</v>
      </c>
      <c r="T696" s="2">
        <v>40</v>
      </c>
      <c r="U696" s="2">
        <v>71.8</v>
      </c>
      <c r="V696" s="2">
        <v>40</v>
      </c>
      <c r="W696" t="s">
        <v>91</v>
      </c>
    </row>
    <row r="697" spans="1:23" x14ac:dyDescent="0.2">
      <c r="A697" t="s">
        <v>0</v>
      </c>
      <c r="B697" t="s">
        <v>1</v>
      </c>
      <c r="C697" t="s">
        <v>2</v>
      </c>
      <c r="D697" t="s">
        <v>3</v>
      </c>
      <c r="E697" t="s">
        <v>4</v>
      </c>
      <c r="F697" t="s">
        <v>373</v>
      </c>
      <c r="G697" t="s">
        <v>374</v>
      </c>
      <c r="H697" t="s">
        <v>7</v>
      </c>
      <c r="I697" t="s">
        <v>43</v>
      </c>
      <c r="J697" t="s">
        <v>87</v>
      </c>
      <c r="K697" t="s">
        <v>251</v>
      </c>
      <c r="L697" t="s">
        <v>11</v>
      </c>
      <c r="M697" s="2">
        <v>30</v>
      </c>
      <c r="N697" s="2">
        <v>0</v>
      </c>
      <c r="O697" s="2">
        <v>0</v>
      </c>
      <c r="P697" s="2">
        <v>30</v>
      </c>
      <c r="Q697" s="2">
        <v>0</v>
      </c>
      <c r="R697" s="2">
        <v>0</v>
      </c>
      <c r="S697" s="2">
        <v>0</v>
      </c>
      <c r="T697" s="2">
        <v>30</v>
      </c>
      <c r="U697" s="2">
        <v>30</v>
      </c>
      <c r="V697" s="2">
        <v>30</v>
      </c>
      <c r="W697" t="s">
        <v>318</v>
      </c>
    </row>
    <row r="698" spans="1:23" x14ac:dyDescent="0.2">
      <c r="A698" t="s">
        <v>106</v>
      </c>
      <c r="B698" t="s">
        <v>107</v>
      </c>
      <c r="C698" t="s">
        <v>2</v>
      </c>
      <c r="D698" t="s">
        <v>3</v>
      </c>
      <c r="E698" t="s">
        <v>4</v>
      </c>
      <c r="F698" t="s">
        <v>373</v>
      </c>
      <c r="G698" t="s">
        <v>374</v>
      </c>
      <c r="H698" t="s">
        <v>108</v>
      </c>
      <c r="I698" t="s">
        <v>118</v>
      </c>
      <c r="J698" t="s">
        <v>94</v>
      </c>
      <c r="K698" t="s">
        <v>98</v>
      </c>
      <c r="L698" t="s">
        <v>96</v>
      </c>
      <c r="M698" s="2">
        <v>214442.13</v>
      </c>
      <c r="N698" s="2">
        <v>-88823.75</v>
      </c>
      <c r="O698" s="2">
        <v>0</v>
      </c>
      <c r="P698" s="2">
        <v>125618.38</v>
      </c>
      <c r="Q698" s="2">
        <v>36562.050000000003</v>
      </c>
      <c r="R698" s="2">
        <v>79514.58</v>
      </c>
      <c r="S698" s="2">
        <v>0</v>
      </c>
      <c r="T698" s="2">
        <v>46103.8</v>
      </c>
      <c r="U698" s="2">
        <v>125618.38</v>
      </c>
      <c r="V698" s="2">
        <v>9541.75</v>
      </c>
      <c r="W698" t="s">
        <v>116</v>
      </c>
    </row>
    <row r="699" spans="1:23" x14ac:dyDescent="0.2">
      <c r="A699" t="s">
        <v>106</v>
      </c>
      <c r="B699" t="s">
        <v>107</v>
      </c>
      <c r="C699" t="s">
        <v>2</v>
      </c>
      <c r="D699" t="s">
        <v>3</v>
      </c>
      <c r="E699" t="s">
        <v>4</v>
      </c>
      <c r="F699" t="s">
        <v>373</v>
      </c>
      <c r="G699" t="s">
        <v>374</v>
      </c>
      <c r="H699" t="s">
        <v>127</v>
      </c>
      <c r="I699" t="s">
        <v>128</v>
      </c>
      <c r="J699" t="s">
        <v>94</v>
      </c>
      <c r="K699" t="s">
        <v>274</v>
      </c>
      <c r="L699" t="s">
        <v>96</v>
      </c>
      <c r="M699" s="2">
        <v>0</v>
      </c>
      <c r="N699" s="2">
        <v>2000</v>
      </c>
      <c r="O699" s="2">
        <v>0</v>
      </c>
      <c r="P699" s="2">
        <v>2000</v>
      </c>
      <c r="Q699" s="2">
        <v>0</v>
      </c>
      <c r="R699" s="2">
        <v>1670</v>
      </c>
      <c r="S699" s="2">
        <v>0</v>
      </c>
      <c r="T699" s="2">
        <v>330</v>
      </c>
      <c r="U699" s="2">
        <v>2000</v>
      </c>
      <c r="V699" s="2">
        <v>330</v>
      </c>
      <c r="W699" t="s">
        <v>362</v>
      </c>
    </row>
    <row r="700" spans="1:23" x14ac:dyDescent="0.2">
      <c r="A700" t="s">
        <v>106</v>
      </c>
      <c r="B700" t="s">
        <v>107</v>
      </c>
      <c r="C700" t="s">
        <v>2</v>
      </c>
      <c r="D700" t="s">
        <v>3</v>
      </c>
      <c r="E700" t="s">
        <v>4</v>
      </c>
      <c r="F700" t="s">
        <v>373</v>
      </c>
      <c r="G700" t="s">
        <v>374</v>
      </c>
      <c r="H700" t="s">
        <v>127</v>
      </c>
      <c r="I700" t="s">
        <v>128</v>
      </c>
      <c r="J700" t="s">
        <v>94</v>
      </c>
      <c r="K700" t="s">
        <v>121</v>
      </c>
      <c r="L700" t="s">
        <v>96</v>
      </c>
      <c r="M700" s="2">
        <v>2000</v>
      </c>
      <c r="N700" s="2">
        <v>-2000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t="s">
        <v>145</v>
      </c>
    </row>
    <row r="701" spans="1:23" x14ac:dyDescent="0.2">
      <c r="A701" t="s">
        <v>106</v>
      </c>
      <c r="B701" t="s">
        <v>107</v>
      </c>
      <c r="C701" t="s">
        <v>2</v>
      </c>
      <c r="D701" t="s">
        <v>3</v>
      </c>
      <c r="E701" t="s">
        <v>4</v>
      </c>
      <c r="F701" t="s">
        <v>373</v>
      </c>
      <c r="G701" t="s">
        <v>374</v>
      </c>
      <c r="H701" t="s">
        <v>127</v>
      </c>
      <c r="I701" t="s">
        <v>128</v>
      </c>
      <c r="J701" t="s">
        <v>94</v>
      </c>
      <c r="K701" t="s">
        <v>150</v>
      </c>
      <c r="L701" t="s">
        <v>96</v>
      </c>
      <c r="M701" s="2">
        <v>18000</v>
      </c>
      <c r="N701" s="2">
        <v>4000</v>
      </c>
      <c r="O701" s="2">
        <v>0</v>
      </c>
      <c r="P701" s="2">
        <v>22000</v>
      </c>
      <c r="Q701" s="2">
        <v>0</v>
      </c>
      <c r="R701" s="2">
        <v>17704.5</v>
      </c>
      <c r="S701" s="2">
        <v>0</v>
      </c>
      <c r="T701" s="2">
        <v>4295.5</v>
      </c>
      <c r="U701" s="2">
        <v>22000</v>
      </c>
      <c r="V701" s="2">
        <v>4295.5</v>
      </c>
      <c r="W701" t="s">
        <v>151</v>
      </c>
    </row>
    <row r="702" spans="1:23" x14ac:dyDescent="0.2">
      <c r="A702" t="s">
        <v>106</v>
      </c>
      <c r="B702" t="s">
        <v>107</v>
      </c>
      <c r="C702" t="s">
        <v>2</v>
      </c>
      <c r="D702" t="s">
        <v>3</v>
      </c>
      <c r="E702" t="s">
        <v>4</v>
      </c>
      <c r="F702" t="s">
        <v>373</v>
      </c>
      <c r="G702" t="s">
        <v>374</v>
      </c>
      <c r="H702" t="s">
        <v>127</v>
      </c>
      <c r="I702" t="s">
        <v>128</v>
      </c>
      <c r="J702" t="s">
        <v>94</v>
      </c>
      <c r="K702" t="s">
        <v>135</v>
      </c>
      <c r="L702" t="s">
        <v>96</v>
      </c>
      <c r="M702" s="2">
        <v>1000</v>
      </c>
      <c r="N702" s="2">
        <v>0</v>
      </c>
      <c r="O702" s="2">
        <v>0</v>
      </c>
      <c r="P702" s="2">
        <v>1000</v>
      </c>
      <c r="Q702" s="2">
        <v>0</v>
      </c>
      <c r="R702" s="2">
        <v>810.89</v>
      </c>
      <c r="S702" s="2">
        <v>803.19</v>
      </c>
      <c r="T702" s="2">
        <v>189.11</v>
      </c>
      <c r="U702" s="2">
        <v>196.81</v>
      </c>
      <c r="V702" s="2">
        <v>189.11</v>
      </c>
      <c r="W702" t="s">
        <v>136</v>
      </c>
    </row>
    <row r="703" spans="1:23" x14ac:dyDescent="0.2">
      <c r="A703" t="s">
        <v>106</v>
      </c>
      <c r="B703" t="s">
        <v>107</v>
      </c>
      <c r="C703" t="s">
        <v>2</v>
      </c>
      <c r="D703" t="s">
        <v>3</v>
      </c>
      <c r="E703" t="s">
        <v>4</v>
      </c>
      <c r="F703" t="s">
        <v>373</v>
      </c>
      <c r="G703" t="s">
        <v>374</v>
      </c>
      <c r="H703" t="s">
        <v>127</v>
      </c>
      <c r="I703" t="s">
        <v>128</v>
      </c>
      <c r="J703" t="s">
        <v>94</v>
      </c>
      <c r="K703" t="s">
        <v>95</v>
      </c>
      <c r="L703" t="s">
        <v>96</v>
      </c>
      <c r="M703" s="2">
        <v>1500</v>
      </c>
      <c r="N703" s="2">
        <v>-1500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t="s">
        <v>328</v>
      </c>
    </row>
    <row r="704" spans="1:23" x14ac:dyDescent="0.2">
      <c r="A704" t="s">
        <v>106</v>
      </c>
      <c r="B704" t="s">
        <v>107</v>
      </c>
      <c r="C704" t="s">
        <v>2</v>
      </c>
      <c r="D704" t="s">
        <v>3</v>
      </c>
      <c r="E704" t="s">
        <v>4</v>
      </c>
      <c r="F704" t="s">
        <v>373</v>
      </c>
      <c r="G704" t="s">
        <v>374</v>
      </c>
      <c r="H704" t="s">
        <v>127</v>
      </c>
      <c r="I704" t="s">
        <v>128</v>
      </c>
      <c r="J704" t="s">
        <v>94</v>
      </c>
      <c r="K704" t="s">
        <v>98</v>
      </c>
      <c r="L704" t="s">
        <v>96</v>
      </c>
      <c r="M704" s="2">
        <v>2500</v>
      </c>
      <c r="N704" s="2">
        <v>-2500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t="s">
        <v>152</v>
      </c>
    </row>
    <row r="705" spans="1:23" x14ac:dyDescent="0.2">
      <c r="A705" t="s">
        <v>106</v>
      </c>
      <c r="B705" t="s">
        <v>107</v>
      </c>
      <c r="C705" t="s">
        <v>2</v>
      </c>
      <c r="D705" t="s">
        <v>3</v>
      </c>
      <c r="E705" t="s">
        <v>4</v>
      </c>
      <c r="F705" t="s">
        <v>373</v>
      </c>
      <c r="G705" t="s">
        <v>374</v>
      </c>
      <c r="H705" t="s">
        <v>127</v>
      </c>
      <c r="I705" t="s">
        <v>142</v>
      </c>
      <c r="J705" t="s">
        <v>94</v>
      </c>
      <c r="K705" t="s">
        <v>274</v>
      </c>
      <c r="L705" t="s">
        <v>96</v>
      </c>
      <c r="M705" s="2">
        <v>0</v>
      </c>
      <c r="N705" s="2">
        <v>16000</v>
      </c>
      <c r="O705" s="2">
        <v>0</v>
      </c>
      <c r="P705" s="2">
        <v>16000</v>
      </c>
      <c r="Q705" s="2">
        <v>0</v>
      </c>
      <c r="R705" s="2">
        <v>13793.33</v>
      </c>
      <c r="S705" s="2">
        <v>0</v>
      </c>
      <c r="T705" s="2">
        <v>2206.67</v>
      </c>
      <c r="U705" s="2">
        <v>16000</v>
      </c>
      <c r="V705" s="2">
        <v>2206.67</v>
      </c>
      <c r="W705" t="s">
        <v>362</v>
      </c>
    </row>
    <row r="706" spans="1:23" x14ac:dyDescent="0.2">
      <c r="A706" t="s">
        <v>106</v>
      </c>
      <c r="B706" t="s">
        <v>107</v>
      </c>
      <c r="C706" t="s">
        <v>2</v>
      </c>
      <c r="D706" t="s">
        <v>3</v>
      </c>
      <c r="E706" t="s">
        <v>4</v>
      </c>
      <c r="F706" t="s">
        <v>373</v>
      </c>
      <c r="G706" t="s">
        <v>374</v>
      </c>
      <c r="H706" t="s">
        <v>127</v>
      </c>
      <c r="I706" t="s">
        <v>142</v>
      </c>
      <c r="J706" t="s">
        <v>94</v>
      </c>
      <c r="K706" t="s">
        <v>143</v>
      </c>
      <c r="L706" t="s">
        <v>96</v>
      </c>
      <c r="M706" s="2">
        <v>1000</v>
      </c>
      <c r="N706" s="2">
        <v>1000</v>
      </c>
      <c r="O706" s="2">
        <v>0</v>
      </c>
      <c r="P706" s="2">
        <v>2000</v>
      </c>
      <c r="Q706" s="2">
        <v>0</v>
      </c>
      <c r="R706" s="2">
        <v>1784.25</v>
      </c>
      <c r="S706" s="2">
        <v>0</v>
      </c>
      <c r="T706" s="2">
        <v>215.75</v>
      </c>
      <c r="U706" s="2">
        <v>2000</v>
      </c>
      <c r="V706" s="2">
        <v>215.75</v>
      </c>
      <c r="W706" t="s">
        <v>144</v>
      </c>
    </row>
    <row r="707" spans="1:23" x14ac:dyDescent="0.2">
      <c r="A707" t="s">
        <v>106</v>
      </c>
      <c r="B707" t="s">
        <v>107</v>
      </c>
      <c r="C707" t="s">
        <v>2</v>
      </c>
      <c r="D707" t="s">
        <v>3</v>
      </c>
      <c r="E707" t="s">
        <v>4</v>
      </c>
      <c r="F707" t="s">
        <v>373</v>
      </c>
      <c r="G707" t="s">
        <v>374</v>
      </c>
      <c r="H707" t="s">
        <v>127</v>
      </c>
      <c r="I707" t="s">
        <v>142</v>
      </c>
      <c r="J707" t="s">
        <v>94</v>
      </c>
      <c r="K707" t="s">
        <v>121</v>
      </c>
      <c r="L707" t="s">
        <v>96</v>
      </c>
      <c r="M707" s="2">
        <v>2966.4</v>
      </c>
      <c r="N707" s="2">
        <v>-2966.4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t="s">
        <v>145</v>
      </c>
    </row>
    <row r="708" spans="1:23" x14ac:dyDescent="0.2">
      <c r="A708" t="s">
        <v>106</v>
      </c>
      <c r="B708" t="s">
        <v>107</v>
      </c>
      <c r="C708" t="s">
        <v>2</v>
      </c>
      <c r="D708" t="s">
        <v>3</v>
      </c>
      <c r="E708" t="s">
        <v>4</v>
      </c>
      <c r="F708" t="s">
        <v>373</v>
      </c>
      <c r="G708" t="s">
        <v>374</v>
      </c>
      <c r="H708" t="s">
        <v>127</v>
      </c>
      <c r="I708" t="s">
        <v>142</v>
      </c>
      <c r="J708" t="s">
        <v>94</v>
      </c>
      <c r="K708" t="s">
        <v>148</v>
      </c>
      <c r="L708" t="s">
        <v>96</v>
      </c>
      <c r="M708" s="2">
        <v>0</v>
      </c>
      <c r="N708" s="2">
        <v>1000</v>
      </c>
      <c r="O708" s="2">
        <v>0</v>
      </c>
      <c r="P708" s="2">
        <v>1000</v>
      </c>
      <c r="Q708" s="2">
        <v>0</v>
      </c>
      <c r="R708" s="2">
        <v>0</v>
      </c>
      <c r="S708" s="2">
        <v>0</v>
      </c>
      <c r="T708" s="2">
        <v>1000</v>
      </c>
      <c r="U708" s="2">
        <v>1000</v>
      </c>
      <c r="V708" s="2">
        <v>1000</v>
      </c>
      <c r="W708" t="s">
        <v>149</v>
      </c>
    </row>
    <row r="709" spans="1:23" x14ac:dyDescent="0.2">
      <c r="A709" t="s">
        <v>106</v>
      </c>
      <c r="B709" t="s">
        <v>107</v>
      </c>
      <c r="C709" t="s">
        <v>2</v>
      </c>
      <c r="D709" t="s">
        <v>3</v>
      </c>
      <c r="E709" t="s">
        <v>4</v>
      </c>
      <c r="F709" t="s">
        <v>373</v>
      </c>
      <c r="G709" t="s">
        <v>374</v>
      </c>
      <c r="H709" t="s">
        <v>127</v>
      </c>
      <c r="I709" t="s">
        <v>142</v>
      </c>
      <c r="J709" t="s">
        <v>94</v>
      </c>
      <c r="K709" t="s">
        <v>150</v>
      </c>
      <c r="L709" t="s">
        <v>96</v>
      </c>
      <c r="M709" s="2">
        <v>21033.599999999999</v>
      </c>
      <c r="N709" s="2">
        <v>-15033.6</v>
      </c>
      <c r="O709" s="2">
        <v>0</v>
      </c>
      <c r="P709" s="2">
        <v>6000</v>
      </c>
      <c r="Q709" s="2">
        <v>0</v>
      </c>
      <c r="R709" s="2">
        <v>1926</v>
      </c>
      <c r="S709" s="2">
        <v>0</v>
      </c>
      <c r="T709" s="2">
        <v>4074</v>
      </c>
      <c r="U709" s="2">
        <v>6000</v>
      </c>
      <c r="V709" s="2">
        <v>4074</v>
      </c>
      <c r="W709" t="s">
        <v>151</v>
      </c>
    </row>
    <row r="710" spans="1:23" x14ac:dyDescent="0.2">
      <c r="A710" t="s">
        <v>106</v>
      </c>
      <c r="B710" t="s">
        <v>107</v>
      </c>
      <c r="C710" t="s">
        <v>2</v>
      </c>
      <c r="D710" t="s">
        <v>3</v>
      </c>
      <c r="E710" t="s">
        <v>4</v>
      </c>
      <c r="F710" t="s">
        <v>373</v>
      </c>
      <c r="G710" t="s">
        <v>374</v>
      </c>
      <c r="H710" t="s">
        <v>127</v>
      </c>
      <c r="I710" t="s">
        <v>154</v>
      </c>
      <c r="J710" t="s">
        <v>94</v>
      </c>
      <c r="K710" t="s">
        <v>274</v>
      </c>
      <c r="L710" t="s">
        <v>96</v>
      </c>
      <c r="M710" s="2">
        <v>0</v>
      </c>
      <c r="N710" s="2">
        <v>3000</v>
      </c>
      <c r="O710" s="2">
        <v>0</v>
      </c>
      <c r="P710" s="2">
        <v>3000</v>
      </c>
      <c r="Q710" s="2">
        <v>0</v>
      </c>
      <c r="R710" s="2">
        <v>2800</v>
      </c>
      <c r="S710" s="2">
        <v>0</v>
      </c>
      <c r="T710" s="2">
        <v>200</v>
      </c>
      <c r="U710" s="2">
        <v>3000</v>
      </c>
      <c r="V710" s="2">
        <v>200</v>
      </c>
      <c r="W710" t="s">
        <v>362</v>
      </c>
    </row>
    <row r="711" spans="1:23" x14ac:dyDescent="0.2">
      <c r="A711" t="s">
        <v>106</v>
      </c>
      <c r="B711" t="s">
        <v>107</v>
      </c>
      <c r="C711" t="s">
        <v>2</v>
      </c>
      <c r="D711" t="s">
        <v>3</v>
      </c>
      <c r="E711" t="s">
        <v>4</v>
      </c>
      <c r="F711" t="s">
        <v>373</v>
      </c>
      <c r="G711" t="s">
        <v>374</v>
      </c>
      <c r="H711" t="s">
        <v>127</v>
      </c>
      <c r="I711" t="s">
        <v>154</v>
      </c>
      <c r="J711" t="s">
        <v>94</v>
      </c>
      <c r="K711" t="s">
        <v>143</v>
      </c>
      <c r="L711" t="s">
        <v>96</v>
      </c>
      <c r="M711" s="2">
        <v>4280</v>
      </c>
      <c r="N711" s="2">
        <v>-1780</v>
      </c>
      <c r="O711" s="2">
        <v>0</v>
      </c>
      <c r="P711" s="2">
        <v>2500</v>
      </c>
      <c r="Q711" s="2">
        <v>0</v>
      </c>
      <c r="R711" s="2">
        <v>2232</v>
      </c>
      <c r="S711" s="2">
        <v>0</v>
      </c>
      <c r="T711" s="2">
        <v>268</v>
      </c>
      <c r="U711" s="2">
        <v>2500</v>
      </c>
      <c r="V711" s="2">
        <v>268</v>
      </c>
      <c r="W711" t="s">
        <v>144</v>
      </c>
    </row>
    <row r="712" spans="1:23" x14ac:dyDescent="0.2">
      <c r="A712" t="s">
        <v>106</v>
      </c>
      <c r="B712" t="s">
        <v>107</v>
      </c>
      <c r="C712" t="s">
        <v>2</v>
      </c>
      <c r="D712" t="s">
        <v>3</v>
      </c>
      <c r="E712" t="s">
        <v>4</v>
      </c>
      <c r="F712" t="s">
        <v>373</v>
      </c>
      <c r="G712" t="s">
        <v>374</v>
      </c>
      <c r="H712" t="s">
        <v>127</v>
      </c>
      <c r="I712" t="s">
        <v>154</v>
      </c>
      <c r="J712" t="s">
        <v>94</v>
      </c>
      <c r="K712" t="s">
        <v>148</v>
      </c>
      <c r="L712" t="s">
        <v>96</v>
      </c>
      <c r="M712" s="2">
        <v>500</v>
      </c>
      <c r="N712" s="2">
        <v>1000</v>
      </c>
      <c r="O712" s="2">
        <v>0</v>
      </c>
      <c r="P712" s="2">
        <v>1500</v>
      </c>
      <c r="Q712" s="2">
        <v>0</v>
      </c>
      <c r="R712" s="2">
        <v>0</v>
      </c>
      <c r="S712" s="2">
        <v>0</v>
      </c>
      <c r="T712" s="2">
        <v>1500</v>
      </c>
      <c r="U712" s="2">
        <v>1500</v>
      </c>
      <c r="V712" s="2">
        <v>1500</v>
      </c>
      <c r="W712" t="s">
        <v>149</v>
      </c>
    </row>
    <row r="713" spans="1:23" x14ac:dyDescent="0.2">
      <c r="A713" t="s">
        <v>106</v>
      </c>
      <c r="B713" t="s">
        <v>107</v>
      </c>
      <c r="C713" t="s">
        <v>2</v>
      </c>
      <c r="D713" t="s">
        <v>3</v>
      </c>
      <c r="E713" t="s">
        <v>4</v>
      </c>
      <c r="F713" t="s">
        <v>373</v>
      </c>
      <c r="G713" t="s">
        <v>374</v>
      </c>
      <c r="H713" t="s">
        <v>127</v>
      </c>
      <c r="I713" t="s">
        <v>154</v>
      </c>
      <c r="J713" t="s">
        <v>94</v>
      </c>
      <c r="K713" t="s">
        <v>150</v>
      </c>
      <c r="L713" t="s">
        <v>96</v>
      </c>
      <c r="M713" s="2">
        <v>1000</v>
      </c>
      <c r="N713" s="2">
        <v>2000</v>
      </c>
      <c r="O713" s="2">
        <v>0</v>
      </c>
      <c r="P713" s="2">
        <v>3000</v>
      </c>
      <c r="Q713" s="2">
        <v>0</v>
      </c>
      <c r="R713" s="2">
        <v>1925.76</v>
      </c>
      <c r="S713" s="2">
        <v>0</v>
      </c>
      <c r="T713" s="2">
        <v>1074.24</v>
      </c>
      <c r="U713" s="2">
        <v>3000</v>
      </c>
      <c r="V713" s="2">
        <v>1074.24</v>
      </c>
      <c r="W713" t="s">
        <v>151</v>
      </c>
    </row>
    <row r="714" spans="1:23" x14ac:dyDescent="0.2">
      <c r="A714" t="s">
        <v>106</v>
      </c>
      <c r="B714" t="s">
        <v>107</v>
      </c>
      <c r="C714" t="s">
        <v>2</v>
      </c>
      <c r="D714" t="s">
        <v>3</v>
      </c>
      <c r="E714" t="s">
        <v>4</v>
      </c>
      <c r="F714" t="s">
        <v>373</v>
      </c>
      <c r="G714" t="s">
        <v>374</v>
      </c>
      <c r="H714" t="s">
        <v>127</v>
      </c>
      <c r="I714" t="s">
        <v>154</v>
      </c>
      <c r="J714" t="s">
        <v>94</v>
      </c>
      <c r="K714" t="s">
        <v>98</v>
      </c>
      <c r="L714" t="s">
        <v>96</v>
      </c>
      <c r="M714" s="2">
        <v>500</v>
      </c>
      <c r="N714" s="2">
        <v>5000</v>
      </c>
      <c r="O714" s="2">
        <v>0</v>
      </c>
      <c r="P714" s="2">
        <v>5500</v>
      </c>
      <c r="Q714" s="2">
        <v>5360.39</v>
      </c>
      <c r="R714" s="2">
        <v>0</v>
      </c>
      <c r="S714" s="2">
        <v>0</v>
      </c>
      <c r="T714" s="2">
        <v>5500</v>
      </c>
      <c r="U714" s="2">
        <v>5500</v>
      </c>
      <c r="V714" s="2">
        <v>139.61000000000001</v>
      </c>
      <c r="W714" t="s">
        <v>152</v>
      </c>
    </row>
    <row r="715" spans="1:23" x14ac:dyDescent="0.2">
      <c r="A715" t="s">
        <v>106</v>
      </c>
      <c r="B715" t="s">
        <v>107</v>
      </c>
      <c r="C715" t="s">
        <v>2</v>
      </c>
      <c r="D715" t="s">
        <v>3</v>
      </c>
      <c r="E715" t="s">
        <v>4</v>
      </c>
      <c r="F715" t="s">
        <v>373</v>
      </c>
      <c r="G715" t="s">
        <v>374</v>
      </c>
      <c r="H715" t="s">
        <v>127</v>
      </c>
      <c r="I715" t="s">
        <v>154</v>
      </c>
      <c r="J715" t="s">
        <v>94</v>
      </c>
      <c r="K715" t="s">
        <v>125</v>
      </c>
      <c r="L715" t="s">
        <v>96</v>
      </c>
      <c r="M715" s="2">
        <v>1720</v>
      </c>
      <c r="N715" s="2">
        <v>-1720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t="s">
        <v>139</v>
      </c>
    </row>
    <row r="716" spans="1:23" x14ac:dyDescent="0.2">
      <c r="A716" t="s">
        <v>106</v>
      </c>
      <c r="B716" t="s">
        <v>107</v>
      </c>
      <c r="C716" t="s">
        <v>2</v>
      </c>
      <c r="D716" t="s">
        <v>3</v>
      </c>
      <c r="E716" t="s">
        <v>4</v>
      </c>
      <c r="F716" t="s">
        <v>373</v>
      </c>
      <c r="G716" t="s">
        <v>374</v>
      </c>
      <c r="H716" t="s">
        <v>127</v>
      </c>
      <c r="I716" t="s">
        <v>156</v>
      </c>
      <c r="J716" t="s">
        <v>94</v>
      </c>
      <c r="K716" t="s">
        <v>143</v>
      </c>
      <c r="L716" t="s">
        <v>96</v>
      </c>
      <c r="M716" s="2">
        <v>18000</v>
      </c>
      <c r="N716" s="2">
        <v>-18000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t="s">
        <v>144</v>
      </c>
    </row>
    <row r="717" spans="1:23" x14ac:dyDescent="0.2">
      <c r="A717" t="s">
        <v>106</v>
      </c>
      <c r="B717" t="s">
        <v>107</v>
      </c>
      <c r="C717" t="s">
        <v>2</v>
      </c>
      <c r="D717" t="s">
        <v>3</v>
      </c>
      <c r="E717" t="s">
        <v>4</v>
      </c>
      <c r="F717" t="s">
        <v>373</v>
      </c>
      <c r="G717" t="s">
        <v>374</v>
      </c>
      <c r="H717" t="s">
        <v>127</v>
      </c>
      <c r="I717" t="s">
        <v>156</v>
      </c>
      <c r="J717" t="s">
        <v>94</v>
      </c>
      <c r="K717" t="s">
        <v>148</v>
      </c>
      <c r="L717" t="s">
        <v>96</v>
      </c>
      <c r="M717" s="2">
        <v>500</v>
      </c>
      <c r="N717" s="2">
        <v>-500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t="s">
        <v>149</v>
      </c>
    </row>
    <row r="718" spans="1:23" x14ac:dyDescent="0.2">
      <c r="A718" t="s">
        <v>106</v>
      </c>
      <c r="B718" t="s">
        <v>107</v>
      </c>
      <c r="C718" t="s">
        <v>2</v>
      </c>
      <c r="D718" t="s">
        <v>3</v>
      </c>
      <c r="E718" t="s">
        <v>4</v>
      </c>
      <c r="F718" t="s">
        <v>373</v>
      </c>
      <c r="G718" t="s">
        <v>374</v>
      </c>
      <c r="H718" t="s">
        <v>127</v>
      </c>
      <c r="I718" t="s">
        <v>156</v>
      </c>
      <c r="J718" t="s">
        <v>94</v>
      </c>
      <c r="K718" t="s">
        <v>150</v>
      </c>
      <c r="L718" t="s">
        <v>96</v>
      </c>
      <c r="M718" s="2">
        <v>7000</v>
      </c>
      <c r="N718" s="2">
        <v>6000</v>
      </c>
      <c r="O718" s="2">
        <v>0</v>
      </c>
      <c r="P718" s="2">
        <v>13000</v>
      </c>
      <c r="Q718" s="2">
        <v>0</v>
      </c>
      <c r="R718" s="2">
        <v>4652.76</v>
      </c>
      <c r="S718" s="2">
        <v>0</v>
      </c>
      <c r="T718" s="2">
        <v>8347.24</v>
      </c>
      <c r="U718" s="2">
        <v>13000</v>
      </c>
      <c r="V718" s="2">
        <v>8347.24</v>
      </c>
      <c r="W718" t="s">
        <v>151</v>
      </c>
    </row>
    <row r="719" spans="1:23" x14ac:dyDescent="0.2">
      <c r="A719" t="s">
        <v>106</v>
      </c>
      <c r="B719" t="s">
        <v>107</v>
      </c>
      <c r="C719" t="s">
        <v>2</v>
      </c>
      <c r="D719" t="s">
        <v>3</v>
      </c>
      <c r="E719" t="s">
        <v>4</v>
      </c>
      <c r="F719" t="s">
        <v>373</v>
      </c>
      <c r="G719" t="s">
        <v>374</v>
      </c>
      <c r="H719" t="s">
        <v>127</v>
      </c>
      <c r="I719" t="s">
        <v>156</v>
      </c>
      <c r="J719" t="s">
        <v>94</v>
      </c>
      <c r="K719" t="s">
        <v>135</v>
      </c>
      <c r="L719" t="s">
        <v>96</v>
      </c>
      <c r="M719" s="2">
        <v>4000</v>
      </c>
      <c r="N719" s="2">
        <v>-4000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t="s">
        <v>136</v>
      </c>
    </row>
    <row r="720" spans="1:23" x14ac:dyDescent="0.2">
      <c r="A720" t="s">
        <v>106</v>
      </c>
      <c r="B720" t="s">
        <v>107</v>
      </c>
      <c r="C720" t="s">
        <v>2</v>
      </c>
      <c r="D720" t="s">
        <v>3</v>
      </c>
      <c r="E720" t="s">
        <v>4</v>
      </c>
      <c r="F720" t="s">
        <v>373</v>
      </c>
      <c r="G720" t="s">
        <v>374</v>
      </c>
      <c r="H720" t="s">
        <v>127</v>
      </c>
      <c r="I720" t="s">
        <v>156</v>
      </c>
      <c r="J720" t="s">
        <v>94</v>
      </c>
      <c r="K720" t="s">
        <v>125</v>
      </c>
      <c r="L720" t="s">
        <v>96</v>
      </c>
      <c r="M720" s="2">
        <v>3000</v>
      </c>
      <c r="N720" s="2">
        <v>9000</v>
      </c>
      <c r="O720" s="2">
        <v>0</v>
      </c>
      <c r="P720" s="2">
        <v>12000</v>
      </c>
      <c r="Q720" s="2">
        <v>0</v>
      </c>
      <c r="R720" s="2">
        <v>5490</v>
      </c>
      <c r="S720" s="2">
        <v>0</v>
      </c>
      <c r="T720" s="2">
        <v>6510</v>
      </c>
      <c r="U720" s="2">
        <v>12000</v>
      </c>
      <c r="V720" s="2">
        <v>6510</v>
      </c>
      <c r="W720" t="s">
        <v>139</v>
      </c>
    </row>
    <row r="721" spans="1:23" x14ac:dyDescent="0.2">
      <c r="A721" t="s">
        <v>106</v>
      </c>
      <c r="B721" t="s">
        <v>107</v>
      </c>
      <c r="C721" t="s">
        <v>2</v>
      </c>
      <c r="D721" t="s">
        <v>3</v>
      </c>
      <c r="E721" t="s">
        <v>4</v>
      </c>
      <c r="F721" t="s">
        <v>373</v>
      </c>
      <c r="G721" t="s">
        <v>374</v>
      </c>
      <c r="H721" t="s">
        <v>157</v>
      </c>
      <c r="I721" t="s">
        <v>158</v>
      </c>
      <c r="J721" t="s">
        <v>94</v>
      </c>
      <c r="K721" t="s">
        <v>274</v>
      </c>
      <c r="L721" t="s">
        <v>96</v>
      </c>
      <c r="M721" s="2">
        <v>0</v>
      </c>
      <c r="N721" s="2">
        <v>6000</v>
      </c>
      <c r="O721" s="2">
        <v>0</v>
      </c>
      <c r="P721" s="2">
        <v>6000</v>
      </c>
      <c r="Q721" s="2">
        <v>0</v>
      </c>
      <c r="R721" s="2">
        <v>5250</v>
      </c>
      <c r="S721" s="2">
        <v>0</v>
      </c>
      <c r="T721" s="2">
        <v>750</v>
      </c>
      <c r="U721" s="2">
        <v>6000</v>
      </c>
      <c r="V721" s="2">
        <v>750</v>
      </c>
      <c r="W721" t="s">
        <v>275</v>
      </c>
    </row>
    <row r="722" spans="1:23" x14ac:dyDescent="0.2">
      <c r="A722" t="s">
        <v>106</v>
      </c>
      <c r="B722" t="s">
        <v>107</v>
      </c>
      <c r="C722" t="s">
        <v>2</v>
      </c>
      <c r="D722" t="s">
        <v>3</v>
      </c>
      <c r="E722" t="s">
        <v>4</v>
      </c>
      <c r="F722" t="s">
        <v>373</v>
      </c>
      <c r="G722" t="s">
        <v>374</v>
      </c>
      <c r="H722" t="s">
        <v>157</v>
      </c>
      <c r="I722" t="s">
        <v>158</v>
      </c>
      <c r="J722" t="s">
        <v>94</v>
      </c>
      <c r="K722" t="s">
        <v>121</v>
      </c>
      <c r="L722" t="s">
        <v>96</v>
      </c>
      <c r="M722" s="2">
        <v>8000</v>
      </c>
      <c r="N722" s="2">
        <v>-8000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t="s">
        <v>159</v>
      </c>
    </row>
    <row r="723" spans="1:23" x14ac:dyDescent="0.2">
      <c r="A723" t="s">
        <v>106</v>
      </c>
      <c r="B723" t="s">
        <v>107</v>
      </c>
      <c r="C723" t="s">
        <v>2</v>
      </c>
      <c r="D723" t="s">
        <v>3</v>
      </c>
      <c r="E723" t="s">
        <v>4</v>
      </c>
      <c r="F723" t="s">
        <v>373</v>
      </c>
      <c r="G723" t="s">
        <v>374</v>
      </c>
      <c r="H723" t="s">
        <v>157</v>
      </c>
      <c r="I723" t="s">
        <v>160</v>
      </c>
      <c r="J723" t="s">
        <v>94</v>
      </c>
      <c r="K723" t="s">
        <v>274</v>
      </c>
      <c r="L723" t="s">
        <v>96</v>
      </c>
      <c r="M723" s="2">
        <v>0</v>
      </c>
      <c r="N723" s="2">
        <v>5000</v>
      </c>
      <c r="O723" s="2">
        <v>0</v>
      </c>
      <c r="P723" s="2">
        <v>5000</v>
      </c>
      <c r="Q723" s="2">
        <v>0</v>
      </c>
      <c r="R723" s="2">
        <v>4350</v>
      </c>
      <c r="S723" s="2">
        <v>0</v>
      </c>
      <c r="T723" s="2">
        <v>650</v>
      </c>
      <c r="U723" s="2">
        <v>5000</v>
      </c>
      <c r="V723" s="2">
        <v>650</v>
      </c>
      <c r="W723" t="s">
        <v>275</v>
      </c>
    </row>
    <row r="724" spans="1:23" x14ac:dyDescent="0.2">
      <c r="A724" t="s">
        <v>106</v>
      </c>
      <c r="B724" t="s">
        <v>107</v>
      </c>
      <c r="C724" t="s">
        <v>2</v>
      </c>
      <c r="D724" t="s">
        <v>3</v>
      </c>
      <c r="E724" t="s">
        <v>4</v>
      </c>
      <c r="F724" t="s">
        <v>373</v>
      </c>
      <c r="G724" t="s">
        <v>374</v>
      </c>
      <c r="H724" t="s">
        <v>157</v>
      </c>
      <c r="I724" t="s">
        <v>160</v>
      </c>
      <c r="J724" t="s">
        <v>94</v>
      </c>
      <c r="K724" t="s">
        <v>121</v>
      </c>
      <c r="L724" t="s">
        <v>96</v>
      </c>
      <c r="M724" s="2">
        <v>3000</v>
      </c>
      <c r="N724" s="2">
        <v>-3000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t="s">
        <v>159</v>
      </c>
    </row>
    <row r="725" spans="1:23" x14ac:dyDescent="0.2">
      <c r="A725" t="s">
        <v>106</v>
      </c>
      <c r="B725" t="s">
        <v>107</v>
      </c>
      <c r="C725" t="s">
        <v>2</v>
      </c>
      <c r="D725" t="s">
        <v>3</v>
      </c>
      <c r="E725" t="s">
        <v>4</v>
      </c>
      <c r="F725" t="s">
        <v>373</v>
      </c>
      <c r="G725" t="s">
        <v>374</v>
      </c>
      <c r="H725" t="s">
        <v>161</v>
      </c>
      <c r="I725" t="s">
        <v>162</v>
      </c>
      <c r="J725" t="s">
        <v>94</v>
      </c>
      <c r="K725" t="s">
        <v>274</v>
      </c>
      <c r="L725" t="s">
        <v>96</v>
      </c>
      <c r="M725" s="2">
        <v>0</v>
      </c>
      <c r="N725" s="2">
        <v>9250</v>
      </c>
      <c r="O725" s="2">
        <v>0</v>
      </c>
      <c r="P725" s="2">
        <v>9250</v>
      </c>
      <c r="Q725" s="2">
        <v>0</v>
      </c>
      <c r="R725" s="2">
        <v>8820</v>
      </c>
      <c r="S725" s="2">
        <v>0</v>
      </c>
      <c r="T725" s="2">
        <v>430</v>
      </c>
      <c r="U725" s="2">
        <v>9250</v>
      </c>
      <c r="V725" s="2">
        <v>430</v>
      </c>
      <c r="W725" t="s">
        <v>363</v>
      </c>
    </row>
    <row r="726" spans="1:23" x14ac:dyDescent="0.2">
      <c r="A726" t="s">
        <v>106</v>
      </c>
      <c r="B726" t="s">
        <v>107</v>
      </c>
      <c r="C726" t="s">
        <v>2</v>
      </c>
      <c r="D726" t="s">
        <v>3</v>
      </c>
      <c r="E726" t="s">
        <v>4</v>
      </c>
      <c r="F726" t="s">
        <v>373</v>
      </c>
      <c r="G726" t="s">
        <v>374</v>
      </c>
      <c r="H726" t="s">
        <v>161</v>
      </c>
      <c r="I726" t="s">
        <v>162</v>
      </c>
      <c r="J726" t="s">
        <v>94</v>
      </c>
      <c r="K726" t="s">
        <v>148</v>
      </c>
      <c r="L726" t="s">
        <v>96</v>
      </c>
      <c r="M726" s="2">
        <v>15750</v>
      </c>
      <c r="N726" s="2">
        <v>-15750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t="s">
        <v>364</v>
      </c>
    </row>
    <row r="727" spans="1:23" x14ac:dyDescent="0.2">
      <c r="A727" t="s">
        <v>106</v>
      </c>
      <c r="B727" t="s">
        <v>107</v>
      </c>
      <c r="C727" t="s">
        <v>2</v>
      </c>
      <c r="D727" t="s">
        <v>3</v>
      </c>
      <c r="E727" t="s">
        <v>4</v>
      </c>
      <c r="F727" t="s">
        <v>373</v>
      </c>
      <c r="G727" t="s">
        <v>374</v>
      </c>
      <c r="H727" t="s">
        <v>161</v>
      </c>
      <c r="I727" t="s">
        <v>162</v>
      </c>
      <c r="J727" t="s">
        <v>94</v>
      </c>
      <c r="K727" t="s">
        <v>150</v>
      </c>
      <c r="L727" t="s">
        <v>96</v>
      </c>
      <c r="M727" s="2">
        <v>0</v>
      </c>
      <c r="N727" s="2">
        <v>6500</v>
      </c>
      <c r="O727" s="2">
        <v>0</v>
      </c>
      <c r="P727" s="2">
        <v>6500</v>
      </c>
      <c r="Q727" s="2">
        <v>0</v>
      </c>
      <c r="R727" s="2">
        <v>5775.48</v>
      </c>
      <c r="S727" s="2">
        <v>0</v>
      </c>
      <c r="T727" s="2">
        <v>724.52</v>
      </c>
      <c r="U727" s="2">
        <v>6500</v>
      </c>
      <c r="V727" s="2">
        <v>724.52</v>
      </c>
      <c r="W727" t="s">
        <v>329</v>
      </c>
    </row>
    <row r="728" spans="1:23" x14ac:dyDescent="0.2">
      <c r="A728" t="s">
        <v>106</v>
      </c>
      <c r="B728" t="s">
        <v>107</v>
      </c>
      <c r="C728" t="s">
        <v>2</v>
      </c>
      <c r="D728" t="s">
        <v>3</v>
      </c>
      <c r="E728" t="s">
        <v>4</v>
      </c>
      <c r="F728" t="s">
        <v>373</v>
      </c>
      <c r="G728" t="s">
        <v>374</v>
      </c>
      <c r="H728" t="s">
        <v>164</v>
      </c>
      <c r="I728" t="s">
        <v>165</v>
      </c>
      <c r="J728" t="s">
        <v>94</v>
      </c>
      <c r="K728" t="s">
        <v>166</v>
      </c>
      <c r="L728" t="s">
        <v>96</v>
      </c>
      <c r="M728" s="2">
        <v>0</v>
      </c>
      <c r="N728" s="2">
        <v>15048</v>
      </c>
      <c r="O728" s="2">
        <v>0</v>
      </c>
      <c r="P728" s="2">
        <v>15048</v>
      </c>
      <c r="Q728" s="2">
        <v>0</v>
      </c>
      <c r="R728" s="2">
        <v>7200</v>
      </c>
      <c r="S728" s="2">
        <v>2400</v>
      </c>
      <c r="T728" s="2">
        <v>7848</v>
      </c>
      <c r="U728" s="2">
        <v>12648</v>
      </c>
      <c r="V728" s="2">
        <v>7848</v>
      </c>
      <c r="W728" t="s">
        <v>167</v>
      </c>
    </row>
    <row r="729" spans="1:23" x14ac:dyDescent="0.2">
      <c r="A729" t="s">
        <v>106</v>
      </c>
      <c r="B729" t="s">
        <v>107</v>
      </c>
      <c r="C729" t="s">
        <v>2</v>
      </c>
      <c r="D729" t="s">
        <v>3</v>
      </c>
      <c r="E729" t="s">
        <v>4</v>
      </c>
      <c r="F729" t="s">
        <v>373</v>
      </c>
      <c r="G729" t="s">
        <v>374</v>
      </c>
      <c r="H729" t="s">
        <v>164</v>
      </c>
      <c r="I729" t="s">
        <v>165</v>
      </c>
      <c r="J729" t="s">
        <v>94</v>
      </c>
      <c r="K729" t="s">
        <v>135</v>
      </c>
      <c r="L729" t="s">
        <v>96</v>
      </c>
      <c r="M729" s="2">
        <v>15048</v>
      </c>
      <c r="N729" s="2">
        <v>-15048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t="s">
        <v>168</v>
      </c>
    </row>
    <row r="730" spans="1:23" x14ac:dyDescent="0.2">
      <c r="A730" t="s">
        <v>106</v>
      </c>
      <c r="B730" t="s">
        <v>107</v>
      </c>
      <c r="C730" t="s">
        <v>2</v>
      </c>
      <c r="D730" t="s">
        <v>3</v>
      </c>
      <c r="E730" t="s">
        <v>4</v>
      </c>
      <c r="F730" t="s">
        <v>373</v>
      </c>
      <c r="G730" t="s">
        <v>374</v>
      </c>
      <c r="H730" t="s">
        <v>164</v>
      </c>
      <c r="I730" t="s">
        <v>169</v>
      </c>
      <c r="J730" t="s">
        <v>94</v>
      </c>
      <c r="K730" t="s">
        <v>166</v>
      </c>
      <c r="L730" t="s">
        <v>96</v>
      </c>
      <c r="M730" s="2">
        <v>0</v>
      </c>
      <c r="N730" s="2">
        <v>15048</v>
      </c>
      <c r="O730" s="2">
        <v>0</v>
      </c>
      <c r="P730" s="2">
        <v>15048</v>
      </c>
      <c r="Q730" s="2">
        <v>0</v>
      </c>
      <c r="R730" s="2">
        <v>7200</v>
      </c>
      <c r="S730" s="2">
        <v>2400</v>
      </c>
      <c r="T730" s="2">
        <v>7848</v>
      </c>
      <c r="U730" s="2">
        <v>12648</v>
      </c>
      <c r="V730" s="2">
        <v>7848</v>
      </c>
      <c r="W730" t="s">
        <v>167</v>
      </c>
    </row>
    <row r="731" spans="1:23" x14ac:dyDescent="0.2">
      <c r="A731" t="s">
        <v>106</v>
      </c>
      <c r="B731" t="s">
        <v>107</v>
      </c>
      <c r="C731" t="s">
        <v>2</v>
      </c>
      <c r="D731" t="s">
        <v>3</v>
      </c>
      <c r="E731" t="s">
        <v>4</v>
      </c>
      <c r="F731" t="s">
        <v>373</v>
      </c>
      <c r="G731" t="s">
        <v>374</v>
      </c>
      <c r="H731" t="s">
        <v>164</v>
      </c>
      <c r="I731" t="s">
        <v>169</v>
      </c>
      <c r="J731" t="s">
        <v>94</v>
      </c>
      <c r="K731" t="s">
        <v>135</v>
      </c>
      <c r="L731" t="s">
        <v>96</v>
      </c>
      <c r="M731" s="2">
        <v>15048</v>
      </c>
      <c r="N731" s="2">
        <v>-15048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t="s">
        <v>168</v>
      </c>
    </row>
    <row r="732" spans="1:23" x14ac:dyDescent="0.2">
      <c r="A732" t="s">
        <v>170</v>
      </c>
      <c r="B732" t="s">
        <v>171</v>
      </c>
      <c r="C732" t="s">
        <v>2</v>
      </c>
      <c r="D732" t="s">
        <v>3</v>
      </c>
      <c r="E732" t="s">
        <v>4</v>
      </c>
      <c r="F732" t="s">
        <v>373</v>
      </c>
      <c r="G732" t="s">
        <v>374</v>
      </c>
      <c r="H732" t="s">
        <v>172</v>
      </c>
      <c r="I732" t="s">
        <v>173</v>
      </c>
      <c r="J732" t="s">
        <v>94</v>
      </c>
      <c r="K732" t="s">
        <v>148</v>
      </c>
      <c r="L732" t="s">
        <v>96</v>
      </c>
      <c r="M732" s="2">
        <v>0</v>
      </c>
      <c r="N732" s="2">
        <v>16000</v>
      </c>
      <c r="O732" s="2">
        <v>0</v>
      </c>
      <c r="P732" s="2">
        <v>16000</v>
      </c>
      <c r="Q732" s="2">
        <v>0</v>
      </c>
      <c r="R732" s="2">
        <v>7423.2</v>
      </c>
      <c r="S732" s="2">
        <v>2969.28</v>
      </c>
      <c r="T732" s="2">
        <v>8576.7999999999993</v>
      </c>
      <c r="U732" s="2">
        <v>13030.72</v>
      </c>
      <c r="V732" s="2">
        <v>8576.7999999999993</v>
      </c>
      <c r="W732" t="s">
        <v>174</v>
      </c>
    </row>
    <row r="733" spans="1:23" x14ac:dyDescent="0.2">
      <c r="A733" t="s">
        <v>170</v>
      </c>
      <c r="B733" t="s">
        <v>171</v>
      </c>
      <c r="C733" t="s">
        <v>2</v>
      </c>
      <c r="D733" t="s">
        <v>3</v>
      </c>
      <c r="E733" t="s">
        <v>4</v>
      </c>
      <c r="F733" t="s">
        <v>373</v>
      </c>
      <c r="G733" t="s">
        <v>374</v>
      </c>
      <c r="H733" t="s">
        <v>172</v>
      </c>
      <c r="I733" t="s">
        <v>173</v>
      </c>
      <c r="J733" t="s">
        <v>94</v>
      </c>
      <c r="K733" t="s">
        <v>135</v>
      </c>
      <c r="L733" t="s">
        <v>96</v>
      </c>
      <c r="M733" s="2">
        <v>16416</v>
      </c>
      <c r="N733" s="2">
        <v>-16416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t="s">
        <v>175</v>
      </c>
    </row>
    <row r="734" spans="1:23" x14ac:dyDescent="0.2">
      <c r="A734" t="s">
        <v>106</v>
      </c>
      <c r="B734" t="s">
        <v>107</v>
      </c>
      <c r="C734" t="s">
        <v>2</v>
      </c>
      <c r="D734" t="s">
        <v>3</v>
      </c>
      <c r="E734" t="s">
        <v>4</v>
      </c>
      <c r="F734" t="s">
        <v>373</v>
      </c>
      <c r="G734" t="s">
        <v>374</v>
      </c>
      <c r="H734" t="s">
        <v>176</v>
      </c>
      <c r="I734" t="s">
        <v>177</v>
      </c>
      <c r="J734" t="s">
        <v>94</v>
      </c>
      <c r="K734" t="s">
        <v>98</v>
      </c>
      <c r="L734" t="s">
        <v>96</v>
      </c>
      <c r="M734" s="2">
        <v>5500</v>
      </c>
      <c r="N734" s="2">
        <v>0</v>
      </c>
      <c r="O734" s="2">
        <v>0</v>
      </c>
      <c r="P734" s="2">
        <v>5500</v>
      </c>
      <c r="Q734" s="2">
        <v>5216.8</v>
      </c>
      <c r="R734" s="2">
        <v>0</v>
      </c>
      <c r="S734" s="2">
        <v>0</v>
      </c>
      <c r="T734" s="2">
        <v>5500</v>
      </c>
      <c r="U734" s="2">
        <v>5500</v>
      </c>
      <c r="V734" s="2">
        <v>283.2</v>
      </c>
      <c r="W734" t="s">
        <v>178</v>
      </c>
    </row>
    <row r="735" spans="1:23" x14ac:dyDescent="0.2">
      <c r="A735" t="s">
        <v>170</v>
      </c>
      <c r="B735" t="s">
        <v>171</v>
      </c>
      <c r="C735" t="s">
        <v>2</v>
      </c>
      <c r="D735" t="s">
        <v>3</v>
      </c>
      <c r="E735" t="s">
        <v>4</v>
      </c>
      <c r="F735" t="s">
        <v>373</v>
      </c>
      <c r="G735" t="s">
        <v>374</v>
      </c>
      <c r="H735" t="s">
        <v>180</v>
      </c>
      <c r="I735" t="s">
        <v>181</v>
      </c>
      <c r="J735" t="s">
        <v>94</v>
      </c>
      <c r="K735" t="s">
        <v>280</v>
      </c>
      <c r="L735" t="s">
        <v>96</v>
      </c>
      <c r="M735" s="2">
        <v>0</v>
      </c>
      <c r="N735" s="2">
        <v>5500</v>
      </c>
      <c r="O735" s="2">
        <v>0</v>
      </c>
      <c r="P735" s="2">
        <v>5500</v>
      </c>
      <c r="Q735" s="2">
        <v>0</v>
      </c>
      <c r="R735" s="2">
        <v>3200</v>
      </c>
      <c r="S735" s="2">
        <v>0</v>
      </c>
      <c r="T735" s="2">
        <v>2300</v>
      </c>
      <c r="U735" s="2">
        <v>5500</v>
      </c>
      <c r="V735" s="2">
        <v>2300</v>
      </c>
      <c r="W735" t="s">
        <v>281</v>
      </c>
    </row>
    <row r="736" spans="1:23" x14ac:dyDescent="0.2">
      <c r="A736" t="s">
        <v>170</v>
      </c>
      <c r="B736" t="s">
        <v>171</v>
      </c>
      <c r="C736" t="s">
        <v>2</v>
      </c>
      <c r="D736" t="s">
        <v>3</v>
      </c>
      <c r="E736" t="s">
        <v>4</v>
      </c>
      <c r="F736" t="s">
        <v>373</v>
      </c>
      <c r="G736" t="s">
        <v>374</v>
      </c>
      <c r="H736" t="s">
        <v>180</v>
      </c>
      <c r="I736" t="s">
        <v>181</v>
      </c>
      <c r="J736" t="s">
        <v>94</v>
      </c>
      <c r="K736" t="s">
        <v>135</v>
      </c>
      <c r="L736" t="s">
        <v>96</v>
      </c>
      <c r="M736" s="2">
        <v>16333.94</v>
      </c>
      <c r="N736" s="2">
        <v>-16333.94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t="s">
        <v>186</v>
      </c>
    </row>
    <row r="737" spans="1:23" x14ac:dyDescent="0.2">
      <c r="A737" t="s">
        <v>170</v>
      </c>
      <c r="B737" t="s">
        <v>171</v>
      </c>
      <c r="C737" t="s">
        <v>2</v>
      </c>
      <c r="D737" t="s">
        <v>3</v>
      </c>
      <c r="E737" t="s">
        <v>4</v>
      </c>
      <c r="F737" t="s">
        <v>373</v>
      </c>
      <c r="G737" t="s">
        <v>374</v>
      </c>
      <c r="H737" t="s">
        <v>180</v>
      </c>
      <c r="I737" t="s">
        <v>181</v>
      </c>
      <c r="J737" t="s">
        <v>94</v>
      </c>
      <c r="K737" t="s">
        <v>95</v>
      </c>
      <c r="L737" t="s">
        <v>96</v>
      </c>
      <c r="M737" s="2">
        <v>0</v>
      </c>
      <c r="N737" s="2">
        <v>2133.94</v>
      </c>
      <c r="O737" s="2">
        <v>0</v>
      </c>
      <c r="P737" s="2">
        <v>2133.94</v>
      </c>
      <c r="Q737" s="2">
        <v>0</v>
      </c>
      <c r="R737" s="2">
        <v>326.52999999999997</v>
      </c>
      <c r="S737" s="2">
        <v>237.49</v>
      </c>
      <c r="T737" s="2">
        <v>1807.41</v>
      </c>
      <c r="U737" s="2">
        <v>1896.45</v>
      </c>
      <c r="V737" s="2">
        <v>1807.41</v>
      </c>
      <c r="W737" t="s">
        <v>348</v>
      </c>
    </row>
    <row r="738" spans="1:23" x14ac:dyDescent="0.2">
      <c r="A738" t="s">
        <v>170</v>
      </c>
      <c r="B738" t="s">
        <v>171</v>
      </c>
      <c r="C738" t="s">
        <v>2</v>
      </c>
      <c r="D738" t="s">
        <v>3</v>
      </c>
      <c r="E738" t="s">
        <v>4</v>
      </c>
      <c r="F738" t="s">
        <v>373</v>
      </c>
      <c r="G738" t="s">
        <v>374</v>
      </c>
      <c r="H738" t="s">
        <v>180</v>
      </c>
      <c r="I738" t="s">
        <v>181</v>
      </c>
      <c r="J738" t="s">
        <v>94</v>
      </c>
      <c r="K738" t="s">
        <v>98</v>
      </c>
      <c r="L738" t="s">
        <v>96</v>
      </c>
      <c r="M738" s="2">
        <v>0</v>
      </c>
      <c r="N738" s="2">
        <v>8700</v>
      </c>
      <c r="O738" s="2">
        <v>0</v>
      </c>
      <c r="P738" s="2">
        <v>8700</v>
      </c>
      <c r="Q738" s="2">
        <v>5501.97</v>
      </c>
      <c r="R738" s="2">
        <v>0</v>
      </c>
      <c r="S738" s="2">
        <v>0</v>
      </c>
      <c r="T738" s="2">
        <v>8700</v>
      </c>
      <c r="U738" s="2">
        <v>8700</v>
      </c>
      <c r="V738" s="2">
        <v>3198.03</v>
      </c>
      <c r="W738" t="s">
        <v>305</v>
      </c>
    </row>
    <row r="739" spans="1:23" x14ac:dyDescent="0.2">
      <c r="A739" t="s">
        <v>170</v>
      </c>
      <c r="B739" t="s">
        <v>171</v>
      </c>
      <c r="C739" t="s">
        <v>2</v>
      </c>
      <c r="D739" t="s">
        <v>3</v>
      </c>
      <c r="E739" t="s">
        <v>4</v>
      </c>
      <c r="F739" t="s">
        <v>373</v>
      </c>
      <c r="G739" t="s">
        <v>374</v>
      </c>
      <c r="H739" t="s">
        <v>187</v>
      </c>
      <c r="I739" t="s">
        <v>188</v>
      </c>
      <c r="J739" t="s">
        <v>94</v>
      </c>
      <c r="K739" t="s">
        <v>121</v>
      </c>
      <c r="L739" t="s">
        <v>96</v>
      </c>
      <c r="M739" s="2">
        <v>4900</v>
      </c>
      <c r="N739" s="2">
        <v>0</v>
      </c>
      <c r="O739" s="2">
        <v>0</v>
      </c>
      <c r="P739" s="2">
        <v>4900</v>
      </c>
      <c r="Q739" s="2">
        <v>4899</v>
      </c>
      <c r="R739" s="2">
        <v>0</v>
      </c>
      <c r="S739" s="2">
        <v>0</v>
      </c>
      <c r="T739" s="2">
        <v>4900</v>
      </c>
      <c r="U739" s="2">
        <v>4900</v>
      </c>
      <c r="V739" s="2">
        <v>1</v>
      </c>
      <c r="W739" t="s">
        <v>189</v>
      </c>
    </row>
    <row r="740" spans="1:23" x14ac:dyDescent="0.2">
      <c r="A740" t="s">
        <v>170</v>
      </c>
      <c r="B740" t="s">
        <v>171</v>
      </c>
      <c r="C740" t="s">
        <v>2</v>
      </c>
      <c r="D740" t="s">
        <v>3</v>
      </c>
      <c r="E740" t="s">
        <v>4</v>
      </c>
      <c r="F740" t="s">
        <v>373</v>
      </c>
      <c r="G740" t="s">
        <v>374</v>
      </c>
      <c r="H740" t="s">
        <v>187</v>
      </c>
      <c r="I740" t="s">
        <v>188</v>
      </c>
      <c r="J740" t="s">
        <v>94</v>
      </c>
      <c r="K740" t="s">
        <v>150</v>
      </c>
      <c r="L740" t="s">
        <v>96</v>
      </c>
      <c r="M740" s="2">
        <v>5000</v>
      </c>
      <c r="N740" s="2">
        <v>0</v>
      </c>
      <c r="O740" s="2">
        <v>-380</v>
      </c>
      <c r="P740" s="2">
        <v>4620</v>
      </c>
      <c r="Q740" s="2">
        <v>0</v>
      </c>
      <c r="R740" s="2">
        <v>4012.5</v>
      </c>
      <c r="S740" s="2">
        <v>0</v>
      </c>
      <c r="T740" s="2">
        <v>607.5</v>
      </c>
      <c r="U740" s="2">
        <v>4620</v>
      </c>
      <c r="V740" s="2">
        <v>607.5</v>
      </c>
      <c r="W740" t="s">
        <v>283</v>
      </c>
    </row>
    <row r="741" spans="1:23" x14ac:dyDescent="0.2">
      <c r="A741" t="s">
        <v>170</v>
      </c>
      <c r="B741" t="s">
        <v>171</v>
      </c>
      <c r="C741" t="s">
        <v>2</v>
      </c>
      <c r="D741" t="s">
        <v>3</v>
      </c>
      <c r="E741" t="s">
        <v>4</v>
      </c>
      <c r="F741" t="s">
        <v>373</v>
      </c>
      <c r="G741" t="s">
        <v>374</v>
      </c>
      <c r="H741" t="s">
        <v>187</v>
      </c>
      <c r="I741" t="s">
        <v>188</v>
      </c>
      <c r="J741" t="s">
        <v>94</v>
      </c>
      <c r="K741" t="s">
        <v>377</v>
      </c>
      <c r="L741" t="s">
        <v>96</v>
      </c>
      <c r="M741" s="2">
        <v>100</v>
      </c>
      <c r="N741" s="2">
        <v>0</v>
      </c>
      <c r="O741" s="2">
        <v>-100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t="s">
        <v>378</v>
      </c>
    </row>
    <row r="742" spans="1:23" x14ac:dyDescent="0.2">
      <c r="A742" t="s">
        <v>170</v>
      </c>
      <c r="B742" t="s">
        <v>171</v>
      </c>
      <c r="C742" t="s">
        <v>2</v>
      </c>
      <c r="D742" t="s">
        <v>3</v>
      </c>
      <c r="E742" t="s">
        <v>4</v>
      </c>
      <c r="F742" t="s">
        <v>373</v>
      </c>
      <c r="G742" t="s">
        <v>374</v>
      </c>
      <c r="H742" t="s">
        <v>187</v>
      </c>
      <c r="I742" t="s">
        <v>188</v>
      </c>
      <c r="J742" t="s">
        <v>94</v>
      </c>
      <c r="K742" t="s">
        <v>98</v>
      </c>
      <c r="L742" t="s">
        <v>96</v>
      </c>
      <c r="M742" s="2">
        <v>2500</v>
      </c>
      <c r="N742" s="2">
        <v>0</v>
      </c>
      <c r="O742" s="2">
        <v>0</v>
      </c>
      <c r="P742" s="2">
        <v>2500</v>
      </c>
      <c r="Q742" s="2">
        <v>2460.67</v>
      </c>
      <c r="R742" s="2">
        <v>0</v>
      </c>
      <c r="S742" s="2">
        <v>0</v>
      </c>
      <c r="T742" s="2">
        <v>2500</v>
      </c>
      <c r="U742" s="2">
        <v>2500</v>
      </c>
      <c r="V742" s="2">
        <v>39.33</v>
      </c>
      <c r="W742" t="s">
        <v>190</v>
      </c>
    </row>
    <row r="743" spans="1:23" x14ac:dyDescent="0.2">
      <c r="A743" t="s">
        <v>170</v>
      </c>
      <c r="B743" t="s">
        <v>171</v>
      </c>
      <c r="C743" t="s">
        <v>2</v>
      </c>
      <c r="D743" t="s">
        <v>3</v>
      </c>
      <c r="E743" t="s">
        <v>4</v>
      </c>
      <c r="F743" t="s">
        <v>373</v>
      </c>
      <c r="G743" t="s">
        <v>374</v>
      </c>
      <c r="H743" t="s">
        <v>187</v>
      </c>
      <c r="I743" t="s">
        <v>188</v>
      </c>
      <c r="J743" t="s">
        <v>94</v>
      </c>
      <c r="K743" t="s">
        <v>100</v>
      </c>
      <c r="L743" t="s">
        <v>96</v>
      </c>
      <c r="M743" s="2">
        <v>2500</v>
      </c>
      <c r="N743" s="2">
        <v>0</v>
      </c>
      <c r="O743" s="2">
        <v>-5.75</v>
      </c>
      <c r="P743" s="2">
        <v>2494.25</v>
      </c>
      <c r="Q743" s="2">
        <v>0</v>
      </c>
      <c r="R743" s="2">
        <v>2360.3200000000002</v>
      </c>
      <c r="S743" s="2">
        <v>0</v>
      </c>
      <c r="T743" s="2">
        <v>133.93</v>
      </c>
      <c r="U743" s="2">
        <v>2494.25</v>
      </c>
      <c r="V743" s="2">
        <v>133.93</v>
      </c>
      <c r="W743" t="s">
        <v>191</v>
      </c>
    </row>
    <row r="744" spans="1:23" x14ac:dyDescent="0.2">
      <c r="A744" t="s">
        <v>106</v>
      </c>
      <c r="B744" t="s">
        <v>107</v>
      </c>
      <c r="C744" t="s">
        <v>2</v>
      </c>
      <c r="D744" t="s">
        <v>3</v>
      </c>
      <c r="E744" t="s">
        <v>4</v>
      </c>
      <c r="F744" t="s">
        <v>373</v>
      </c>
      <c r="G744" t="s">
        <v>374</v>
      </c>
      <c r="H744" t="s">
        <v>108</v>
      </c>
      <c r="I744" t="s">
        <v>109</v>
      </c>
      <c r="J744" t="s">
        <v>192</v>
      </c>
      <c r="K744" t="s">
        <v>193</v>
      </c>
      <c r="L744" t="s">
        <v>96</v>
      </c>
      <c r="M744" s="2">
        <v>200000</v>
      </c>
      <c r="N744" s="2">
        <v>-59072.58</v>
      </c>
      <c r="O744" s="2">
        <v>1856.72</v>
      </c>
      <c r="P744" s="2">
        <v>142784.14000000001</v>
      </c>
      <c r="Q744" s="2">
        <v>0</v>
      </c>
      <c r="R744" s="2">
        <v>26785.62</v>
      </c>
      <c r="S744" s="2">
        <v>0</v>
      </c>
      <c r="T744" s="2">
        <v>115998.52</v>
      </c>
      <c r="U744" s="2">
        <v>142784.14000000001</v>
      </c>
      <c r="V744" s="2">
        <v>115998.52</v>
      </c>
      <c r="W744" t="s">
        <v>195</v>
      </c>
    </row>
    <row r="745" spans="1:23" x14ac:dyDescent="0.2">
      <c r="A745" t="s">
        <v>106</v>
      </c>
      <c r="B745" t="s">
        <v>107</v>
      </c>
      <c r="C745" t="s">
        <v>2</v>
      </c>
      <c r="D745" t="s">
        <v>3</v>
      </c>
      <c r="E745" t="s">
        <v>4</v>
      </c>
      <c r="F745" t="s">
        <v>373</v>
      </c>
      <c r="G745" t="s">
        <v>374</v>
      </c>
      <c r="H745" t="s">
        <v>108</v>
      </c>
      <c r="I745" t="s">
        <v>109</v>
      </c>
      <c r="J745" t="s">
        <v>192</v>
      </c>
      <c r="K745" t="s">
        <v>196</v>
      </c>
      <c r="L745" t="s">
        <v>96</v>
      </c>
      <c r="M745" s="2">
        <v>511850</v>
      </c>
      <c r="N745" s="2">
        <v>72116.28</v>
      </c>
      <c r="O745" s="2">
        <v>-1856.72</v>
      </c>
      <c r="P745" s="2">
        <v>582109.56000000006</v>
      </c>
      <c r="Q745" s="2">
        <v>0</v>
      </c>
      <c r="R745" s="2">
        <v>390534.89</v>
      </c>
      <c r="S745" s="2">
        <v>0</v>
      </c>
      <c r="T745" s="2">
        <v>191574.67</v>
      </c>
      <c r="U745" s="2">
        <v>582109.56000000006</v>
      </c>
      <c r="V745" s="2">
        <v>191574.67</v>
      </c>
      <c r="W745" t="s">
        <v>197</v>
      </c>
    </row>
    <row r="746" spans="1:23" x14ac:dyDescent="0.2">
      <c r="A746" t="s">
        <v>106</v>
      </c>
      <c r="B746" t="s">
        <v>107</v>
      </c>
      <c r="C746" t="s">
        <v>2</v>
      </c>
      <c r="D746" t="s">
        <v>3</v>
      </c>
      <c r="E746" t="s">
        <v>4</v>
      </c>
      <c r="F746" t="s">
        <v>373</v>
      </c>
      <c r="G746" t="s">
        <v>374</v>
      </c>
      <c r="H746" t="s">
        <v>108</v>
      </c>
      <c r="I746" t="s">
        <v>118</v>
      </c>
      <c r="J746" t="s">
        <v>192</v>
      </c>
      <c r="K746" t="s">
        <v>193</v>
      </c>
      <c r="L746" t="s">
        <v>96</v>
      </c>
      <c r="M746" s="2">
        <v>637050.64</v>
      </c>
      <c r="N746" s="2">
        <v>61491.040000000001</v>
      </c>
      <c r="O746" s="2">
        <v>-61383.66</v>
      </c>
      <c r="P746" s="2">
        <v>637158.02</v>
      </c>
      <c r="Q746" s="2">
        <v>23592.63</v>
      </c>
      <c r="R746" s="2">
        <v>445460.29</v>
      </c>
      <c r="S746" s="2">
        <v>0</v>
      </c>
      <c r="T746" s="2">
        <v>191697.73</v>
      </c>
      <c r="U746" s="2">
        <v>637158.02</v>
      </c>
      <c r="V746" s="2">
        <v>168105.1</v>
      </c>
      <c r="W746" t="s">
        <v>195</v>
      </c>
    </row>
    <row r="747" spans="1:23" x14ac:dyDescent="0.2">
      <c r="A747" t="s">
        <v>106</v>
      </c>
      <c r="B747" t="s">
        <v>107</v>
      </c>
      <c r="C747" t="s">
        <v>2</v>
      </c>
      <c r="D747" t="s">
        <v>3</v>
      </c>
      <c r="E747" t="s">
        <v>4</v>
      </c>
      <c r="F747" t="s">
        <v>373</v>
      </c>
      <c r="G747" t="s">
        <v>374</v>
      </c>
      <c r="H747" t="s">
        <v>108</v>
      </c>
      <c r="I747" t="s">
        <v>118</v>
      </c>
      <c r="J747" t="s">
        <v>192</v>
      </c>
      <c r="K747" t="s">
        <v>196</v>
      </c>
      <c r="L747" t="s">
        <v>96</v>
      </c>
      <c r="M747" s="2">
        <v>450155.38</v>
      </c>
      <c r="N747" s="2">
        <v>75062.73</v>
      </c>
      <c r="O747" s="2">
        <v>0</v>
      </c>
      <c r="P747" s="2">
        <v>525218.11</v>
      </c>
      <c r="Q747" s="2">
        <v>0</v>
      </c>
      <c r="R747" s="2">
        <v>387729.32</v>
      </c>
      <c r="S747" s="2">
        <v>0</v>
      </c>
      <c r="T747" s="2">
        <v>137488.79</v>
      </c>
      <c r="U747" s="2">
        <v>525218.11</v>
      </c>
      <c r="V747" s="2">
        <v>137488.79</v>
      </c>
      <c r="W747" t="s">
        <v>197</v>
      </c>
    </row>
    <row r="748" spans="1:23" x14ac:dyDescent="0.2">
      <c r="A748" t="s">
        <v>106</v>
      </c>
      <c r="B748" t="s">
        <v>107</v>
      </c>
      <c r="C748" t="s">
        <v>2</v>
      </c>
      <c r="D748" t="s">
        <v>3</v>
      </c>
      <c r="E748" t="s">
        <v>4</v>
      </c>
      <c r="F748" t="s">
        <v>373</v>
      </c>
      <c r="G748" t="s">
        <v>374</v>
      </c>
      <c r="H748" t="s">
        <v>108</v>
      </c>
      <c r="I748" t="s">
        <v>118</v>
      </c>
      <c r="J748" t="s">
        <v>192</v>
      </c>
      <c r="K748" t="s">
        <v>198</v>
      </c>
      <c r="L748" t="s">
        <v>96</v>
      </c>
      <c r="M748" s="2">
        <v>205956.67</v>
      </c>
      <c r="N748" s="2">
        <v>-60773.72</v>
      </c>
      <c r="O748" s="2">
        <v>-32722.32</v>
      </c>
      <c r="P748" s="2">
        <v>112460.63</v>
      </c>
      <c r="Q748" s="2">
        <v>0</v>
      </c>
      <c r="R748" s="2">
        <v>112460.63</v>
      </c>
      <c r="S748" s="2">
        <v>0</v>
      </c>
      <c r="T748" s="2">
        <v>0</v>
      </c>
      <c r="U748" s="2">
        <v>112460.63</v>
      </c>
      <c r="V748" s="2">
        <v>0</v>
      </c>
      <c r="W748" t="s">
        <v>199</v>
      </c>
    </row>
    <row r="749" spans="1:23" x14ac:dyDescent="0.2">
      <c r="A749" t="s">
        <v>170</v>
      </c>
      <c r="B749" t="s">
        <v>171</v>
      </c>
      <c r="C749" t="s">
        <v>2</v>
      </c>
      <c r="D749" t="s">
        <v>3</v>
      </c>
      <c r="E749" t="s">
        <v>4</v>
      </c>
      <c r="F749" t="s">
        <v>373</v>
      </c>
      <c r="G749" t="s">
        <v>374</v>
      </c>
      <c r="H749" t="s">
        <v>172</v>
      </c>
      <c r="I749" t="s">
        <v>173</v>
      </c>
      <c r="J749" t="s">
        <v>202</v>
      </c>
      <c r="K749" t="s">
        <v>203</v>
      </c>
      <c r="L749" t="s">
        <v>96</v>
      </c>
      <c r="M749" s="2">
        <v>0</v>
      </c>
      <c r="N749" s="2">
        <v>416</v>
      </c>
      <c r="O749" s="2">
        <v>0</v>
      </c>
      <c r="P749" s="2">
        <v>416</v>
      </c>
      <c r="Q749" s="2">
        <v>340.12</v>
      </c>
      <c r="R749" s="2">
        <v>0</v>
      </c>
      <c r="S749" s="2">
        <v>0</v>
      </c>
      <c r="T749" s="2">
        <v>416</v>
      </c>
      <c r="U749" s="2">
        <v>416</v>
      </c>
      <c r="V749" s="2">
        <v>75.88</v>
      </c>
      <c r="W749" t="s">
        <v>211</v>
      </c>
    </row>
    <row r="750" spans="1:23" x14ac:dyDescent="0.2">
      <c r="A750" t="s">
        <v>0</v>
      </c>
      <c r="B750" t="s">
        <v>1</v>
      </c>
      <c r="C750" t="s">
        <v>2</v>
      </c>
      <c r="D750" t="s">
        <v>3</v>
      </c>
      <c r="E750" t="s">
        <v>4</v>
      </c>
      <c r="F750" t="s">
        <v>373</v>
      </c>
      <c r="G750" t="s">
        <v>374</v>
      </c>
      <c r="H750" t="s">
        <v>7</v>
      </c>
      <c r="I750" t="s">
        <v>8</v>
      </c>
      <c r="J750" t="s">
        <v>215</v>
      </c>
      <c r="K750" t="s">
        <v>216</v>
      </c>
      <c r="L750" t="s">
        <v>11</v>
      </c>
      <c r="M750" s="2">
        <v>0</v>
      </c>
      <c r="N750" s="2">
        <v>25000</v>
      </c>
      <c r="O750" s="2">
        <v>0</v>
      </c>
      <c r="P750" s="2">
        <v>25000</v>
      </c>
      <c r="Q750" s="2">
        <v>0</v>
      </c>
      <c r="R750" s="2">
        <v>10142.280000000001</v>
      </c>
      <c r="S750" s="2">
        <v>10142.280000000001</v>
      </c>
      <c r="T750" s="2">
        <v>14857.72</v>
      </c>
      <c r="U750" s="2">
        <v>14857.72</v>
      </c>
      <c r="V750" s="2">
        <v>14857.72</v>
      </c>
      <c r="W750" t="s">
        <v>217</v>
      </c>
    </row>
    <row r="751" spans="1:23" x14ac:dyDescent="0.2">
      <c r="A751" t="s">
        <v>0</v>
      </c>
      <c r="B751" t="s">
        <v>1</v>
      </c>
      <c r="C751" t="s">
        <v>2</v>
      </c>
      <c r="D751" t="s">
        <v>3</v>
      </c>
      <c r="E751" t="s">
        <v>4</v>
      </c>
      <c r="F751" t="s">
        <v>379</v>
      </c>
      <c r="G751" t="s">
        <v>380</v>
      </c>
      <c r="H751" t="s">
        <v>7</v>
      </c>
      <c r="I751" t="s">
        <v>8</v>
      </c>
      <c r="J751" t="s">
        <v>9</v>
      </c>
      <c r="K751" t="s">
        <v>10</v>
      </c>
      <c r="L751" t="s">
        <v>11</v>
      </c>
      <c r="M751" s="2">
        <v>996144</v>
      </c>
      <c r="N751" s="2">
        <v>143498</v>
      </c>
      <c r="O751" s="2">
        <v>-31302.87</v>
      </c>
      <c r="P751" s="2">
        <v>1108339.1299999999</v>
      </c>
      <c r="Q751" s="2">
        <v>0</v>
      </c>
      <c r="R751" s="2">
        <v>811256.61</v>
      </c>
      <c r="S751" s="2">
        <v>811256.61</v>
      </c>
      <c r="T751" s="2">
        <v>297082.52</v>
      </c>
      <c r="U751" s="2">
        <v>297082.52</v>
      </c>
      <c r="V751" s="2">
        <v>297082.52</v>
      </c>
      <c r="W751" t="s">
        <v>12</v>
      </c>
    </row>
    <row r="752" spans="1:23" x14ac:dyDescent="0.2">
      <c r="A752" t="s">
        <v>0</v>
      </c>
      <c r="B752" t="s">
        <v>1</v>
      </c>
      <c r="C752" t="s">
        <v>2</v>
      </c>
      <c r="D752" t="s">
        <v>3</v>
      </c>
      <c r="E752" t="s">
        <v>4</v>
      </c>
      <c r="F752" t="s">
        <v>379</v>
      </c>
      <c r="G752" t="s">
        <v>380</v>
      </c>
      <c r="H752" t="s">
        <v>7</v>
      </c>
      <c r="I752" t="s">
        <v>8</v>
      </c>
      <c r="J752" t="s">
        <v>9</v>
      </c>
      <c r="K752" t="s">
        <v>13</v>
      </c>
      <c r="L752" t="s">
        <v>11</v>
      </c>
      <c r="M752" s="2">
        <v>79246.679999999993</v>
      </c>
      <c r="N752" s="2">
        <v>0</v>
      </c>
      <c r="O752" s="2">
        <v>0</v>
      </c>
      <c r="P752" s="2">
        <v>79246.679999999993</v>
      </c>
      <c r="Q752" s="2">
        <v>0</v>
      </c>
      <c r="R752" s="2">
        <v>50217.81</v>
      </c>
      <c r="S752" s="2">
        <v>50217.81</v>
      </c>
      <c r="T752" s="2">
        <v>29028.87</v>
      </c>
      <c r="U752" s="2">
        <v>29028.87</v>
      </c>
      <c r="V752" s="2">
        <v>29028.87</v>
      </c>
      <c r="W752" t="s">
        <v>14</v>
      </c>
    </row>
    <row r="753" spans="1:23" x14ac:dyDescent="0.2">
      <c r="A753" t="s">
        <v>0</v>
      </c>
      <c r="B753" t="s">
        <v>1</v>
      </c>
      <c r="C753" t="s">
        <v>2</v>
      </c>
      <c r="D753" t="s">
        <v>3</v>
      </c>
      <c r="E753" t="s">
        <v>4</v>
      </c>
      <c r="F753" t="s">
        <v>379</v>
      </c>
      <c r="G753" t="s">
        <v>380</v>
      </c>
      <c r="H753" t="s">
        <v>7</v>
      </c>
      <c r="I753" t="s">
        <v>8</v>
      </c>
      <c r="J753" t="s">
        <v>9</v>
      </c>
      <c r="K753" t="s">
        <v>15</v>
      </c>
      <c r="L753" t="s">
        <v>11</v>
      </c>
      <c r="M753" s="2">
        <v>100619.89</v>
      </c>
      <c r="N753" s="2">
        <v>17854</v>
      </c>
      <c r="O753" s="2">
        <v>0</v>
      </c>
      <c r="P753" s="2">
        <v>118473.89</v>
      </c>
      <c r="Q753" s="2">
        <v>13257.36</v>
      </c>
      <c r="R753" s="2">
        <v>21371.51</v>
      </c>
      <c r="S753" s="2">
        <v>21371.51</v>
      </c>
      <c r="T753" s="2">
        <v>97102.38</v>
      </c>
      <c r="U753" s="2">
        <v>97102.38</v>
      </c>
      <c r="V753" s="2">
        <v>83845.02</v>
      </c>
      <c r="W753" t="s">
        <v>16</v>
      </c>
    </row>
    <row r="754" spans="1:23" x14ac:dyDescent="0.2">
      <c r="A754" t="s">
        <v>0</v>
      </c>
      <c r="B754" t="s">
        <v>1</v>
      </c>
      <c r="C754" t="s">
        <v>2</v>
      </c>
      <c r="D754" t="s">
        <v>3</v>
      </c>
      <c r="E754" t="s">
        <v>4</v>
      </c>
      <c r="F754" t="s">
        <v>379</v>
      </c>
      <c r="G754" t="s">
        <v>380</v>
      </c>
      <c r="H754" t="s">
        <v>7</v>
      </c>
      <c r="I754" t="s">
        <v>8</v>
      </c>
      <c r="J754" t="s">
        <v>9</v>
      </c>
      <c r="K754" t="s">
        <v>17</v>
      </c>
      <c r="L754" t="s">
        <v>11</v>
      </c>
      <c r="M754" s="2">
        <v>38316</v>
      </c>
      <c r="N754" s="2">
        <v>5600</v>
      </c>
      <c r="O754" s="2">
        <v>0</v>
      </c>
      <c r="P754" s="2">
        <v>43916</v>
      </c>
      <c r="Q754" s="2">
        <v>2486.7800000000002</v>
      </c>
      <c r="R754" s="2">
        <v>34372.85</v>
      </c>
      <c r="S754" s="2">
        <v>34372.85</v>
      </c>
      <c r="T754" s="2">
        <v>9543.15</v>
      </c>
      <c r="U754" s="2">
        <v>9543.15</v>
      </c>
      <c r="V754" s="2">
        <v>7056.37</v>
      </c>
      <c r="W754" t="s">
        <v>18</v>
      </c>
    </row>
    <row r="755" spans="1:23" x14ac:dyDescent="0.2">
      <c r="A755" t="s">
        <v>0</v>
      </c>
      <c r="B755" t="s">
        <v>1</v>
      </c>
      <c r="C755" t="s">
        <v>2</v>
      </c>
      <c r="D755" t="s">
        <v>3</v>
      </c>
      <c r="E755" t="s">
        <v>4</v>
      </c>
      <c r="F755" t="s">
        <v>379</v>
      </c>
      <c r="G755" t="s">
        <v>380</v>
      </c>
      <c r="H755" t="s">
        <v>7</v>
      </c>
      <c r="I755" t="s">
        <v>8</v>
      </c>
      <c r="J755" t="s">
        <v>9</v>
      </c>
      <c r="K755" t="s">
        <v>19</v>
      </c>
      <c r="L755" t="s">
        <v>11</v>
      </c>
      <c r="M755" s="2">
        <v>1320</v>
      </c>
      <c r="N755" s="2">
        <v>0</v>
      </c>
      <c r="O755" s="2">
        <v>0</v>
      </c>
      <c r="P755" s="2">
        <v>1320</v>
      </c>
      <c r="Q755" s="2">
        <v>0</v>
      </c>
      <c r="R755" s="2">
        <v>442.5</v>
      </c>
      <c r="S755" s="2">
        <v>442.5</v>
      </c>
      <c r="T755" s="2">
        <v>877.5</v>
      </c>
      <c r="U755" s="2">
        <v>877.5</v>
      </c>
      <c r="V755" s="2">
        <v>877.5</v>
      </c>
      <c r="W755" t="s">
        <v>20</v>
      </c>
    </row>
    <row r="756" spans="1:23" x14ac:dyDescent="0.2">
      <c r="A756" t="s">
        <v>0</v>
      </c>
      <c r="B756" t="s">
        <v>1</v>
      </c>
      <c r="C756" t="s">
        <v>2</v>
      </c>
      <c r="D756" t="s">
        <v>3</v>
      </c>
      <c r="E756" t="s">
        <v>4</v>
      </c>
      <c r="F756" t="s">
        <v>379</v>
      </c>
      <c r="G756" t="s">
        <v>380</v>
      </c>
      <c r="H756" t="s">
        <v>7</v>
      </c>
      <c r="I756" t="s">
        <v>8</v>
      </c>
      <c r="J756" t="s">
        <v>9</v>
      </c>
      <c r="K756" t="s">
        <v>21</v>
      </c>
      <c r="L756" t="s">
        <v>11</v>
      </c>
      <c r="M756" s="2">
        <v>10560</v>
      </c>
      <c r="N756" s="2">
        <v>0</v>
      </c>
      <c r="O756" s="2">
        <v>0</v>
      </c>
      <c r="P756" s="2">
        <v>10560</v>
      </c>
      <c r="Q756" s="2">
        <v>0</v>
      </c>
      <c r="R756" s="2">
        <v>6256</v>
      </c>
      <c r="S756" s="2">
        <v>6256</v>
      </c>
      <c r="T756" s="2">
        <v>4304</v>
      </c>
      <c r="U756" s="2">
        <v>4304</v>
      </c>
      <c r="V756" s="2">
        <v>4304</v>
      </c>
      <c r="W756" t="s">
        <v>22</v>
      </c>
    </row>
    <row r="757" spans="1:23" x14ac:dyDescent="0.2">
      <c r="A757" t="s">
        <v>0</v>
      </c>
      <c r="B757" t="s">
        <v>1</v>
      </c>
      <c r="C757" t="s">
        <v>2</v>
      </c>
      <c r="D757" t="s">
        <v>3</v>
      </c>
      <c r="E757" t="s">
        <v>4</v>
      </c>
      <c r="F757" t="s">
        <v>379</v>
      </c>
      <c r="G757" t="s">
        <v>380</v>
      </c>
      <c r="H757" t="s">
        <v>7</v>
      </c>
      <c r="I757" t="s">
        <v>8</v>
      </c>
      <c r="J757" t="s">
        <v>9</v>
      </c>
      <c r="K757" t="s">
        <v>23</v>
      </c>
      <c r="L757" t="s">
        <v>11</v>
      </c>
      <c r="M757" s="2">
        <v>396.23</v>
      </c>
      <c r="N757" s="2">
        <v>0</v>
      </c>
      <c r="O757" s="2">
        <v>186.04</v>
      </c>
      <c r="P757" s="2">
        <v>582.27</v>
      </c>
      <c r="Q757" s="2">
        <v>0</v>
      </c>
      <c r="R757" s="2">
        <v>208</v>
      </c>
      <c r="S757" s="2">
        <v>208</v>
      </c>
      <c r="T757" s="2">
        <v>374.27</v>
      </c>
      <c r="U757" s="2">
        <v>374.27</v>
      </c>
      <c r="V757" s="2">
        <v>374.27</v>
      </c>
      <c r="W757" t="s">
        <v>24</v>
      </c>
    </row>
    <row r="758" spans="1:23" x14ac:dyDescent="0.2">
      <c r="A758" t="s">
        <v>0</v>
      </c>
      <c r="B758" t="s">
        <v>1</v>
      </c>
      <c r="C758" t="s">
        <v>2</v>
      </c>
      <c r="D758" t="s">
        <v>3</v>
      </c>
      <c r="E758" t="s">
        <v>4</v>
      </c>
      <c r="F758" t="s">
        <v>379</v>
      </c>
      <c r="G758" t="s">
        <v>380</v>
      </c>
      <c r="H758" t="s">
        <v>7</v>
      </c>
      <c r="I758" t="s">
        <v>8</v>
      </c>
      <c r="J758" t="s">
        <v>9</v>
      </c>
      <c r="K758" t="s">
        <v>25</v>
      </c>
      <c r="L758" t="s">
        <v>11</v>
      </c>
      <c r="M758" s="2">
        <v>3962.33</v>
      </c>
      <c r="N758" s="2">
        <v>0</v>
      </c>
      <c r="O758" s="2">
        <v>0</v>
      </c>
      <c r="P758" s="2">
        <v>3962.33</v>
      </c>
      <c r="Q758" s="2">
        <v>0</v>
      </c>
      <c r="R758" s="2">
        <v>1969.29</v>
      </c>
      <c r="S758" s="2">
        <v>1969.29</v>
      </c>
      <c r="T758" s="2">
        <v>1993.04</v>
      </c>
      <c r="U758" s="2">
        <v>1993.04</v>
      </c>
      <c r="V758" s="2">
        <v>1993.04</v>
      </c>
      <c r="W758" t="s">
        <v>26</v>
      </c>
    </row>
    <row r="759" spans="1:23" x14ac:dyDescent="0.2">
      <c r="A759" t="s">
        <v>0</v>
      </c>
      <c r="B759" t="s">
        <v>1</v>
      </c>
      <c r="C759" t="s">
        <v>2</v>
      </c>
      <c r="D759" t="s">
        <v>3</v>
      </c>
      <c r="E759" t="s">
        <v>4</v>
      </c>
      <c r="F759" t="s">
        <v>379</v>
      </c>
      <c r="G759" t="s">
        <v>380</v>
      </c>
      <c r="H759" t="s">
        <v>7</v>
      </c>
      <c r="I759" t="s">
        <v>8</v>
      </c>
      <c r="J759" t="s">
        <v>9</v>
      </c>
      <c r="K759" t="s">
        <v>27</v>
      </c>
      <c r="L759" t="s">
        <v>11</v>
      </c>
      <c r="M759" s="2">
        <v>4962.9399999999996</v>
      </c>
      <c r="N759" s="2">
        <v>-3850</v>
      </c>
      <c r="O759" s="2">
        <v>0</v>
      </c>
      <c r="P759" s="2">
        <v>1112.94</v>
      </c>
      <c r="Q759" s="2">
        <v>0</v>
      </c>
      <c r="R759" s="2">
        <v>0</v>
      </c>
      <c r="S759" s="2">
        <v>0</v>
      </c>
      <c r="T759" s="2">
        <v>1112.94</v>
      </c>
      <c r="U759" s="2">
        <v>1112.94</v>
      </c>
      <c r="V759" s="2">
        <v>1112.94</v>
      </c>
      <c r="W759" t="s">
        <v>28</v>
      </c>
    </row>
    <row r="760" spans="1:23" x14ac:dyDescent="0.2">
      <c r="A760" t="s">
        <v>0</v>
      </c>
      <c r="B760" t="s">
        <v>1</v>
      </c>
      <c r="C760" t="s">
        <v>2</v>
      </c>
      <c r="D760" t="s">
        <v>3</v>
      </c>
      <c r="E760" t="s">
        <v>4</v>
      </c>
      <c r="F760" t="s">
        <v>379</v>
      </c>
      <c r="G760" t="s">
        <v>380</v>
      </c>
      <c r="H760" t="s">
        <v>7</v>
      </c>
      <c r="I760" t="s">
        <v>8</v>
      </c>
      <c r="J760" t="s">
        <v>9</v>
      </c>
      <c r="K760" t="s">
        <v>29</v>
      </c>
      <c r="L760" t="s">
        <v>11</v>
      </c>
      <c r="M760" s="2">
        <v>20856</v>
      </c>
      <c r="N760" s="2">
        <v>0</v>
      </c>
      <c r="O760" s="2">
        <v>0</v>
      </c>
      <c r="P760" s="2">
        <v>20856</v>
      </c>
      <c r="Q760" s="2">
        <v>0</v>
      </c>
      <c r="R760" s="2">
        <v>11762.62</v>
      </c>
      <c r="S760" s="2">
        <v>11762.62</v>
      </c>
      <c r="T760" s="2">
        <v>9093.3799999999992</v>
      </c>
      <c r="U760" s="2">
        <v>9093.3799999999992</v>
      </c>
      <c r="V760" s="2">
        <v>9093.3799999999992</v>
      </c>
      <c r="W760" t="s">
        <v>30</v>
      </c>
    </row>
    <row r="761" spans="1:23" x14ac:dyDescent="0.2">
      <c r="A761" t="s">
        <v>0</v>
      </c>
      <c r="B761" t="s">
        <v>1</v>
      </c>
      <c r="C761" t="s">
        <v>2</v>
      </c>
      <c r="D761" t="s">
        <v>3</v>
      </c>
      <c r="E761" t="s">
        <v>4</v>
      </c>
      <c r="F761" t="s">
        <v>379</v>
      </c>
      <c r="G761" t="s">
        <v>380</v>
      </c>
      <c r="H761" t="s">
        <v>7</v>
      </c>
      <c r="I761" t="s">
        <v>8</v>
      </c>
      <c r="J761" t="s">
        <v>9</v>
      </c>
      <c r="K761" t="s">
        <v>31</v>
      </c>
      <c r="L761" t="s">
        <v>11</v>
      </c>
      <c r="M761" s="2">
        <v>132048</v>
      </c>
      <c r="N761" s="2">
        <v>62150</v>
      </c>
      <c r="O761" s="2">
        <v>0</v>
      </c>
      <c r="P761" s="2">
        <v>194198</v>
      </c>
      <c r="Q761" s="2">
        <v>67894.38</v>
      </c>
      <c r="R761" s="2">
        <v>126303.62</v>
      </c>
      <c r="S761" s="2">
        <v>126303.62</v>
      </c>
      <c r="T761" s="2">
        <v>67894.38</v>
      </c>
      <c r="U761" s="2">
        <v>67894.38</v>
      </c>
      <c r="V761" s="2">
        <v>0</v>
      </c>
      <c r="W761" t="s">
        <v>32</v>
      </c>
    </row>
    <row r="762" spans="1:23" x14ac:dyDescent="0.2">
      <c r="A762" t="s">
        <v>0</v>
      </c>
      <c r="B762" t="s">
        <v>1</v>
      </c>
      <c r="C762" t="s">
        <v>2</v>
      </c>
      <c r="D762" t="s">
        <v>3</v>
      </c>
      <c r="E762" t="s">
        <v>4</v>
      </c>
      <c r="F762" t="s">
        <v>379</v>
      </c>
      <c r="G762" t="s">
        <v>380</v>
      </c>
      <c r="H762" t="s">
        <v>7</v>
      </c>
      <c r="I762" t="s">
        <v>8</v>
      </c>
      <c r="J762" t="s">
        <v>9</v>
      </c>
      <c r="K762" t="s">
        <v>33</v>
      </c>
      <c r="L762" t="s">
        <v>11</v>
      </c>
      <c r="M762" s="2">
        <v>6150.4</v>
      </c>
      <c r="N762" s="2">
        <v>8450</v>
      </c>
      <c r="O762" s="2">
        <v>8700</v>
      </c>
      <c r="P762" s="2">
        <v>23300.400000000001</v>
      </c>
      <c r="Q762" s="2">
        <v>0</v>
      </c>
      <c r="R762" s="2">
        <v>7862.07</v>
      </c>
      <c r="S762" s="2">
        <v>7862.07</v>
      </c>
      <c r="T762" s="2">
        <v>15438.33</v>
      </c>
      <c r="U762" s="2">
        <v>15438.33</v>
      </c>
      <c r="V762" s="2">
        <v>15438.33</v>
      </c>
      <c r="W762" t="s">
        <v>34</v>
      </c>
    </row>
    <row r="763" spans="1:23" x14ac:dyDescent="0.2">
      <c r="A763" t="s">
        <v>0</v>
      </c>
      <c r="B763" t="s">
        <v>1</v>
      </c>
      <c r="C763" t="s">
        <v>2</v>
      </c>
      <c r="D763" t="s">
        <v>3</v>
      </c>
      <c r="E763" t="s">
        <v>4</v>
      </c>
      <c r="F763" t="s">
        <v>379</v>
      </c>
      <c r="G763" t="s">
        <v>380</v>
      </c>
      <c r="H763" t="s">
        <v>7</v>
      </c>
      <c r="I763" t="s">
        <v>8</v>
      </c>
      <c r="J763" t="s">
        <v>9</v>
      </c>
      <c r="K763" t="s">
        <v>35</v>
      </c>
      <c r="L763" t="s">
        <v>11</v>
      </c>
      <c r="M763" s="2">
        <v>12479.8</v>
      </c>
      <c r="N763" s="2">
        <v>4000</v>
      </c>
      <c r="O763" s="2">
        <v>4085.17</v>
      </c>
      <c r="P763" s="2">
        <v>20564.97</v>
      </c>
      <c r="Q763" s="2">
        <v>0</v>
      </c>
      <c r="R763" s="2">
        <v>9981.64</v>
      </c>
      <c r="S763" s="2">
        <v>9981.64</v>
      </c>
      <c r="T763" s="2">
        <v>10583.33</v>
      </c>
      <c r="U763" s="2">
        <v>10583.33</v>
      </c>
      <c r="V763" s="2">
        <v>10583.33</v>
      </c>
      <c r="W763" t="s">
        <v>36</v>
      </c>
    </row>
    <row r="764" spans="1:23" x14ac:dyDescent="0.2">
      <c r="A764" t="s">
        <v>0</v>
      </c>
      <c r="B764" t="s">
        <v>1</v>
      </c>
      <c r="C764" t="s">
        <v>2</v>
      </c>
      <c r="D764" t="s">
        <v>3</v>
      </c>
      <c r="E764" t="s">
        <v>4</v>
      </c>
      <c r="F764" t="s">
        <v>379</v>
      </c>
      <c r="G764" t="s">
        <v>380</v>
      </c>
      <c r="H764" t="s">
        <v>7</v>
      </c>
      <c r="I764" t="s">
        <v>8</v>
      </c>
      <c r="J764" t="s">
        <v>9</v>
      </c>
      <c r="K764" t="s">
        <v>37</v>
      </c>
      <c r="L764" t="s">
        <v>11</v>
      </c>
      <c r="M764" s="2">
        <v>152740.99</v>
      </c>
      <c r="N764" s="2">
        <v>27102.37</v>
      </c>
      <c r="O764" s="2">
        <v>0</v>
      </c>
      <c r="P764" s="2">
        <v>179843.36</v>
      </c>
      <c r="Q764" s="2">
        <v>8195.14</v>
      </c>
      <c r="R764" s="2">
        <v>127269.98</v>
      </c>
      <c r="S764" s="2">
        <v>127269.98</v>
      </c>
      <c r="T764" s="2">
        <v>52573.38</v>
      </c>
      <c r="U764" s="2">
        <v>52573.38</v>
      </c>
      <c r="V764" s="2">
        <v>44378.239999999998</v>
      </c>
      <c r="W764" t="s">
        <v>38</v>
      </c>
    </row>
    <row r="765" spans="1:23" x14ac:dyDescent="0.2">
      <c r="A765" t="s">
        <v>0</v>
      </c>
      <c r="B765" t="s">
        <v>1</v>
      </c>
      <c r="C765" t="s">
        <v>2</v>
      </c>
      <c r="D765" t="s">
        <v>3</v>
      </c>
      <c r="E765" t="s">
        <v>4</v>
      </c>
      <c r="F765" t="s">
        <v>379</v>
      </c>
      <c r="G765" t="s">
        <v>380</v>
      </c>
      <c r="H765" t="s">
        <v>7</v>
      </c>
      <c r="I765" t="s">
        <v>8</v>
      </c>
      <c r="J765" t="s">
        <v>9</v>
      </c>
      <c r="K765" t="s">
        <v>39</v>
      </c>
      <c r="L765" t="s">
        <v>11</v>
      </c>
      <c r="M765" s="2">
        <v>100619.89</v>
      </c>
      <c r="N765" s="2">
        <v>17854</v>
      </c>
      <c r="O765" s="2">
        <v>0</v>
      </c>
      <c r="P765" s="2">
        <v>118473.89</v>
      </c>
      <c r="Q765" s="2">
        <v>10166.35</v>
      </c>
      <c r="R765" s="2">
        <v>70657.84</v>
      </c>
      <c r="S765" s="2">
        <v>70657.84</v>
      </c>
      <c r="T765" s="2">
        <v>47816.05</v>
      </c>
      <c r="U765" s="2">
        <v>47816.05</v>
      </c>
      <c r="V765" s="2">
        <v>37649.699999999997</v>
      </c>
      <c r="W765" t="s">
        <v>40</v>
      </c>
    </row>
    <row r="766" spans="1:23" x14ac:dyDescent="0.2">
      <c r="A766" t="s">
        <v>0</v>
      </c>
      <c r="B766" t="s">
        <v>1</v>
      </c>
      <c r="C766" t="s">
        <v>2</v>
      </c>
      <c r="D766" t="s">
        <v>3</v>
      </c>
      <c r="E766" t="s">
        <v>4</v>
      </c>
      <c r="F766" t="s">
        <v>379</v>
      </c>
      <c r="G766" t="s">
        <v>380</v>
      </c>
      <c r="H766" t="s">
        <v>7</v>
      </c>
      <c r="I766" t="s">
        <v>8</v>
      </c>
      <c r="J766" t="s">
        <v>9</v>
      </c>
      <c r="K766" t="s">
        <v>41</v>
      </c>
      <c r="L766" t="s">
        <v>11</v>
      </c>
      <c r="M766" s="2">
        <v>13977.57</v>
      </c>
      <c r="N766" s="2">
        <v>0</v>
      </c>
      <c r="O766" s="2">
        <v>0</v>
      </c>
      <c r="P766" s="2">
        <v>13977.57</v>
      </c>
      <c r="Q766" s="2">
        <v>0</v>
      </c>
      <c r="R766" s="2">
        <v>3421.42</v>
      </c>
      <c r="S766" s="2">
        <v>3421.42</v>
      </c>
      <c r="T766" s="2">
        <v>10556.15</v>
      </c>
      <c r="U766" s="2">
        <v>10556.15</v>
      </c>
      <c r="V766" s="2">
        <v>10556.15</v>
      </c>
      <c r="W766" t="s">
        <v>42</v>
      </c>
    </row>
    <row r="767" spans="1:23" x14ac:dyDescent="0.2">
      <c r="A767" t="s">
        <v>0</v>
      </c>
      <c r="B767" t="s">
        <v>1</v>
      </c>
      <c r="C767" t="s">
        <v>2</v>
      </c>
      <c r="D767" t="s">
        <v>3</v>
      </c>
      <c r="E767" t="s">
        <v>4</v>
      </c>
      <c r="F767" t="s">
        <v>379</v>
      </c>
      <c r="G767" t="s">
        <v>380</v>
      </c>
      <c r="H767" t="s">
        <v>7</v>
      </c>
      <c r="I767" t="s">
        <v>43</v>
      </c>
      <c r="J767" t="s">
        <v>44</v>
      </c>
      <c r="K767" t="s">
        <v>45</v>
      </c>
      <c r="L767" t="s">
        <v>11</v>
      </c>
      <c r="M767" s="2">
        <v>10800</v>
      </c>
      <c r="N767" s="2">
        <v>0</v>
      </c>
      <c r="O767" s="2">
        <v>0</v>
      </c>
      <c r="P767" s="2">
        <v>10800</v>
      </c>
      <c r="Q767" s="2">
        <v>0</v>
      </c>
      <c r="R767" s="2">
        <v>10800</v>
      </c>
      <c r="S767" s="2">
        <v>6567.53</v>
      </c>
      <c r="T767" s="2">
        <v>0</v>
      </c>
      <c r="U767" s="2">
        <v>4232.47</v>
      </c>
      <c r="V767" s="2">
        <v>0</v>
      </c>
      <c r="W767" t="s">
        <v>46</v>
      </c>
    </row>
    <row r="768" spans="1:23" x14ac:dyDescent="0.2">
      <c r="A768" t="s">
        <v>0</v>
      </c>
      <c r="B768" t="s">
        <v>1</v>
      </c>
      <c r="C768" t="s">
        <v>2</v>
      </c>
      <c r="D768" t="s">
        <v>3</v>
      </c>
      <c r="E768" t="s">
        <v>4</v>
      </c>
      <c r="F768" t="s">
        <v>379</v>
      </c>
      <c r="G768" t="s">
        <v>380</v>
      </c>
      <c r="H768" t="s">
        <v>7</v>
      </c>
      <c r="I768" t="s">
        <v>43</v>
      </c>
      <c r="J768" t="s">
        <v>44</v>
      </c>
      <c r="K768" t="s">
        <v>47</v>
      </c>
      <c r="L768" t="s">
        <v>11</v>
      </c>
      <c r="M768" s="2">
        <v>19200</v>
      </c>
      <c r="N768" s="2">
        <v>0</v>
      </c>
      <c r="O768" s="2">
        <v>0</v>
      </c>
      <c r="P768" s="2">
        <v>19200</v>
      </c>
      <c r="Q768" s="2">
        <v>0</v>
      </c>
      <c r="R768" s="2">
        <v>19200</v>
      </c>
      <c r="S768" s="2">
        <v>19158.47</v>
      </c>
      <c r="T768" s="2">
        <v>0</v>
      </c>
      <c r="U768" s="2">
        <v>41.53</v>
      </c>
      <c r="V768" s="2">
        <v>0</v>
      </c>
      <c r="W768" t="s">
        <v>48</v>
      </c>
    </row>
    <row r="769" spans="1:23" x14ac:dyDescent="0.2">
      <c r="A769" t="s">
        <v>0</v>
      </c>
      <c r="B769" t="s">
        <v>1</v>
      </c>
      <c r="C769" t="s">
        <v>2</v>
      </c>
      <c r="D769" t="s">
        <v>3</v>
      </c>
      <c r="E769" t="s">
        <v>4</v>
      </c>
      <c r="F769" t="s">
        <v>379</v>
      </c>
      <c r="G769" t="s">
        <v>380</v>
      </c>
      <c r="H769" t="s">
        <v>7</v>
      </c>
      <c r="I769" t="s">
        <v>43</v>
      </c>
      <c r="J769" t="s">
        <v>44</v>
      </c>
      <c r="K769" t="s">
        <v>49</v>
      </c>
      <c r="L769" t="s">
        <v>11</v>
      </c>
      <c r="M769" s="2">
        <v>6000</v>
      </c>
      <c r="N769" s="2">
        <v>0</v>
      </c>
      <c r="O769" s="2">
        <v>0</v>
      </c>
      <c r="P769" s="2">
        <v>6000</v>
      </c>
      <c r="Q769" s="2">
        <v>0</v>
      </c>
      <c r="R769" s="2">
        <v>6000</v>
      </c>
      <c r="S769" s="2">
        <v>2717.81</v>
      </c>
      <c r="T769" s="2">
        <v>0</v>
      </c>
      <c r="U769" s="2">
        <v>3282.19</v>
      </c>
      <c r="V769" s="2">
        <v>0</v>
      </c>
      <c r="W769" t="s">
        <v>50</v>
      </c>
    </row>
    <row r="770" spans="1:23" x14ac:dyDescent="0.2">
      <c r="A770" t="s">
        <v>0</v>
      </c>
      <c r="B770" t="s">
        <v>1</v>
      </c>
      <c r="C770" t="s">
        <v>2</v>
      </c>
      <c r="D770" t="s">
        <v>3</v>
      </c>
      <c r="E770" t="s">
        <v>4</v>
      </c>
      <c r="F770" t="s">
        <v>379</v>
      </c>
      <c r="G770" t="s">
        <v>380</v>
      </c>
      <c r="H770" t="s">
        <v>7</v>
      </c>
      <c r="I770" t="s">
        <v>43</v>
      </c>
      <c r="J770" t="s">
        <v>44</v>
      </c>
      <c r="K770" t="s">
        <v>51</v>
      </c>
      <c r="L770" t="s">
        <v>11</v>
      </c>
      <c r="M770" s="2">
        <v>55000</v>
      </c>
      <c r="N770" s="2">
        <v>-22628.45</v>
      </c>
      <c r="O770" s="2">
        <v>0</v>
      </c>
      <c r="P770" s="2">
        <v>32371.55</v>
      </c>
      <c r="Q770" s="2">
        <v>0</v>
      </c>
      <c r="R770" s="2">
        <v>28796.83</v>
      </c>
      <c r="S770" s="2">
        <v>16263.51</v>
      </c>
      <c r="T770" s="2">
        <v>3574.72</v>
      </c>
      <c r="U770" s="2">
        <v>16108.04</v>
      </c>
      <c r="V770" s="2">
        <v>3574.72</v>
      </c>
      <c r="W770" t="s">
        <v>52</v>
      </c>
    </row>
    <row r="771" spans="1:23" x14ac:dyDescent="0.2">
      <c r="A771" t="s">
        <v>0</v>
      </c>
      <c r="B771" t="s">
        <v>1</v>
      </c>
      <c r="C771" t="s">
        <v>2</v>
      </c>
      <c r="D771" t="s">
        <v>3</v>
      </c>
      <c r="E771" t="s">
        <v>4</v>
      </c>
      <c r="F771" t="s">
        <v>379</v>
      </c>
      <c r="G771" t="s">
        <v>380</v>
      </c>
      <c r="H771" t="s">
        <v>7</v>
      </c>
      <c r="I771" t="s">
        <v>43</v>
      </c>
      <c r="J771" t="s">
        <v>44</v>
      </c>
      <c r="K771" t="s">
        <v>53</v>
      </c>
      <c r="L771" t="s">
        <v>11</v>
      </c>
      <c r="M771" s="2">
        <v>1500</v>
      </c>
      <c r="N771" s="2">
        <v>0</v>
      </c>
      <c r="O771" s="2">
        <v>0</v>
      </c>
      <c r="P771" s="2">
        <v>1500</v>
      </c>
      <c r="Q771" s="2">
        <v>0</v>
      </c>
      <c r="R771" s="2">
        <v>0</v>
      </c>
      <c r="S771" s="2">
        <v>0</v>
      </c>
      <c r="T771" s="2">
        <v>1500</v>
      </c>
      <c r="U771" s="2">
        <v>1500</v>
      </c>
      <c r="V771" s="2">
        <v>1500</v>
      </c>
      <c r="W771" t="s">
        <v>54</v>
      </c>
    </row>
    <row r="772" spans="1:23" x14ac:dyDescent="0.2">
      <c r="A772" t="s">
        <v>0</v>
      </c>
      <c r="B772" t="s">
        <v>1</v>
      </c>
      <c r="C772" t="s">
        <v>2</v>
      </c>
      <c r="D772" t="s">
        <v>3</v>
      </c>
      <c r="E772" t="s">
        <v>4</v>
      </c>
      <c r="F772" t="s">
        <v>379</v>
      </c>
      <c r="G772" t="s">
        <v>380</v>
      </c>
      <c r="H772" t="s">
        <v>7</v>
      </c>
      <c r="I772" t="s">
        <v>43</v>
      </c>
      <c r="J772" t="s">
        <v>44</v>
      </c>
      <c r="K772" t="s">
        <v>57</v>
      </c>
      <c r="L772" t="s">
        <v>11</v>
      </c>
      <c r="M772" s="2">
        <v>302400</v>
      </c>
      <c r="N772" s="2">
        <v>0</v>
      </c>
      <c r="O772" s="2">
        <v>0</v>
      </c>
      <c r="P772" s="2">
        <v>302400</v>
      </c>
      <c r="Q772" s="2">
        <v>0</v>
      </c>
      <c r="R772" s="2">
        <v>246509.14</v>
      </c>
      <c r="S772" s="2">
        <v>162093.66</v>
      </c>
      <c r="T772" s="2">
        <v>55890.86</v>
      </c>
      <c r="U772" s="2">
        <v>140306.34</v>
      </c>
      <c r="V772" s="2">
        <v>55890.86</v>
      </c>
      <c r="W772" t="s">
        <v>58</v>
      </c>
    </row>
    <row r="773" spans="1:23" x14ac:dyDescent="0.2">
      <c r="A773" t="s">
        <v>0</v>
      </c>
      <c r="B773" t="s">
        <v>1</v>
      </c>
      <c r="C773" t="s">
        <v>2</v>
      </c>
      <c r="D773" t="s">
        <v>3</v>
      </c>
      <c r="E773" t="s">
        <v>4</v>
      </c>
      <c r="F773" t="s">
        <v>379</v>
      </c>
      <c r="G773" t="s">
        <v>380</v>
      </c>
      <c r="H773" t="s">
        <v>7</v>
      </c>
      <c r="I773" t="s">
        <v>43</v>
      </c>
      <c r="J773" t="s">
        <v>44</v>
      </c>
      <c r="K773" t="s">
        <v>59</v>
      </c>
      <c r="L773" t="s">
        <v>11</v>
      </c>
      <c r="M773" s="2">
        <v>125000</v>
      </c>
      <c r="N773" s="2">
        <v>-2056.2600000000002</v>
      </c>
      <c r="O773" s="2">
        <v>0</v>
      </c>
      <c r="P773" s="2">
        <v>122943.74</v>
      </c>
      <c r="Q773" s="2">
        <v>0</v>
      </c>
      <c r="R773" s="2">
        <v>115365.99</v>
      </c>
      <c r="S773" s="2">
        <v>78775.58</v>
      </c>
      <c r="T773" s="2">
        <v>7577.75</v>
      </c>
      <c r="U773" s="2">
        <v>44168.160000000003</v>
      </c>
      <c r="V773" s="2">
        <v>7577.75</v>
      </c>
      <c r="W773" t="s">
        <v>60</v>
      </c>
    </row>
    <row r="774" spans="1:23" x14ac:dyDescent="0.2">
      <c r="A774" t="s">
        <v>0</v>
      </c>
      <c r="B774" t="s">
        <v>1</v>
      </c>
      <c r="C774" t="s">
        <v>2</v>
      </c>
      <c r="D774" t="s">
        <v>3</v>
      </c>
      <c r="E774" t="s">
        <v>4</v>
      </c>
      <c r="F774" t="s">
        <v>379</v>
      </c>
      <c r="G774" t="s">
        <v>380</v>
      </c>
      <c r="H774" t="s">
        <v>7</v>
      </c>
      <c r="I774" t="s">
        <v>43</v>
      </c>
      <c r="J774" t="s">
        <v>44</v>
      </c>
      <c r="K774" t="s">
        <v>375</v>
      </c>
      <c r="L774" t="s">
        <v>11</v>
      </c>
      <c r="M774" s="2">
        <v>2200</v>
      </c>
      <c r="N774" s="2">
        <v>0</v>
      </c>
      <c r="O774" s="2">
        <v>0</v>
      </c>
      <c r="P774" s="2">
        <v>2200</v>
      </c>
      <c r="Q774" s="2">
        <v>0</v>
      </c>
      <c r="R774" s="2">
        <v>1095</v>
      </c>
      <c r="S774" s="2">
        <v>1095</v>
      </c>
      <c r="T774" s="2">
        <v>1105</v>
      </c>
      <c r="U774" s="2">
        <v>1105</v>
      </c>
      <c r="V774" s="2">
        <v>1105</v>
      </c>
      <c r="W774" t="s">
        <v>376</v>
      </c>
    </row>
    <row r="775" spans="1:23" x14ac:dyDescent="0.2">
      <c r="A775" t="s">
        <v>0</v>
      </c>
      <c r="B775" t="s">
        <v>1</v>
      </c>
      <c r="C775" t="s">
        <v>2</v>
      </c>
      <c r="D775" t="s">
        <v>3</v>
      </c>
      <c r="E775" t="s">
        <v>4</v>
      </c>
      <c r="F775" t="s">
        <v>379</v>
      </c>
      <c r="G775" t="s">
        <v>380</v>
      </c>
      <c r="H775" t="s">
        <v>7</v>
      </c>
      <c r="I775" t="s">
        <v>43</v>
      </c>
      <c r="J775" t="s">
        <v>44</v>
      </c>
      <c r="K775" t="s">
        <v>61</v>
      </c>
      <c r="L775" t="s">
        <v>11</v>
      </c>
      <c r="M775" s="2">
        <v>12300</v>
      </c>
      <c r="N775" s="2">
        <v>0</v>
      </c>
      <c r="O775" s="2">
        <v>0</v>
      </c>
      <c r="P775" s="2">
        <v>12300</v>
      </c>
      <c r="Q775" s="2">
        <v>0</v>
      </c>
      <c r="R775" s="2">
        <v>9768.67</v>
      </c>
      <c r="S775" s="2">
        <v>7016.26</v>
      </c>
      <c r="T775" s="2">
        <v>2531.33</v>
      </c>
      <c r="U775" s="2">
        <v>5283.74</v>
      </c>
      <c r="V775" s="2">
        <v>2531.33</v>
      </c>
      <c r="W775" t="s">
        <v>62</v>
      </c>
    </row>
    <row r="776" spans="1:23" x14ac:dyDescent="0.2">
      <c r="A776" t="s">
        <v>0</v>
      </c>
      <c r="B776" t="s">
        <v>1</v>
      </c>
      <c r="C776" t="s">
        <v>2</v>
      </c>
      <c r="D776" t="s">
        <v>3</v>
      </c>
      <c r="E776" t="s">
        <v>4</v>
      </c>
      <c r="F776" t="s">
        <v>379</v>
      </c>
      <c r="G776" t="s">
        <v>380</v>
      </c>
      <c r="H776" t="s">
        <v>7</v>
      </c>
      <c r="I776" t="s">
        <v>43</v>
      </c>
      <c r="J776" t="s">
        <v>44</v>
      </c>
      <c r="K776" t="s">
        <v>260</v>
      </c>
      <c r="L776" t="s">
        <v>11</v>
      </c>
      <c r="M776" s="2">
        <v>1000</v>
      </c>
      <c r="N776" s="2">
        <v>1000</v>
      </c>
      <c r="O776" s="2">
        <v>0</v>
      </c>
      <c r="P776" s="2">
        <v>2000</v>
      </c>
      <c r="Q776" s="2">
        <v>0</v>
      </c>
      <c r="R776" s="2">
        <v>227.14</v>
      </c>
      <c r="S776" s="2">
        <v>227.14</v>
      </c>
      <c r="T776" s="2">
        <v>1772.86</v>
      </c>
      <c r="U776" s="2">
        <v>1772.86</v>
      </c>
      <c r="V776" s="2">
        <v>1772.86</v>
      </c>
      <c r="W776" t="s">
        <v>261</v>
      </c>
    </row>
    <row r="777" spans="1:23" x14ac:dyDescent="0.2">
      <c r="A777" t="s">
        <v>0</v>
      </c>
      <c r="B777" t="s">
        <v>1</v>
      </c>
      <c r="C777" t="s">
        <v>2</v>
      </c>
      <c r="D777" t="s">
        <v>3</v>
      </c>
      <c r="E777" t="s">
        <v>4</v>
      </c>
      <c r="F777" t="s">
        <v>379</v>
      </c>
      <c r="G777" t="s">
        <v>380</v>
      </c>
      <c r="H777" t="s">
        <v>7</v>
      </c>
      <c r="I777" t="s">
        <v>43</v>
      </c>
      <c r="J777" t="s">
        <v>44</v>
      </c>
      <c r="K777" t="s">
        <v>63</v>
      </c>
      <c r="L777" t="s">
        <v>11</v>
      </c>
      <c r="M777" s="2">
        <v>5000</v>
      </c>
      <c r="N777" s="2">
        <v>5574</v>
      </c>
      <c r="O777" s="2">
        <v>0</v>
      </c>
      <c r="P777" s="2">
        <v>10574</v>
      </c>
      <c r="Q777" s="2">
        <v>6450</v>
      </c>
      <c r="R777" s="2">
        <v>454.95</v>
      </c>
      <c r="S777" s="2">
        <v>454.95</v>
      </c>
      <c r="T777" s="2">
        <v>10119.049999999999</v>
      </c>
      <c r="U777" s="2">
        <v>10119.049999999999</v>
      </c>
      <c r="V777" s="2">
        <v>3669.05</v>
      </c>
      <c r="W777" t="s">
        <v>64</v>
      </c>
    </row>
    <row r="778" spans="1:23" x14ac:dyDescent="0.2">
      <c r="A778" t="s">
        <v>0</v>
      </c>
      <c r="B778" t="s">
        <v>1</v>
      </c>
      <c r="C778" t="s">
        <v>2</v>
      </c>
      <c r="D778" t="s">
        <v>3</v>
      </c>
      <c r="E778" t="s">
        <v>4</v>
      </c>
      <c r="F778" t="s">
        <v>379</v>
      </c>
      <c r="G778" t="s">
        <v>380</v>
      </c>
      <c r="H778" t="s">
        <v>7</v>
      </c>
      <c r="I778" t="s">
        <v>43</v>
      </c>
      <c r="J778" t="s">
        <v>44</v>
      </c>
      <c r="K778" t="s">
        <v>65</v>
      </c>
      <c r="L778" t="s">
        <v>11</v>
      </c>
      <c r="M778" s="2">
        <v>6000</v>
      </c>
      <c r="N778" s="2">
        <v>5545.6</v>
      </c>
      <c r="O778" s="2">
        <v>0</v>
      </c>
      <c r="P778" s="2">
        <v>11545.6</v>
      </c>
      <c r="Q778" s="2">
        <v>0</v>
      </c>
      <c r="R778" s="2">
        <v>4956</v>
      </c>
      <c r="S778" s="2">
        <v>2610</v>
      </c>
      <c r="T778" s="2">
        <v>6589.6</v>
      </c>
      <c r="U778" s="2">
        <v>8935.6</v>
      </c>
      <c r="V778" s="2">
        <v>6589.6</v>
      </c>
      <c r="W778" t="s">
        <v>66</v>
      </c>
    </row>
    <row r="779" spans="1:23" x14ac:dyDescent="0.2">
      <c r="A779" t="s">
        <v>0</v>
      </c>
      <c r="B779" t="s">
        <v>1</v>
      </c>
      <c r="C779" t="s">
        <v>2</v>
      </c>
      <c r="D779" t="s">
        <v>3</v>
      </c>
      <c r="E779" t="s">
        <v>4</v>
      </c>
      <c r="F779" t="s">
        <v>379</v>
      </c>
      <c r="G779" t="s">
        <v>380</v>
      </c>
      <c r="H779" t="s">
        <v>7</v>
      </c>
      <c r="I779" t="s">
        <v>43</v>
      </c>
      <c r="J779" t="s">
        <v>44</v>
      </c>
      <c r="K779" t="s">
        <v>71</v>
      </c>
      <c r="L779" t="s">
        <v>11</v>
      </c>
      <c r="M779" s="2">
        <v>6000</v>
      </c>
      <c r="N779" s="2">
        <v>0</v>
      </c>
      <c r="O779" s="2">
        <v>0</v>
      </c>
      <c r="P779" s="2">
        <v>6000</v>
      </c>
      <c r="Q779" s="2">
        <v>0</v>
      </c>
      <c r="R779" s="2">
        <v>4075.3</v>
      </c>
      <c r="S779" s="2">
        <v>0</v>
      </c>
      <c r="T779" s="2">
        <v>1924.7</v>
      </c>
      <c r="U779" s="2">
        <v>6000</v>
      </c>
      <c r="V779" s="2">
        <v>1924.7</v>
      </c>
      <c r="W779" t="s">
        <v>72</v>
      </c>
    </row>
    <row r="780" spans="1:23" x14ac:dyDescent="0.2">
      <c r="A780" t="s">
        <v>0</v>
      </c>
      <c r="B780" t="s">
        <v>1</v>
      </c>
      <c r="C780" t="s">
        <v>2</v>
      </c>
      <c r="D780" t="s">
        <v>3</v>
      </c>
      <c r="E780" t="s">
        <v>4</v>
      </c>
      <c r="F780" t="s">
        <v>379</v>
      </c>
      <c r="G780" t="s">
        <v>380</v>
      </c>
      <c r="H780" t="s">
        <v>7</v>
      </c>
      <c r="I780" t="s">
        <v>43</v>
      </c>
      <c r="J780" t="s">
        <v>44</v>
      </c>
      <c r="K780" t="s">
        <v>73</v>
      </c>
      <c r="L780" t="s">
        <v>11</v>
      </c>
      <c r="M780" s="2">
        <v>16800</v>
      </c>
      <c r="N780" s="2">
        <v>0</v>
      </c>
      <c r="O780" s="2">
        <v>0</v>
      </c>
      <c r="P780" s="2">
        <v>16800</v>
      </c>
      <c r="Q780" s="2">
        <v>8599.99</v>
      </c>
      <c r="R780" s="2">
        <v>7777.66</v>
      </c>
      <c r="S780" s="2">
        <v>5978.66</v>
      </c>
      <c r="T780" s="2">
        <v>9022.34</v>
      </c>
      <c r="U780" s="2">
        <v>10821.34</v>
      </c>
      <c r="V780" s="2">
        <v>422.35</v>
      </c>
      <c r="W780" t="s">
        <v>74</v>
      </c>
    </row>
    <row r="781" spans="1:23" x14ac:dyDescent="0.2">
      <c r="A781" t="s">
        <v>0</v>
      </c>
      <c r="B781" t="s">
        <v>1</v>
      </c>
      <c r="C781" t="s">
        <v>2</v>
      </c>
      <c r="D781" t="s">
        <v>3</v>
      </c>
      <c r="E781" t="s">
        <v>4</v>
      </c>
      <c r="F781" t="s">
        <v>379</v>
      </c>
      <c r="G781" t="s">
        <v>380</v>
      </c>
      <c r="H781" t="s">
        <v>7</v>
      </c>
      <c r="I781" t="s">
        <v>43</v>
      </c>
      <c r="J781" t="s">
        <v>44</v>
      </c>
      <c r="K781" t="s">
        <v>75</v>
      </c>
      <c r="L781" t="s">
        <v>11</v>
      </c>
      <c r="M781" s="2">
        <v>11400</v>
      </c>
      <c r="N781" s="2">
        <v>0</v>
      </c>
      <c r="O781" s="2">
        <v>0</v>
      </c>
      <c r="P781" s="2">
        <v>11400</v>
      </c>
      <c r="Q781" s="2">
        <v>6361</v>
      </c>
      <c r="R781" s="2">
        <v>2782.56</v>
      </c>
      <c r="S781" s="2">
        <v>2659.26</v>
      </c>
      <c r="T781" s="2">
        <v>8617.44</v>
      </c>
      <c r="U781" s="2">
        <v>8740.74</v>
      </c>
      <c r="V781" s="2">
        <v>2256.44</v>
      </c>
      <c r="W781" t="s">
        <v>76</v>
      </c>
    </row>
    <row r="782" spans="1:23" x14ac:dyDescent="0.2">
      <c r="A782" t="s">
        <v>0</v>
      </c>
      <c r="B782" t="s">
        <v>1</v>
      </c>
      <c r="C782" t="s">
        <v>2</v>
      </c>
      <c r="D782" t="s">
        <v>3</v>
      </c>
      <c r="E782" t="s">
        <v>4</v>
      </c>
      <c r="F782" t="s">
        <v>379</v>
      </c>
      <c r="G782" t="s">
        <v>380</v>
      </c>
      <c r="H782" t="s">
        <v>7</v>
      </c>
      <c r="I782" t="s">
        <v>43</v>
      </c>
      <c r="J782" t="s">
        <v>44</v>
      </c>
      <c r="K782" t="s">
        <v>77</v>
      </c>
      <c r="L782" t="s">
        <v>11</v>
      </c>
      <c r="M782" s="2">
        <v>14000</v>
      </c>
      <c r="N782" s="2">
        <v>0</v>
      </c>
      <c r="O782" s="2">
        <v>0</v>
      </c>
      <c r="P782" s="2">
        <v>14000</v>
      </c>
      <c r="Q782" s="2">
        <v>13900</v>
      </c>
      <c r="R782" s="2">
        <v>0</v>
      </c>
      <c r="S782" s="2">
        <v>0</v>
      </c>
      <c r="T782" s="2">
        <v>14000</v>
      </c>
      <c r="U782" s="2">
        <v>14000</v>
      </c>
      <c r="V782" s="2">
        <v>100</v>
      </c>
      <c r="W782" t="s">
        <v>78</v>
      </c>
    </row>
    <row r="783" spans="1:23" x14ac:dyDescent="0.2">
      <c r="A783" t="s">
        <v>0</v>
      </c>
      <c r="B783" t="s">
        <v>1</v>
      </c>
      <c r="C783" t="s">
        <v>2</v>
      </c>
      <c r="D783" t="s">
        <v>3</v>
      </c>
      <c r="E783" t="s">
        <v>4</v>
      </c>
      <c r="F783" t="s">
        <v>379</v>
      </c>
      <c r="G783" t="s">
        <v>380</v>
      </c>
      <c r="H783" t="s">
        <v>7</v>
      </c>
      <c r="I783" t="s">
        <v>43</v>
      </c>
      <c r="J783" t="s">
        <v>44</v>
      </c>
      <c r="K783" t="s">
        <v>79</v>
      </c>
      <c r="L783" t="s">
        <v>11</v>
      </c>
      <c r="M783" s="2">
        <v>25000</v>
      </c>
      <c r="N783" s="2">
        <v>0</v>
      </c>
      <c r="O783" s="2">
        <v>0</v>
      </c>
      <c r="P783" s="2">
        <v>25000</v>
      </c>
      <c r="Q783" s="2">
        <v>21292.06</v>
      </c>
      <c r="R783" s="2">
        <v>17.86</v>
      </c>
      <c r="S783" s="2">
        <v>17.86</v>
      </c>
      <c r="T783" s="2">
        <v>24982.14</v>
      </c>
      <c r="U783" s="2">
        <v>24982.14</v>
      </c>
      <c r="V783" s="2">
        <v>3690.08</v>
      </c>
      <c r="W783" t="s">
        <v>80</v>
      </c>
    </row>
    <row r="784" spans="1:23" x14ac:dyDescent="0.2">
      <c r="A784" t="s">
        <v>0</v>
      </c>
      <c r="B784" t="s">
        <v>1</v>
      </c>
      <c r="C784" t="s">
        <v>2</v>
      </c>
      <c r="D784" t="s">
        <v>3</v>
      </c>
      <c r="E784" t="s">
        <v>4</v>
      </c>
      <c r="F784" t="s">
        <v>379</v>
      </c>
      <c r="G784" t="s">
        <v>380</v>
      </c>
      <c r="H784" t="s">
        <v>7</v>
      </c>
      <c r="I784" t="s">
        <v>43</v>
      </c>
      <c r="J784" t="s">
        <v>44</v>
      </c>
      <c r="K784" t="s">
        <v>83</v>
      </c>
      <c r="L784" t="s">
        <v>11</v>
      </c>
      <c r="M784" s="2">
        <v>4000</v>
      </c>
      <c r="N784" s="2">
        <v>698.23</v>
      </c>
      <c r="O784" s="2">
        <v>0</v>
      </c>
      <c r="P784" s="2">
        <v>4698.2299999999996</v>
      </c>
      <c r="Q784" s="2">
        <v>0</v>
      </c>
      <c r="R784" s="2">
        <v>120.3</v>
      </c>
      <c r="S784" s="2">
        <v>120.3</v>
      </c>
      <c r="T784" s="2">
        <v>4577.93</v>
      </c>
      <c r="U784" s="2">
        <v>4577.93</v>
      </c>
      <c r="V784" s="2">
        <v>4577.93</v>
      </c>
      <c r="W784" t="s">
        <v>84</v>
      </c>
    </row>
    <row r="785" spans="1:23" x14ac:dyDescent="0.2">
      <c r="A785" t="s">
        <v>0</v>
      </c>
      <c r="B785" t="s">
        <v>1</v>
      </c>
      <c r="C785" t="s">
        <v>2</v>
      </c>
      <c r="D785" t="s">
        <v>3</v>
      </c>
      <c r="E785" t="s">
        <v>4</v>
      </c>
      <c r="F785" t="s">
        <v>379</v>
      </c>
      <c r="G785" t="s">
        <v>380</v>
      </c>
      <c r="H785" t="s">
        <v>7</v>
      </c>
      <c r="I785" t="s">
        <v>43</v>
      </c>
      <c r="J785" t="s">
        <v>44</v>
      </c>
      <c r="K785" t="s">
        <v>85</v>
      </c>
      <c r="L785" t="s">
        <v>11</v>
      </c>
      <c r="M785" s="2">
        <v>13700</v>
      </c>
      <c r="N785" s="2">
        <v>11866.88</v>
      </c>
      <c r="O785" s="2">
        <v>0</v>
      </c>
      <c r="P785" s="2">
        <v>25566.880000000001</v>
      </c>
      <c r="Q785" s="2">
        <v>12050</v>
      </c>
      <c r="R785" s="2">
        <v>8376.8799999999992</v>
      </c>
      <c r="S785" s="2">
        <v>3310.38</v>
      </c>
      <c r="T785" s="2">
        <v>17190</v>
      </c>
      <c r="U785" s="2">
        <v>22256.5</v>
      </c>
      <c r="V785" s="2">
        <v>5140</v>
      </c>
      <c r="W785" t="s">
        <v>86</v>
      </c>
    </row>
    <row r="786" spans="1:23" x14ac:dyDescent="0.2">
      <c r="A786" t="s">
        <v>0</v>
      </c>
      <c r="B786" t="s">
        <v>1</v>
      </c>
      <c r="C786" t="s">
        <v>2</v>
      </c>
      <c r="D786" t="s">
        <v>3</v>
      </c>
      <c r="E786" t="s">
        <v>4</v>
      </c>
      <c r="F786" t="s">
        <v>379</v>
      </c>
      <c r="G786" t="s">
        <v>380</v>
      </c>
      <c r="H786" t="s">
        <v>7</v>
      </c>
      <c r="I786" t="s">
        <v>43</v>
      </c>
      <c r="J786" t="s">
        <v>87</v>
      </c>
      <c r="K786" t="s">
        <v>88</v>
      </c>
      <c r="L786" t="s">
        <v>11</v>
      </c>
      <c r="M786" s="2">
        <v>3000</v>
      </c>
      <c r="N786" s="2">
        <v>0</v>
      </c>
      <c r="O786" s="2">
        <v>0</v>
      </c>
      <c r="P786" s="2">
        <v>3000</v>
      </c>
      <c r="Q786" s="2">
        <v>615.91</v>
      </c>
      <c r="R786" s="2">
        <v>1999.05</v>
      </c>
      <c r="S786" s="2">
        <v>1718.63</v>
      </c>
      <c r="T786" s="2">
        <v>1000.95</v>
      </c>
      <c r="U786" s="2">
        <v>1281.3699999999999</v>
      </c>
      <c r="V786" s="2">
        <v>385.04</v>
      </c>
      <c r="W786" t="s">
        <v>89</v>
      </c>
    </row>
    <row r="787" spans="1:23" x14ac:dyDescent="0.2">
      <c r="A787" t="s">
        <v>0</v>
      </c>
      <c r="B787" t="s">
        <v>1</v>
      </c>
      <c r="C787" t="s">
        <v>2</v>
      </c>
      <c r="D787" t="s">
        <v>3</v>
      </c>
      <c r="E787" t="s">
        <v>4</v>
      </c>
      <c r="F787" t="s">
        <v>379</v>
      </c>
      <c r="G787" t="s">
        <v>380</v>
      </c>
      <c r="H787" t="s">
        <v>7</v>
      </c>
      <c r="I787" t="s">
        <v>43</v>
      </c>
      <c r="J787" t="s">
        <v>87</v>
      </c>
      <c r="K787" t="s">
        <v>90</v>
      </c>
      <c r="L787" t="s">
        <v>11</v>
      </c>
      <c r="M787" s="2">
        <v>300</v>
      </c>
      <c r="N787" s="2">
        <v>0</v>
      </c>
      <c r="O787" s="2">
        <v>0</v>
      </c>
      <c r="P787" s="2">
        <v>300</v>
      </c>
      <c r="Q787" s="2">
        <v>0</v>
      </c>
      <c r="R787" s="2">
        <v>0</v>
      </c>
      <c r="S787" s="2">
        <v>0</v>
      </c>
      <c r="T787" s="2">
        <v>300</v>
      </c>
      <c r="U787" s="2">
        <v>300</v>
      </c>
      <c r="V787" s="2">
        <v>300</v>
      </c>
      <c r="W787" t="s">
        <v>91</v>
      </c>
    </row>
    <row r="788" spans="1:23" x14ac:dyDescent="0.2">
      <c r="A788" t="s">
        <v>0</v>
      </c>
      <c r="B788" t="s">
        <v>1</v>
      </c>
      <c r="C788" t="s">
        <v>2</v>
      </c>
      <c r="D788" t="s">
        <v>3</v>
      </c>
      <c r="E788" t="s">
        <v>4</v>
      </c>
      <c r="F788" t="s">
        <v>379</v>
      </c>
      <c r="G788" t="s">
        <v>380</v>
      </c>
      <c r="H788" t="s">
        <v>7</v>
      </c>
      <c r="I788" t="s">
        <v>43</v>
      </c>
      <c r="J788" t="s">
        <v>87</v>
      </c>
      <c r="K788" t="s">
        <v>251</v>
      </c>
      <c r="L788" t="s">
        <v>11</v>
      </c>
      <c r="M788" s="2">
        <v>400</v>
      </c>
      <c r="N788" s="2">
        <v>0</v>
      </c>
      <c r="O788" s="2">
        <v>0</v>
      </c>
      <c r="P788" s="2">
        <v>400</v>
      </c>
      <c r="Q788" s="2">
        <v>0</v>
      </c>
      <c r="R788" s="2">
        <v>0</v>
      </c>
      <c r="S788" s="2">
        <v>0</v>
      </c>
      <c r="T788" s="2">
        <v>400</v>
      </c>
      <c r="U788" s="2">
        <v>400</v>
      </c>
      <c r="V788" s="2">
        <v>400</v>
      </c>
      <c r="W788" t="s">
        <v>318</v>
      </c>
    </row>
    <row r="789" spans="1:23" x14ac:dyDescent="0.2">
      <c r="A789" t="s">
        <v>106</v>
      </c>
      <c r="B789" t="s">
        <v>107</v>
      </c>
      <c r="C789" t="s">
        <v>2</v>
      </c>
      <c r="D789" t="s">
        <v>3</v>
      </c>
      <c r="E789" t="s">
        <v>4</v>
      </c>
      <c r="F789" t="s">
        <v>379</v>
      </c>
      <c r="G789" t="s">
        <v>380</v>
      </c>
      <c r="H789" t="s">
        <v>108</v>
      </c>
      <c r="I789" t="s">
        <v>109</v>
      </c>
      <c r="J789" t="s">
        <v>94</v>
      </c>
      <c r="K789" t="s">
        <v>112</v>
      </c>
      <c r="L789" t="s">
        <v>96</v>
      </c>
      <c r="M789" s="2">
        <v>0</v>
      </c>
      <c r="N789" s="2">
        <v>160000</v>
      </c>
      <c r="O789" s="2">
        <v>0</v>
      </c>
      <c r="P789" s="2">
        <v>160000</v>
      </c>
      <c r="Q789" s="2">
        <v>0</v>
      </c>
      <c r="R789" s="2">
        <v>0</v>
      </c>
      <c r="S789" s="2">
        <v>0</v>
      </c>
      <c r="T789" s="2">
        <v>160000</v>
      </c>
      <c r="U789" s="2">
        <v>160000</v>
      </c>
      <c r="V789" s="2">
        <v>160000</v>
      </c>
      <c r="W789" t="s">
        <v>113</v>
      </c>
    </row>
    <row r="790" spans="1:23" x14ac:dyDescent="0.2">
      <c r="A790" t="s">
        <v>106</v>
      </c>
      <c r="B790" t="s">
        <v>107</v>
      </c>
      <c r="C790" t="s">
        <v>2</v>
      </c>
      <c r="D790" t="s">
        <v>3</v>
      </c>
      <c r="E790" t="s">
        <v>4</v>
      </c>
      <c r="F790" t="s">
        <v>379</v>
      </c>
      <c r="G790" t="s">
        <v>380</v>
      </c>
      <c r="H790" t="s">
        <v>108</v>
      </c>
      <c r="I790" t="s">
        <v>109</v>
      </c>
      <c r="J790" t="s">
        <v>94</v>
      </c>
      <c r="K790" t="s">
        <v>98</v>
      </c>
      <c r="L790" t="s">
        <v>96</v>
      </c>
      <c r="M790" s="2">
        <v>35000</v>
      </c>
      <c r="N790" s="2">
        <v>25000</v>
      </c>
      <c r="O790" s="2">
        <v>0</v>
      </c>
      <c r="P790" s="2">
        <v>60000</v>
      </c>
      <c r="Q790" s="2">
        <v>0</v>
      </c>
      <c r="R790" s="2">
        <v>0</v>
      </c>
      <c r="S790" s="2">
        <v>0</v>
      </c>
      <c r="T790" s="2">
        <v>60000</v>
      </c>
      <c r="U790" s="2">
        <v>60000</v>
      </c>
      <c r="V790" s="2">
        <v>60000</v>
      </c>
      <c r="W790" t="s">
        <v>116</v>
      </c>
    </row>
    <row r="791" spans="1:23" x14ac:dyDescent="0.2">
      <c r="A791" t="s">
        <v>106</v>
      </c>
      <c r="B791" t="s">
        <v>107</v>
      </c>
      <c r="C791" t="s">
        <v>2</v>
      </c>
      <c r="D791" t="s">
        <v>3</v>
      </c>
      <c r="E791" t="s">
        <v>4</v>
      </c>
      <c r="F791" t="s">
        <v>379</v>
      </c>
      <c r="G791" t="s">
        <v>380</v>
      </c>
      <c r="H791" t="s">
        <v>108</v>
      </c>
      <c r="I791" t="s">
        <v>118</v>
      </c>
      <c r="J791" t="s">
        <v>94</v>
      </c>
      <c r="K791" t="s">
        <v>303</v>
      </c>
      <c r="L791" t="s">
        <v>96</v>
      </c>
      <c r="M791" s="2">
        <v>1500</v>
      </c>
      <c r="N791" s="2">
        <v>0</v>
      </c>
      <c r="O791" s="2">
        <v>0</v>
      </c>
      <c r="P791" s="2">
        <v>1500</v>
      </c>
      <c r="Q791" s="2">
        <v>0</v>
      </c>
      <c r="R791" s="2">
        <v>0</v>
      </c>
      <c r="S791" s="2">
        <v>0</v>
      </c>
      <c r="T791" s="2">
        <v>1500</v>
      </c>
      <c r="U791" s="2">
        <v>1500</v>
      </c>
      <c r="V791" s="2">
        <v>1500</v>
      </c>
      <c r="W791" t="s">
        <v>381</v>
      </c>
    </row>
    <row r="792" spans="1:23" x14ac:dyDescent="0.2">
      <c r="A792" t="s">
        <v>106</v>
      </c>
      <c r="B792" t="s">
        <v>107</v>
      </c>
      <c r="C792" t="s">
        <v>2</v>
      </c>
      <c r="D792" t="s">
        <v>3</v>
      </c>
      <c r="E792" t="s">
        <v>4</v>
      </c>
      <c r="F792" t="s">
        <v>379</v>
      </c>
      <c r="G792" t="s">
        <v>380</v>
      </c>
      <c r="H792" t="s">
        <v>108</v>
      </c>
      <c r="I792" t="s">
        <v>118</v>
      </c>
      <c r="J792" t="s">
        <v>94</v>
      </c>
      <c r="K792" t="s">
        <v>98</v>
      </c>
      <c r="L792" t="s">
        <v>96</v>
      </c>
      <c r="M792" s="2">
        <v>96425</v>
      </c>
      <c r="N792" s="2">
        <v>0</v>
      </c>
      <c r="O792" s="2">
        <v>0</v>
      </c>
      <c r="P792" s="2">
        <v>96425</v>
      </c>
      <c r="Q792" s="2">
        <v>0</v>
      </c>
      <c r="R792" s="2">
        <v>0</v>
      </c>
      <c r="S792" s="2">
        <v>0</v>
      </c>
      <c r="T792" s="2">
        <v>96425</v>
      </c>
      <c r="U792" s="2">
        <v>96425</v>
      </c>
      <c r="V792" s="2">
        <v>96425</v>
      </c>
      <c r="W792" t="s">
        <v>116</v>
      </c>
    </row>
    <row r="793" spans="1:23" x14ac:dyDescent="0.2">
      <c r="A793" t="s">
        <v>106</v>
      </c>
      <c r="B793" t="s">
        <v>107</v>
      </c>
      <c r="C793" t="s">
        <v>2</v>
      </c>
      <c r="D793" t="s">
        <v>3</v>
      </c>
      <c r="E793" t="s">
        <v>4</v>
      </c>
      <c r="F793" t="s">
        <v>379</v>
      </c>
      <c r="G793" t="s">
        <v>380</v>
      </c>
      <c r="H793" t="s">
        <v>127</v>
      </c>
      <c r="I793" t="s">
        <v>128</v>
      </c>
      <c r="J793" t="s">
        <v>94</v>
      </c>
      <c r="K793" t="s">
        <v>133</v>
      </c>
      <c r="L793" t="s">
        <v>96</v>
      </c>
      <c r="M793" s="2">
        <v>0</v>
      </c>
      <c r="N793" s="2">
        <v>7500</v>
      </c>
      <c r="O793" s="2">
        <v>0</v>
      </c>
      <c r="P793" s="2">
        <v>7500</v>
      </c>
      <c r="Q793" s="2">
        <v>4206.8</v>
      </c>
      <c r="R793" s="2">
        <v>0</v>
      </c>
      <c r="S793" s="2">
        <v>0</v>
      </c>
      <c r="T793" s="2">
        <v>7500</v>
      </c>
      <c r="U793" s="2">
        <v>7500</v>
      </c>
      <c r="V793" s="2">
        <v>3293.2</v>
      </c>
      <c r="W793" t="s">
        <v>134</v>
      </c>
    </row>
    <row r="794" spans="1:23" x14ac:dyDescent="0.2">
      <c r="A794" t="s">
        <v>106</v>
      </c>
      <c r="B794" t="s">
        <v>107</v>
      </c>
      <c r="C794" t="s">
        <v>2</v>
      </c>
      <c r="D794" t="s">
        <v>3</v>
      </c>
      <c r="E794" t="s">
        <v>4</v>
      </c>
      <c r="F794" t="s">
        <v>379</v>
      </c>
      <c r="G794" t="s">
        <v>380</v>
      </c>
      <c r="H794" t="s">
        <v>127</v>
      </c>
      <c r="I794" t="s">
        <v>128</v>
      </c>
      <c r="J794" t="s">
        <v>94</v>
      </c>
      <c r="K794" t="s">
        <v>271</v>
      </c>
      <c r="L794" t="s">
        <v>96</v>
      </c>
      <c r="M794" s="2">
        <v>7500</v>
      </c>
      <c r="N794" s="2">
        <v>-7500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t="s">
        <v>272</v>
      </c>
    </row>
    <row r="795" spans="1:23" x14ac:dyDescent="0.2">
      <c r="A795" t="s">
        <v>106</v>
      </c>
      <c r="B795" t="s">
        <v>107</v>
      </c>
      <c r="C795" t="s">
        <v>2</v>
      </c>
      <c r="D795" t="s">
        <v>3</v>
      </c>
      <c r="E795" t="s">
        <v>4</v>
      </c>
      <c r="F795" t="s">
        <v>379</v>
      </c>
      <c r="G795" t="s">
        <v>380</v>
      </c>
      <c r="H795" t="s">
        <v>127</v>
      </c>
      <c r="I795" t="s">
        <v>128</v>
      </c>
      <c r="J795" t="s">
        <v>94</v>
      </c>
      <c r="K795" t="s">
        <v>150</v>
      </c>
      <c r="L795" t="s">
        <v>96</v>
      </c>
      <c r="M795" s="2">
        <v>23000</v>
      </c>
      <c r="N795" s="2">
        <v>0</v>
      </c>
      <c r="O795" s="2">
        <v>0</v>
      </c>
      <c r="P795" s="2">
        <v>23000</v>
      </c>
      <c r="Q795" s="2">
        <v>0</v>
      </c>
      <c r="R795" s="2">
        <v>18800</v>
      </c>
      <c r="S795" s="2">
        <v>0</v>
      </c>
      <c r="T795" s="2">
        <v>4200</v>
      </c>
      <c r="U795" s="2">
        <v>23000</v>
      </c>
      <c r="V795" s="2">
        <v>4200</v>
      </c>
      <c r="W795" t="s">
        <v>151</v>
      </c>
    </row>
    <row r="796" spans="1:23" x14ac:dyDescent="0.2">
      <c r="A796" t="s">
        <v>106</v>
      </c>
      <c r="B796" t="s">
        <v>107</v>
      </c>
      <c r="C796" t="s">
        <v>2</v>
      </c>
      <c r="D796" t="s">
        <v>3</v>
      </c>
      <c r="E796" t="s">
        <v>4</v>
      </c>
      <c r="F796" t="s">
        <v>379</v>
      </c>
      <c r="G796" t="s">
        <v>380</v>
      </c>
      <c r="H796" t="s">
        <v>127</v>
      </c>
      <c r="I796" t="s">
        <v>128</v>
      </c>
      <c r="J796" t="s">
        <v>94</v>
      </c>
      <c r="K796" t="s">
        <v>135</v>
      </c>
      <c r="L796" t="s">
        <v>96</v>
      </c>
      <c r="M796" s="2">
        <v>1500</v>
      </c>
      <c r="N796" s="2">
        <v>0</v>
      </c>
      <c r="O796" s="2">
        <v>0</v>
      </c>
      <c r="P796" s="2">
        <v>1500</v>
      </c>
      <c r="Q796" s="2">
        <v>0</v>
      </c>
      <c r="R796" s="2">
        <v>993.84</v>
      </c>
      <c r="S796" s="2">
        <v>993.84</v>
      </c>
      <c r="T796" s="2">
        <v>506.16</v>
      </c>
      <c r="U796" s="2">
        <v>506.16</v>
      </c>
      <c r="V796" s="2">
        <v>506.16</v>
      </c>
      <c r="W796" t="s">
        <v>136</v>
      </c>
    </row>
    <row r="797" spans="1:23" x14ac:dyDescent="0.2">
      <c r="A797" t="s">
        <v>106</v>
      </c>
      <c r="B797" t="s">
        <v>107</v>
      </c>
      <c r="C797" t="s">
        <v>2</v>
      </c>
      <c r="D797" t="s">
        <v>3</v>
      </c>
      <c r="E797" t="s">
        <v>4</v>
      </c>
      <c r="F797" t="s">
        <v>379</v>
      </c>
      <c r="G797" t="s">
        <v>380</v>
      </c>
      <c r="H797" t="s">
        <v>127</v>
      </c>
      <c r="I797" t="s">
        <v>128</v>
      </c>
      <c r="J797" t="s">
        <v>94</v>
      </c>
      <c r="K797" t="s">
        <v>95</v>
      </c>
      <c r="L797" t="s">
        <v>96</v>
      </c>
      <c r="M797" s="2">
        <v>1500</v>
      </c>
      <c r="N797" s="2">
        <v>-400</v>
      </c>
      <c r="O797" s="2">
        <v>0</v>
      </c>
      <c r="P797" s="2">
        <v>1100</v>
      </c>
      <c r="Q797" s="2">
        <v>0</v>
      </c>
      <c r="R797" s="2">
        <v>966.71</v>
      </c>
      <c r="S797" s="2">
        <v>0</v>
      </c>
      <c r="T797" s="2">
        <v>133.29</v>
      </c>
      <c r="U797" s="2">
        <v>1100</v>
      </c>
      <c r="V797" s="2">
        <v>133.29</v>
      </c>
      <c r="W797" t="s">
        <v>328</v>
      </c>
    </row>
    <row r="798" spans="1:23" x14ac:dyDescent="0.2">
      <c r="A798" t="s">
        <v>106</v>
      </c>
      <c r="B798" t="s">
        <v>107</v>
      </c>
      <c r="C798" t="s">
        <v>2</v>
      </c>
      <c r="D798" t="s">
        <v>3</v>
      </c>
      <c r="E798" t="s">
        <v>4</v>
      </c>
      <c r="F798" t="s">
        <v>379</v>
      </c>
      <c r="G798" t="s">
        <v>380</v>
      </c>
      <c r="H798" t="s">
        <v>127</v>
      </c>
      <c r="I798" t="s">
        <v>128</v>
      </c>
      <c r="J798" t="s">
        <v>94</v>
      </c>
      <c r="K798" t="s">
        <v>102</v>
      </c>
      <c r="L798" t="s">
        <v>96</v>
      </c>
      <c r="M798" s="2">
        <v>0</v>
      </c>
      <c r="N798" s="2">
        <v>400</v>
      </c>
      <c r="O798" s="2">
        <v>0</v>
      </c>
      <c r="P798" s="2">
        <v>400</v>
      </c>
      <c r="Q798" s="2">
        <v>0</v>
      </c>
      <c r="R798" s="2">
        <v>0</v>
      </c>
      <c r="S798" s="2">
        <v>0</v>
      </c>
      <c r="T798" s="2">
        <v>400</v>
      </c>
      <c r="U798" s="2">
        <v>400</v>
      </c>
      <c r="V798" s="2">
        <v>400</v>
      </c>
      <c r="W798" t="s">
        <v>382</v>
      </c>
    </row>
    <row r="799" spans="1:23" x14ac:dyDescent="0.2">
      <c r="A799" t="s">
        <v>106</v>
      </c>
      <c r="B799" t="s">
        <v>107</v>
      </c>
      <c r="C799" t="s">
        <v>2</v>
      </c>
      <c r="D799" t="s">
        <v>3</v>
      </c>
      <c r="E799" t="s">
        <v>4</v>
      </c>
      <c r="F799" t="s">
        <v>379</v>
      </c>
      <c r="G799" t="s">
        <v>380</v>
      </c>
      <c r="H799" t="s">
        <v>127</v>
      </c>
      <c r="I799" t="s">
        <v>142</v>
      </c>
      <c r="J799" t="s">
        <v>94</v>
      </c>
      <c r="K799" t="s">
        <v>266</v>
      </c>
      <c r="L799" t="s">
        <v>96</v>
      </c>
      <c r="M799" s="2">
        <v>0</v>
      </c>
      <c r="N799" s="2">
        <v>5000</v>
      </c>
      <c r="O799" s="2">
        <v>0</v>
      </c>
      <c r="P799" s="2">
        <v>5000</v>
      </c>
      <c r="Q799" s="2">
        <v>5000</v>
      </c>
      <c r="R799" s="2">
        <v>0</v>
      </c>
      <c r="S799" s="2">
        <v>0</v>
      </c>
      <c r="T799" s="2">
        <v>5000</v>
      </c>
      <c r="U799" s="2">
        <v>5000</v>
      </c>
      <c r="V799" s="2">
        <v>0</v>
      </c>
      <c r="W799" t="s">
        <v>273</v>
      </c>
    </row>
    <row r="800" spans="1:23" x14ac:dyDescent="0.2">
      <c r="A800" t="s">
        <v>106</v>
      </c>
      <c r="B800" t="s">
        <v>107</v>
      </c>
      <c r="C800" t="s">
        <v>2</v>
      </c>
      <c r="D800" t="s">
        <v>3</v>
      </c>
      <c r="E800" t="s">
        <v>4</v>
      </c>
      <c r="F800" t="s">
        <v>379</v>
      </c>
      <c r="G800" t="s">
        <v>380</v>
      </c>
      <c r="H800" t="s">
        <v>127</v>
      </c>
      <c r="I800" t="s">
        <v>142</v>
      </c>
      <c r="J800" t="s">
        <v>94</v>
      </c>
      <c r="K800" t="s">
        <v>274</v>
      </c>
      <c r="L800" t="s">
        <v>96</v>
      </c>
      <c r="M800" s="2">
        <v>0</v>
      </c>
      <c r="N800" s="2">
        <v>4000</v>
      </c>
      <c r="O800" s="2">
        <v>0</v>
      </c>
      <c r="P800" s="2">
        <v>4000</v>
      </c>
      <c r="Q800" s="2">
        <v>0</v>
      </c>
      <c r="R800" s="2">
        <v>0</v>
      </c>
      <c r="S800" s="2">
        <v>0</v>
      </c>
      <c r="T800" s="2">
        <v>4000</v>
      </c>
      <c r="U800" s="2">
        <v>4000</v>
      </c>
      <c r="V800" s="2">
        <v>4000</v>
      </c>
      <c r="W800" t="s">
        <v>362</v>
      </c>
    </row>
    <row r="801" spans="1:23" x14ac:dyDescent="0.2">
      <c r="A801" t="s">
        <v>106</v>
      </c>
      <c r="B801" t="s">
        <v>107</v>
      </c>
      <c r="C801" t="s">
        <v>2</v>
      </c>
      <c r="D801" t="s">
        <v>3</v>
      </c>
      <c r="E801" t="s">
        <v>4</v>
      </c>
      <c r="F801" t="s">
        <v>379</v>
      </c>
      <c r="G801" t="s">
        <v>380</v>
      </c>
      <c r="H801" t="s">
        <v>127</v>
      </c>
      <c r="I801" t="s">
        <v>142</v>
      </c>
      <c r="J801" t="s">
        <v>94</v>
      </c>
      <c r="K801" t="s">
        <v>143</v>
      </c>
      <c r="L801" t="s">
        <v>96</v>
      </c>
      <c r="M801" s="2">
        <v>3000</v>
      </c>
      <c r="N801" s="2">
        <v>0</v>
      </c>
      <c r="O801" s="2">
        <v>0</v>
      </c>
      <c r="P801" s="2">
        <v>3000</v>
      </c>
      <c r="Q801" s="2">
        <v>3000</v>
      </c>
      <c r="R801" s="2">
        <v>0</v>
      </c>
      <c r="S801" s="2">
        <v>0</v>
      </c>
      <c r="T801" s="2">
        <v>3000</v>
      </c>
      <c r="U801" s="2">
        <v>3000</v>
      </c>
      <c r="V801" s="2">
        <v>0</v>
      </c>
      <c r="W801" t="s">
        <v>144</v>
      </c>
    </row>
    <row r="802" spans="1:23" x14ac:dyDescent="0.2">
      <c r="A802" t="s">
        <v>106</v>
      </c>
      <c r="B802" t="s">
        <v>107</v>
      </c>
      <c r="C802" t="s">
        <v>2</v>
      </c>
      <c r="D802" t="s">
        <v>3</v>
      </c>
      <c r="E802" t="s">
        <v>4</v>
      </c>
      <c r="F802" t="s">
        <v>379</v>
      </c>
      <c r="G802" t="s">
        <v>380</v>
      </c>
      <c r="H802" t="s">
        <v>127</v>
      </c>
      <c r="I802" t="s">
        <v>142</v>
      </c>
      <c r="J802" t="s">
        <v>94</v>
      </c>
      <c r="K802" t="s">
        <v>121</v>
      </c>
      <c r="L802" t="s">
        <v>96</v>
      </c>
      <c r="M802" s="2">
        <v>4000</v>
      </c>
      <c r="N802" s="2">
        <v>-4000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t="s">
        <v>145</v>
      </c>
    </row>
    <row r="803" spans="1:23" x14ac:dyDescent="0.2">
      <c r="A803" t="s">
        <v>106</v>
      </c>
      <c r="B803" t="s">
        <v>107</v>
      </c>
      <c r="C803" t="s">
        <v>2</v>
      </c>
      <c r="D803" t="s">
        <v>3</v>
      </c>
      <c r="E803" t="s">
        <v>4</v>
      </c>
      <c r="F803" t="s">
        <v>379</v>
      </c>
      <c r="G803" t="s">
        <v>380</v>
      </c>
      <c r="H803" t="s">
        <v>127</v>
      </c>
      <c r="I803" t="s">
        <v>142</v>
      </c>
      <c r="J803" t="s">
        <v>94</v>
      </c>
      <c r="K803" t="s">
        <v>148</v>
      </c>
      <c r="L803" t="s">
        <v>96</v>
      </c>
      <c r="M803" s="2">
        <v>0</v>
      </c>
      <c r="N803" s="2">
        <v>3000</v>
      </c>
      <c r="O803" s="2">
        <v>0</v>
      </c>
      <c r="P803" s="2">
        <v>3000</v>
      </c>
      <c r="Q803" s="2">
        <v>3000</v>
      </c>
      <c r="R803" s="2">
        <v>0</v>
      </c>
      <c r="S803" s="2">
        <v>0</v>
      </c>
      <c r="T803" s="2">
        <v>3000</v>
      </c>
      <c r="U803" s="2">
        <v>3000</v>
      </c>
      <c r="V803" s="2">
        <v>0</v>
      </c>
      <c r="W803" t="s">
        <v>149</v>
      </c>
    </row>
    <row r="804" spans="1:23" x14ac:dyDescent="0.2">
      <c r="A804" t="s">
        <v>106</v>
      </c>
      <c r="B804" t="s">
        <v>107</v>
      </c>
      <c r="C804" t="s">
        <v>2</v>
      </c>
      <c r="D804" t="s">
        <v>3</v>
      </c>
      <c r="E804" t="s">
        <v>4</v>
      </c>
      <c r="F804" t="s">
        <v>379</v>
      </c>
      <c r="G804" t="s">
        <v>380</v>
      </c>
      <c r="H804" t="s">
        <v>127</v>
      </c>
      <c r="I804" t="s">
        <v>142</v>
      </c>
      <c r="J804" t="s">
        <v>94</v>
      </c>
      <c r="K804" t="s">
        <v>150</v>
      </c>
      <c r="L804" t="s">
        <v>96</v>
      </c>
      <c r="M804" s="2">
        <v>18000</v>
      </c>
      <c r="N804" s="2">
        <v>-12000</v>
      </c>
      <c r="O804" s="2">
        <v>0</v>
      </c>
      <c r="P804" s="2">
        <v>6000</v>
      </c>
      <c r="Q804" s="2">
        <v>0</v>
      </c>
      <c r="R804" s="2">
        <v>2187.5</v>
      </c>
      <c r="S804" s="2">
        <v>0</v>
      </c>
      <c r="T804" s="2">
        <v>3812.5</v>
      </c>
      <c r="U804" s="2">
        <v>6000</v>
      </c>
      <c r="V804" s="2">
        <v>3812.5</v>
      </c>
      <c r="W804" t="s">
        <v>151</v>
      </c>
    </row>
    <row r="805" spans="1:23" x14ac:dyDescent="0.2">
      <c r="A805" t="s">
        <v>106</v>
      </c>
      <c r="B805" t="s">
        <v>107</v>
      </c>
      <c r="C805" t="s">
        <v>2</v>
      </c>
      <c r="D805" t="s">
        <v>3</v>
      </c>
      <c r="E805" t="s">
        <v>4</v>
      </c>
      <c r="F805" t="s">
        <v>379</v>
      </c>
      <c r="G805" t="s">
        <v>380</v>
      </c>
      <c r="H805" t="s">
        <v>127</v>
      </c>
      <c r="I805" t="s">
        <v>154</v>
      </c>
      <c r="J805" t="s">
        <v>94</v>
      </c>
      <c r="K805" t="s">
        <v>274</v>
      </c>
      <c r="L805" t="s">
        <v>96</v>
      </c>
      <c r="M805" s="2">
        <v>0</v>
      </c>
      <c r="N805" s="2">
        <v>1000</v>
      </c>
      <c r="O805" s="2">
        <v>0</v>
      </c>
      <c r="P805" s="2">
        <v>1000</v>
      </c>
      <c r="Q805" s="2">
        <v>0</v>
      </c>
      <c r="R805" s="2">
        <v>1000</v>
      </c>
      <c r="S805" s="2">
        <v>0</v>
      </c>
      <c r="T805" s="2">
        <v>0</v>
      </c>
      <c r="U805" s="2">
        <v>1000</v>
      </c>
      <c r="V805" s="2">
        <v>0</v>
      </c>
      <c r="W805" t="s">
        <v>362</v>
      </c>
    </row>
    <row r="806" spans="1:23" x14ac:dyDescent="0.2">
      <c r="A806" t="s">
        <v>106</v>
      </c>
      <c r="B806" t="s">
        <v>107</v>
      </c>
      <c r="C806" t="s">
        <v>2</v>
      </c>
      <c r="D806" t="s">
        <v>3</v>
      </c>
      <c r="E806" t="s">
        <v>4</v>
      </c>
      <c r="F806" t="s">
        <v>379</v>
      </c>
      <c r="G806" t="s">
        <v>380</v>
      </c>
      <c r="H806" t="s">
        <v>127</v>
      </c>
      <c r="I806" t="s">
        <v>154</v>
      </c>
      <c r="J806" t="s">
        <v>94</v>
      </c>
      <c r="K806" t="s">
        <v>143</v>
      </c>
      <c r="L806" t="s">
        <v>96</v>
      </c>
      <c r="M806" s="2">
        <v>1000</v>
      </c>
      <c r="N806" s="2">
        <v>0</v>
      </c>
      <c r="O806" s="2">
        <v>0</v>
      </c>
      <c r="P806" s="2">
        <v>1000</v>
      </c>
      <c r="Q806" s="2">
        <v>1000</v>
      </c>
      <c r="R806" s="2">
        <v>0</v>
      </c>
      <c r="S806" s="2">
        <v>0</v>
      </c>
      <c r="T806" s="2">
        <v>1000</v>
      </c>
      <c r="U806" s="2">
        <v>1000</v>
      </c>
      <c r="V806" s="2">
        <v>0</v>
      </c>
      <c r="W806" t="s">
        <v>144</v>
      </c>
    </row>
    <row r="807" spans="1:23" x14ac:dyDescent="0.2">
      <c r="A807" t="s">
        <v>106</v>
      </c>
      <c r="B807" t="s">
        <v>107</v>
      </c>
      <c r="C807" t="s">
        <v>2</v>
      </c>
      <c r="D807" t="s">
        <v>3</v>
      </c>
      <c r="E807" t="s">
        <v>4</v>
      </c>
      <c r="F807" t="s">
        <v>379</v>
      </c>
      <c r="G807" t="s">
        <v>380</v>
      </c>
      <c r="H807" t="s">
        <v>127</v>
      </c>
      <c r="I807" t="s">
        <v>154</v>
      </c>
      <c r="J807" t="s">
        <v>94</v>
      </c>
      <c r="K807" t="s">
        <v>121</v>
      </c>
      <c r="L807" t="s">
        <v>96</v>
      </c>
      <c r="M807" s="2">
        <v>1000</v>
      </c>
      <c r="N807" s="2">
        <v>-1000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t="s">
        <v>145</v>
      </c>
    </row>
    <row r="808" spans="1:23" x14ac:dyDescent="0.2">
      <c r="A808" t="s">
        <v>106</v>
      </c>
      <c r="B808" t="s">
        <v>107</v>
      </c>
      <c r="C808" t="s">
        <v>2</v>
      </c>
      <c r="D808" t="s">
        <v>3</v>
      </c>
      <c r="E808" t="s">
        <v>4</v>
      </c>
      <c r="F808" t="s">
        <v>379</v>
      </c>
      <c r="G808" t="s">
        <v>380</v>
      </c>
      <c r="H808" t="s">
        <v>127</v>
      </c>
      <c r="I808" t="s">
        <v>154</v>
      </c>
      <c r="J808" t="s">
        <v>94</v>
      </c>
      <c r="K808" t="s">
        <v>148</v>
      </c>
      <c r="L808" t="s">
        <v>96</v>
      </c>
      <c r="M808" s="2">
        <v>1000</v>
      </c>
      <c r="N808" s="2">
        <v>0</v>
      </c>
      <c r="O808" s="2">
        <v>0</v>
      </c>
      <c r="P808" s="2">
        <v>1000</v>
      </c>
      <c r="Q808" s="2">
        <v>1000</v>
      </c>
      <c r="R808" s="2">
        <v>0</v>
      </c>
      <c r="S808" s="2">
        <v>0</v>
      </c>
      <c r="T808" s="2">
        <v>1000</v>
      </c>
      <c r="U808" s="2">
        <v>1000</v>
      </c>
      <c r="V808" s="2">
        <v>0</v>
      </c>
      <c r="W808" t="s">
        <v>149</v>
      </c>
    </row>
    <row r="809" spans="1:23" x14ac:dyDescent="0.2">
      <c r="A809" t="s">
        <v>106</v>
      </c>
      <c r="B809" t="s">
        <v>107</v>
      </c>
      <c r="C809" t="s">
        <v>2</v>
      </c>
      <c r="D809" t="s">
        <v>3</v>
      </c>
      <c r="E809" t="s">
        <v>4</v>
      </c>
      <c r="F809" t="s">
        <v>379</v>
      </c>
      <c r="G809" t="s">
        <v>380</v>
      </c>
      <c r="H809" t="s">
        <v>127</v>
      </c>
      <c r="I809" t="s">
        <v>154</v>
      </c>
      <c r="J809" t="s">
        <v>94</v>
      </c>
      <c r="K809" t="s">
        <v>150</v>
      </c>
      <c r="L809" t="s">
        <v>96</v>
      </c>
      <c r="M809" s="2">
        <v>6000</v>
      </c>
      <c r="N809" s="2">
        <v>0</v>
      </c>
      <c r="O809" s="2">
        <v>0</v>
      </c>
      <c r="P809" s="2">
        <v>6000</v>
      </c>
      <c r="Q809" s="2">
        <v>0</v>
      </c>
      <c r="R809" s="2">
        <v>0</v>
      </c>
      <c r="S809" s="2">
        <v>0</v>
      </c>
      <c r="T809" s="2">
        <v>6000</v>
      </c>
      <c r="U809" s="2">
        <v>6000</v>
      </c>
      <c r="V809" s="2">
        <v>6000</v>
      </c>
      <c r="W809" t="s">
        <v>151</v>
      </c>
    </row>
    <row r="810" spans="1:23" x14ac:dyDescent="0.2">
      <c r="A810" t="s">
        <v>106</v>
      </c>
      <c r="B810" t="s">
        <v>107</v>
      </c>
      <c r="C810" t="s">
        <v>2</v>
      </c>
      <c r="D810" t="s">
        <v>3</v>
      </c>
      <c r="E810" t="s">
        <v>4</v>
      </c>
      <c r="F810" t="s">
        <v>379</v>
      </c>
      <c r="G810" t="s">
        <v>380</v>
      </c>
      <c r="H810" t="s">
        <v>127</v>
      </c>
      <c r="I810" t="s">
        <v>154</v>
      </c>
      <c r="J810" t="s">
        <v>94</v>
      </c>
      <c r="K810" t="s">
        <v>98</v>
      </c>
      <c r="L810" t="s">
        <v>96</v>
      </c>
      <c r="M810" s="2">
        <v>2500</v>
      </c>
      <c r="N810" s="2">
        <v>0</v>
      </c>
      <c r="O810" s="2">
        <v>0</v>
      </c>
      <c r="P810" s="2">
        <v>2500</v>
      </c>
      <c r="Q810" s="2">
        <v>0</v>
      </c>
      <c r="R810" s="2">
        <v>0</v>
      </c>
      <c r="S810" s="2">
        <v>0</v>
      </c>
      <c r="T810" s="2">
        <v>2500</v>
      </c>
      <c r="U810" s="2">
        <v>2500</v>
      </c>
      <c r="V810" s="2">
        <v>2500</v>
      </c>
      <c r="W810" t="s">
        <v>152</v>
      </c>
    </row>
    <row r="811" spans="1:23" x14ac:dyDescent="0.2">
      <c r="A811" t="s">
        <v>106</v>
      </c>
      <c r="B811" t="s">
        <v>107</v>
      </c>
      <c r="C811" t="s">
        <v>2</v>
      </c>
      <c r="D811" t="s">
        <v>3</v>
      </c>
      <c r="E811" t="s">
        <v>4</v>
      </c>
      <c r="F811" t="s">
        <v>379</v>
      </c>
      <c r="G811" t="s">
        <v>380</v>
      </c>
      <c r="H811" t="s">
        <v>127</v>
      </c>
      <c r="I811" t="s">
        <v>156</v>
      </c>
      <c r="J811" t="s">
        <v>94</v>
      </c>
      <c r="K811" t="s">
        <v>266</v>
      </c>
      <c r="L811" t="s">
        <v>96</v>
      </c>
      <c r="M811" s="2">
        <v>0</v>
      </c>
      <c r="N811" s="2">
        <v>10000</v>
      </c>
      <c r="O811" s="2">
        <v>0</v>
      </c>
      <c r="P811" s="2">
        <v>10000</v>
      </c>
      <c r="Q811" s="2">
        <v>10000</v>
      </c>
      <c r="R811" s="2">
        <v>0</v>
      </c>
      <c r="S811" s="2">
        <v>0</v>
      </c>
      <c r="T811" s="2">
        <v>10000</v>
      </c>
      <c r="U811" s="2">
        <v>10000</v>
      </c>
      <c r="V811" s="2">
        <v>0</v>
      </c>
      <c r="W811" t="s">
        <v>273</v>
      </c>
    </row>
    <row r="812" spans="1:23" x14ac:dyDescent="0.2">
      <c r="A812" t="s">
        <v>106</v>
      </c>
      <c r="B812" t="s">
        <v>107</v>
      </c>
      <c r="C812" t="s">
        <v>2</v>
      </c>
      <c r="D812" t="s">
        <v>3</v>
      </c>
      <c r="E812" t="s">
        <v>4</v>
      </c>
      <c r="F812" t="s">
        <v>379</v>
      </c>
      <c r="G812" t="s">
        <v>380</v>
      </c>
      <c r="H812" t="s">
        <v>127</v>
      </c>
      <c r="I812" t="s">
        <v>156</v>
      </c>
      <c r="J812" t="s">
        <v>94</v>
      </c>
      <c r="K812" t="s">
        <v>274</v>
      </c>
      <c r="L812" t="s">
        <v>96</v>
      </c>
      <c r="M812" s="2">
        <v>0</v>
      </c>
      <c r="N812" s="2">
        <v>15000</v>
      </c>
      <c r="O812" s="2">
        <v>0</v>
      </c>
      <c r="P812" s="2">
        <v>15000</v>
      </c>
      <c r="Q812" s="2">
        <v>0</v>
      </c>
      <c r="R812" s="2">
        <v>9000</v>
      </c>
      <c r="S812" s="2">
        <v>0</v>
      </c>
      <c r="T812" s="2">
        <v>6000</v>
      </c>
      <c r="U812" s="2">
        <v>15000</v>
      </c>
      <c r="V812" s="2">
        <v>6000</v>
      </c>
      <c r="W812" t="s">
        <v>362</v>
      </c>
    </row>
    <row r="813" spans="1:23" x14ac:dyDescent="0.2">
      <c r="A813" t="s">
        <v>106</v>
      </c>
      <c r="B813" t="s">
        <v>107</v>
      </c>
      <c r="C813" t="s">
        <v>2</v>
      </c>
      <c r="D813" t="s">
        <v>3</v>
      </c>
      <c r="E813" t="s">
        <v>4</v>
      </c>
      <c r="F813" t="s">
        <v>379</v>
      </c>
      <c r="G813" t="s">
        <v>380</v>
      </c>
      <c r="H813" t="s">
        <v>127</v>
      </c>
      <c r="I813" t="s">
        <v>156</v>
      </c>
      <c r="J813" t="s">
        <v>94</v>
      </c>
      <c r="K813" t="s">
        <v>121</v>
      </c>
      <c r="L813" t="s">
        <v>96</v>
      </c>
      <c r="M813" s="2">
        <v>20000</v>
      </c>
      <c r="N813" s="2">
        <v>-20000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t="s">
        <v>145</v>
      </c>
    </row>
    <row r="814" spans="1:23" x14ac:dyDescent="0.2">
      <c r="A814" t="s">
        <v>106</v>
      </c>
      <c r="B814" t="s">
        <v>107</v>
      </c>
      <c r="C814" t="s">
        <v>2</v>
      </c>
      <c r="D814" t="s">
        <v>3</v>
      </c>
      <c r="E814" t="s">
        <v>4</v>
      </c>
      <c r="F814" t="s">
        <v>379</v>
      </c>
      <c r="G814" t="s">
        <v>380</v>
      </c>
      <c r="H814" t="s">
        <v>127</v>
      </c>
      <c r="I814" t="s">
        <v>156</v>
      </c>
      <c r="J814" t="s">
        <v>94</v>
      </c>
      <c r="K814" t="s">
        <v>150</v>
      </c>
      <c r="L814" t="s">
        <v>96</v>
      </c>
      <c r="M814" s="2">
        <v>20000</v>
      </c>
      <c r="N814" s="2">
        <v>0</v>
      </c>
      <c r="O814" s="2">
        <v>0</v>
      </c>
      <c r="P814" s="2">
        <v>20000</v>
      </c>
      <c r="Q814" s="2">
        <v>0</v>
      </c>
      <c r="R814" s="2">
        <v>19800</v>
      </c>
      <c r="S814" s="2">
        <v>0</v>
      </c>
      <c r="T814" s="2">
        <v>200</v>
      </c>
      <c r="U814" s="2">
        <v>20000</v>
      </c>
      <c r="V814" s="2">
        <v>200</v>
      </c>
      <c r="W814" t="s">
        <v>151</v>
      </c>
    </row>
    <row r="815" spans="1:23" x14ac:dyDescent="0.2">
      <c r="A815" t="s">
        <v>106</v>
      </c>
      <c r="B815" t="s">
        <v>107</v>
      </c>
      <c r="C815" t="s">
        <v>2</v>
      </c>
      <c r="D815" t="s">
        <v>3</v>
      </c>
      <c r="E815" t="s">
        <v>4</v>
      </c>
      <c r="F815" t="s">
        <v>379</v>
      </c>
      <c r="G815" t="s">
        <v>380</v>
      </c>
      <c r="H815" t="s">
        <v>127</v>
      </c>
      <c r="I815" t="s">
        <v>156</v>
      </c>
      <c r="J815" t="s">
        <v>94</v>
      </c>
      <c r="K815" t="s">
        <v>135</v>
      </c>
      <c r="L815" t="s">
        <v>96</v>
      </c>
      <c r="M815" s="2">
        <v>10000</v>
      </c>
      <c r="N815" s="2">
        <v>-10000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t="s">
        <v>136</v>
      </c>
    </row>
    <row r="816" spans="1:23" x14ac:dyDescent="0.2">
      <c r="A816" t="s">
        <v>106</v>
      </c>
      <c r="B816" t="s">
        <v>107</v>
      </c>
      <c r="C816" t="s">
        <v>2</v>
      </c>
      <c r="D816" t="s">
        <v>3</v>
      </c>
      <c r="E816" t="s">
        <v>4</v>
      </c>
      <c r="F816" t="s">
        <v>379</v>
      </c>
      <c r="G816" t="s">
        <v>380</v>
      </c>
      <c r="H816" t="s">
        <v>127</v>
      </c>
      <c r="I816" t="s">
        <v>156</v>
      </c>
      <c r="J816" t="s">
        <v>94</v>
      </c>
      <c r="K816" t="s">
        <v>125</v>
      </c>
      <c r="L816" t="s">
        <v>96</v>
      </c>
      <c r="M816" s="2">
        <v>0</v>
      </c>
      <c r="N816" s="2">
        <v>5000</v>
      </c>
      <c r="O816" s="2">
        <v>0</v>
      </c>
      <c r="P816" s="2">
        <v>5000</v>
      </c>
      <c r="Q816" s="2">
        <v>0</v>
      </c>
      <c r="R816" s="2">
        <v>4464</v>
      </c>
      <c r="S816" s="2">
        <v>4464</v>
      </c>
      <c r="T816" s="2">
        <v>536</v>
      </c>
      <c r="U816" s="2">
        <v>536</v>
      </c>
      <c r="V816" s="2">
        <v>536</v>
      </c>
      <c r="W816" t="s">
        <v>139</v>
      </c>
    </row>
    <row r="817" spans="1:23" x14ac:dyDescent="0.2">
      <c r="A817" t="s">
        <v>106</v>
      </c>
      <c r="B817" t="s">
        <v>107</v>
      </c>
      <c r="C817" t="s">
        <v>2</v>
      </c>
      <c r="D817" t="s">
        <v>3</v>
      </c>
      <c r="E817" t="s">
        <v>4</v>
      </c>
      <c r="F817" t="s">
        <v>379</v>
      </c>
      <c r="G817" t="s">
        <v>380</v>
      </c>
      <c r="H817" t="s">
        <v>157</v>
      </c>
      <c r="I817" t="s">
        <v>158</v>
      </c>
      <c r="J817" t="s">
        <v>94</v>
      </c>
      <c r="K817" t="s">
        <v>274</v>
      </c>
      <c r="L817" t="s">
        <v>96</v>
      </c>
      <c r="M817" s="2">
        <v>0</v>
      </c>
      <c r="N817" s="2">
        <v>23000</v>
      </c>
      <c r="O817" s="2">
        <v>0</v>
      </c>
      <c r="P817" s="2">
        <v>23000</v>
      </c>
      <c r="Q817" s="2">
        <v>0</v>
      </c>
      <c r="R817" s="2">
        <v>7280</v>
      </c>
      <c r="S817" s="2">
        <v>3490</v>
      </c>
      <c r="T817" s="2">
        <v>15720</v>
      </c>
      <c r="U817" s="2">
        <v>19510</v>
      </c>
      <c r="V817" s="2">
        <v>15720</v>
      </c>
      <c r="W817" t="s">
        <v>275</v>
      </c>
    </row>
    <row r="818" spans="1:23" x14ac:dyDescent="0.2">
      <c r="A818" t="s">
        <v>106</v>
      </c>
      <c r="B818" t="s">
        <v>107</v>
      </c>
      <c r="C818" t="s">
        <v>2</v>
      </c>
      <c r="D818" t="s">
        <v>3</v>
      </c>
      <c r="E818" t="s">
        <v>4</v>
      </c>
      <c r="F818" t="s">
        <v>379</v>
      </c>
      <c r="G818" t="s">
        <v>380</v>
      </c>
      <c r="H818" t="s">
        <v>157</v>
      </c>
      <c r="I818" t="s">
        <v>158</v>
      </c>
      <c r="J818" t="s">
        <v>94</v>
      </c>
      <c r="K818" t="s">
        <v>121</v>
      </c>
      <c r="L818" t="s">
        <v>96</v>
      </c>
      <c r="M818" s="2">
        <v>23000</v>
      </c>
      <c r="N818" s="2">
        <v>-23000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t="s">
        <v>159</v>
      </c>
    </row>
    <row r="819" spans="1:23" x14ac:dyDescent="0.2">
      <c r="A819" t="s">
        <v>106</v>
      </c>
      <c r="B819" t="s">
        <v>107</v>
      </c>
      <c r="C819" t="s">
        <v>2</v>
      </c>
      <c r="D819" t="s">
        <v>3</v>
      </c>
      <c r="E819" t="s">
        <v>4</v>
      </c>
      <c r="F819" t="s">
        <v>379</v>
      </c>
      <c r="G819" t="s">
        <v>380</v>
      </c>
      <c r="H819" t="s">
        <v>157</v>
      </c>
      <c r="I819" t="s">
        <v>160</v>
      </c>
      <c r="J819" t="s">
        <v>94</v>
      </c>
      <c r="K819" t="s">
        <v>274</v>
      </c>
      <c r="L819" t="s">
        <v>96</v>
      </c>
      <c r="M819" s="2">
        <v>0</v>
      </c>
      <c r="N819" s="2">
        <v>3000</v>
      </c>
      <c r="O819" s="2">
        <v>0</v>
      </c>
      <c r="P819" s="2">
        <v>3000</v>
      </c>
      <c r="Q819" s="2">
        <v>0</v>
      </c>
      <c r="R819" s="2">
        <v>3000</v>
      </c>
      <c r="S819" s="2">
        <v>1500</v>
      </c>
      <c r="T819" s="2">
        <v>0</v>
      </c>
      <c r="U819" s="2">
        <v>1500</v>
      </c>
      <c r="V819" s="2">
        <v>0</v>
      </c>
      <c r="W819" t="s">
        <v>275</v>
      </c>
    </row>
    <row r="820" spans="1:23" x14ac:dyDescent="0.2">
      <c r="A820" t="s">
        <v>106</v>
      </c>
      <c r="B820" t="s">
        <v>107</v>
      </c>
      <c r="C820" t="s">
        <v>2</v>
      </c>
      <c r="D820" t="s">
        <v>3</v>
      </c>
      <c r="E820" t="s">
        <v>4</v>
      </c>
      <c r="F820" t="s">
        <v>379</v>
      </c>
      <c r="G820" t="s">
        <v>380</v>
      </c>
      <c r="H820" t="s">
        <v>157</v>
      </c>
      <c r="I820" t="s">
        <v>160</v>
      </c>
      <c r="J820" t="s">
        <v>94</v>
      </c>
      <c r="K820" t="s">
        <v>121</v>
      </c>
      <c r="L820" t="s">
        <v>96</v>
      </c>
      <c r="M820" s="2">
        <v>3000</v>
      </c>
      <c r="N820" s="2">
        <v>-3000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t="s">
        <v>159</v>
      </c>
    </row>
    <row r="821" spans="1:23" x14ac:dyDescent="0.2">
      <c r="A821" t="s">
        <v>106</v>
      </c>
      <c r="B821" t="s">
        <v>107</v>
      </c>
      <c r="C821" t="s">
        <v>2</v>
      </c>
      <c r="D821" t="s">
        <v>3</v>
      </c>
      <c r="E821" t="s">
        <v>4</v>
      </c>
      <c r="F821" t="s">
        <v>379</v>
      </c>
      <c r="G821" t="s">
        <v>380</v>
      </c>
      <c r="H821" t="s">
        <v>161</v>
      </c>
      <c r="I821" t="s">
        <v>162</v>
      </c>
      <c r="J821" t="s">
        <v>94</v>
      </c>
      <c r="K821" t="s">
        <v>266</v>
      </c>
      <c r="L821" t="s">
        <v>96</v>
      </c>
      <c r="M821" s="2">
        <v>1500</v>
      </c>
      <c r="N821" s="2">
        <v>0</v>
      </c>
      <c r="O821" s="2">
        <v>0</v>
      </c>
      <c r="P821" s="2">
        <v>1500</v>
      </c>
      <c r="Q821" s="2">
        <v>0</v>
      </c>
      <c r="R821" s="2">
        <v>0</v>
      </c>
      <c r="S821" s="2">
        <v>0</v>
      </c>
      <c r="T821" s="2">
        <v>1500</v>
      </c>
      <c r="U821" s="2">
        <v>1500</v>
      </c>
      <c r="V821" s="2">
        <v>1500</v>
      </c>
      <c r="W821" t="s">
        <v>295</v>
      </c>
    </row>
    <row r="822" spans="1:23" x14ac:dyDescent="0.2">
      <c r="A822" t="s">
        <v>106</v>
      </c>
      <c r="B822" t="s">
        <v>107</v>
      </c>
      <c r="C822" t="s">
        <v>2</v>
      </c>
      <c r="D822" t="s">
        <v>3</v>
      </c>
      <c r="E822" t="s">
        <v>4</v>
      </c>
      <c r="F822" t="s">
        <v>379</v>
      </c>
      <c r="G822" t="s">
        <v>380</v>
      </c>
      <c r="H822" t="s">
        <v>161</v>
      </c>
      <c r="I822" t="s">
        <v>162</v>
      </c>
      <c r="J822" t="s">
        <v>94</v>
      </c>
      <c r="K822" t="s">
        <v>274</v>
      </c>
      <c r="L822" t="s">
        <v>96</v>
      </c>
      <c r="M822" s="2">
        <v>0</v>
      </c>
      <c r="N822" s="2">
        <v>10000</v>
      </c>
      <c r="O822" s="2">
        <v>0</v>
      </c>
      <c r="P822" s="2">
        <v>10000</v>
      </c>
      <c r="Q822" s="2">
        <v>10000</v>
      </c>
      <c r="R822" s="2">
        <v>0</v>
      </c>
      <c r="S822" s="2">
        <v>0</v>
      </c>
      <c r="T822" s="2">
        <v>10000</v>
      </c>
      <c r="U822" s="2">
        <v>10000</v>
      </c>
      <c r="V822" s="2">
        <v>0</v>
      </c>
      <c r="W822" t="s">
        <v>363</v>
      </c>
    </row>
    <row r="823" spans="1:23" x14ac:dyDescent="0.2">
      <c r="A823" t="s">
        <v>106</v>
      </c>
      <c r="B823" t="s">
        <v>107</v>
      </c>
      <c r="C823" t="s">
        <v>2</v>
      </c>
      <c r="D823" t="s">
        <v>3</v>
      </c>
      <c r="E823" t="s">
        <v>4</v>
      </c>
      <c r="F823" t="s">
        <v>379</v>
      </c>
      <c r="G823" t="s">
        <v>380</v>
      </c>
      <c r="H823" t="s">
        <v>161</v>
      </c>
      <c r="I823" t="s">
        <v>162</v>
      </c>
      <c r="J823" t="s">
        <v>94</v>
      </c>
      <c r="K823" t="s">
        <v>121</v>
      </c>
      <c r="L823" t="s">
        <v>96</v>
      </c>
      <c r="M823" s="2">
        <v>11500</v>
      </c>
      <c r="N823" s="2">
        <v>-11500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t="s">
        <v>163</v>
      </c>
    </row>
    <row r="824" spans="1:23" x14ac:dyDescent="0.2">
      <c r="A824" t="s">
        <v>106</v>
      </c>
      <c r="B824" t="s">
        <v>107</v>
      </c>
      <c r="C824" t="s">
        <v>2</v>
      </c>
      <c r="D824" t="s">
        <v>3</v>
      </c>
      <c r="E824" t="s">
        <v>4</v>
      </c>
      <c r="F824" t="s">
        <v>379</v>
      </c>
      <c r="G824" t="s">
        <v>380</v>
      </c>
      <c r="H824" t="s">
        <v>161</v>
      </c>
      <c r="I824" t="s">
        <v>162</v>
      </c>
      <c r="J824" t="s">
        <v>94</v>
      </c>
      <c r="K824" t="s">
        <v>150</v>
      </c>
      <c r="L824" t="s">
        <v>96</v>
      </c>
      <c r="M824" s="2">
        <v>2750</v>
      </c>
      <c r="N824" s="2">
        <v>1500</v>
      </c>
      <c r="O824" s="2">
        <v>0</v>
      </c>
      <c r="P824" s="2">
        <v>4250</v>
      </c>
      <c r="Q824" s="2">
        <v>3723.8</v>
      </c>
      <c r="R824" s="2">
        <v>0</v>
      </c>
      <c r="S824" s="2">
        <v>0</v>
      </c>
      <c r="T824" s="2">
        <v>4250</v>
      </c>
      <c r="U824" s="2">
        <v>4250</v>
      </c>
      <c r="V824" s="2">
        <v>526.20000000000005</v>
      </c>
      <c r="W824" t="s">
        <v>329</v>
      </c>
    </row>
    <row r="825" spans="1:23" x14ac:dyDescent="0.2">
      <c r="A825" t="s">
        <v>106</v>
      </c>
      <c r="B825" t="s">
        <v>107</v>
      </c>
      <c r="C825" t="s">
        <v>2</v>
      </c>
      <c r="D825" t="s">
        <v>3</v>
      </c>
      <c r="E825" t="s">
        <v>4</v>
      </c>
      <c r="F825" t="s">
        <v>379</v>
      </c>
      <c r="G825" t="s">
        <v>380</v>
      </c>
      <c r="H825" t="s">
        <v>164</v>
      </c>
      <c r="I825" t="s">
        <v>165</v>
      </c>
      <c r="J825" t="s">
        <v>94</v>
      </c>
      <c r="K825" t="s">
        <v>266</v>
      </c>
      <c r="L825" t="s">
        <v>96</v>
      </c>
      <c r="M825" s="2">
        <v>0</v>
      </c>
      <c r="N825" s="2">
        <v>968</v>
      </c>
      <c r="O825" s="2">
        <v>0</v>
      </c>
      <c r="P825" s="2">
        <v>968</v>
      </c>
      <c r="Q825" s="2">
        <v>0</v>
      </c>
      <c r="R825" s="2">
        <v>0</v>
      </c>
      <c r="S825" s="2">
        <v>0</v>
      </c>
      <c r="T825" s="2">
        <v>968</v>
      </c>
      <c r="U825" s="2">
        <v>968</v>
      </c>
      <c r="V825" s="2">
        <v>968</v>
      </c>
      <c r="W825" t="s">
        <v>383</v>
      </c>
    </row>
    <row r="826" spans="1:23" x14ac:dyDescent="0.2">
      <c r="A826" t="s">
        <v>106</v>
      </c>
      <c r="B826" t="s">
        <v>107</v>
      </c>
      <c r="C826" t="s">
        <v>2</v>
      </c>
      <c r="D826" t="s">
        <v>3</v>
      </c>
      <c r="E826" t="s">
        <v>4</v>
      </c>
      <c r="F826" t="s">
        <v>379</v>
      </c>
      <c r="G826" t="s">
        <v>380</v>
      </c>
      <c r="H826" t="s">
        <v>164</v>
      </c>
      <c r="I826" t="s">
        <v>165</v>
      </c>
      <c r="J826" t="s">
        <v>94</v>
      </c>
      <c r="K826" t="s">
        <v>166</v>
      </c>
      <c r="L826" t="s">
        <v>96</v>
      </c>
      <c r="M826" s="2">
        <v>0</v>
      </c>
      <c r="N826" s="2">
        <v>7880</v>
      </c>
      <c r="O826" s="2">
        <v>0</v>
      </c>
      <c r="P826" s="2">
        <v>7880</v>
      </c>
      <c r="Q826" s="2">
        <v>0</v>
      </c>
      <c r="R826" s="2">
        <v>7880</v>
      </c>
      <c r="S826" s="2">
        <v>4280</v>
      </c>
      <c r="T826" s="2">
        <v>0</v>
      </c>
      <c r="U826" s="2">
        <v>3600</v>
      </c>
      <c r="V826" s="2">
        <v>0</v>
      </c>
      <c r="W826" t="s">
        <v>167</v>
      </c>
    </row>
    <row r="827" spans="1:23" x14ac:dyDescent="0.2">
      <c r="A827" t="s">
        <v>106</v>
      </c>
      <c r="B827" t="s">
        <v>107</v>
      </c>
      <c r="C827" t="s">
        <v>2</v>
      </c>
      <c r="D827" t="s">
        <v>3</v>
      </c>
      <c r="E827" t="s">
        <v>4</v>
      </c>
      <c r="F827" t="s">
        <v>379</v>
      </c>
      <c r="G827" t="s">
        <v>380</v>
      </c>
      <c r="H827" t="s">
        <v>164</v>
      </c>
      <c r="I827" t="s">
        <v>165</v>
      </c>
      <c r="J827" t="s">
        <v>94</v>
      </c>
      <c r="K827" t="s">
        <v>280</v>
      </c>
      <c r="L827" t="s">
        <v>96</v>
      </c>
      <c r="M827" s="2">
        <v>0</v>
      </c>
      <c r="N827" s="2">
        <v>300</v>
      </c>
      <c r="O827" s="2">
        <v>0</v>
      </c>
      <c r="P827" s="2">
        <v>300</v>
      </c>
      <c r="Q827" s="2">
        <v>0</v>
      </c>
      <c r="R827" s="2">
        <v>0</v>
      </c>
      <c r="S827" s="2">
        <v>0</v>
      </c>
      <c r="T827" s="2">
        <v>300</v>
      </c>
      <c r="U827" s="2">
        <v>300</v>
      </c>
      <c r="V827" s="2">
        <v>300</v>
      </c>
      <c r="W827" t="s">
        <v>384</v>
      </c>
    </row>
    <row r="828" spans="1:23" x14ac:dyDescent="0.2">
      <c r="A828" t="s">
        <v>106</v>
      </c>
      <c r="B828" t="s">
        <v>107</v>
      </c>
      <c r="C828" t="s">
        <v>2</v>
      </c>
      <c r="D828" t="s">
        <v>3</v>
      </c>
      <c r="E828" t="s">
        <v>4</v>
      </c>
      <c r="F828" t="s">
        <v>379</v>
      </c>
      <c r="G828" t="s">
        <v>380</v>
      </c>
      <c r="H828" t="s">
        <v>164</v>
      </c>
      <c r="I828" t="s">
        <v>165</v>
      </c>
      <c r="J828" t="s">
        <v>94</v>
      </c>
      <c r="K828" t="s">
        <v>135</v>
      </c>
      <c r="L828" t="s">
        <v>96</v>
      </c>
      <c r="M828" s="2">
        <v>15048</v>
      </c>
      <c r="N828" s="2">
        <v>-15048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t="s">
        <v>168</v>
      </c>
    </row>
    <row r="829" spans="1:23" x14ac:dyDescent="0.2">
      <c r="A829" t="s">
        <v>106</v>
      </c>
      <c r="B829" t="s">
        <v>107</v>
      </c>
      <c r="C829" t="s">
        <v>2</v>
      </c>
      <c r="D829" t="s">
        <v>3</v>
      </c>
      <c r="E829" t="s">
        <v>4</v>
      </c>
      <c r="F829" t="s">
        <v>379</v>
      </c>
      <c r="G829" t="s">
        <v>380</v>
      </c>
      <c r="H829" t="s">
        <v>164</v>
      </c>
      <c r="I829" t="s">
        <v>169</v>
      </c>
      <c r="J829" t="s">
        <v>94</v>
      </c>
      <c r="K829" t="s">
        <v>266</v>
      </c>
      <c r="L829" t="s">
        <v>96</v>
      </c>
      <c r="M829" s="2">
        <v>0</v>
      </c>
      <c r="N829" s="2">
        <v>618</v>
      </c>
      <c r="O829" s="2">
        <v>0</v>
      </c>
      <c r="P829" s="2">
        <v>618</v>
      </c>
      <c r="Q829" s="2">
        <v>0</v>
      </c>
      <c r="R829" s="2">
        <v>0</v>
      </c>
      <c r="S829" s="2">
        <v>0</v>
      </c>
      <c r="T829" s="2">
        <v>618</v>
      </c>
      <c r="U829" s="2">
        <v>618</v>
      </c>
      <c r="V829" s="2">
        <v>618</v>
      </c>
      <c r="W829" t="s">
        <v>383</v>
      </c>
    </row>
    <row r="830" spans="1:23" x14ac:dyDescent="0.2">
      <c r="A830" t="s">
        <v>106</v>
      </c>
      <c r="B830" t="s">
        <v>107</v>
      </c>
      <c r="C830" t="s">
        <v>2</v>
      </c>
      <c r="D830" t="s">
        <v>3</v>
      </c>
      <c r="E830" t="s">
        <v>4</v>
      </c>
      <c r="F830" t="s">
        <v>379</v>
      </c>
      <c r="G830" t="s">
        <v>380</v>
      </c>
      <c r="H830" t="s">
        <v>164</v>
      </c>
      <c r="I830" t="s">
        <v>169</v>
      </c>
      <c r="J830" t="s">
        <v>94</v>
      </c>
      <c r="K830" t="s">
        <v>166</v>
      </c>
      <c r="L830" t="s">
        <v>96</v>
      </c>
      <c r="M830" s="2">
        <v>0</v>
      </c>
      <c r="N830" s="2">
        <v>7880</v>
      </c>
      <c r="O830" s="2">
        <v>0</v>
      </c>
      <c r="P830" s="2">
        <v>7880</v>
      </c>
      <c r="Q830" s="2">
        <v>0</v>
      </c>
      <c r="R830" s="2">
        <v>7880</v>
      </c>
      <c r="S830" s="2">
        <v>4280</v>
      </c>
      <c r="T830" s="2">
        <v>0</v>
      </c>
      <c r="U830" s="2">
        <v>3600</v>
      </c>
      <c r="V830" s="2">
        <v>0</v>
      </c>
      <c r="W830" t="s">
        <v>167</v>
      </c>
    </row>
    <row r="831" spans="1:23" x14ac:dyDescent="0.2">
      <c r="A831" t="s">
        <v>106</v>
      </c>
      <c r="B831" t="s">
        <v>107</v>
      </c>
      <c r="C831" t="s">
        <v>2</v>
      </c>
      <c r="D831" t="s">
        <v>3</v>
      </c>
      <c r="E831" t="s">
        <v>4</v>
      </c>
      <c r="F831" t="s">
        <v>379</v>
      </c>
      <c r="G831" t="s">
        <v>380</v>
      </c>
      <c r="H831" t="s">
        <v>164</v>
      </c>
      <c r="I831" t="s">
        <v>169</v>
      </c>
      <c r="J831" t="s">
        <v>94</v>
      </c>
      <c r="K831" t="s">
        <v>135</v>
      </c>
      <c r="L831" t="s">
        <v>96</v>
      </c>
      <c r="M831" s="2">
        <v>15048</v>
      </c>
      <c r="N831" s="2">
        <v>-15048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t="s">
        <v>168</v>
      </c>
    </row>
    <row r="832" spans="1:23" x14ac:dyDescent="0.2">
      <c r="A832" t="s">
        <v>170</v>
      </c>
      <c r="B832" t="s">
        <v>171</v>
      </c>
      <c r="C832" t="s">
        <v>2</v>
      </c>
      <c r="D832" t="s">
        <v>3</v>
      </c>
      <c r="E832" t="s">
        <v>4</v>
      </c>
      <c r="F832" t="s">
        <v>379</v>
      </c>
      <c r="G832" t="s">
        <v>380</v>
      </c>
      <c r="H832" t="s">
        <v>172</v>
      </c>
      <c r="I832" t="s">
        <v>173</v>
      </c>
      <c r="J832" t="s">
        <v>94</v>
      </c>
      <c r="K832" t="s">
        <v>266</v>
      </c>
      <c r="L832" t="s">
        <v>96</v>
      </c>
      <c r="M832" s="2">
        <v>0</v>
      </c>
      <c r="N832" s="2">
        <v>2000</v>
      </c>
      <c r="O832" s="2">
        <v>0</v>
      </c>
      <c r="P832" s="2">
        <v>2000</v>
      </c>
      <c r="Q832" s="2">
        <v>0</v>
      </c>
      <c r="R832" s="2">
        <v>0</v>
      </c>
      <c r="S832" s="2">
        <v>0</v>
      </c>
      <c r="T832" s="2">
        <v>2000</v>
      </c>
      <c r="U832" s="2">
        <v>2000</v>
      </c>
      <c r="V832" s="2">
        <v>2000</v>
      </c>
      <c r="W832" t="s">
        <v>302</v>
      </c>
    </row>
    <row r="833" spans="1:23" x14ac:dyDescent="0.2">
      <c r="A833" t="s">
        <v>170</v>
      </c>
      <c r="B833" t="s">
        <v>171</v>
      </c>
      <c r="C833" t="s">
        <v>2</v>
      </c>
      <c r="D833" t="s">
        <v>3</v>
      </c>
      <c r="E833" t="s">
        <v>4</v>
      </c>
      <c r="F833" t="s">
        <v>379</v>
      </c>
      <c r="G833" t="s">
        <v>380</v>
      </c>
      <c r="H833" t="s">
        <v>172</v>
      </c>
      <c r="I833" t="s">
        <v>173</v>
      </c>
      <c r="J833" t="s">
        <v>94</v>
      </c>
      <c r="K833" t="s">
        <v>148</v>
      </c>
      <c r="L833" t="s">
        <v>96</v>
      </c>
      <c r="M833" s="2">
        <v>0</v>
      </c>
      <c r="N833" s="2">
        <v>11040.48</v>
      </c>
      <c r="O833" s="2">
        <v>0</v>
      </c>
      <c r="P833" s="2">
        <v>11040.48</v>
      </c>
      <c r="Q833" s="2">
        <v>0</v>
      </c>
      <c r="R833" s="2">
        <v>10316.9</v>
      </c>
      <c r="S833" s="2">
        <v>1815.75</v>
      </c>
      <c r="T833" s="2">
        <v>723.58</v>
      </c>
      <c r="U833" s="2">
        <v>9224.73</v>
      </c>
      <c r="V833" s="2">
        <v>723.58</v>
      </c>
      <c r="W833" t="s">
        <v>174</v>
      </c>
    </row>
    <row r="834" spans="1:23" x14ac:dyDescent="0.2">
      <c r="A834" t="s">
        <v>170</v>
      </c>
      <c r="B834" t="s">
        <v>171</v>
      </c>
      <c r="C834" t="s">
        <v>2</v>
      </c>
      <c r="D834" t="s">
        <v>3</v>
      </c>
      <c r="E834" t="s">
        <v>4</v>
      </c>
      <c r="F834" t="s">
        <v>379</v>
      </c>
      <c r="G834" t="s">
        <v>380</v>
      </c>
      <c r="H834" t="s">
        <v>172</v>
      </c>
      <c r="I834" t="s">
        <v>173</v>
      </c>
      <c r="J834" t="s">
        <v>94</v>
      </c>
      <c r="K834" t="s">
        <v>135</v>
      </c>
      <c r="L834" t="s">
        <v>96</v>
      </c>
      <c r="M834" s="2">
        <v>16416</v>
      </c>
      <c r="N834" s="2">
        <v>-16416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t="s">
        <v>175</v>
      </c>
    </row>
    <row r="835" spans="1:23" x14ac:dyDescent="0.2">
      <c r="A835" t="s">
        <v>170</v>
      </c>
      <c r="B835" t="s">
        <v>171</v>
      </c>
      <c r="C835" t="s">
        <v>2</v>
      </c>
      <c r="D835" t="s">
        <v>3</v>
      </c>
      <c r="E835" t="s">
        <v>4</v>
      </c>
      <c r="F835" t="s">
        <v>379</v>
      </c>
      <c r="G835" t="s">
        <v>380</v>
      </c>
      <c r="H835" t="s">
        <v>172</v>
      </c>
      <c r="I835" t="s">
        <v>173</v>
      </c>
      <c r="J835" t="s">
        <v>94</v>
      </c>
      <c r="K835" t="s">
        <v>385</v>
      </c>
      <c r="L835" t="s">
        <v>96</v>
      </c>
      <c r="M835" s="2">
        <v>0</v>
      </c>
      <c r="N835" s="2">
        <v>1250.52</v>
      </c>
      <c r="O835" s="2">
        <v>0</v>
      </c>
      <c r="P835" s="2">
        <v>1250.52</v>
      </c>
      <c r="Q835" s="2">
        <v>0</v>
      </c>
      <c r="R835" s="2">
        <v>0</v>
      </c>
      <c r="S835" s="2">
        <v>0</v>
      </c>
      <c r="T835" s="2">
        <v>1250.52</v>
      </c>
      <c r="U835" s="2">
        <v>1250.52</v>
      </c>
      <c r="V835" s="2">
        <v>1250.52</v>
      </c>
      <c r="W835" t="s">
        <v>386</v>
      </c>
    </row>
    <row r="836" spans="1:23" x14ac:dyDescent="0.2">
      <c r="A836" t="s">
        <v>170</v>
      </c>
      <c r="B836" t="s">
        <v>171</v>
      </c>
      <c r="C836" t="s">
        <v>2</v>
      </c>
      <c r="D836" t="s">
        <v>3</v>
      </c>
      <c r="E836" t="s">
        <v>4</v>
      </c>
      <c r="F836" t="s">
        <v>379</v>
      </c>
      <c r="G836" t="s">
        <v>380</v>
      </c>
      <c r="H836" t="s">
        <v>172</v>
      </c>
      <c r="I836" t="s">
        <v>173</v>
      </c>
      <c r="J836" t="s">
        <v>94</v>
      </c>
      <c r="K836" t="s">
        <v>104</v>
      </c>
      <c r="L836" t="s">
        <v>96</v>
      </c>
      <c r="M836" s="2">
        <v>0</v>
      </c>
      <c r="N836" s="2">
        <v>300</v>
      </c>
      <c r="O836" s="2">
        <v>0</v>
      </c>
      <c r="P836" s="2">
        <v>300</v>
      </c>
      <c r="Q836" s="2">
        <v>0</v>
      </c>
      <c r="R836" s="2">
        <v>0</v>
      </c>
      <c r="S836" s="2">
        <v>0</v>
      </c>
      <c r="T836" s="2">
        <v>300</v>
      </c>
      <c r="U836" s="2">
        <v>300</v>
      </c>
      <c r="V836" s="2">
        <v>300</v>
      </c>
      <c r="W836" t="s">
        <v>387</v>
      </c>
    </row>
    <row r="837" spans="1:23" x14ac:dyDescent="0.2">
      <c r="A837" t="s">
        <v>106</v>
      </c>
      <c r="B837" t="s">
        <v>107</v>
      </c>
      <c r="C837" t="s">
        <v>2</v>
      </c>
      <c r="D837" t="s">
        <v>3</v>
      </c>
      <c r="E837" t="s">
        <v>4</v>
      </c>
      <c r="F837" t="s">
        <v>379</v>
      </c>
      <c r="G837" t="s">
        <v>380</v>
      </c>
      <c r="H837" t="s">
        <v>176</v>
      </c>
      <c r="I837" t="s">
        <v>177</v>
      </c>
      <c r="J837" t="s">
        <v>94</v>
      </c>
      <c r="K837" t="s">
        <v>98</v>
      </c>
      <c r="L837" t="s">
        <v>96</v>
      </c>
      <c r="M837" s="2">
        <v>5500</v>
      </c>
      <c r="N837" s="2">
        <v>0</v>
      </c>
      <c r="O837" s="2">
        <v>0</v>
      </c>
      <c r="P837" s="2">
        <v>5500</v>
      </c>
      <c r="Q837" s="2">
        <v>0</v>
      </c>
      <c r="R837" s="2">
        <v>0</v>
      </c>
      <c r="S837" s="2">
        <v>0</v>
      </c>
      <c r="T837" s="2">
        <v>5500</v>
      </c>
      <c r="U837" s="2">
        <v>5500</v>
      </c>
      <c r="V837" s="2">
        <v>5500</v>
      </c>
      <c r="W837" t="s">
        <v>178</v>
      </c>
    </row>
    <row r="838" spans="1:23" x14ac:dyDescent="0.2">
      <c r="A838" t="s">
        <v>170</v>
      </c>
      <c r="B838" t="s">
        <v>171</v>
      </c>
      <c r="C838" t="s">
        <v>2</v>
      </c>
      <c r="D838" t="s">
        <v>3</v>
      </c>
      <c r="E838" t="s">
        <v>4</v>
      </c>
      <c r="F838" t="s">
        <v>379</v>
      </c>
      <c r="G838" t="s">
        <v>380</v>
      </c>
      <c r="H838" t="s">
        <v>180</v>
      </c>
      <c r="I838" t="s">
        <v>181</v>
      </c>
      <c r="J838" t="s">
        <v>94</v>
      </c>
      <c r="K838" t="s">
        <v>280</v>
      </c>
      <c r="L838" t="s">
        <v>96</v>
      </c>
      <c r="M838" s="2">
        <v>0</v>
      </c>
      <c r="N838" s="2">
        <v>2000</v>
      </c>
      <c r="O838" s="2">
        <v>0</v>
      </c>
      <c r="P838" s="2">
        <v>2000</v>
      </c>
      <c r="Q838" s="2">
        <v>1289.5999999999999</v>
      </c>
      <c r="R838" s="2">
        <v>0</v>
      </c>
      <c r="S838" s="2">
        <v>0</v>
      </c>
      <c r="T838" s="2">
        <v>2000</v>
      </c>
      <c r="U838" s="2">
        <v>2000</v>
      </c>
      <c r="V838" s="2">
        <v>710.4</v>
      </c>
      <c r="W838" t="s">
        <v>281</v>
      </c>
    </row>
    <row r="839" spans="1:23" x14ac:dyDescent="0.2">
      <c r="A839" t="s">
        <v>170</v>
      </c>
      <c r="B839" t="s">
        <v>171</v>
      </c>
      <c r="C839" t="s">
        <v>2</v>
      </c>
      <c r="D839" t="s">
        <v>3</v>
      </c>
      <c r="E839" t="s">
        <v>4</v>
      </c>
      <c r="F839" t="s">
        <v>379</v>
      </c>
      <c r="G839" t="s">
        <v>380</v>
      </c>
      <c r="H839" t="s">
        <v>180</v>
      </c>
      <c r="I839" t="s">
        <v>181</v>
      </c>
      <c r="J839" t="s">
        <v>94</v>
      </c>
      <c r="K839" t="s">
        <v>135</v>
      </c>
      <c r="L839" t="s">
        <v>96</v>
      </c>
      <c r="M839" s="2">
        <v>2000</v>
      </c>
      <c r="N839" s="2">
        <v>-2000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t="s">
        <v>186</v>
      </c>
    </row>
    <row r="840" spans="1:23" x14ac:dyDescent="0.2">
      <c r="A840" t="s">
        <v>170</v>
      </c>
      <c r="B840" t="s">
        <v>171</v>
      </c>
      <c r="C840" t="s">
        <v>2</v>
      </c>
      <c r="D840" t="s">
        <v>3</v>
      </c>
      <c r="E840" t="s">
        <v>4</v>
      </c>
      <c r="F840" t="s">
        <v>379</v>
      </c>
      <c r="G840" t="s">
        <v>380</v>
      </c>
      <c r="H840" t="s">
        <v>180</v>
      </c>
      <c r="I840" t="s">
        <v>181</v>
      </c>
      <c r="J840" t="s">
        <v>94</v>
      </c>
      <c r="K840" t="s">
        <v>98</v>
      </c>
      <c r="L840" t="s">
        <v>96</v>
      </c>
      <c r="M840" s="2">
        <v>5268.99</v>
      </c>
      <c r="N840" s="2">
        <v>0</v>
      </c>
      <c r="O840" s="2">
        <v>0</v>
      </c>
      <c r="P840" s="2">
        <v>5268.99</v>
      </c>
      <c r="Q840" s="2">
        <v>0</v>
      </c>
      <c r="R840" s="2">
        <v>0</v>
      </c>
      <c r="S840" s="2">
        <v>0</v>
      </c>
      <c r="T840" s="2">
        <v>5268.99</v>
      </c>
      <c r="U840" s="2">
        <v>5268.99</v>
      </c>
      <c r="V840" s="2">
        <v>5268.99</v>
      </c>
      <c r="W840" t="s">
        <v>305</v>
      </c>
    </row>
    <row r="841" spans="1:23" x14ac:dyDescent="0.2">
      <c r="A841" t="s">
        <v>170</v>
      </c>
      <c r="B841" t="s">
        <v>171</v>
      </c>
      <c r="C841" t="s">
        <v>2</v>
      </c>
      <c r="D841" t="s">
        <v>3</v>
      </c>
      <c r="E841" t="s">
        <v>4</v>
      </c>
      <c r="F841" t="s">
        <v>379</v>
      </c>
      <c r="G841" t="s">
        <v>380</v>
      </c>
      <c r="H841" t="s">
        <v>187</v>
      </c>
      <c r="I841" t="s">
        <v>188</v>
      </c>
      <c r="J841" t="s">
        <v>94</v>
      </c>
      <c r="K841" t="s">
        <v>133</v>
      </c>
      <c r="L841" t="s">
        <v>96</v>
      </c>
      <c r="M841" s="2">
        <v>3000</v>
      </c>
      <c r="N841" s="2">
        <v>-3000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0</v>
      </c>
      <c r="W841" t="s">
        <v>388</v>
      </c>
    </row>
    <row r="842" spans="1:23" x14ac:dyDescent="0.2">
      <c r="A842" t="s">
        <v>170</v>
      </c>
      <c r="B842" t="s">
        <v>171</v>
      </c>
      <c r="C842" t="s">
        <v>2</v>
      </c>
      <c r="D842" t="s">
        <v>3</v>
      </c>
      <c r="E842" t="s">
        <v>4</v>
      </c>
      <c r="F842" t="s">
        <v>379</v>
      </c>
      <c r="G842" t="s">
        <v>380</v>
      </c>
      <c r="H842" t="s">
        <v>187</v>
      </c>
      <c r="I842" t="s">
        <v>188</v>
      </c>
      <c r="J842" t="s">
        <v>94</v>
      </c>
      <c r="K842" t="s">
        <v>150</v>
      </c>
      <c r="L842" t="s">
        <v>96</v>
      </c>
      <c r="M842" s="2">
        <v>2000</v>
      </c>
      <c r="N842" s="2">
        <v>0</v>
      </c>
      <c r="O842" s="2">
        <v>0</v>
      </c>
      <c r="P842" s="2">
        <v>2000</v>
      </c>
      <c r="Q842" s="2">
        <v>0</v>
      </c>
      <c r="R842" s="2">
        <v>1182</v>
      </c>
      <c r="S842" s="2">
        <v>0</v>
      </c>
      <c r="T842" s="2">
        <v>818</v>
      </c>
      <c r="U842" s="2">
        <v>2000</v>
      </c>
      <c r="V842" s="2">
        <v>818</v>
      </c>
      <c r="W842" t="s">
        <v>283</v>
      </c>
    </row>
    <row r="843" spans="1:23" x14ac:dyDescent="0.2">
      <c r="A843" t="s">
        <v>170</v>
      </c>
      <c r="B843" t="s">
        <v>171</v>
      </c>
      <c r="C843" t="s">
        <v>2</v>
      </c>
      <c r="D843" t="s">
        <v>3</v>
      </c>
      <c r="E843" t="s">
        <v>4</v>
      </c>
      <c r="F843" t="s">
        <v>379</v>
      </c>
      <c r="G843" t="s">
        <v>380</v>
      </c>
      <c r="H843" t="s">
        <v>187</v>
      </c>
      <c r="I843" t="s">
        <v>188</v>
      </c>
      <c r="J843" t="s">
        <v>94</v>
      </c>
      <c r="K843" t="s">
        <v>389</v>
      </c>
      <c r="L843" t="s">
        <v>96</v>
      </c>
      <c r="M843" s="2">
        <v>0</v>
      </c>
      <c r="N843" s="2">
        <v>2000</v>
      </c>
      <c r="O843" s="2">
        <v>0</v>
      </c>
      <c r="P843" s="2">
        <v>2000</v>
      </c>
      <c r="Q843" s="2">
        <v>0</v>
      </c>
      <c r="R843" s="2">
        <v>0</v>
      </c>
      <c r="S843" s="2">
        <v>0</v>
      </c>
      <c r="T843" s="2">
        <v>2000</v>
      </c>
      <c r="U843" s="2">
        <v>2000</v>
      </c>
      <c r="V843" s="2">
        <v>2000</v>
      </c>
      <c r="W843" t="s">
        <v>390</v>
      </c>
    </row>
    <row r="844" spans="1:23" x14ac:dyDescent="0.2">
      <c r="A844" t="s">
        <v>170</v>
      </c>
      <c r="B844" t="s">
        <v>171</v>
      </c>
      <c r="C844" t="s">
        <v>2</v>
      </c>
      <c r="D844" t="s">
        <v>3</v>
      </c>
      <c r="E844" t="s">
        <v>4</v>
      </c>
      <c r="F844" t="s">
        <v>379</v>
      </c>
      <c r="G844" t="s">
        <v>380</v>
      </c>
      <c r="H844" t="s">
        <v>187</v>
      </c>
      <c r="I844" t="s">
        <v>188</v>
      </c>
      <c r="J844" t="s">
        <v>94</v>
      </c>
      <c r="K844" t="s">
        <v>98</v>
      </c>
      <c r="L844" t="s">
        <v>96</v>
      </c>
      <c r="M844" s="2">
        <v>4000</v>
      </c>
      <c r="N844" s="2">
        <v>0</v>
      </c>
      <c r="O844" s="2">
        <v>0</v>
      </c>
      <c r="P844" s="2">
        <v>4000</v>
      </c>
      <c r="Q844" s="2">
        <v>0</v>
      </c>
      <c r="R844" s="2">
        <v>3569.64</v>
      </c>
      <c r="S844" s="2">
        <v>3569.64</v>
      </c>
      <c r="T844" s="2">
        <v>430.36</v>
      </c>
      <c r="U844" s="2">
        <v>430.36</v>
      </c>
      <c r="V844" s="2">
        <v>430.36</v>
      </c>
      <c r="W844" t="s">
        <v>190</v>
      </c>
    </row>
    <row r="845" spans="1:23" x14ac:dyDescent="0.2">
      <c r="A845" t="s">
        <v>170</v>
      </c>
      <c r="B845" t="s">
        <v>171</v>
      </c>
      <c r="C845" t="s">
        <v>2</v>
      </c>
      <c r="D845" t="s">
        <v>3</v>
      </c>
      <c r="E845" t="s">
        <v>4</v>
      </c>
      <c r="F845" t="s">
        <v>379</v>
      </c>
      <c r="G845" t="s">
        <v>380</v>
      </c>
      <c r="H845" t="s">
        <v>187</v>
      </c>
      <c r="I845" t="s">
        <v>188</v>
      </c>
      <c r="J845" t="s">
        <v>94</v>
      </c>
      <c r="K845" t="s">
        <v>100</v>
      </c>
      <c r="L845" t="s">
        <v>96</v>
      </c>
      <c r="M845" s="2">
        <v>8000</v>
      </c>
      <c r="N845" s="2">
        <v>-4000</v>
      </c>
      <c r="O845" s="2">
        <v>0</v>
      </c>
      <c r="P845" s="2">
        <v>4000</v>
      </c>
      <c r="Q845" s="2">
        <v>0</v>
      </c>
      <c r="R845" s="2">
        <v>3570.75</v>
      </c>
      <c r="S845" s="2">
        <v>3570.75</v>
      </c>
      <c r="T845" s="2">
        <v>429.25</v>
      </c>
      <c r="U845" s="2">
        <v>429.25</v>
      </c>
      <c r="V845" s="2">
        <v>429.25</v>
      </c>
      <c r="W845" t="s">
        <v>191</v>
      </c>
    </row>
    <row r="846" spans="1:23" x14ac:dyDescent="0.2">
      <c r="A846" t="s">
        <v>170</v>
      </c>
      <c r="B846" t="s">
        <v>171</v>
      </c>
      <c r="C846" t="s">
        <v>2</v>
      </c>
      <c r="D846" t="s">
        <v>3</v>
      </c>
      <c r="E846" t="s">
        <v>4</v>
      </c>
      <c r="F846" t="s">
        <v>379</v>
      </c>
      <c r="G846" t="s">
        <v>380</v>
      </c>
      <c r="H846" t="s">
        <v>187</v>
      </c>
      <c r="I846" t="s">
        <v>188</v>
      </c>
      <c r="J846" t="s">
        <v>94</v>
      </c>
      <c r="K846" t="s">
        <v>385</v>
      </c>
      <c r="L846" t="s">
        <v>96</v>
      </c>
      <c r="M846" s="2">
        <v>0</v>
      </c>
      <c r="N846" s="2">
        <v>2000</v>
      </c>
      <c r="O846" s="2">
        <v>0</v>
      </c>
      <c r="P846" s="2">
        <v>2000</v>
      </c>
      <c r="Q846" s="2">
        <v>2000</v>
      </c>
      <c r="R846" s="2">
        <v>0</v>
      </c>
      <c r="S846" s="2">
        <v>0</v>
      </c>
      <c r="T846" s="2">
        <v>2000</v>
      </c>
      <c r="U846" s="2">
        <v>2000</v>
      </c>
      <c r="V846" s="2">
        <v>0</v>
      </c>
      <c r="W846" t="s">
        <v>391</v>
      </c>
    </row>
    <row r="847" spans="1:23" x14ac:dyDescent="0.2">
      <c r="A847" t="s">
        <v>106</v>
      </c>
      <c r="B847" t="s">
        <v>107</v>
      </c>
      <c r="C847" t="s">
        <v>2</v>
      </c>
      <c r="D847" t="s">
        <v>3</v>
      </c>
      <c r="E847" t="s">
        <v>4</v>
      </c>
      <c r="F847" t="s">
        <v>379</v>
      </c>
      <c r="G847" t="s">
        <v>380</v>
      </c>
      <c r="H847" t="s">
        <v>108</v>
      </c>
      <c r="I847" t="s">
        <v>109</v>
      </c>
      <c r="J847" t="s">
        <v>192</v>
      </c>
      <c r="K847" t="s">
        <v>193</v>
      </c>
      <c r="L847" t="s">
        <v>96</v>
      </c>
      <c r="M847" s="2">
        <v>43343</v>
      </c>
      <c r="N847" s="2">
        <v>140905</v>
      </c>
      <c r="O847" s="2">
        <v>85000</v>
      </c>
      <c r="P847" s="2">
        <v>269248</v>
      </c>
      <c r="Q847" s="2">
        <v>104106.45</v>
      </c>
      <c r="R847" s="2">
        <v>0</v>
      </c>
      <c r="S847" s="2">
        <v>0</v>
      </c>
      <c r="T847" s="2">
        <v>269248</v>
      </c>
      <c r="U847" s="2">
        <v>269248</v>
      </c>
      <c r="V847" s="2">
        <v>165141.54999999999</v>
      </c>
      <c r="W847" t="s">
        <v>195</v>
      </c>
    </row>
    <row r="848" spans="1:23" x14ac:dyDescent="0.2">
      <c r="A848" t="s">
        <v>106</v>
      </c>
      <c r="B848" t="s">
        <v>107</v>
      </c>
      <c r="C848" t="s">
        <v>2</v>
      </c>
      <c r="D848" t="s">
        <v>3</v>
      </c>
      <c r="E848" t="s">
        <v>4</v>
      </c>
      <c r="F848" t="s">
        <v>379</v>
      </c>
      <c r="G848" t="s">
        <v>380</v>
      </c>
      <c r="H848" t="s">
        <v>108</v>
      </c>
      <c r="I848" t="s">
        <v>109</v>
      </c>
      <c r="J848" t="s">
        <v>192</v>
      </c>
      <c r="K848" t="s">
        <v>196</v>
      </c>
      <c r="L848" t="s">
        <v>96</v>
      </c>
      <c r="M848" s="2">
        <v>546248</v>
      </c>
      <c r="N848" s="2">
        <v>-325905</v>
      </c>
      <c r="O848" s="2">
        <v>0</v>
      </c>
      <c r="P848" s="2">
        <v>220343</v>
      </c>
      <c r="Q848" s="2">
        <v>25000</v>
      </c>
      <c r="R848" s="2">
        <v>135511.67000000001</v>
      </c>
      <c r="S848" s="2">
        <v>135464.09</v>
      </c>
      <c r="T848" s="2">
        <v>84831.33</v>
      </c>
      <c r="U848" s="2">
        <v>84878.91</v>
      </c>
      <c r="V848" s="2">
        <v>59831.33</v>
      </c>
      <c r="W848" t="s">
        <v>197</v>
      </c>
    </row>
    <row r="849" spans="1:23" x14ac:dyDescent="0.2">
      <c r="A849" t="s">
        <v>106</v>
      </c>
      <c r="B849" t="s">
        <v>107</v>
      </c>
      <c r="C849" t="s">
        <v>2</v>
      </c>
      <c r="D849" t="s">
        <v>3</v>
      </c>
      <c r="E849" t="s">
        <v>4</v>
      </c>
      <c r="F849" t="s">
        <v>379</v>
      </c>
      <c r="G849" t="s">
        <v>380</v>
      </c>
      <c r="H849" t="s">
        <v>108</v>
      </c>
      <c r="I849" t="s">
        <v>118</v>
      </c>
      <c r="J849" t="s">
        <v>192</v>
      </c>
      <c r="K849" t="s">
        <v>193</v>
      </c>
      <c r="L849" t="s">
        <v>96</v>
      </c>
      <c r="M849" s="2">
        <v>232809.35</v>
      </c>
      <c r="N849" s="2">
        <v>73053.84</v>
      </c>
      <c r="O849" s="2">
        <v>-24120</v>
      </c>
      <c r="P849" s="2">
        <v>281743.19</v>
      </c>
      <c r="Q849" s="2">
        <v>281740.75</v>
      </c>
      <c r="R849" s="2">
        <v>0</v>
      </c>
      <c r="S849" s="2">
        <v>0</v>
      </c>
      <c r="T849" s="2">
        <v>281743.19</v>
      </c>
      <c r="U849" s="2">
        <v>281743.19</v>
      </c>
      <c r="V849" s="2">
        <v>2.44</v>
      </c>
      <c r="W849" t="s">
        <v>195</v>
      </c>
    </row>
    <row r="850" spans="1:23" x14ac:dyDescent="0.2">
      <c r="A850" t="s">
        <v>106</v>
      </c>
      <c r="B850" t="s">
        <v>107</v>
      </c>
      <c r="C850" t="s">
        <v>2</v>
      </c>
      <c r="D850" t="s">
        <v>3</v>
      </c>
      <c r="E850" t="s">
        <v>4</v>
      </c>
      <c r="F850" t="s">
        <v>379</v>
      </c>
      <c r="G850" t="s">
        <v>380</v>
      </c>
      <c r="H850" t="s">
        <v>108</v>
      </c>
      <c r="I850" t="s">
        <v>118</v>
      </c>
      <c r="J850" t="s">
        <v>192</v>
      </c>
      <c r="K850" t="s">
        <v>196</v>
      </c>
      <c r="L850" t="s">
        <v>96</v>
      </c>
      <c r="M850" s="2">
        <v>1027452.18</v>
      </c>
      <c r="N850" s="2">
        <v>-73053.84</v>
      </c>
      <c r="O850" s="2">
        <v>24120</v>
      </c>
      <c r="P850" s="2">
        <v>978518.34</v>
      </c>
      <c r="Q850" s="2">
        <v>246556.87</v>
      </c>
      <c r="R850" s="2">
        <v>654741.56999999995</v>
      </c>
      <c r="S850" s="2">
        <v>623635.62</v>
      </c>
      <c r="T850" s="2">
        <v>323776.77</v>
      </c>
      <c r="U850" s="2">
        <v>354882.72</v>
      </c>
      <c r="V850" s="2">
        <v>77219.899999999994</v>
      </c>
      <c r="W850" t="s">
        <v>197</v>
      </c>
    </row>
    <row r="851" spans="1:23" x14ac:dyDescent="0.2">
      <c r="A851" t="s">
        <v>106</v>
      </c>
      <c r="B851" t="s">
        <v>107</v>
      </c>
      <c r="C851" t="s">
        <v>2</v>
      </c>
      <c r="D851" t="s">
        <v>3</v>
      </c>
      <c r="E851" t="s">
        <v>4</v>
      </c>
      <c r="F851" t="s">
        <v>379</v>
      </c>
      <c r="G851" t="s">
        <v>380</v>
      </c>
      <c r="H851" t="s">
        <v>127</v>
      </c>
      <c r="I851" t="s">
        <v>128</v>
      </c>
      <c r="J851" t="s">
        <v>202</v>
      </c>
      <c r="K851" t="s">
        <v>284</v>
      </c>
      <c r="L851" t="s">
        <v>96</v>
      </c>
      <c r="M851" s="2">
        <v>4500</v>
      </c>
      <c r="N851" s="2">
        <v>-4500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t="s">
        <v>287</v>
      </c>
    </row>
    <row r="852" spans="1:23" x14ac:dyDescent="0.2">
      <c r="A852" t="s">
        <v>106</v>
      </c>
      <c r="B852" t="s">
        <v>107</v>
      </c>
      <c r="C852" t="s">
        <v>2</v>
      </c>
      <c r="D852" t="s">
        <v>3</v>
      </c>
      <c r="E852" t="s">
        <v>4</v>
      </c>
      <c r="F852" t="s">
        <v>379</v>
      </c>
      <c r="G852" t="s">
        <v>380</v>
      </c>
      <c r="H852" t="s">
        <v>127</v>
      </c>
      <c r="I852" t="s">
        <v>128</v>
      </c>
      <c r="J852" t="s">
        <v>202</v>
      </c>
      <c r="K852" t="s">
        <v>209</v>
      </c>
      <c r="L852" t="s">
        <v>96</v>
      </c>
      <c r="M852" s="2">
        <v>2000</v>
      </c>
      <c r="N852" s="2">
        <v>4500</v>
      </c>
      <c r="O852" s="2">
        <v>0</v>
      </c>
      <c r="P852" s="2">
        <v>6500</v>
      </c>
      <c r="Q852" s="2">
        <v>0</v>
      </c>
      <c r="R852" s="2">
        <v>0</v>
      </c>
      <c r="S852" s="2">
        <v>0</v>
      </c>
      <c r="T852" s="2">
        <v>6500</v>
      </c>
      <c r="U852" s="2">
        <v>6500</v>
      </c>
      <c r="V852" s="2">
        <v>6500</v>
      </c>
      <c r="W852" t="s">
        <v>210</v>
      </c>
    </row>
    <row r="853" spans="1:23" x14ac:dyDescent="0.2">
      <c r="A853" t="s">
        <v>106</v>
      </c>
      <c r="B853" t="s">
        <v>107</v>
      </c>
      <c r="C853" t="s">
        <v>2</v>
      </c>
      <c r="D853" t="s">
        <v>3</v>
      </c>
      <c r="E853" t="s">
        <v>4</v>
      </c>
      <c r="F853" t="s">
        <v>379</v>
      </c>
      <c r="G853" t="s">
        <v>380</v>
      </c>
      <c r="H853" t="s">
        <v>127</v>
      </c>
      <c r="I853" t="s">
        <v>142</v>
      </c>
      <c r="J853" t="s">
        <v>202</v>
      </c>
      <c r="K853" t="s">
        <v>209</v>
      </c>
      <c r="L853" t="s">
        <v>96</v>
      </c>
      <c r="M853" s="2">
        <v>0</v>
      </c>
      <c r="N853" s="2">
        <v>4000</v>
      </c>
      <c r="O853" s="2">
        <v>0</v>
      </c>
      <c r="P853" s="2">
        <v>4000</v>
      </c>
      <c r="Q853" s="2">
        <v>0</v>
      </c>
      <c r="R853" s="2">
        <v>0</v>
      </c>
      <c r="S853" s="2">
        <v>0</v>
      </c>
      <c r="T853" s="2">
        <v>4000</v>
      </c>
      <c r="U853" s="2">
        <v>4000</v>
      </c>
      <c r="V853" s="2">
        <v>4000</v>
      </c>
      <c r="W853" t="s">
        <v>210</v>
      </c>
    </row>
    <row r="854" spans="1:23" x14ac:dyDescent="0.2">
      <c r="A854" t="s">
        <v>106</v>
      </c>
      <c r="B854" t="s">
        <v>107</v>
      </c>
      <c r="C854" t="s">
        <v>2</v>
      </c>
      <c r="D854" t="s">
        <v>3</v>
      </c>
      <c r="E854" t="s">
        <v>4</v>
      </c>
      <c r="F854" t="s">
        <v>379</v>
      </c>
      <c r="G854" t="s">
        <v>380</v>
      </c>
      <c r="H854" t="s">
        <v>164</v>
      </c>
      <c r="I854" t="s">
        <v>165</v>
      </c>
      <c r="J854" t="s">
        <v>202</v>
      </c>
      <c r="K854" t="s">
        <v>203</v>
      </c>
      <c r="L854" t="s">
        <v>96</v>
      </c>
      <c r="M854" s="2">
        <v>0</v>
      </c>
      <c r="N854" s="2">
        <v>400</v>
      </c>
      <c r="O854" s="2">
        <v>0</v>
      </c>
      <c r="P854" s="2">
        <v>400</v>
      </c>
      <c r="Q854" s="2">
        <v>0</v>
      </c>
      <c r="R854" s="2">
        <v>0</v>
      </c>
      <c r="S854" s="2">
        <v>0</v>
      </c>
      <c r="T854" s="2">
        <v>400</v>
      </c>
      <c r="U854" s="2">
        <v>400</v>
      </c>
      <c r="V854" s="2">
        <v>400</v>
      </c>
      <c r="W854" t="s">
        <v>310</v>
      </c>
    </row>
    <row r="855" spans="1:23" x14ac:dyDescent="0.2">
      <c r="A855" t="s">
        <v>106</v>
      </c>
      <c r="B855" t="s">
        <v>107</v>
      </c>
      <c r="C855" t="s">
        <v>2</v>
      </c>
      <c r="D855" t="s">
        <v>3</v>
      </c>
      <c r="E855" t="s">
        <v>4</v>
      </c>
      <c r="F855" t="s">
        <v>379</v>
      </c>
      <c r="G855" t="s">
        <v>380</v>
      </c>
      <c r="H855" t="s">
        <v>164</v>
      </c>
      <c r="I855" t="s">
        <v>165</v>
      </c>
      <c r="J855" t="s">
        <v>202</v>
      </c>
      <c r="K855" t="s">
        <v>209</v>
      </c>
      <c r="L855" t="s">
        <v>96</v>
      </c>
      <c r="M855" s="2">
        <v>0</v>
      </c>
      <c r="N855" s="2">
        <v>5500</v>
      </c>
      <c r="O855" s="2">
        <v>0</v>
      </c>
      <c r="P855" s="2">
        <v>5500</v>
      </c>
      <c r="Q855" s="2">
        <v>0</v>
      </c>
      <c r="R855" s="2">
        <v>0</v>
      </c>
      <c r="S855" s="2">
        <v>0</v>
      </c>
      <c r="T855" s="2">
        <v>5500</v>
      </c>
      <c r="U855" s="2">
        <v>5500</v>
      </c>
      <c r="V855" s="2">
        <v>5500</v>
      </c>
      <c r="W855" t="s">
        <v>311</v>
      </c>
    </row>
    <row r="856" spans="1:23" x14ac:dyDescent="0.2">
      <c r="A856" t="s">
        <v>106</v>
      </c>
      <c r="B856" t="s">
        <v>107</v>
      </c>
      <c r="C856" t="s">
        <v>2</v>
      </c>
      <c r="D856" t="s">
        <v>3</v>
      </c>
      <c r="E856" t="s">
        <v>4</v>
      </c>
      <c r="F856" t="s">
        <v>379</v>
      </c>
      <c r="G856" t="s">
        <v>380</v>
      </c>
      <c r="H856" t="s">
        <v>164</v>
      </c>
      <c r="I856" t="s">
        <v>169</v>
      </c>
      <c r="J856" t="s">
        <v>202</v>
      </c>
      <c r="K856" t="s">
        <v>203</v>
      </c>
      <c r="L856" t="s">
        <v>96</v>
      </c>
      <c r="M856" s="2">
        <v>0</v>
      </c>
      <c r="N856" s="2">
        <v>1050</v>
      </c>
      <c r="O856" s="2">
        <v>0</v>
      </c>
      <c r="P856" s="2">
        <v>1050</v>
      </c>
      <c r="Q856" s="2">
        <v>0</v>
      </c>
      <c r="R856" s="2">
        <v>0</v>
      </c>
      <c r="S856" s="2">
        <v>0</v>
      </c>
      <c r="T856" s="2">
        <v>1050</v>
      </c>
      <c r="U856" s="2">
        <v>1050</v>
      </c>
      <c r="V856" s="2">
        <v>1050</v>
      </c>
      <c r="W856" t="s">
        <v>310</v>
      </c>
    </row>
    <row r="857" spans="1:23" x14ac:dyDescent="0.2">
      <c r="A857" t="s">
        <v>106</v>
      </c>
      <c r="B857" t="s">
        <v>107</v>
      </c>
      <c r="C857" t="s">
        <v>2</v>
      </c>
      <c r="D857" t="s">
        <v>3</v>
      </c>
      <c r="E857" t="s">
        <v>4</v>
      </c>
      <c r="F857" t="s">
        <v>379</v>
      </c>
      <c r="G857" t="s">
        <v>380</v>
      </c>
      <c r="H857" t="s">
        <v>164</v>
      </c>
      <c r="I857" t="s">
        <v>169</v>
      </c>
      <c r="J857" t="s">
        <v>202</v>
      </c>
      <c r="K857" t="s">
        <v>209</v>
      </c>
      <c r="L857" t="s">
        <v>96</v>
      </c>
      <c r="M857" s="2">
        <v>0</v>
      </c>
      <c r="N857" s="2">
        <v>5500</v>
      </c>
      <c r="O857" s="2">
        <v>0</v>
      </c>
      <c r="P857" s="2">
        <v>5500</v>
      </c>
      <c r="Q857" s="2">
        <v>0</v>
      </c>
      <c r="R857" s="2">
        <v>0</v>
      </c>
      <c r="S857" s="2">
        <v>0</v>
      </c>
      <c r="T857" s="2">
        <v>5500</v>
      </c>
      <c r="U857" s="2">
        <v>5500</v>
      </c>
      <c r="V857" s="2">
        <v>5500</v>
      </c>
      <c r="W857" t="s">
        <v>311</v>
      </c>
    </row>
    <row r="858" spans="1:23" x14ac:dyDescent="0.2">
      <c r="A858" t="s">
        <v>170</v>
      </c>
      <c r="B858" t="s">
        <v>171</v>
      </c>
      <c r="C858" t="s">
        <v>2</v>
      </c>
      <c r="D858" t="s">
        <v>3</v>
      </c>
      <c r="E858" t="s">
        <v>4</v>
      </c>
      <c r="F858" t="s">
        <v>379</v>
      </c>
      <c r="G858" t="s">
        <v>380</v>
      </c>
      <c r="H858" t="s">
        <v>172</v>
      </c>
      <c r="I858" t="s">
        <v>173</v>
      </c>
      <c r="J858" t="s">
        <v>202</v>
      </c>
      <c r="K858" t="s">
        <v>203</v>
      </c>
      <c r="L858" t="s">
        <v>96</v>
      </c>
      <c r="M858" s="2">
        <v>0</v>
      </c>
      <c r="N858" s="2">
        <v>1825</v>
      </c>
      <c r="O858" s="2">
        <v>0</v>
      </c>
      <c r="P858" s="2">
        <v>1825</v>
      </c>
      <c r="Q858" s="2">
        <v>0</v>
      </c>
      <c r="R858" s="2">
        <v>0</v>
      </c>
      <c r="S858" s="2">
        <v>0</v>
      </c>
      <c r="T858" s="2">
        <v>1825</v>
      </c>
      <c r="U858" s="2">
        <v>1825</v>
      </c>
      <c r="V858" s="2">
        <v>1825</v>
      </c>
      <c r="W858" t="s">
        <v>211</v>
      </c>
    </row>
    <row r="859" spans="1:23" x14ac:dyDescent="0.2">
      <c r="A859" t="s">
        <v>170</v>
      </c>
      <c r="B859" t="s">
        <v>171</v>
      </c>
      <c r="C859" t="s">
        <v>2</v>
      </c>
      <c r="D859" t="s">
        <v>3</v>
      </c>
      <c r="E859" t="s">
        <v>4</v>
      </c>
      <c r="F859" t="s">
        <v>379</v>
      </c>
      <c r="G859" t="s">
        <v>380</v>
      </c>
      <c r="H859" t="s">
        <v>180</v>
      </c>
      <c r="I859" t="s">
        <v>181</v>
      </c>
      <c r="J859" t="s">
        <v>202</v>
      </c>
      <c r="K859" t="s">
        <v>209</v>
      </c>
      <c r="L859" t="s">
        <v>96</v>
      </c>
      <c r="M859" s="2">
        <v>6000</v>
      </c>
      <c r="N859" s="2">
        <v>0</v>
      </c>
      <c r="O859" s="2">
        <v>0</v>
      </c>
      <c r="P859" s="2">
        <v>6000</v>
      </c>
      <c r="Q859" s="2">
        <v>0</v>
      </c>
      <c r="R859" s="2">
        <v>0</v>
      </c>
      <c r="S859" s="2">
        <v>0</v>
      </c>
      <c r="T859" s="2">
        <v>6000</v>
      </c>
      <c r="U859" s="2">
        <v>6000</v>
      </c>
      <c r="V859" s="2">
        <v>6000</v>
      </c>
      <c r="W859" t="s">
        <v>351</v>
      </c>
    </row>
    <row r="860" spans="1:23" x14ac:dyDescent="0.2">
      <c r="A860" t="s">
        <v>170</v>
      </c>
      <c r="B860" t="s">
        <v>171</v>
      </c>
      <c r="C860" t="s">
        <v>2</v>
      </c>
      <c r="D860" t="s">
        <v>3</v>
      </c>
      <c r="E860" t="s">
        <v>4</v>
      </c>
      <c r="F860" t="s">
        <v>379</v>
      </c>
      <c r="G860" t="s">
        <v>380</v>
      </c>
      <c r="H860" t="s">
        <v>187</v>
      </c>
      <c r="I860" t="s">
        <v>188</v>
      </c>
      <c r="J860" t="s">
        <v>202</v>
      </c>
      <c r="K860" t="s">
        <v>203</v>
      </c>
      <c r="L860" t="s">
        <v>96</v>
      </c>
      <c r="M860" s="2">
        <v>0</v>
      </c>
      <c r="N860" s="2">
        <v>3000</v>
      </c>
      <c r="O860" s="2">
        <v>0</v>
      </c>
      <c r="P860" s="2">
        <v>3000</v>
      </c>
      <c r="Q860" s="2">
        <v>0</v>
      </c>
      <c r="R860" s="2">
        <v>2480</v>
      </c>
      <c r="S860" s="2">
        <v>2480</v>
      </c>
      <c r="T860" s="2">
        <v>520</v>
      </c>
      <c r="U860" s="2">
        <v>520</v>
      </c>
      <c r="V860" s="2">
        <v>520</v>
      </c>
      <c r="W860" t="s">
        <v>313</v>
      </c>
    </row>
    <row r="861" spans="1:23" x14ac:dyDescent="0.2">
      <c r="A861" t="s">
        <v>0</v>
      </c>
      <c r="B861" t="s">
        <v>1</v>
      </c>
      <c r="C861" t="s">
        <v>2</v>
      </c>
      <c r="D861" t="s">
        <v>3</v>
      </c>
      <c r="E861" t="s">
        <v>4</v>
      </c>
      <c r="F861" t="s">
        <v>379</v>
      </c>
      <c r="G861" t="s">
        <v>380</v>
      </c>
      <c r="H861" t="s">
        <v>7</v>
      </c>
      <c r="I861" t="s">
        <v>8</v>
      </c>
      <c r="J861" t="s">
        <v>215</v>
      </c>
      <c r="K861" t="s">
        <v>216</v>
      </c>
      <c r="L861" t="s">
        <v>11</v>
      </c>
      <c r="M861" s="2">
        <v>0</v>
      </c>
      <c r="N861" s="2">
        <v>8000</v>
      </c>
      <c r="O861" s="2">
        <v>0</v>
      </c>
      <c r="P861" s="2">
        <v>8000</v>
      </c>
      <c r="Q861" s="2">
        <v>0</v>
      </c>
      <c r="R861" s="2">
        <v>0</v>
      </c>
      <c r="S861" s="2">
        <v>0</v>
      </c>
      <c r="T861" s="2">
        <v>8000</v>
      </c>
      <c r="U861" s="2">
        <v>8000</v>
      </c>
      <c r="V861" s="2">
        <v>8000</v>
      </c>
      <c r="W861" t="s">
        <v>217</v>
      </c>
    </row>
    <row r="862" spans="1:23" x14ac:dyDescent="0.2">
      <c r="A862" t="s">
        <v>0</v>
      </c>
      <c r="B862" t="s">
        <v>1</v>
      </c>
      <c r="C862" t="s">
        <v>392</v>
      </c>
      <c r="D862" t="s">
        <v>393</v>
      </c>
      <c r="E862" t="s">
        <v>394</v>
      </c>
      <c r="F862" t="s">
        <v>395</v>
      </c>
      <c r="G862" t="s">
        <v>396</v>
      </c>
      <c r="H862" t="s">
        <v>7</v>
      </c>
      <c r="I862" t="s">
        <v>8</v>
      </c>
      <c r="J862" t="s">
        <v>9</v>
      </c>
      <c r="K862" t="s">
        <v>10</v>
      </c>
      <c r="L862" t="s">
        <v>11</v>
      </c>
      <c r="M862" s="2">
        <v>1190064</v>
      </c>
      <c r="N862" s="2">
        <v>0</v>
      </c>
      <c r="O862" s="2">
        <v>-30498.75</v>
      </c>
      <c r="P862" s="2">
        <v>1159565.25</v>
      </c>
      <c r="Q862" s="2">
        <v>0</v>
      </c>
      <c r="R862" s="2">
        <v>864307.29</v>
      </c>
      <c r="S862" s="2">
        <v>864307.29</v>
      </c>
      <c r="T862" s="2">
        <v>295257.96000000002</v>
      </c>
      <c r="U862" s="2">
        <v>295257.96000000002</v>
      </c>
      <c r="V862" s="2">
        <v>295257.96000000002</v>
      </c>
      <c r="W862" t="s">
        <v>397</v>
      </c>
    </row>
    <row r="863" spans="1:23" x14ac:dyDescent="0.2">
      <c r="A863" t="s">
        <v>0</v>
      </c>
      <c r="B863" t="s">
        <v>1</v>
      </c>
      <c r="C863" t="s">
        <v>392</v>
      </c>
      <c r="D863" t="s">
        <v>393</v>
      </c>
      <c r="E863" t="s">
        <v>394</v>
      </c>
      <c r="F863" t="s">
        <v>395</v>
      </c>
      <c r="G863" t="s">
        <v>396</v>
      </c>
      <c r="H863" t="s">
        <v>7</v>
      </c>
      <c r="I863" t="s">
        <v>8</v>
      </c>
      <c r="J863" t="s">
        <v>9</v>
      </c>
      <c r="K863" t="s">
        <v>13</v>
      </c>
      <c r="L863" t="s">
        <v>11</v>
      </c>
      <c r="M863" s="2">
        <v>207932.04</v>
      </c>
      <c r="N863" s="2">
        <v>-9000</v>
      </c>
      <c r="O863" s="2">
        <v>0</v>
      </c>
      <c r="P863" s="2">
        <v>198932.04</v>
      </c>
      <c r="Q863" s="2">
        <v>0</v>
      </c>
      <c r="R863" s="2">
        <v>137871.13</v>
      </c>
      <c r="S863" s="2">
        <v>137871.13</v>
      </c>
      <c r="T863" s="2">
        <v>61060.91</v>
      </c>
      <c r="U863" s="2">
        <v>61060.91</v>
      </c>
      <c r="V863" s="2">
        <v>61060.91</v>
      </c>
      <c r="W863" t="s">
        <v>398</v>
      </c>
    </row>
    <row r="864" spans="1:23" x14ac:dyDescent="0.2">
      <c r="A864" t="s">
        <v>0</v>
      </c>
      <c r="B864" t="s">
        <v>1</v>
      </c>
      <c r="C864" t="s">
        <v>392</v>
      </c>
      <c r="D864" t="s">
        <v>393</v>
      </c>
      <c r="E864" t="s">
        <v>394</v>
      </c>
      <c r="F864" t="s">
        <v>395</v>
      </c>
      <c r="G864" t="s">
        <v>396</v>
      </c>
      <c r="H864" t="s">
        <v>7</v>
      </c>
      <c r="I864" t="s">
        <v>8</v>
      </c>
      <c r="J864" t="s">
        <v>9</v>
      </c>
      <c r="K864" t="s">
        <v>15</v>
      </c>
      <c r="L864" t="s">
        <v>11</v>
      </c>
      <c r="M864" s="2">
        <v>120299.67</v>
      </c>
      <c r="N864" s="2">
        <v>0</v>
      </c>
      <c r="O864" s="2">
        <v>0</v>
      </c>
      <c r="P864" s="2">
        <v>120299.67</v>
      </c>
      <c r="Q864" s="2">
        <v>3800</v>
      </c>
      <c r="R864" s="2">
        <v>28471.02</v>
      </c>
      <c r="S864" s="2">
        <v>28471.02</v>
      </c>
      <c r="T864" s="2">
        <v>91828.65</v>
      </c>
      <c r="U864" s="2">
        <v>91828.65</v>
      </c>
      <c r="V864" s="2">
        <v>88028.65</v>
      </c>
      <c r="W864" t="s">
        <v>399</v>
      </c>
    </row>
    <row r="865" spans="1:23" x14ac:dyDescent="0.2">
      <c r="A865" t="s">
        <v>0</v>
      </c>
      <c r="B865" t="s">
        <v>1</v>
      </c>
      <c r="C865" t="s">
        <v>392</v>
      </c>
      <c r="D865" t="s">
        <v>393</v>
      </c>
      <c r="E865" t="s">
        <v>394</v>
      </c>
      <c r="F865" t="s">
        <v>395</v>
      </c>
      <c r="G865" t="s">
        <v>396</v>
      </c>
      <c r="H865" t="s">
        <v>7</v>
      </c>
      <c r="I865" t="s">
        <v>8</v>
      </c>
      <c r="J865" t="s">
        <v>9</v>
      </c>
      <c r="K865" t="s">
        <v>17</v>
      </c>
      <c r="L865" t="s">
        <v>11</v>
      </c>
      <c r="M865" s="2">
        <v>43260</v>
      </c>
      <c r="N865" s="2">
        <v>0</v>
      </c>
      <c r="O865" s="2">
        <v>0</v>
      </c>
      <c r="P865" s="2">
        <v>43260</v>
      </c>
      <c r="Q865" s="2">
        <v>658.89</v>
      </c>
      <c r="R865" s="2">
        <v>37750.379999999997</v>
      </c>
      <c r="S865" s="2">
        <v>37750.379999999997</v>
      </c>
      <c r="T865" s="2">
        <v>5509.62</v>
      </c>
      <c r="U865" s="2">
        <v>5509.62</v>
      </c>
      <c r="V865" s="2">
        <v>4850.7299999999996</v>
      </c>
      <c r="W865" t="s">
        <v>400</v>
      </c>
    </row>
    <row r="866" spans="1:23" x14ac:dyDescent="0.2">
      <c r="A866" t="s">
        <v>0</v>
      </c>
      <c r="B866" t="s">
        <v>1</v>
      </c>
      <c r="C866" t="s">
        <v>392</v>
      </c>
      <c r="D866" t="s">
        <v>393</v>
      </c>
      <c r="E866" t="s">
        <v>394</v>
      </c>
      <c r="F866" t="s">
        <v>395</v>
      </c>
      <c r="G866" t="s">
        <v>396</v>
      </c>
      <c r="H866" t="s">
        <v>7</v>
      </c>
      <c r="I866" t="s">
        <v>8</v>
      </c>
      <c r="J866" t="s">
        <v>9</v>
      </c>
      <c r="K866" t="s">
        <v>19</v>
      </c>
      <c r="L866" t="s">
        <v>11</v>
      </c>
      <c r="M866" s="2">
        <v>3432</v>
      </c>
      <c r="N866" s="2">
        <v>0</v>
      </c>
      <c r="O866" s="2">
        <v>0</v>
      </c>
      <c r="P866" s="2">
        <v>3432</v>
      </c>
      <c r="Q866" s="2">
        <v>0</v>
      </c>
      <c r="R866" s="2">
        <v>1960.5</v>
      </c>
      <c r="S866" s="2">
        <v>1960.5</v>
      </c>
      <c r="T866" s="2">
        <v>1471.5</v>
      </c>
      <c r="U866" s="2">
        <v>1471.5</v>
      </c>
      <c r="V866" s="2">
        <v>1471.5</v>
      </c>
      <c r="W866" t="s">
        <v>401</v>
      </c>
    </row>
    <row r="867" spans="1:23" x14ac:dyDescent="0.2">
      <c r="A867" t="s">
        <v>0</v>
      </c>
      <c r="B867" t="s">
        <v>1</v>
      </c>
      <c r="C867" t="s">
        <v>392</v>
      </c>
      <c r="D867" t="s">
        <v>393</v>
      </c>
      <c r="E867" t="s">
        <v>394</v>
      </c>
      <c r="F867" t="s">
        <v>395</v>
      </c>
      <c r="G867" t="s">
        <v>396</v>
      </c>
      <c r="H867" t="s">
        <v>7</v>
      </c>
      <c r="I867" t="s">
        <v>8</v>
      </c>
      <c r="J867" t="s">
        <v>9</v>
      </c>
      <c r="K867" t="s">
        <v>21</v>
      </c>
      <c r="L867" t="s">
        <v>11</v>
      </c>
      <c r="M867" s="2">
        <v>27456</v>
      </c>
      <c r="N867" s="2">
        <v>0</v>
      </c>
      <c r="O867" s="2">
        <v>0</v>
      </c>
      <c r="P867" s="2">
        <v>27456</v>
      </c>
      <c r="Q867" s="2">
        <v>0</v>
      </c>
      <c r="R867" s="2">
        <v>17188</v>
      </c>
      <c r="S867" s="2">
        <v>17188</v>
      </c>
      <c r="T867" s="2">
        <v>10268</v>
      </c>
      <c r="U867" s="2">
        <v>10268</v>
      </c>
      <c r="V867" s="2">
        <v>10268</v>
      </c>
      <c r="W867" t="s">
        <v>402</v>
      </c>
    </row>
    <row r="868" spans="1:23" x14ac:dyDescent="0.2">
      <c r="A868" t="s">
        <v>0</v>
      </c>
      <c r="B868" t="s">
        <v>1</v>
      </c>
      <c r="C868" t="s">
        <v>392</v>
      </c>
      <c r="D868" t="s">
        <v>393</v>
      </c>
      <c r="E868" t="s">
        <v>394</v>
      </c>
      <c r="F868" t="s">
        <v>395</v>
      </c>
      <c r="G868" t="s">
        <v>396</v>
      </c>
      <c r="H868" t="s">
        <v>7</v>
      </c>
      <c r="I868" t="s">
        <v>8</v>
      </c>
      <c r="J868" t="s">
        <v>9</v>
      </c>
      <c r="K868" t="s">
        <v>23</v>
      </c>
      <c r="L868" t="s">
        <v>11</v>
      </c>
      <c r="M868" s="2">
        <v>1039.6600000000001</v>
      </c>
      <c r="N868" s="2">
        <v>0</v>
      </c>
      <c r="O868" s="2">
        <v>253.28</v>
      </c>
      <c r="P868" s="2">
        <v>1292.94</v>
      </c>
      <c r="Q868" s="2">
        <v>0</v>
      </c>
      <c r="R868" s="2">
        <v>132</v>
      </c>
      <c r="S868" s="2">
        <v>132</v>
      </c>
      <c r="T868" s="2">
        <v>1160.94</v>
      </c>
      <c r="U868" s="2">
        <v>1160.94</v>
      </c>
      <c r="V868" s="2">
        <v>1160.94</v>
      </c>
      <c r="W868" t="s">
        <v>403</v>
      </c>
    </row>
    <row r="869" spans="1:23" x14ac:dyDescent="0.2">
      <c r="A869" t="s">
        <v>0</v>
      </c>
      <c r="B869" t="s">
        <v>1</v>
      </c>
      <c r="C869" t="s">
        <v>392</v>
      </c>
      <c r="D869" t="s">
        <v>393</v>
      </c>
      <c r="E869" t="s">
        <v>394</v>
      </c>
      <c r="F869" t="s">
        <v>395</v>
      </c>
      <c r="G869" t="s">
        <v>396</v>
      </c>
      <c r="H869" t="s">
        <v>7</v>
      </c>
      <c r="I869" t="s">
        <v>8</v>
      </c>
      <c r="J869" t="s">
        <v>9</v>
      </c>
      <c r="K869" t="s">
        <v>25</v>
      </c>
      <c r="L869" t="s">
        <v>11</v>
      </c>
      <c r="M869" s="2">
        <v>10396.6</v>
      </c>
      <c r="N869" s="2">
        <v>0</v>
      </c>
      <c r="O869" s="2">
        <v>0</v>
      </c>
      <c r="P869" s="2">
        <v>10396.6</v>
      </c>
      <c r="Q869" s="2">
        <v>0</v>
      </c>
      <c r="R869" s="2">
        <v>5836.53</v>
      </c>
      <c r="S869" s="2">
        <v>5836.53</v>
      </c>
      <c r="T869" s="2">
        <v>4560.07</v>
      </c>
      <c r="U869" s="2">
        <v>4560.07</v>
      </c>
      <c r="V869" s="2">
        <v>4560.07</v>
      </c>
      <c r="W869" t="s">
        <v>404</v>
      </c>
    </row>
    <row r="870" spans="1:23" x14ac:dyDescent="0.2">
      <c r="A870" t="s">
        <v>0</v>
      </c>
      <c r="B870" t="s">
        <v>1</v>
      </c>
      <c r="C870" t="s">
        <v>392</v>
      </c>
      <c r="D870" t="s">
        <v>393</v>
      </c>
      <c r="E870" t="s">
        <v>394</v>
      </c>
      <c r="F870" t="s">
        <v>395</v>
      </c>
      <c r="G870" t="s">
        <v>396</v>
      </c>
      <c r="H870" t="s">
        <v>7</v>
      </c>
      <c r="I870" t="s">
        <v>8</v>
      </c>
      <c r="J870" t="s">
        <v>9</v>
      </c>
      <c r="K870" t="s">
        <v>27</v>
      </c>
      <c r="L870" t="s">
        <v>11</v>
      </c>
      <c r="M870" s="2">
        <v>10426.629999999999</v>
      </c>
      <c r="N870" s="2">
        <v>0</v>
      </c>
      <c r="O870" s="2">
        <v>-8746.9599999999991</v>
      </c>
      <c r="P870" s="2">
        <v>1679.67</v>
      </c>
      <c r="Q870" s="2">
        <v>0</v>
      </c>
      <c r="R870" s="2">
        <v>0</v>
      </c>
      <c r="S870" s="2">
        <v>0</v>
      </c>
      <c r="T870" s="2">
        <v>1679.67</v>
      </c>
      <c r="U870" s="2">
        <v>1679.67</v>
      </c>
      <c r="V870" s="2">
        <v>1679.67</v>
      </c>
      <c r="W870" t="s">
        <v>405</v>
      </c>
    </row>
    <row r="871" spans="1:23" x14ac:dyDescent="0.2">
      <c r="A871" t="s">
        <v>0</v>
      </c>
      <c r="B871" t="s">
        <v>1</v>
      </c>
      <c r="C871" t="s">
        <v>392</v>
      </c>
      <c r="D871" t="s">
        <v>393</v>
      </c>
      <c r="E871" t="s">
        <v>394</v>
      </c>
      <c r="F871" t="s">
        <v>395</v>
      </c>
      <c r="G871" t="s">
        <v>396</v>
      </c>
      <c r="H871" t="s">
        <v>7</v>
      </c>
      <c r="I871" t="s">
        <v>8</v>
      </c>
      <c r="J871" t="s">
        <v>9</v>
      </c>
      <c r="K871" t="s">
        <v>29</v>
      </c>
      <c r="L871" t="s">
        <v>11</v>
      </c>
      <c r="M871" s="2">
        <v>2895.84</v>
      </c>
      <c r="N871" s="2">
        <v>6182.51</v>
      </c>
      <c r="O871" s="2">
        <v>0</v>
      </c>
      <c r="P871" s="2">
        <v>9078.35</v>
      </c>
      <c r="Q871" s="2">
        <v>0</v>
      </c>
      <c r="R871" s="2">
        <v>0</v>
      </c>
      <c r="S871" s="2">
        <v>0</v>
      </c>
      <c r="T871" s="2">
        <v>9078.35</v>
      </c>
      <c r="U871" s="2">
        <v>9078.35</v>
      </c>
      <c r="V871" s="2">
        <v>9078.35</v>
      </c>
      <c r="W871" t="s">
        <v>406</v>
      </c>
    </row>
    <row r="872" spans="1:23" x14ac:dyDescent="0.2">
      <c r="A872" t="s">
        <v>0</v>
      </c>
      <c r="B872" t="s">
        <v>1</v>
      </c>
      <c r="C872" t="s">
        <v>392</v>
      </c>
      <c r="D872" t="s">
        <v>393</v>
      </c>
      <c r="E872" t="s">
        <v>394</v>
      </c>
      <c r="F872" t="s">
        <v>395</v>
      </c>
      <c r="G872" t="s">
        <v>396</v>
      </c>
      <c r="H872" t="s">
        <v>7</v>
      </c>
      <c r="I872" t="s">
        <v>8</v>
      </c>
      <c r="J872" t="s">
        <v>9</v>
      </c>
      <c r="K872" t="s">
        <v>31</v>
      </c>
      <c r="L872" t="s">
        <v>11</v>
      </c>
      <c r="M872" s="2">
        <v>45600</v>
      </c>
      <c r="N872" s="2">
        <v>0</v>
      </c>
      <c r="O872" s="2">
        <v>0</v>
      </c>
      <c r="P872" s="2">
        <v>45600</v>
      </c>
      <c r="Q872" s="2">
        <v>12771.67</v>
      </c>
      <c r="R872" s="2">
        <v>32828.33</v>
      </c>
      <c r="S872" s="2">
        <v>32828.33</v>
      </c>
      <c r="T872" s="2">
        <v>12771.67</v>
      </c>
      <c r="U872" s="2">
        <v>12771.67</v>
      </c>
      <c r="V872" s="2">
        <v>0</v>
      </c>
      <c r="W872" t="s">
        <v>407</v>
      </c>
    </row>
    <row r="873" spans="1:23" x14ac:dyDescent="0.2">
      <c r="A873" t="s">
        <v>0</v>
      </c>
      <c r="B873" t="s">
        <v>1</v>
      </c>
      <c r="C873" t="s">
        <v>392</v>
      </c>
      <c r="D873" t="s">
        <v>393</v>
      </c>
      <c r="E873" t="s">
        <v>394</v>
      </c>
      <c r="F873" t="s">
        <v>395</v>
      </c>
      <c r="G873" t="s">
        <v>396</v>
      </c>
      <c r="H873" t="s">
        <v>7</v>
      </c>
      <c r="I873" t="s">
        <v>8</v>
      </c>
      <c r="J873" t="s">
        <v>9</v>
      </c>
      <c r="K873" t="s">
        <v>33</v>
      </c>
      <c r="L873" t="s">
        <v>11</v>
      </c>
      <c r="M873" s="2">
        <v>2459.2399999999998</v>
      </c>
      <c r="N873" s="2">
        <v>-2459.2399999999998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t="s">
        <v>408</v>
      </c>
    </row>
    <row r="874" spans="1:23" x14ac:dyDescent="0.2">
      <c r="A874" t="s">
        <v>0</v>
      </c>
      <c r="B874" t="s">
        <v>1</v>
      </c>
      <c r="C874" t="s">
        <v>392</v>
      </c>
      <c r="D874" t="s">
        <v>393</v>
      </c>
      <c r="E874" t="s">
        <v>394</v>
      </c>
      <c r="F874" t="s">
        <v>395</v>
      </c>
      <c r="G874" t="s">
        <v>396</v>
      </c>
      <c r="H874" t="s">
        <v>7</v>
      </c>
      <c r="I874" t="s">
        <v>8</v>
      </c>
      <c r="J874" t="s">
        <v>9</v>
      </c>
      <c r="K874" t="s">
        <v>35</v>
      </c>
      <c r="L874" t="s">
        <v>11</v>
      </c>
      <c r="M874" s="2">
        <v>4918.47</v>
      </c>
      <c r="N874" s="2">
        <v>-3723.27</v>
      </c>
      <c r="O874" s="2">
        <v>476.73</v>
      </c>
      <c r="P874" s="2">
        <v>1671.93</v>
      </c>
      <c r="Q874" s="2">
        <v>0</v>
      </c>
      <c r="R874" s="2">
        <v>1195.2</v>
      </c>
      <c r="S874" s="2">
        <v>1195.2</v>
      </c>
      <c r="T874" s="2">
        <v>476.73</v>
      </c>
      <c r="U874" s="2">
        <v>476.73</v>
      </c>
      <c r="V874" s="2">
        <v>476.73</v>
      </c>
      <c r="W874" t="s">
        <v>409</v>
      </c>
    </row>
    <row r="875" spans="1:23" x14ac:dyDescent="0.2">
      <c r="A875" t="s">
        <v>0</v>
      </c>
      <c r="B875" t="s">
        <v>1</v>
      </c>
      <c r="C875" t="s">
        <v>392</v>
      </c>
      <c r="D875" t="s">
        <v>393</v>
      </c>
      <c r="E875" t="s">
        <v>394</v>
      </c>
      <c r="F875" t="s">
        <v>395</v>
      </c>
      <c r="G875" t="s">
        <v>396</v>
      </c>
      <c r="H875" t="s">
        <v>7</v>
      </c>
      <c r="I875" t="s">
        <v>8</v>
      </c>
      <c r="J875" t="s">
        <v>9</v>
      </c>
      <c r="K875" t="s">
        <v>37</v>
      </c>
      <c r="L875" t="s">
        <v>11</v>
      </c>
      <c r="M875" s="2">
        <v>182614.9</v>
      </c>
      <c r="N875" s="2">
        <v>-3171.69</v>
      </c>
      <c r="O875" s="2">
        <v>0</v>
      </c>
      <c r="P875" s="2">
        <v>179443.21</v>
      </c>
      <c r="Q875" s="2">
        <v>1775.44</v>
      </c>
      <c r="R875" s="2">
        <v>128332.21</v>
      </c>
      <c r="S875" s="2">
        <v>128332.21</v>
      </c>
      <c r="T875" s="2">
        <v>51111</v>
      </c>
      <c r="U875" s="2">
        <v>51111</v>
      </c>
      <c r="V875" s="2">
        <v>49335.56</v>
      </c>
      <c r="W875" t="s">
        <v>410</v>
      </c>
    </row>
    <row r="876" spans="1:23" x14ac:dyDescent="0.2">
      <c r="A876" t="s">
        <v>0</v>
      </c>
      <c r="B876" t="s">
        <v>1</v>
      </c>
      <c r="C876" t="s">
        <v>392</v>
      </c>
      <c r="D876" t="s">
        <v>393</v>
      </c>
      <c r="E876" t="s">
        <v>394</v>
      </c>
      <c r="F876" t="s">
        <v>395</v>
      </c>
      <c r="G876" t="s">
        <v>396</v>
      </c>
      <c r="H876" t="s">
        <v>7</v>
      </c>
      <c r="I876" t="s">
        <v>8</v>
      </c>
      <c r="J876" t="s">
        <v>9</v>
      </c>
      <c r="K876" t="s">
        <v>39</v>
      </c>
      <c r="L876" t="s">
        <v>11</v>
      </c>
      <c r="M876" s="2">
        <v>120299.67</v>
      </c>
      <c r="N876" s="2">
        <v>-14000</v>
      </c>
      <c r="O876" s="2">
        <v>0</v>
      </c>
      <c r="P876" s="2">
        <v>106299.67</v>
      </c>
      <c r="Q876" s="2">
        <v>2465.5</v>
      </c>
      <c r="R876" s="2">
        <v>71653.600000000006</v>
      </c>
      <c r="S876" s="2">
        <v>71653.600000000006</v>
      </c>
      <c r="T876" s="2">
        <v>34646.07</v>
      </c>
      <c r="U876" s="2">
        <v>34646.07</v>
      </c>
      <c r="V876" s="2">
        <v>32180.57</v>
      </c>
      <c r="W876" t="s">
        <v>411</v>
      </c>
    </row>
    <row r="877" spans="1:23" x14ac:dyDescent="0.2">
      <c r="A877" t="s">
        <v>0</v>
      </c>
      <c r="B877" t="s">
        <v>1</v>
      </c>
      <c r="C877" t="s">
        <v>392</v>
      </c>
      <c r="D877" t="s">
        <v>393</v>
      </c>
      <c r="E877" t="s">
        <v>394</v>
      </c>
      <c r="F877" t="s">
        <v>395</v>
      </c>
      <c r="G877" t="s">
        <v>396</v>
      </c>
      <c r="H877" t="s">
        <v>7</v>
      </c>
      <c r="I877" t="s">
        <v>8</v>
      </c>
      <c r="J877" t="s">
        <v>9</v>
      </c>
      <c r="K877" t="s">
        <v>41</v>
      </c>
      <c r="L877" t="s">
        <v>11</v>
      </c>
      <c r="M877" s="2">
        <v>29650</v>
      </c>
      <c r="N877" s="2">
        <v>26171.69</v>
      </c>
      <c r="O877" s="2">
        <v>0</v>
      </c>
      <c r="P877" s="2">
        <v>55821.69</v>
      </c>
      <c r="Q877" s="2">
        <v>0</v>
      </c>
      <c r="R877" s="2">
        <v>46559.92</v>
      </c>
      <c r="S877" s="2">
        <v>46559.92</v>
      </c>
      <c r="T877" s="2">
        <v>9261.77</v>
      </c>
      <c r="U877" s="2">
        <v>9261.77</v>
      </c>
      <c r="V877" s="2">
        <v>9261.77</v>
      </c>
      <c r="W877" t="s">
        <v>412</v>
      </c>
    </row>
    <row r="878" spans="1:23" x14ac:dyDescent="0.2">
      <c r="A878" t="s">
        <v>0</v>
      </c>
      <c r="B878" t="s">
        <v>1</v>
      </c>
      <c r="C878" t="s">
        <v>392</v>
      </c>
      <c r="D878" t="s">
        <v>393</v>
      </c>
      <c r="E878" t="s">
        <v>394</v>
      </c>
      <c r="F878" t="s">
        <v>395</v>
      </c>
      <c r="G878" t="s">
        <v>396</v>
      </c>
      <c r="H878" t="s">
        <v>7</v>
      </c>
      <c r="I878" t="s">
        <v>43</v>
      </c>
      <c r="J878" t="s">
        <v>44</v>
      </c>
      <c r="K878" t="s">
        <v>47</v>
      </c>
      <c r="L878" t="s">
        <v>11</v>
      </c>
      <c r="M878" s="2">
        <v>4000</v>
      </c>
      <c r="N878" s="2">
        <v>662.04</v>
      </c>
      <c r="O878" s="2">
        <v>0</v>
      </c>
      <c r="P878" s="2">
        <v>4662.04</v>
      </c>
      <c r="Q878" s="2">
        <v>0</v>
      </c>
      <c r="R878" s="2">
        <v>4662.04</v>
      </c>
      <c r="S878" s="2">
        <v>2935.69</v>
      </c>
      <c r="T878" s="2">
        <v>0</v>
      </c>
      <c r="U878" s="2">
        <v>1726.35</v>
      </c>
      <c r="V878" s="2">
        <v>0</v>
      </c>
      <c r="W878" t="s">
        <v>413</v>
      </c>
    </row>
    <row r="879" spans="1:23" x14ac:dyDescent="0.2">
      <c r="A879" t="s">
        <v>0</v>
      </c>
      <c r="B879" t="s">
        <v>1</v>
      </c>
      <c r="C879" t="s">
        <v>392</v>
      </c>
      <c r="D879" t="s">
        <v>393</v>
      </c>
      <c r="E879" t="s">
        <v>394</v>
      </c>
      <c r="F879" t="s">
        <v>395</v>
      </c>
      <c r="G879" t="s">
        <v>396</v>
      </c>
      <c r="H879" t="s">
        <v>7</v>
      </c>
      <c r="I879" t="s">
        <v>43</v>
      </c>
      <c r="J879" t="s">
        <v>44</v>
      </c>
      <c r="K879" t="s">
        <v>49</v>
      </c>
      <c r="L879" t="s">
        <v>11</v>
      </c>
      <c r="M879" s="2">
        <v>3000</v>
      </c>
      <c r="N879" s="2">
        <v>400</v>
      </c>
      <c r="O879" s="2">
        <v>0</v>
      </c>
      <c r="P879" s="2">
        <v>3400</v>
      </c>
      <c r="Q879" s="2">
        <v>0</v>
      </c>
      <c r="R879" s="2">
        <v>3266.08</v>
      </c>
      <c r="S879" s="2">
        <v>2340.6999999999998</v>
      </c>
      <c r="T879" s="2">
        <v>133.91999999999999</v>
      </c>
      <c r="U879" s="2">
        <v>1059.3</v>
      </c>
      <c r="V879" s="2">
        <v>133.91999999999999</v>
      </c>
      <c r="W879" t="s">
        <v>414</v>
      </c>
    </row>
    <row r="880" spans="1:23" x14ac:dyDescent="0.2">
      <c r="A880" t="s">
        <v>0</v>
      </c>
      <c r="B880" t="s">
        <v>1</v>
      </c>
      <c r="C880" t="s">
        <v>392</v>
      </c>
      <c r="D880" t="s">
        <v>393</v>
      </c>
      <c r="E880" t="s">
        <v>394</v>
      </c>
      <c r="F880" t="s">
        <v>395</v>
      </c>
      <c r="G880" t="s">
        <v>396</v>
      </c>
      <c r="H880" t="s">
        <v>7</v>
      </c>
      <c r="I880" t="s">
        <v>43</v>
      </c>
      <c r="J880" t="s">
        <v>44</v>
      </c>
      <c r="K880" t="s">
        <v>63</v>
      </c>
      <c r="L880" t="s">
        <v>11</v>
      </c>
      <c r="M880" s="2">
        <v>0</v>
      </c>
      <c r="N880" s="2">
        <v>5396.17</v>
      </c>
      <c r="O880" s="2">
        <v>0</v>
      </c>
      <c r="P880" s="2">
        <v>5396.17</v>
      </c>
      <c r="Q880" s="2">
        <v>0</v>
      </c>
      <c r="R880" s="2">
        <v>0</v>
      </c>
      <c r="S880" s="2">
        <v>0</v>
      </c>
      <c r="T880" s="2">
        <v>5396.17</v>
      </c>
      <c r="U880" s="2">
        <v>5396.17</v>
      </c>
      <c r="V880" s="2">
        <v>5396.17</v>
      </c>
      <c r="W880" t="s">
        <v>415</v>
      </c>
    </row>
    <row r="881" spans="1:23" x14ac:dyDescent="0.2">
      <c r="A881" t="s">
        <v>0</v>
      </c>
      <c r="B881" t="s">
        <v>1</v>
      </c>
      <c r="C881" t="s">
        <v>392</v>
      </c>
      <c r="D881" t="s">
        <v>393</v>
      </c>
      <c r="E881" t="s">
        <v>394</v>
      </c>
      <c r="F881" t="s">
        <v>395</v>
      </c>
      <c r="G881" t="s">
        <v>396</v>
      </c>
      <c r="H881" t="s">
        <v>7</v>
      </c>
      <c r="I881" t="s">
        <v>43</v>
      </c>
      <c r="J881" t="s">
        <v>44</v>
      </c>
      <c r="K881" t="s">
        <v>65</v>
      </c>
      <c r="L881" t="s">
        <v>11</v>
      </c>
      <c r="M881" s="2">
        <v>15000</v>
      </c>
      <c r="N881" s="2">
        <v>-1409</v>
      </c>
      <c r="O881" s="2">
        <v>0</v>
      </c>
      <c r="P881" s="2">
        <v>13591</v>
      </c>
      <c r="Q881" s="2">
        <v>317</v>
      </c>
      <c r="R881" s="2">
        <v>13274</v>
      </c>
      <c r="S881" s="2">
        <v>9540</v>
      </c>
      <c r="T881" s="2">
        <v>317</v>
      </c>
      <c r="U881" s="2">
        <v>4051</v>
      </c>
      <c r="V881" s="2">
        <v>0</v>
      </c>
      <c r="W881" t="s">
        <v>416</v>
      </c>
    </row>
    <row r="882" spans="1:23" x14ac:dyDescent="0.2">
      <c r="A882" t="s">
        <v>0</v>
      </c>
      <c r="B882" t="s">
        <v>1</v>
      </c>
      <c r="C882" t="s">
        <v>392</v>
      </c>
      <c r="D882" t="s">
        <v>393</v>
      </c>
      <c r="E882" t="s">
        <v>394</v>
      </c>
      <c r="F882" t="s">
        <v>395</v>
      </c>
      <c r="G882" t="s">
        <v>396</v>
      </c>
      <c r="H882" t="s">
        <v>7</v>
      </c>
      <c r="I882" t="s">
        <v>43</v>
      </c>
      <c r="J882" t="s">
        <v>44</v>
      </c>
      <c r="K882" t="s">
        <v>69</v>
      </c>
      <c r="L882" t="s">
        <v>11</v>
      </c>
      <c r="M882" s="2">
        <v>5000</v>
      </c>
      <c r="N882" s="2">
        <v>0</v>
      </c>
      <c r="O882" s="2">
        <v>0</v>
      </c>
      <c r="P882" s="2">
        <v>5000</v>
      </c>
      <c r="Q882" s="2">
        <v>0</v>
      </c>
      <c r="R882" s="2">
        <v>0</v>
      </c>
      <c r="S882" s="2">
        <v>0</v>
      </c>
      <c r="T882" s="2">
        <v>5000</v>
      </c>
      <c r="U882" s="2">
        <v>5000</v>
      </c>
      <c r="V882" s="2">
        <v>5000</v>
      </c>
      <c r="W882" t="s">
        <v>417</v>
      </c>
    </row>
    <row r="883" spans="1:23" x14ac:dyDescent="0.2">
      <c r="A883" t="s">
        <v>0</v>
      </c>
      <c r="B883" t="s">
        <v>1</v>
      </c>
      <c r="C883" t="s">
        <v>392</v>
      </c>
      <c r="D883" t="s">
        <v>393</v>
      </c>
      <c r="E883" t="s">
        <v>394</v>
      </c>
      <c r="F883" t="s">
        <v>395</v>
      </c>
      <c r="G883" t="s">
        <v>396</v>
      </c>
      <c r="H883" t="s">
        <v>7</v>
      </c>
      <c r="I883" t="s">
        <v>43</v>
      </c>
      <c r="J883" t="s">
        <v>44</v>
      </c>
      <c r="K883" t="s">
        <v>71</v>
      </c>
      <c r="L883" t="s">
        <v>11</v>
      </c>
      <c r="M883" s="2">
        <v>2000</v>
      </c>
      <c r="N883" s="2">
        <v>3648.16</v>
      </c>
      <c r="O883" s="2">
        <v>0</v>
      </c>
      <c r="P883" s="2">
        <v>5648.16</v>
      </c>
      <c r="Q883" s="2">
        <v>0</v>
      </c>
      <c r="R883" s="2">
        <v>5097.12</v>
      </c>
      <c r="S883" s="2">
        <v>5097.12</v>
      </c>
      <c r="T883" s="2">
        <v>551.04</v>
      </c>
      <c r="U883" s="2">
        <v>551.04</v>
      </c>
      <c r="V883" s="2">
        <v>551.04</v>
      </c>
      <c r="W883" t="s">
        <v>418</v>
      </c>
    </row>
    <row r="884" spans="1:23" x14ac:dyDescent="0.2">
      <c r="A884" t="s">
        <v>0</v>
      </c>
      <c r="B884" t="s">
        <v>1</v>
      </c>
      <c r="C884" t="s">
        <v>392</v>
      </c>
      <c r="D884" t="s">
        <v>393</v>
      </c>
      <c r="E884" t="s">
        <v>394</v>
      </c>
      <c r="F884" t="s">
        <v>395</v>
      </c>
      <c r="G884" t="s">
        <v>396</v>
      </c>
      <c r="H884" t="s">
        <v>7</v>
      </c>
      <c r="I884" t="s">
        <v>43</v>
      </c>
      <c r="J884" t="s">
        <v>44</v>
      </c>
      <c r="K884" t="s">
        <v>73</v>
      </c>
      <c r="L884" t="s">
        <v>11</v>
      </c>
      <c r="M884" s="2">
        <v>5000</v>
      </c>
      <c r="N884" s="2">
        <v>-1662.04</v>
      </c>
      <c r="O884" s="2">
        <v>0</v>
      </c>
      <c r="P884" s="2">
        <v>3337.96</v>
      </c>
      <c r="Q884" s="2">
        <v>31.19</v>
      </c>
      <c r="R884" s="2">
        <v>3306.77</v>
      </c>
      <c r="S884" s="2">
        <v>1702.87</v>
      </c>
      <c r="T884" s="2">
        <v>31.19</v>
      </c>
      <c r="U884" s="2">
        <v>1635.09</v>
      </c>
      <c r="V884" s="2">
        <v>0</v>
      </c>
      <c r="W884" t="s">
        <v>419</v>
      </c>
    </row>
    <row r="885" spans="1:23" x14ac:dyDescent="0.2">
      <c r="A885" t="s">
        <v>0</v>
      </c>
      <c r="B885" t="s">
        <v>1</v>
      </c>
      <c r="C885" t="s">
        <v>392</v>
      </c>
      <c r="D885" t="s">
        <v>393</v>
      </c>
      <c r="E885" t="s">
        <v>394</v>
      </c>
      <c r="F885" t="s">
        <v>395</v>
      </c>
      <c r="G885" t="s">
        <v>396</v>
      </c>
      <c r="H885" t="s">
        <v>7</v>
      </c>
      <c r="I885" t="s">
        <v>43</v>
      </c>
      <c r="J885" t="s">
        <v>44</v>
      </c>
      <c r="K885" t="s">
        <v>75</v>
      </c>
      <c r="L885" t="s">
        <v>11</v>
      </c>
      <c r="M885" s="2">
        <v>1000</v>
      </c>
      <c r="N885" s="2">
        <v>0</v>
      </c>
      <c r="O885" s="2">
        <v>0</v>
      </c>
      <c r="P885" s="2">
        <v>1000</v>
      </c>
      <c r="Q885" s="2">
        <v>370.06</v>
      </c>
      <c r="R885" s="2">
        <v>522.79999999999995</v>
      </c>
      <c r="S885" s="2">
        <v>522.79999999999995</v>
      </c>
      <c r="T885" s="2">
        <v>477.2</v>
      </c>
      <c r="U885" s="2">
        <v>477.2</v>
      </c>
      <c r="V885" s="2">
        <v>107.14</v>
      </c>
      <c r="W885" t="s">
        <v>420</v>
      </c>
    </row>
    <row r="886" spans="1:23" x14ac:dyDescent="0.2">
      <c r="A886" t="s">
        <v>0</v>
      </c>
      <c r="B886" t="s">
        <v>1</v>
      </c>
      <c r="C886" t="s">
        <v>392</v>
      </c>
      <c r="D886" t="s">
        <v>393</v>
      </c>
      <c r="E886" t="s">
        <v>394</v>
      </c>
      <c r="F886" t="s">
        <v>395</v>
      </c>
      <c r="G886" t="s">
        <v>396</v>
      </c>
      <c r="H886" t="s">
        <v>7</v>
      </c>
      <c r="I886" t="s">
        <v>43</v>
      </c>
      <c r="J886" t="s">
        <v>44</v>
      </c>
      <c r="K886" t="s">
        <v>77</v>
      </c>
      <c r="L886" t="s">
        <v>11</v>
      </c>
      <c r="M886" s="2">
        <v>1000</v>
      </c>
      <c r="N886" s="2">
        <v>500</v>
      </c>
      <c r="O886" s="2">
        <v>0</v>
      </c>
      <c r="P886" s="2">
        <v>1500</v>
      </c>
      <c r="Q886" s="2">
        <v>366.07</v>
      </c>
      <c r="R886" s="2">
        <v>973.22</v>
      </c>
      <c r="S886" s="2">
        <v>973.22</v>
      </c>
      <c r="T886" s="2">
        <v>526.78</v>
      </c>
      <c r="U886" s="2">
        <v>526.78</v>
      </c>
      <c r="V886" s="2">
        <v>160.71</v>
      </c>
      <c r="W886" t="s">
        <v>421</v>
      </c>
    </row>
    <row r="887" spans="1:23" x14ac:dyDescent="0.2">
      <c r="A887" t="s">
        <v>0</v>
      </c>
      <c r="B887" t="s">
        <v>1</v>
      </c>
      <c r="C887" t="s">
        <v>392</v>
      </c>
      <c r="D887" t="s">
        <v>393</v>
      </c>
      <c r="E887" t="s">
        <v>394</v>
      </c>
      <c r="F887" t="s">
        <v>395</v>
      </c>
      <c r="G887" t="s">
        <v>396</v>
      </c>
      <c r="H887" t="s">
        <v>7</v>
      </c>
      <c r="I887" t="s">
        <v>43</v>
      </c>
      <c r="J887" t="s">
        <v>44</v>
      </c>
      <c r="K887" t="s">
        <v>79</v>
      </c>
      <c r="L887" t="s">
        <v>11</v>
      </c>
      <c r="M887" s="2">
        <v>8625</v>
      </c>
      <c r="N887" s="2">
        <v>-5648.16</v>
      </c>
      <c r="O887" s="2">
        <v>0</v>
      </c>
      <c r="P887" s="2">
        <v>2976.84</v>
      </c>
      <c r="Q887" s="2">
        <v>0</v>
      </c>
      <c r="R887" s="2">
        <v>0</v>
      </c>
      <c r="S887" s="2">
        <v>0</v>
      </c>
      <c r="T887" s="2">
        <v>2976.84</v>
      </c>
      <c r="U887" s="2">
        <v>2976.84</v>
      </c>
      <c r="V887" s="2">
        <v>2976.84</v>
      </c>
      <c r="W887" t="s">
        <v>422</v>
      </c>
    </row>
    <row r="888" spans="1:23" x14ac:dyDescent="0.2">
      <c r="A888" t="s">
        <v>0</v>
      </c>
      <c r="B888" t="s">
        <v>1</v>
      </c>
      <c r="C888" t="s">
        <v>392</v>
      </c>
      <c r="D888" t="s">
        <v>393</v>
      </c>
      <c r="E888" t="s">
        <v>394</v>
      </c>
      <c r="F888" t="s">
        <v>395</v>
      </c>
      <c r="G888" t="s">
        <v>396</v>
      </c>
      <c r="H888" t="s">
        <v>7</v>
      </c>
      <c r="I888" t="s">
        <v>43</v>
      </c>
      <c r="J888" t="s">
        <v>87</v>
      </c>
      <c r="K888" t="s">
        <v>88</v>
      </c>
      <c r="L888" t="s">
        <v>11</v>
      </c>
      <c r="M888" s="2">
        <v>2000</v>
      </c>
      <c r="N888" s="2">
        <v>-498</v>
      </c>
      <c r="O888" s="2">
        <v>0</v>
      </c>
      <c r="P888" s="2">
        <v>1502</v>
      </c>
      <c r="Q888" s="2">
        <v>0</v>
      </c>
      <c r="R888" s="2">
        <v>1502</v>
      </c>
      <c r="S888" s="2">
        <v>1502</v>
      </c>
      <c r="T888" s="2">
        <v>0</v>
      </c>
      <c r="U888" s="2">
        <v>0</v>
      </c>
      <c r="V888" s="2">
        <v>0</v>
      </c>
      <c r="W888" t="s">
        <v>423</v>
      </c>
    </row>
    <row r="889" spans="1:23" x14ac:dyDescent="0.2">
      <c r="A889" t="s">
        <v>0</v>
      </c>
      <c r="B889" t="s">
        <v>1</v>
      </c>
      <c r="C889" t="s">
        <v>392</v>
      </c>
      <c r="D889" t="s">
        <v>393</v>
      </c>
      <c r="E889" t="s">
        <v>394</v>
      </c>
      <c r="F889" t="s">
        <v>395</v>
      </c>
      <c r="G889" t="s">
        <v>396</v>
      </c>
      <c r="H889" t="s">
        <v>7</v>
      </c>
      <c r="I889" t="s">
        <v>43</v>
      </c>
      <c r="J889" t="s">
        <v>87</v>
      </c>
      <c r="K889" t="s">
        <v>90</v>
      </c>
      <c r="L889" t="s">
        <v>11</v>
      </c>
      <c r="M889" s="2">
        <v>0</v>
      </c>
      <c r="N889" s="2">
        <v>10.83</v>
      </c>
      <c r="O889" s="2">
        <v>0</v>
      </c>
      <c r="P889" s="2">
        <v>10.83</v>
      </c>
      <c r="Q889" s="2">
        <v>0</v>
      </c>
      <c r="R889" s="2">
        <v>10.83</v>
      </c>
      <c r="S889" s="2">
        <v>10.83</v>
      </c>
      <c r="T889" s="2">
        <v>0</v>
      </c>
      <c r="U889" s="2">
        <v>0</v>
      </c>
      <c r="V889" s="2">
        <v>0</v>
      </c>
      <c r="W889" t="s">
        <v>424</v>
      </c>
    </row>
    <row r="890" spans="1:23" x14ac:dyDescent="0.2">
      <c r="A890" t="s">
        <v>0</v>
      </c>
      <c r="B890" t="s">
        <v>1</v>
      </c>
      <c r="C890" t="s">
        <v>392</v>
      </c>
      <c r="D890" t="s">
        <v>393</v>
      </c>
      <c r="E890" t="s">
        <v>394</v>
      </c>
      <c r="F890" t="s">
        <v>395</v>
      </c>
      <c r="G890" t="s">
        <v>396</v>
      </c>
      <c r="H890" t="s">
        <v>7</v>
      </c>
      <c r="I890" t="s">
        <v>43</v>
      </c>
      <c r="J890" t="s">
        <v>87</v>
      </c>
      <c r="K890" t="s">
        <v>251</v>
      </c>
      <c r="L890" t="s">
        <v>11</v>
      </c>
      <c r="M890" s="2">
        <v>2000</v>
      </c>
      <c r="N890" s="2">
        <v>-1400</v>
      </c>
      <c r="O890" s="2">
        <v>0</v>
      </c>
      <c r="P890" s="2">
        <v>600</v>
      </c>
      <c r="Q890" s="2">
        <v>0</v>
      </c>
      <c r="R890" s="2">
        <v>0</v>
      </c>
      <c r="S890" s="2">
        <v>0</v>
      </c>
      <c r="T890" s="2">
        <v>600</v>
      </c>
      <c r="U890" s="2">
        <v>600</v>
      </c>
      <c r="V890" s="2">
        <v>600</v>
      </c>
      <c r="W890" t="s">
        <v>425</v>
      </c>
    </row>
    <row r="891" spans="1:23" x14ac:dyDescent="0.2">
      <c r="A891" t="s">
        <v>0</v>
      </c>
      <c r="B891" t="s">
        <v>1</v>
      </c>
      <c r="C891" t="s">
        <v>392</v>
      </c>
      <c r="D891" t="s">
        <v>393</v>
      </c>
      <c r="E891" t="s">
        <v>394</v>
      </c>
      <c r="F891" t="s">
        <v>395</v>
      </c>
      <c r="G891" t="s">
        <v>396</v>
      </c>
      <c r="H891" t="s">
        <v>426</v>
      </c>
      <c r="I891" t="s">
        <v>427</v>
      </c>
      <c r="J891" t="s">
        <v>94</v>
      </c>
      <c r="K891" t="s">
        <v>133</v>
      </c>
      <c r="L891" t="s">
        <v>96</v>
      </c>
      <c r="M891" s="2">
        <v>468773.13</v>
      </c>
      <c r="N891" s="2">
        <v>-25730</v>
      </c>
      <c r="O891" s="2">
        <v>-441273.13</v>
      </c>
      <c r="P891" s="2">
        <v>1770</v>
      </c>
      <c r="Q891" s="2">
        <v>0</v>
      </c>
      <c r="R891" s="2">
        <v>1742.69</v>
      </c>
      <c r="S891" s="2">
        <v>1742.69</v>
      </c>
      <c r="T891" s="2">
        <v>27.31</v>
      </c>
      <c r="U891" s="2">
        <v>27.31</v>
      </c>
      <c r="V891" s="2">
        <v>27.31</v>
      </c>
      <c r="W891" t="s">
        <v>428</v>
      </c>
    </row>
    <row r="892" spans="1:23" x14ac:dyDescent="0.2">
      <c r="A892" t="s">
        <v>0</v>
      </c>
      <c r="B892" t="s">
        <v>1</v>
      </c>
      <c r="C892" t="s">
        <v>392</v>
      </c>
      <c r="D892" t="s">
        <v>393</v>
      </c>
      <c r="E892" t="s">
        <v>394</v>
      </c>
      <c r="F892" t="s">
        <v>395</v>
      </c>
      <c r="G892" t="s">
        <v>396</v>
      </c>
      <c r="H892" t="s">
        <v>426</v>
      </c>
      <c r="I892" t="s">
        <v>427</v>
      </c>
      <c r="J892" t="s">
        <v>94</v>
      </c>
      <c r="K892" t="s">
        <v>166</v>
      </c>
      <c r="L892" t="s">
        <v>96</v>
      </c>
      <c r="M892" s="2">
        <v>0</v>
      </c>
      <c r="N892" s="2">
        <v>7647</v>
      </c>
      <c r="O892" s="2">
        <v>0</v>
      </c>
      <c r="P892" s="2">
        <v>7647</v>
      </c>
      <c r="Q892" s="2">
        <v>5098</v>
      </c>
      <c r="R892" s="2">
        <v>0</v>
      </c>
      <c r="S892" s="2">
        <v>0</v>
      </c>
      <c r="T892" s="2">
        <v>7647</v>
      </c>
      <c r="U892" s="2">
        <v>7647</v>
      </c>
      <c r="V892" s="2">
        <v>2549</v>
      </c>
      <c r="W892" t="s">
        <v>429</v>
      </c>
    </row>
    <row r="893" spans="1:23" x14ac:dyDescent="0.2">
      <c r="A893" t="s">
        <v>0</v>
      </c>
      <c r="B893" t="s">
        <v>1</v>
      </c>
      <c r="C893" t="s">
        <v>392</v>
      </c>
      <c r="D893" t="s">
        <v>393</v>
      </c>
      <c r="E893" t="s">
        <v>394</v>
      </c>
      <c r="F893" t="s">
        <v>395</v>
      </c>
      <c r="G893" t="s">
        <v>396</v>
      </c>
      <c r="H893" t="s">
        <v>426</v>
      </c>
      <c r="I893" t="s">
        <v>430</v>
      </c>
      <c r="J893" t="s">
        <v>94</v>
      </c>
      <c r="K893" t="s">
        <v>326</v>
      </c>
      <c r="L893" t="s">
        <v>96</v>
      </c>
      <c r="M893" s="2">
        <v>10000</v>
      </c>
      <c r="N893" s="2">
        <v>0</v>
      </c>
      <c r="O893" s="2">
        <v>0</v>
      </c>
      <c r="P893" s="2">
        <v>10000</v>
      </c>
      <c r="Q893" s="2">
        <v>0</v>
      </c>
      <c r="R893" s="2">
        <v>5158.72</v>
      </c>
      <c r="S893" s="2">
        <v>3352.48</v>
      </c>
      <c r="T893" s="2">
        <v>4841.28</v>
      </c>
      <c r="U893" s="2">
        <v>6647.52</v>
      </c>
      <c r="V893" s="2">
        <v>4841.28</v>
      </c>
      <c r="W893" t="s">
        <v>431</v>
      </c>
    </row>
    <row r="894" spans="1:23" x14ac:dyDescent="0.2">
      <c r="A894" t="s">
        <v>0</v>
      </c>
      <c r="B894" t="s">
        <v>1</v>
      </c>
      <c r="C894" t="s">
        <v>392</v>
      </c>
      <c r="D894" t="s">
        <v>393</v>
      </c>
      <c r="E894" t="s">
        <v>394</v>
      </c>
      <c r="F894" t="s">
        <v>395</v>
      </c>
      <c r="G894" t="s">
        <v>396</v>
      </c>
      <c r="H894" t="s">
        <v>426</v>
      </c>
      <c r="I894" t="s">
        <v>430</v>
      </c>
      <c r="J894" t="s">
        <v>94</v>
      </c>
      <c r="K894" t="s">
        <v>432</v>
      </c>
      <c r="L894" t="s">
        <v>96</v>
      </c>
      <c r="M894" s="2">
        <v>150000</v>
      </c>
      <c r="N894" s="2">
        <v>0</v>
      </c>
      <c r="O894" s="2">
        <v>0</v>
      </c>
      <c r="P894" s="2">
        <v>150000</v>
      </c>
      <c r="Q894" s="2">
        <v>0</v>
      </c>
      <c r="R894" s="2">
        <v>0</v>
      </c>
      <c r="S894" s="2">
        <v>0</v>
      </c>
      <c r="T894" s="2">
        <v>150000</v>
      </c>
      <c r="U894" s="2">
        <v>150000</v>
      </c>
      <c r="V894" s="2">
        <v>150000</v>
      </c>
      <c r="W894" t="s">
        <v>433</v>
      </c>
    </row>
    <row r="895" spans="1:23" x14ac:dyDescent="0.2">
      <c r="A895" t="s">
        <v>0</v>
      </c>
      <c r="B895" t="s">
        <v>1</v>
      </c>
      <c r="C895" t="s">
        <v>392</v>
      </c>
      <c r="D895" t="s">
        <v>393</v>
      </c>
      <c r="E895" t="s">
        <v>394</v>
      </c>
      <c r="F895" t="s">
        <v>395</v>
      </c>
      <c r="G895" t="s">
        <v>396</v>
      </c>
      <c r="H895" t="s">
        <v>426</v>
      </c>
      <c r="I895" t="s">
        <v>430</v>
      </c>
      <c r="J895" t="s">
        <v>94</v>
      </c>
      <c r="K895" t="s">
        <v>183</v>
      </c>
      <c r="L895" t="s">
        <v>96</v>
      </c>
      <c r="M895" s="2">
        <v>204226.87</v>
      </c>
      <c r="N895" s="2">
        <v>-64647</v>
      </c>
      <c r="O895" s="2">
        <v>0</v>
      </c>
      <c r="P895" s="2">
        <v>139579.87</v>
      </c>
      <c r="Q895" s="2">
        <v>0.55000000000000004</v>
      </c>
      <c r="R895" s="2">
        <v>79696.45</v>
      </c>
      <c r="S895" s="2">
        <v>0</v>
      </c>
      <c r="T895" s="2">
        <v>59883.42</v>
      </c>
      <c r="U895" s="2">
        <v>139579.87</v>
      </c>
      <c r="V895" s="2">
        <v>59882.87</v>
      </c>
      <c r="W895" t="s">
        <v>434</v>
      </c>
    </row>
    <row r="896" spans="1:23" x14ac:dyDescent="0.2">
      <c r="A896" t="s">
        <v>0</v>
      </c>
      <c r="B896" t="s">
        <v>1</v>
      </c>
      <c r="C896" t="s">
        <v>392</v>
      </c>
      <c r="D896" t="s">
        <v>393</v>
      </c>
      <c r="E896" t="s">
        <v>394</v>
      </c>
      <c r="F896" t="s">
        <v>395</v>
      </c>
      <c r="G896" t="s">
        <v>396</v>
      </c>
      <c r="H896" t="s">
        <v>426</v>
      </c>
      <c r="I896" t="s">
        <v>430</v>
      </c>
      <c r="J896" t="s">
        <v>94</v>
      </c>
      <c r="K896" t="s">
        <v>133</v>
      </c>
      <c r="L896" t="s">
        <v>96</v>
      </c>
      <c r="M896" s="2">
        <v>50000</v>
      </c>
      <c r="N896" s="2">
        <v>18533.03</v>
      </c>
      <c r="O896" s="2">
        <v>0</v>
      </c>
      <c r="P896" s="2">
        <v>68533.03</v>
      </c>
      <c r="Q896" s="2">
        <v>0</v>
      </c>
      <c r="R896" s="2">
        <v>30279.46</v>
      </c>
      <c r="S896" s="2">
        <v>23971.22</v>
      </c>
      <c r="T896" s="2">
        <v>38253.57</v>
      </c>
      <c r="U896" s="2">
        <v>44561.81</v>
      </c>
      <c r="V896" s="2">
        <v>38253.57</v>
      </c>
      <c r="W896" t="s">
        <v>428</v>
      </c>
    </row>
    <row r="897" spans="1:23" x14ac:dyDescent="0.2">
      <c r="A897" t="s">
        <v>0</v>
      </c>
      <c r="B897" t="s">
        <v>1</v>
      </c>
      <c r="C897" t="s">
        <v>392</v>
      </c>
      <c r="D897" t="s">
        <v>393</v>
      </c>
      <c r="E897" t="s">
        <v>394</v>
      </c>
      <c r="F897" t="s">
        <v>395</v>
      </c>
      <c r="G897" t="s">
        <v>396</v>
      </c>
      <c r="H897" t="s">
        <v>426</v>
      </c>
      <c r="I897" t="s">
        <v>430</v>
      </c>
      <c r="J897" t="s">
        <v>94</v>
      </c>
      <c r="K897" t="s">
        <v>319</v>
      </c>
      <c r="L897" t="s">
        <v>96</v>
      </c>
      <c r="M897" s="2">
        <v>196257</v>
      </c>
      <c r="N897" s="2">
        <v>-57000</v>
      </c>
      <c r="O897" s="2">
        <v>-17408</v>
      </c>
      <c r="P897" s="2">
        <v>121849</v>
      </c>
      <c r="Q897" s="2">
        <v>58956</v>
      </c>
      <c r="R897" s="2">
        <v>0</v>
      </c>
      <c r="S897" s="2">
        <v>0</v>
      </c>
      <c r="T897" s="2">
        <v>121849</v>
      </c>
      <c r="U897" s="2">
        <v>121849</v>
      </c>
      <c r="V897" s="2">
        <v>62893</v>
      </c>
      <c r="W897" t="s">
        <v>435</v>
      </c>
    </row>
    <row r="898" spans="1:23" x14ac:dyDescent="0.2">
      <c r="A898" t="s">
        <v>0</v>
      </c>
      <c r="B898" t="s">
        <v>1</v>
      </c>
      <c r="C898" t="s">
        <v>392</v>
      </c>
      <c r="D898" t="s">
        <v>393</v>
      </c>
      <c r="E898" t="s">
        <v>394</v>
      </c>
      <c r="F898" t="s">
        <v>395</v>
      </c>
      <c r="G898" t="s">
        <v>396</v>
      </c>
      <c r="H898" t="s">
        <v>426</v>
      </c>
      <c r="I898" t="s">
        <v>430</v>
      </c>
      <c r="J898" t="s">
        <v>94</v>
      </c>
      <c r="K898" t="s">
        <v>280</v>
      </c>
      <c r="L898" t="s">
        <v>96</v>
      </c>
      <c r="M898" s="2">
        <v>0</v>
      </c>
      <c r="N898" s="2">
        <v>13466.97</v>
      </c>
      <c r="O898" s="2">
        <v>0</v>
      </c>
      <c r="P898" s="2">
        <v>13466.97</v>
      </c>
      <c r="Q898" s="2">
        <v>0</v>
      </c>
      <c r="R898" s="2">
        <v>13466.97</v>
      </c>
      <c r="S898" s="2">
        <v>13466.97</v>
      </c>
      <c r="T898" s="2">
        <v>0</v>
      </c>
      <c r="U898" s="2">
        <v>0</v>
      </c>
      <c r="V898" s="2">
        <v>0</v>
      </c>
      <c r="W898" t="s">
        <v>436</v>
      </c>
    </row>
    <row r="899" spans="1:23" x14ac:dyDescent="0.2">
      <c r="A899" t="s">
        <v>0</v>
      </c>
      <c r="B899" t="s">
        <v>1</v>
      </c>
      <c r="C899" t="s">
        <v>392</v>
      </c>
      <c r="D899" t="s">
        <v>393</v>
      </c>
      <c r="E899" t="s">
        <v>394</v>
      </c>
      <c r="F899" t="s">
        <v>395</v>
      </c>
      <c r="G899" t="s">
        <v>396</v>
      </c>
      <c r="H899" t="s">
        <v>426</v>
      </c>
      <c r="I899" t="s">
        <v>430</v>
      </c>
      <c r="J899" t="s">
        <v>94</v>
      </c>
      <c r="K899" t="s">
        <v>135</v>
      </c>
      <c r="L899" t="s">
        <v>96</v>
      </c>
      <c r="M899" s="2">
        <v>1862</v>
      </c>
      <c r="N899" s="2">
        <v>0</v>
      </c>
      <c r="O899" s="2">
        <v>0</v>
      </c>
      <c r="P899" s="2">
        <v>1862</v>
      </c>
      <c r="Q899" s="2">
        <v>0</v>
      </c>
      <c r="R899" s="2">
        <v>0</v>
      </c>
      <c r="S899" s="2">
        <v>0</v>
      </c>
      <c r="T899" s="2">
        <v>1862</v>
      </c>
      <c r="U899" s="2">
        <v>1862</v>
      </c>
      <c r="V899" s="2">
        <v>1862</v>
      </c>
      <c r="W899" t="s">
        <v>437</v>
      </c>
    </row>
    <row r="900" spans="1:23" x14ac:dyDescent="0.2">
      <c r="A900" t="s">
        <v>0</v>
      </c>
      <c r="B900" t="s">
        <v>1</v>
      </c>
      <c r="C900" t="s">
        <v>392</v>
      </c>
      <c r="D900" t="s">
        <v>393</v>
      </c>
      <c r="E900" t="s">
        <v>394</v>
      </c>
      <c r="F900" t="s">
        <v>395</v>
      </c>
      <c r="G900" t="s">
        <v>396</v>
      </c>
      <c r="H900" t="s">
        <v>426</v>
      </c>
      <c r="I900" t="s">
        <v>430</v>
      </c>
      <c r="J900" t="s">
        <v>94</v>
      </c>
      <c r="K900" t="s">
        <v>137</v>
      </c>
      <c r="L900" t="s">
        <v>96</v>
      </c>
      <c r="M900" s="2">
        <v>1800</v>
      </c>
      <c r="N900" s="2">
        <v>0</v>
      </c>
      <c r="O900" s="2">
        <v>0</v>
      </c>
      <c r="P900" s="2">
        <v>1800</v>
      </c>
      <c r="Q900" s="2">
        <v>0</v>
      </c>
      <c r="R900" s="2">
        <v>0</v>
      </c>
      <c r="S900" s="2">
        <v>0</v>
      </c>
      <c r="T900" s="2">
        <v>1800</v>
      </c>
      <c r="U900" s="2">
        <v>1800</v>
      </c>
      <c r="V900" s="2">
        <v>1800</v>
      </c>
      <c r="W900" t="s">
        <v>438</v>
      </c>
    </row>
    <row r="901" spans="1:23" x14ac:dyDescent="0.2">
      <c r="A901" t="s">
        <v>0</v>
      </c>
      <c r="B901" t="s">
        <v>1</v>
      </c>
      <c r="C901" t="s">
        <v>392</v>
      </c>
      <c r="D901" t="s">
        <v>393</v>
      </c>
      <c r="E901" t="s">
        <v>394</v>
      </c>
      <c r="F901" t="s">
        <v>395</v>
      </c>
      <c r="G901" t="s">
        <v>396</v>
      </c>
      <c r="H901" t="s">
        <v>426</v>
      </c>
      <c r="I901" t="s">
        <v>430</v>
      </c>
      <c r="J901" t="s">
        <v>94</v>
      </c>
      <c r="K901" t="s">
        <v>102</v>
      </c>
      <c r="L901" t="s">
        <v>96</v>
      </c>
      <c r="M901" s="2">
        <v>81</v>
      </c>
      <c r="N901" s="2">
        <v>0</v>
      </c>
      <c r="O901" s="2">
        <v>0</v>
      </c>
      <c r="P901" s="2">
        <v>81</v>
      </c>
      <c r="Q901" s="2">
        <v>0</v>
      </c>
      <c r="R901" s="2">
        <v>0</v>
      </c>
      <c r="S901" s="2">
        <v>0</v>
      </c>
      <c r="T901" s="2">
        <v>81</v>
      </c>
      <c r="U901" s="2">
        <v>81</v>
      </c>
      <c r="V901" s="2">
        <v>81</v>
      </c>
      <c r="W901" t="s">
        <v>439</v>
      </c>
    </row>
    <row r="902" spans="1:23" x14ac:dyDescent="0.2">
      <c r="A902" t="s">
        <v>0</v>
      </c>
      <c r="B902" t="s">
        <v>1</v>
      </c>
      <c r="C902" t="s">
        <v>392</v>
      </c>
      <c r="D902" t="s">
        <v>393</v>
      </c>
      <c r="E902" t="s">
        <v>394</v>
      </c>
      <c r="F902" t="s">
        <v>395</v>
      </c>
      <c r="G902" t="s">
        <v>396</v>
      </c>
      <c r="H902" t="s">
        <v>426</v>
      </c>
      <c r="I902" t="s">
        <v>427</v>
      </c>
      <c r="J902" t="s">
        <v>192</v>
      </c>
      <c r="K902" t="s">
        <v>198</v>
      </c>
      <c r="L902" t="s">
        <v>96</v>
      </c>
      <c r="M902" s="2">
        <v>1562000</v>
      </c>
      <c r="N902" s="2">
        <v>107000</v>
      </c>
      <c r="O902" s="2">
        <v>-547313.13</v>
      </c>
      <c r="P902" s="2">
        <v>1121686.8700000001</v>
      </c>
      <c r="Q902" s="2">
        <v>0</v>
      </c>
      <c r="R902" s="2">
        <v>986835.62</v>
      </c>
      <c r="S902" s="2">
        <v>733354.38</v>
      </c>
      <c r="T902" s="2">
        <v>134851.25</v>
      </c>
      <c r="U902" s="2">
        <v>388332.49</v>
      </c>
      <c r="V902" s="2">
        <v>134851.25</v>
      </c>
      <c r="W902" t="s">
        <v>440</v>
      </c>
    </row>
    <row r="903" spans="1:23" x14ac:dyDescent="0.2">
      <c r="A903" t="s">
        <v>0</v>
      </c>
      <c r="B903" t="s">
        <v>1</v>
      </c>
      <c r="C903" t="s">
        <v>392</v>
      </c>
      <c r="D903" t="s">
        <v>393</v>
      </c>
      <c r="E903" t="s">
        <v>394</v>
      </c>
      <c r="F903" t="s">
        <v>395</v>
      </c>
      <c r="G903" t="s">
        <v>396</v>
      </c>
      <c r="H903" t="s">
        <v>426</v>
      </c>
      <c r="I903" t="s">
        <v>427</v>
      </c>
      <c r="J903" t="s">
        <v>192</v>
      </c>
      <c r="K903" t="s">
        <v>307</v>
      </c>
      <c r="L903" t="s">
        <v>96</v>
      </c>
      <c r="M903" s="2">
        <v>0</v>
      </c>
      <c r="N903" s="2">
        <v>0</v>
      </c>
      <c r="O903" s="2">
        <v>338721.13</v>
      </c>
      <c r="P903" s="2">
        <v>338721.13</v>
      </c>
      <c r="Q903" s="2">
        <v>0</v>
      </c>
      <c r="R903" s="2">
        <v>0</v>
      </c>
      <c r="S903" s="2">
        <v>0</v>
      </c>
      <c r="T903" s="2">
        <v>338721.13</v>
      </c>
      <c r="U903" s="2">
        <v>338721.13</v>
      </c>
      <c r="V903" s="2">
        <v>338721.13</v>
      </c>
      <c r="W903" t="s">
        <v>441</v>
      </c>
    </row>
    <row r="904" spans="1:23" x14ac:dyDescent="0.2">
      <c r="A904" t="s">
        <v>0</v>
      </c>
      <c r="B904" t="s">
        <v>1</v>
      </c>
      <c r="C904" t="s">
        <v>392</v>
      </c>
      <c r="D904" t="s">
        <v>393</v>
      </c>
      <c r="E904" t="s">
        <v>394</v>
      </c>
      <c r="F904" t="s">
        <v>395</v>
      </c>
      <c r="G904" t="s">
        <v>396</v>
      </c>
      <c r="H904" t="s">
        <v>426</v>
      </c>
      <c r="I904" t="s">
        <v>427</v>
      </c>
      <c r="J904" t="s">
        <v>202</v>
      </c>
      <c r="K904" t="s">
        <v>203</v>
      </c>
      <c r="L904" t="s">
        <v>96</v>
      </c>
      <c r="M904" s="2">
        <v>0</v>
      </c>
      <c r="N904" s="2">
        <v>730</v>
      </c>
      <c r="O904" s="2">
        <v>0</v>
      </c>
      <c r="P904" s="2">
        <v>730</v>
      </c>
      <c r="Q904" s="2">
        <v>0.94</v>
      </c>
      <c r="R904" s="2">
        <v>729.06</v>
      </c>
      <c r="S904" s="2">
        <v>729.06</v>
      </c>
      <c r="T904" s="2">
        <v>0.94</v>
      </c>
      <c r="U904" s="2">
        <v>0.94</v>
      </c>
      <c r="V904" s="2">
        <v>0</v>
      </c>
      <c r="W904" t="s">
        <v>442</v>
      </c>
    </row>
    <row r="905" spans="1:23" x14ac:dyDescent="0.2">
      <c r="A905" t="s">
        <v>0</v>
      </c>
      <c r="B905" t="s">
        <v>1</v>
      </c>
      <c r="C905" t="s">
        <v>392</v>
      </c>
      <c r="D905" t="s">
        <v>393</v>
      </c>
      <c r="E905" t="s">
        <v>394</v>
      </c>
      <c r="F905" t="s">
        <v>395</v>
      </c>
      <c r="G905" t="s">
        <v>396</v>
      </c>
      <c r="H905" t="s">
        <v>426</v>
      </c>
      <c r="I905" t="s">
        <v>430</v>
      </c>
      <c r="J905" t="s">
        <v>202</v>
      </c>
      <c r="K905" t="s">
        <v>203</v>
      </c>
      <c r="L905" t="s">
        <v>96</v>
      </c>
      <c r="M905" s="2">
        <v>150000</v>
      </c>
      <c r="N905" s="2">
        <v>-7865.98</v>
      </c>
      <c r="O905" s="2">
        <v>0</v>
      </c>
      <c r="P905" s="2">
        <v>142134.01999999999</v>
      </c>
      <c r="Q905" s="2">
        <v>0</v>
      </c>
      <c r="R905" s="2">
        <v>0</v>
      </c>
      <c r="S905" s="2">
        <v>0</v>
      </c>
      <c r="T905" s="2">
        <v>142134.01999999999</v>
      </c>
      <c r="U905" s="2">
        <v>142134.01999999999</v>
      </c>
      <c r="V905" s="2">
        <v>142134.01999999999</v>
      </c>
      <c r="W905" t="s">
        <v>442</v>
      </c>
    </row>
    <row r="906" spans="1:23" x14ac:dyDescent="0.2">
      <c r="A906" t="s">
        <v>0</v>
      </c>
      <c r="B906" t="s">
        <v>1</v>
      </c>
      <c r="C906" t="s">
        <v>392</v>
      </c>
      <c r="D906" t="s">
        <v>393</v>
      </c>
      <c r="E906" t="s">
        <v>394</v>
      </c>
      <c r="F906" t="s">
        <v>395</v>
      </c>
      <c r="G906" t="s">
        <v>396</v>
      </c>
      <c r="H906" t="s">
        <v>426</v>
      </c>
      <c r="I906" t="s">
        <v>430</v>
      </c>
      <c r="J906" t="s">
        <v>202</v>
      </c>
      <c r="K906" t="s">
        <v>443</v>
      </c>
      <c r="L906" t="s">
        <v>96</v>
      </c>
      <c r="M906" s="2">
        <v>0</v>
      </c>
      <c r="N906" s="2">
        <v>7865.98</v>
      </c>
      <c r="O906" s="2">
        <v>0</v>
      </c>
      <c r="P906" s="2">
        <v>7865.98</v>
      </c>
      <c r="Q906" s="2">
        <v>0</v>
      </c>
      <c r="R906" s="2">
        <v>7865.98</v>
      </c>
      <c r="S906" s="2">
        <v>7865.98</v>
      </c>
      <c r="T906" s="2">
        <v>0</v>
      </c>
      <c r="U906" s="2">
        <v>0</v>
      </c>
      <c r="V906" s="2">
        <v>0</v>
      </c>
      <c r="W906" t="s">
        <v>444</v>
      </c>
    </row>
    <row r="907" spans="1:23" x14ac:dyDescent="0.2">
      <c r="A907" t="s">
        <v>0</v>
      </c>
      <c r="B907" t="s">
        <v>1</v>
      </c>
      <c r="C907" t="s">
        <v>392</v>
      </c>
      <c r="D907" t="s">
        <v>393</v>
      </c>
      <c r="E907" t="s">
        <v>394</v>
      </c>
      <c r="F907" t="s">
        <v>395</v>
      </c>
      <c r="G907" t="s">
        <v>396</v>
      </c>
      <c r="H907" t="s">
        <v>426</v>
      </c>
      <c r="I907" t="s">
        <v>430</v>
      </c>
      <c r="J907" t="s">
        <v>202</v>
      </c>
      <c r="K907" t="s">
        <v>209</v>
      </c>
      <c r="L907" t="s">
        <v>96</v>
      </c>
      <c r="M907" s="2">
        <v>5000</v>
      </c>
      <c r="N907" s="2">
        <v>0</v>
      </c>
      <c r="O907" s="2">
        <v>0</v>
      </c>
      <c r="P907" s="2">
        <v>5000</v>
      </c>
      <c r="Q907" s="2">
        <v>0</v>
      </c>
      <c r="R907" s="2">
        <v>0</v>
      </c>
      <c r="S907" s="2">
        <v>0</v>
      </c>
      <c r="T907" s="2">
        <v>5000</v>
      </c>
      <c r="U907" s="2">
        <v>5000</v>
      </c>
      <c r="V907" s="2">
        <v>5000</v>
      </c>
      <c r="W907" t="s">
        <v>445</v>
      </c>
    </row>
    <row r="908" spans="1:23" x14ac:dyDescent="0.2">
      <c r="A908" t="s">
        <v>0</v>
      </c>
      <c r="B908" t="s">
        <v>1</v>
      </c>
      <c r="C908" t="s">
        <v>392</v>
      </c>
      <c r="D908" t="s">
        <v>393</v>
      </c>
      <c r="E908" t="s">
        <v>394</v>
      </c>
      <c r="F908" t="s">
        <v>395</v>
      </c>
      <c r="G908" t="s">
        <v>396</v>
      </c>
      <c r="H908" t="s">
        <v>7</v>
      </c>
      <c r="I908" t="s">
        <v>8</v>
      </c>
      <c r="J908" t="s">
        <v>215</v>
      </c>
      <c r="K908" t="s">
        <v>216</v>
      </c>
      <c r="L908" t="s">
        <v>11</v>
      </c>
      <c r="M908" s="2">
        <v>0</v>
      </c>
      <c r="N908" s="2">
        <v>3000</v>
      </c>
      <c r="O908" s="2">
        <v>0</v>
      </c>
      <c r="P908" s="2">
        <v>3000</v>
      </c>
      <c r="Q908" s="2">
        <v>0</v>
      </c>
      <c r="R908" s="2">
        <v>0</v>
      </c>
      <c r="S908" s="2">
        <v>0</v>
      </c>
      <c r="T908" s="2">
        <v>3000</v>
      </c>
      <c r="U908" s="2">
        <v>3000</v>
      </c>
      <c r="V908" s="2">
        <v>3000</v>
      </c>
      <c r="W908" t="s">
        <v>446</v>
      </c>
    </row>
    <row r="909" spans="1:23" x14ac:dyDescent="0.2">
      <c r="A909" t="s">
        <v>0</v>
      </c>
      <c r="B909" t="s">
        <v>1</v>
      </c>
      <c r="C909" t="s">
        <v>2</v>
      </c>
      <c r="D909" t="s">
        <v>447</v>
      </c>
      <c r="E909" t="s">
        <v>448</v>
      </c>
      <c r="F909" t="s">
        <v>449</v>
      </c>
      <c r="G909" t="s">
        <v>450</v>
      </c>
      <c r="H909" t="s">
        <v>7</v>
      </c>
      <c r="I909" t="s">
        <v>8</v>
      </c>
      <c r="J909" t="s">
        <v>9</v>
      </c>
      <c r="K909" t="s">
        <v>10</v>
      </c>
      <c r="L909" t="s">
        <v>11</v>
      </c>
      <c r="M909" s="2">
        <v>26909568</v>
      </c>
      <c r="N909" s="2">
        <v>268176</v>
      </c>
      <c r="O909" s="2">
        <v>70816.350000000006</v>
      </c>
      <c r="P909" s="2">
        <v>27248560.350000001</v>
      </c>
      <c r="Q909" s="2">
        <v>0</v>
      </c>
      <c r="R909" s="2">
        <v>20351048.370000001</v>
      </c>
      <c r="S909" s="2">
        <v>20351048.370000001</v>
      </c>
      <c r="T909" s="2">
        <v>6897511.9800000004</v>
      </c>
      <c r="U909" s="2">
        <v>6897511.9800000004</v>
      </c>
      <c r="V909" s="2">
        <v>6897511.9800000004</v>
      </c>
      <c r="W909" t="s">
        <v>451</v>
      </c>
    </row>
    <row r="910" spans="1:23" x14ac:dyDescent="0.2">
      <c r="A910" t="s">
        <v>0</v>
      </c>
      <c r="B910" t="s">
        <v>1</v>
      </c>
      <c r="C910" t="s">
        <v>2</v>
      </c>
      <c r="D910" t="s">
        <v>447</v>
      </c>
      <c r="E910" t="s">
        <v>448</v>
      </c>
      <c r="F910" t="s">
        <v>449</v>
      </c>
      <c r="G910" t="s">
        <v>450</v>
      </c>
      <c r="H910" t="s">
        <v>7</v>
      </c>
      <c r="I910" t="s">
        <v>8</v>
      </c>
      <c r="J910" t="s">
        <v>9</v>
      </c>
      <c r="K910" t="s">
        <v>13</v>
      </c>
      <c r="L910" t="s">
        <v>11</v>
      </c>
      <c r="M910" s="2">
        <v>14515.92</v>
      </c>
      <c r="N910" s="2">
        <v>0</v>
      </c>
      <c r="O910" s="2">
        <v>0</v>
      </c>
      <c r="P910" s="2">
        <v>14515.92</v>
      </c>
      <c r="Q910" s="2">
        <v>0</v>
      </c>
      <c r="R910" s="2">
        <v>10903.91</v>
      </c>
      <c r="S910" s="2">
        <v>10903.91</v>
      </c>
      <c r="T910" s="2">
        <v>3612.01</v>
      </c>
      <c r="U910" s="2">
        <v>3612.01</v>
      </c>
      <c r="V910" s="2">
        <v>3612.01</v>
      </c>
      <c r="W910" t="s">
        <v>452</v>
      </c>
    </row>
    <row r="911" spans="1:23" x14ac:dyDescent="0.2">
      <c r="A911" t="s">
        <v>0</v>
      </c>
      <c r="B911" t="s">
        <v>1</v>
      </c>
      <c r="C911" t="s">
        <v>2</v>
      </c>
      <c r="D911" t="s">
        <v>447</v>
      </c>
      <c r="E911" t="s">
        <v>448</v>
      </c>
      <c r="F911" t="s">
        <v>449</v>
      </c>
      <c r="G911" t="s">
        <v>450</v>
      </c>
      <c r="H911" t="s">
        <v>7</v>
      </c>
      <c r="I911" t="s">
        <v>8</v>
      </c>
      <c r="J911" t="s">
        <v>9</v>
      </c>
      <c r="K911" t="s">
        <v>15</v>
      </c>
      <c r="L911" t="s">
        <v>11</v>
      </c>
      <c r="M911" s="2">
        <v>2268464.66</v>
      </c>
      <c r="N911" s="2">
        <v>24464</v>
      </c>
      <c r="O911" s="2">
        <v>0</v>
      </c>
      <c r="P911" s="2">
        <v>2292928.66</v>
      </c>
      <c r="Q911" s="2">
        <v>15860.95</v>
      </c>
      <c r="R911" s="2">
        <v>155302.51999999999</v>
      </c>
      <c r="S911" s="2">
        <v>155302.51999999999</v>
      </c>
      <c r="T911" s="2">
        <v>2137626.14</v>
      </c>
      <c r="U911" s="2">
        <v>2137626.14</v>
      </c>
      <c r="V911" s="2">
        <v>2121765.19</v>
      </c>
      <c r="W911" t="s">
        <v>453</v>
      </c>
    </row>
    <row r="912" spans="1:23" x14ac:dyDescent="0.2">
      <c r="A912" t="s">
        <v>0</v>
      </c>
      <c r="B912" t="s">
        <v>1</v>
      </c>
      <c r="C912" t="s">
        <v>2</v>
      </c>
      <c r="D912" t="s">
        <v>447</v>
      </c>
      <c r="E912" t="s">
        <v>448</v>
      </c>
      <c r="F912" t="s">
        <v>449</v>
      </c>
      <c r="G912" t="s">
        <v>450</v>
      </c>
      <c r="H912" t="s">
        <v>7</v>
      </c>
      <c r="I912" t="s">
        <v>8</v>
      </c>
      <c r="J912" t="s">
        <v>9</v>
      </c>
      <c r="K912" t="s">
        <v>17</v>
      </c>
      <c r="L912" t="s">
        <v>11</v>
      </c>
      <c r="M912" s="2">
        <v>1009812</v>
      </c>
      <c r="N912" s="2">
        <v>0</v>
      </c>
      <c r="O912" s="2">
        <v>0</v>
      </c>
      <c r="P912" s="2">
        <v>1009812</v>
      </c>
      <c r="Q912" s="2">
        <v>1607.89</v>
      </c>
      <c r="R912" s="2">
        <v>955329.43</v>
      </c>
      <c r="S912" s="2">
        <v>955186.06</v>
      </c>
      <c r="T912" s="2">
        <v>54482.57</v>
      </c>
      <c r="U912" s="2">
        <v>54625.94</v>
      </c>
      <c r="V912" s="2">
        <v>52874.68</v>
      </c>
      <c r="W912" t="s">
        <v>454</v>
      </c>
    </row>
    <row r="913" spans="1:23" x14ac:dyDescent="0.2">
      <c r="A913" t="s">
        <v>0</v>
      </c>
      <c r="B913" t="s">
        <v>1</v>
      </c>
      <c r="C913" t="s">
        <v>2</v>
      </c>
      <c r="D913" t="s">
        <v>447</v>
      </c>
      <c r="E913" t="s">
        <v>448</v>
      </c>
      <c r="F913" t="s">
        <v>449</v>
      </c>
      <c r="G913" t="s">
        <v>450</v>
      </c>
      <c r="H913" t="s">
        <v>7</v>
      </c>
      <c r="I913" t="s">
        <v>8</v>
      </c>
      <c r="J913" t="s">
        <v>9</v>
      </c>
      <c r="K913" t="s">
        <v>19</v>
      </c>
      <c r="L913" t="s">
        <v>11</v>
      </c>
      <c r="M913" s="2">
        <v>264</v>
      </c>
      <c r="N913" s="2">
        <v>0</v>
      </c>
      <c r="O913" s="2">
        <v>0</v>
      </c>
      <c r="P913" s="2">
        <v>264</v>
      </c>
      <c r="Q913" s="2">
        <v>0</v>
      </c>
      <c r="R913" s="2">
        <v>177.5</v>
      </c>
      <c r="S913" s="2">
        <v>177.5</v>
      </c>
      <c r="T913" s="2">
        <v>86.5</v>
      </c>
      <c r="U913" s="2">
        <v>86.5</v>
      </c>
      <c r="V913" s="2">
        <v>86.5</v>
      </c>
      <c r="W913" t="s">
        <v>455</v>
      </c>
    </row>
    <row r="914" spans="1:23" x14ac:dyDescent="0.2">
      <c r="A914" t="s">
        <v>0</v>
      </c>
      <c r="B914" t="s">
        <v>1</v>
      </c>
      <c r="C914" t="s">
        <v>2</v>
      </c>
      <c r="D914" t="s">
        <v>447</v>
      </c>
      <c r="E914" t="s">
        <v>448</v>
      </c>
      <c r="F914" t="s">
        <v>449</v>
      </c>
      <c r="G914" t="s">
        <v>450</v>
      </c>
      <c r="H914" t="s">
        <v>7</v>
      </c>
      <c r="I914" t="s">
        <v>8</v>
      </c>
      <c r="J914" t="s">
        <v>9</v>
      </c>
      <c r="K914" t="s">
        <v>21</v>
      </c>
      <c r="L914" t="s">
        <v>11</v>
      </c>
      <c r="M914" s="2">
        <v>2112</v>
      </c>
      <c r="N914" s="2">
        <v>0</v>
      </c>
      <c r="O914" s="2">
        <v>0</v>
      </c>
      <c r="P914" s="2">
        <v>2112</v>
      </c>
      <c r="Q914" s="2">
        <v>0</v>
      </c>
      <c r="R914" s="2">
        <v>1504</v>
      </c>
      <c r="S914" s="2">
        <v>1504</v>
      </c>
      <c r="T914" s="2">
        <v>608</v>
      </c>
      <c r="U914" s="2">
        <v>608</v>
      </c>
      <c r="V914" s="2">
        <v>608</v>
      </c>
      <c r="W914" t="s">
        <v>456</v>
      </c>
    </row>
    <row r="915" spans="1:23" x14ac:dyDescent="0.2">
      <c r="A915" t="s">
        <v>0</v>
      </c>
      <c r="B915" t="s">
        <v>1</v>
      </c>
      <c r="C915" t="s">
        <v>2</v>
      </c>
      <c r="D915" t="s">
        <v>447</v>
      </c>
      <c r="E915" t="s">
        <v>448</v>
      </c>
      <c r="F915" t="s">
        <v>449</v>
      </c>
      <c r="G915" t="s">
        <v>450</v>
      </c>
      <c r="H915" t="s">
        <v>7</v>
      </c>
      <c r="I915" t="s">
        <v>8</v>
      </c>
      <c r="J915" t="s">
        <v>9</v>
      </c>
      <c r="K915" t="s">
        <v>23</v>
      </c>
      <c r="L915" t="s">
        <v>11</v>
      </c>
      <c r="M915" s="2">
        <v>72.58</v>
      </c>
      <c r="N915" s="2">
        <v>0</v>
      </c>
      <c r="O915" s="2">
        <v>12.1</v>
      </c>
      <c r="P915" s="2">
        <v>84.68</v>
      </c>
      <c r="Q915" s="2">
        <v>0</v>
      </c>
      <c r="R915" s="2">
        <v>0</v>
      </c>
      <c r="S915" s="2">
        <v>0</v>
      </c>
      <c r="T915" s="2">
        <v>84.68</v>
      </c>
      <c r="U915" s="2">
        <v>84.68</v>
      </c>
      <c r="V915" s="2">
        <v>84.68</v>
      </c>
      <c r="W915" t="s">
        <v>457</v>
      </c>
    </row>
    <row r="916" spans="1:23" x14ac:dyDescent="0.2">
      <c r="A916" t="s">
        <v>0</v>
      </c>
      <c r="B916" t="s">
        <v>1</v>
      </c>
      <c r="C916" t="s">
        <v>2</v>
      </c>
      <c r="D916" t="s">
        <v>447</v>
      </c>
      <c r="E916" t="s">
        <v>448</v>
      </c>
      <c r="F916" t="s">
        <v>449</v>
      </c>
      <c r="G916" t="s">
        <v>450</v>
      </c>
      <c r="H916" t="s">
        <v>7</v>
      </c>
      <c r="I916" t="s">
        <v>8</v>
      </c>
      <c r="J916" t="s">
        <v>9</v>
      </c>
      <c r="K916" t="s">
        <v>25</v>
      </c>
      <c r="L916" t="s">
        <v>11</v>
      </c>
      <c r="M916" s="2">
        <v>725.8</v>
      </c>
      <c r="N916" s="2">
        <v>0</v>
      </c>
      <c r="O916" s="2">
        <v>0</v>
      </c>
      <c r="P916" s="2">
        <v>725.8</v>
      </c>
      <c r="Q916" s="2">
        <v>0</v>
      </c>
      <c r="R916" s="2">
        <v>208.68</v>
      </c>
      <c r="S916" s="2">
        <v>208.68</v>
      </c>
      <c r="T916" s="2">
        <v>517.12</v>
      </c>
      <c r="U916" s="2">
        <v>517.12</v>
      </c>
      <c r="V916" s="2">
        <v>517.12</v>
      </c>
      <c r="W916" t="s">
        <v>458</v>
      </c>
    </row>
    <row r="917" spans="1:23" x14ac:dyDescent="0.2">
      <c r="A917" t="s">
        <v>0</v>
      </c>
      <c r="B917" t="s">
        <v>1</v>
      </c>
      <c r="C917" t="s">
        <v>2</v>
      </c>
      <c r="D917" t="s">
        <v>447</v>
      </c>
      <c r="E917" t="s">
        <v>448</v>
      </c>
      <c r="F917" t="s">
        <v>449</v>
      </c>
      <c r="G917" t="s">
        <v>450</v>
      </c>
      <c r="H917" t="s">
        <v>7</v>
      </c>
      <c r="I917" t="s">
        <v>8</v>
      </c>
      <c r="J917" t="s">
        <v>9</v>
      </c>
      <c r="K917" t="s">
        <v>27</v>
      </c>
      <c r="L917" t="s">
        <v>11</v>
      </c>
      <c r="M917" s="2">
        <v>257002</v>
      </c>
      <c r="N917" s="2">
        <v>-202512</v>
      </c>
      <c r="O917" s="2">
        <v>-44490</v>
      </c>
      <c r="P917" s="2">
        <v>10000</v>
      </c>
      <c r="Q917" s="2">
        <v>0</v>
      </c>
      <c r="R917" s="2">
        <v>0</v>
      </c>
      <c r="S917" s="2">
        <v>0</v>
      </c>
      <c r="T917" s="2">
        <v>10000</v>
      </c>
      <c r="U917" s="2">
        <v>10000</v>
      </c>
      <c r="V917" s="2">
        <v>10000</v>
      </c>
      <c r="W917" t="s">
        <v>459</v>
      </c>
    </row>
    <row r="918" spans="1:23" x14ac:dyDescent="0.2">
      <c r="A918" t="s">
        <v>0</v>
      </c>
      <c r="B918" t="s">
        <v>1</v>
      </c>
      <c r="C918" t="s">
        <v>2</v>
      </c>
      <c r="D918" t="s">
        <v>447</v>
      </c>
      <c r="E918" t="s">
        <v>448</v>
      </c>
      <c r="F918" t="s">
        <v>449</v>
      </c>
      <c r="G918" t="s">
        <v>450</v>
      </c>
      <c r="H918" t="s">
        <v>7</v>
      </c>
      <c r="I918" t="s">
        <v>8</v>
      </c>
      <c r="J918" t="s">
        <v>9</v>
      </c>
      <c r="K918" t="s">
        <v>29</v>
      </c>
      <c r="L918" t="s">
        <v>11</v>
      </c>
      <c r="M918" s="2">
        <v>227902.93</v>
      </c>
      <c r="N918" s="2">
        <v>-176205.76</v>
      </c>
      <c r="O918" s="2">
        <v>0</v>
      </c>
      <c r="P918" s="2">
        <v>51697.17</v>
      </c>
      <c r="Q918" s="2">
        <v>0</v>
      </c>
      <c r="R918" s="2">
        <v>6229.26</v>
      </c>
      <c r="S918" s="2">
        <v>6229.26</v>
      </c>
      <c r="T918" s="2">
        <v>45467.91</v>
      </c>
      <c r="U918" s="2">
        <v>45467.91</v>
      </c>
      <c r="V918" s="2">
        <v>45467.91</v>
      </c>
      <c r="W918" t="s">
        <v>460</v>
      </c>
    </row>
    <row r="919" spans="1:23" x14ac:dyDescent="0.2">
      <c r="A919" t="s">
        <v>0</v>
      </c>
      <c r="B919" t="s">
        <v>1</v>
      </c>
      <c r="C919" t="s">
        <v>2</v>
      </c>
      <c r="D919" t="s">
        <v>447</v>
      </c>
      <c r="E919" t="s">
        <v>448</v>
      </c>
      <c r="F919" t="s">
        <v>449</v>
      </c>
      <c r="G919" t="s">
        <v>450</v>
      </c>
      <c r="H919" t="s">
        <v>7</v>
      </c>
      <c r="I919" t="s">
        <v>8</v>
      </c>
      <c r="J919" t="s">
        <v>9</v>
      </c>
      <c r="K919" t="s">
        <v>31</v>
      </c>
      <c r="L919" t="s">
        <v>11</v>
      </c>
      <c r="M919" s="2">
        <v>297492</v>
      </c>
      <c r="N919" s="2">
        <v>25392</v>
      </c>
      <c r="O919" s="2">
        <v>0</v>
      </c>
      <c r="P919" s="2">
        <v>322884</v>
      </c>
      <c r="Q919" s="2">
        <v>114020</v>
      </c>
      <c r="R919" s="2">
        <v>135473</v>
      </c>
      <c r="S919" s="2">
        <v>135473</v>
      </c>
      <c r="T919" s="2">
        <v>187411</v>
      </c>
      <c r="U919" s="2">
        <v>187411</v>
      </c>
      <c r="V919" s="2">
        <v>73391</v>
      </c>
      <c r="W919" t="s">
        <v>461</v>
      </c>
    </row>
    <row r="920" spans="1:23" x14ac:dyDescent="0.2">
      <c r="A920" t="s">
        <v>0</v>
      </c>
      <c r="B920" t="s">
        <v>1</v>
      </c>
      <c r="C920" t="s">
        <v>2</v>
      </c>
      <c r="D920" t="s">
        <v>447</v>
      </c>
      <c r="E920" t="s">
        <v>448</v>
      </c>
      <c r="F920" t="s">
        <v>449</v>
      </c>
      <c r="G920" t="s">
        <v>450</v>
      </c>
      <c r="H920" t="s">
        <v>7</v>
      </c>
      <c r="I920" t="s">
        <v>8</v>
      </c>
      <c r="J920" t="s">
        <v>9</v>
      </c>
      <c r="K920" t="s">
        <v>33</v>
      </c>
      <c r="L920" t="s">
        <v>11</v>
      </c>
      <c r="M920" s="2">
        <v>36799.160000000003</v>
      </c>
      <c r="N920" s="2">
        <v>0</v>
      </c>
      <c r="O920" s="2">
        <v>0</v>
      </c>
      <c r="P920" s="2">
        <v>36799.160000000003</v>
      </c>
      <c r="Q920" s="2">
        <v>0</v>
      </c>
      <c r="R920" s="2">
        <v>12589.05</v>
      </c>
      <c r="S920" s="2">
        <v>12589.05</v>
      </c>
      <c r="T920" s="2">
        <v>24210.11</v>
      </c>
      <c r="U920" s="2">
        <v>24210.11</v>
      </c>
      <c r="V920" s="2">
        <v>24210.11</v>
      </c>
      <c r="W920" t="s">
        <v>462</v>
      </c>
    </row>
    <row r="921" spans="1:23" x14ac:dyDescent="0.2">
      <c r="A921" t="s">
        <v>0</v>
      </c>
      <c r="B921" t="s">
        <v>1</v>
      </c>
      <c r="C921" t="s">
        <v>2</v>
      </c>
      <c r="D921" t="s">
        <v>447</v>
      </c>
      <c r="E921" t="s">
        <v>448</v>
      </c>
      <c r="F921" t="s">
        <v>449</v>
      </c>
      <c r="G921" t="s">
        <v>450</v>
      </c>
      <c r="H921" t="s">
        <v>7</v>
      </c>
      <c r="I921" t="s">
        <v>8</v>
      </c>
      <c r="J921" t="s">
        <v>9</v>
      </c>
      <c r="K921" t="s">
        <v>35</v>
      </c>
      <c r="L921" t="s">
        <v>11</v>
      </c>
      <c r="M921" s="2">
        <v>70517.399999999994</v>
      </c>
      <c r="N921" s="2">
        <v>0</v>
      </c>
      <c r="O921" s="2">
        <v>0</v>
      </c>
      <c r="P921" s="2">
        <v>70517.399999999994</v>
      </c>
      <c r="Q921" s="2">
        <v>0</v>
      </c>
      <c r="R921" s="2">
        <v>7869.56</v>
      </c>
      <c r="S921" s="2">
        <v>7869.56</v>
      </c>
      <c r="T921" s="2">
        <v>62647.839999999997</v>
      </c>
      <c r="U921" s="2">
        <v>62647.839999999997</v>
      </c>
      <c r="V921" s="2">
        <v>62647.839999999997</v>
      </c>
      <c r="W921" t="s">
        <v>463</v>
      </c>
    </row>
    <row r="922" spans="1:23" x14ac:dyDescent="0.2">
      <c r="A922" t="s">
        <v>0</v>
      </c>
      <c r="B922" t="s">
        <v>1</v>
      </c>
      <c r="C922" t="s">
        <v>2</v>
      </c>
      <c r="D922" t="s">
        <v>447</v>
      </c>
      <c r="E922" t="s">
        <v>448</v>
      </c>
      <c r="F922" t="s">
        <v>449</v>
      </c>
      <c r="G922" t="s">
        <v>450</v>
      </c>
      <c r="H922" t="s">
        <v>7</v>
      </c>
      <c r="I922" t="s">
        <v>8</v>
      </c>
      <c r="J922" t="s">
        <v>9</v>
      </c>
      <c r="K922" t="s">
        <v>37</v>
      </c>
      <c r="L922" t="s">
        <v>11</v>
      </c>
      <c r="M922" s="2">
        <v>3443529.35</v>
      </c>
      <c r="N922" s="2">
        <v>37136.35</v>
      </c>
      <c r="O922" s="2">
        <v>0</v>
      </c>
      <c r="P922" s="2">
        <v>3480665.7</v>
      </c>
      <c r="Q922" s="2">
        <v>14392.31</v>
      </c>
      <c r="R922" s="2">
        <v>2595408.7400000002</v>
      </c>
      <c r="S922" s="2">
        <v>2595408.7400000002</v>
      </c>
      <c r="T922" s="2">
        <v>885256.96</v>
      </c>
      <c r="U922" s="2">
        <v>885256.96</v>
      </c>
      <c r="V922" s="2">
        <v>870864.65</v>
      </c>
      <c r="W922" t="s">
        <v>464</v>
      </c>
    </row>
    <row r="923" spans="1:23" x14ac:dyDescent="0.2">
      <c r="A923" t="s">
        <v>0</v>
      </c>
      <c r="B923" t="s">
        <v>1</v>
      </c>
      <c r="C923" t="s">
        <v>2</v>
      </c>
      <c r="D923" t="s">
        <v>447</v>
      </c>
      <c r="E923" t="s">
        <v>448</v>
      </c>
      <c r="F923" t="s">
        <v>449</v>
      </c>
      <c r="G923" t="s">
        <v>450</v>
      </c>
      <c r="H923" t="s">
        <v>7</v>
      </c>
      <c r="I923" t="s">
        <v>8</v>
      </c>
      <c r="J923" t="s">
        <v>9</v>
      </c>
      <c r="K923" t="s">
        <v>39</v>
      </c>
      <c r="L923" t="s">
        <v>11</v>
      </c>
      <c r="M923" s="2">
        <v>2268464.66</v>
      </c>
      <c r="N923" s="2">
        <v>23549.41</v>
      </c>
      <c r="O923" s="2">
        <v>0</v>
      </c>
      <c r="P923" s="2">
        <v>2292014.0699999998</v>
      </c>
      <c r="Q923" s="2">
        <v>14331.63</v>
      </c>
      <c r="R923" s="2">
        <v>1671740.05</v>
      </c>
      <c r="S923" s="2">
        <v>1671740.05</v>
      </c>
      <c r="T923" s="2">
        <v>620274.02</v>
      </c>
      <c r="U923" s="2">
        <v>620274.02</v>
      </c>
      <c r="V923" s="2">
        <v>605942.39</v>
      </c>
      <c r="W923" t="s">
        <v>465</v>
      </c>
    </row>
    <row r="924" spans="1:23" x14ac:dyDescent="0.2">
      <c r="A924" t="s">
        <v>0</v>
      </c>
      <c r="B924" t="s">
        <v>1</v>
      </c>
      <c r="C924" t="s">
        <v>2</v>
      </c>
      <c r="D924" t="s">
        <v>447</v>
      </c>
      <c r="E924" t="s">
        <v>448</v>
      </c>
      <c r="F924" t="s">
        <v>449</v>
      </c>
      <c r="G924" t="s">
        <v>450</v>
      </c>
      <c r="H924" t="s">
        <v>7</v>
      </c>
      <c r="I924" t="s">
        <v>8</v>
      </c>
      <c r="J924" t="s">
        <v>9</v>
      </c>
      <c r="K924" t="s">
        <v>41</v>
      </c>
      <c r="L924" t="s">
        <v>11</v>
      </c>
      <c r="M924" s="2">
        <v>189194.33</v>
      </c>
      <c r="N924" s="2">
        <v>0</v>
      </c>
      <c r="O924" s="2">
        <v>0</v>
      </c>
      <c r="P924" s="2">
        <v>189194.33</v>
      </c>
      <c r="Q924" s="2">
        <v>0</v>
      </c>
      <c r="R924" s="2">
        <v>56013.54</v>
      </c>
      <c r="S924" s="2">
        <v>54605.94</v>
      </c>
      <c r="T924" s="2">
        <v>133180.79</v>
      </c>
      <c r="U924" s="2">
        <v>134588.39000000001</v>
      </c>
      <c r="V924" s="2">
        <v>133180.79</v>
      </c>
      <c r="W924" t="s">
        <v>466</v>
      </c>
    </row>
    <row r="925" spans="1:23" x14ac:dyDescent="0.2">
      <c r="A925" t="s">
        <v>0</v>
      </c>
      <c r="B925" t="s">
        <v>1</v>
      </c>
      <c r="C925" t="s">
        <v>2</v>
      </c>
      <c r="D925" t="s">
        <v>447</v>
      </c>
      <c r="E925" t="s">
        <v>448</v>
      </c>
      <c r="F925" t="s">
        <v>449</v>
      </c>
      <c r="G925" t="s">
        <v>450</v>
      </c>
      <c r="H925" t="s">
        <v>7</v>
      </c>
      <c r="I925" t="s">
        <v>43</v>
      </c>
      <c r="J925" t="s">
        <v>44</v>
      </c>
      <c r="K925" t="s">
        <v>45</v>
      </c>
      <c r="L925" t="s">
        <v>11</v>
      </c>
      <c r="M925" s="2">
        <v>45895.41</v>
      </c>
      <c r="N925" s="2">
        <v>-17895.41</v>
      </c>
      <c r="O925" s="2">
        <v>0</v>
      </c>
      <c r="P925" s="2">
        <v>28000</v>
      </c>
      <c r="Q925" s="2">
        <v>0</v>
      </c>
      <c r="R925" s="2">
        <v>28000</v>
      </c>
      <c r="S925" s="2">
        <v>11900.05</v>
      </c>
      <c r="T925" s="2">
        <v>0</v>
      </c>
      <c r="U925" s="2">
        <v>16099.95</v>
      </c>
      <c r="V925" s="2">
        <v>0</v>
      </c>
      <c r="W925" t="s">
        <v>467</v>
      </c>
    </row>
    <row r="926" spans="1:23" x14ac:dyDescent="0.2">
      <c r="A926" t="s">
        <v>0</v>
      </c>
      <c r="B926" t="s">
        <v>1</v>
      </c>
      <c r="C926" t="s">
        <v>2</v>
      </c>
      <c r="D926" t="s">
        <v>447</v>
      </c>
      <c r="E926" t="s">
        <v>448</v>
      </c>
      <c r="F926" t="s">
        <v>449</v>
      </c>
      <c r="G926" t="s">
        <v>450</v>
      </c>
      <c r="H926" t="s">
        <v>7</v>
      </c>
      <c r="I926" t="s">
        <v>43</v>
      </c>
      <c r="J926" t="s">
        <v>44</v>
      </c>
      <c r="K926" t="s">
        <v>47</v>
      </c>
      <c r="L926" t="s">
        <v>11</v>
      </c>
      <c r="M926" s="2">
        <v>91380.07</v>
      </c>
      <c r="N926" s="2">
        <v>-36380.07</v>
      </c>
      <c r="O926" s="2">
        <v>0</v>
      </c>
      <c r="P926" s="2">
        <v>55000</v>
      </c>
      <c r="Q926" s="2">
        <v>0</v>
      </c>
      <c r="R926" s="2">
        <v>55000</v>
      </c>
      <c r="S926" s="2">
        <v>37402.559999999998</v>
      </c>
      <c r="T926" s="2">
        <v>0</v>
      </c>
      <c r="U926" s="2">
        <v>17597.439999999999</v>
      </c>
      <c r="V926" s="2">
        <v>0</v>
      </c>
      <c r="W926" t="s">
        <v>468</v>
      </c>
    </row>
    <row r="927" spans="1:23" x14ac:dyDescent="0.2">
      <c r="A927" t="s">
        <v>0</v>
      </c>
      <c r="B927" t="s">
        <v>1</v>
      </c>
      <c r="C927" t="s">
        <v>2</v>
      </c>
      <c r="D927" t="s">
        <v>447</v>
      </c>
      <c r="E927" t="s">
        <v>448</v>
      </c>
      <c r="F927" t="s">
        <v>449</v>
      </c>
      <c r="G927" t="s">
        <v>450</v>
      </c>
      <c r="H927" t="s">
        <v>7</v>
      </c>
      <c r="I927" t="s">
        <v>43</v>
      </c>
      <c r="J927" t="s">
        <v>44</v>
      </c>
      <c r="K927" t="s">
        <v>49</v>
      </c>
      <c r="L927" t="s">
        <v>11</v>
      </c>
      <c r="M927" s="2">
        <v>180930</v>
      </c>
      <c r="N927" s="2">
        <v>305257.96999999997</v>
      </c>
      <c r="O927" s="2">
        <v>0</v>
      </c>
      <c r="P927" s="2">
        <v>486187.97</v>
      </c>
      <c r="Q927" s="2">
        <v>65839.88</v>
      </c>
      <c r="R927" s="2">
        <v>407101.97</v>
      </c>
      <c r="S927" s="2">
        <v>171708.93</v>
      </c>
      <c r="T927" s="2">
        <v>79086</v>
      </c>
      <c r="U927" s="2">
        <v>314479.03999999998</v>
      </c>
      <c r="V927" s="2">
        <v>13246.12</v>
      </c>
      <c r="W927" t="s">
        <v>469</v>
      </c>
    </row>
    <row r="928" spans="1:23" x14ac:dyDescent="0.2">
      <c r="A928" t="s">
        <v>0</v>
      </c>
      <c r="B928" t="s">
        <v>1</v>
      </c>
      <c r="C928" t="s">
        <v>2</v>
      </c>
      <c r="D928" t="s">
        <v>447</v>
      </c>
      <c r="E928" t="s">
        <v>448</v>
      </c>
      <c r="F928" t="s">
        <v>449</v>
      </c>
      <c r="G928" t="s">
        <v>450</v>
      </c>
      <c r="H928" t="s">
        <v>7</v>
      </c>
      <c r="I928" t="s">
        <v>43</v>
      </c>
      <c r="J928" t="s">
        <v>44</v>
      </c>
      <c r="K928" t="s">
        <v>354</v>
      </c>
      <c r="L928" t="s">
        <v>11</v>
      </c>
      <c r="M928" s="2">
        <v>498580.76</v>
      </c>
      <c r="N928" s="2">
        <v>-195721.66</v>
      </c>
      <c r="O928" s="2">
        <v>0</v>
      </c>
      <c r="P928" s="2">
        <v>302859.09999999998</v>
      </c>
      <c r="Q928" s="2">
        <v>110044.01</v>
      </c>
      <c r="R928" s="2">
        <v>0</v>
      </c>
      <c r="S928" s="2">
        <v>0</v>
      </c>
      <c r="T928" s="2">
        <v>302859.09999999998</v>
      </c>
      <c r="U928" s="2">
        <v>302859.09999999998</v>
      </c>
      <c r="V928" s="2">
        <v>192815.09</v>
      </c>
      <c r="W928" t="s">
        <v>470</v>
      </c>
    </row>
    <row r="929" spans="1:23" x14ac:dyDescent="0.2">
      <c r="A929" t="s">
        <v>0</v>
      </c>
      <c r="B929" t="s">
        <v>1</v>
      </c>
      <c r="C929" t="s">
        <v>2</v>
      </c>
      <c r="D929" t="s">
        <v>447</v>
      </c>
      <c r="E929" t="s">
        <v>448</v>
      </c>
      <c r="F929" t="s">
        <v>449</v>
      </c>
      <c r="G929" t="s">
        <v>450</v>
      </c>
      <c r="H929" t="s">
        <v>7</v>
      </c>
      <c r="I929" t="s">
        <v>43</v>
      </c>
      <c r="J929" t="s">
        <v>44</v>
      </c>
      <c r="K929" t="s">
        <v>53</v>
      </c>
      <c r="L929" t="s">
        <v>11</v>
      </c>
      <c r="M929" s="2">
        <v>0</v>
      </c>
      <c r="N929" s="2">
        <v>1568</v>
      </c>
      <c r="O929" s="2">
        <v>0</v>
      </c>
      <c r="P929" s="2">
        <v>1568</v>
      </c>
      <c r="Q929" s="2">
        <v>0</v>
      </c>
      <c r="R929" s="2">
        <v>1400</v>
      </c>
      <c r="S929" s="2">
        <v>1400</v>
      </c>
      <c r="T929" s="2">
        <v>168</v>
      </c>
      <c r="U929" s="2">
        <v>168</v>
      </c>
      <c r="V929" s="2">
        <v>168</v>
      </c>
      <c r="W929" t="s">
        <v>471</v>
      </c>
    </row>
    <row r="930" spans="1:23" x14ac:dyDescent="0.2">
      <c r="A930" t="s">
        <v>0</v>
      </c>
      <c r="B930" t="s">
        <v>1</v>
      </c>
      <c r="C930" t="s">
        <v>2</v>
      </c>
      <c r="D930" t="s">
        <v>447</v>
      </c>
      <c r="E930" t="s">
        <v>448</v>
      </c>
      <c r="F930" t="s">
        <v>449</v>
      </c>
      <c r="G930" t="s">
        <v>450</v>
      </c>
      <c r="H930" t="s">
        <v>7</v>
      </c>
      <c r="I930" t="s">
        <v>43</v>
      </c>
      <c r="J930" t="s">
        <v>44</v>
      </c>
      <c r="K930" t="s">
        <v>55</v>
      </c>
      <c r="L930" t="s">
        <v>11</v>
      </c>
      <c r="M930" s="2">
        <v>137758.88</v>
      </c>
      <c r="N930" s="2">
        <v>-109111.6</v>
      </c>
      <c r="O930" s="2">
        <v>0</v>
      </c>
      <c r="P930" s="2">
        <v>28647.279999999999</v>
      </c>
      <c r="Q930" s="2">
        <v>24393.8</v>
      </c>
      <c r="R930" s="2">
        <v>0</v>
      </c>
      <c r="S930" s="2">
        <v>0</v>
      </c>
      <c r="T930" s="2">
        <v>28647.279999999999</v>
      </c>
      <c r="U930" s="2">
        <v>28647.279999999999</v>
      </c>
      <c r="V930" s="2">
        <v>4253.4799999999996</v>
      </c>
      <c r="W930" t="s">
        <v>472</v>
      </c>
    </row>
    <row r="931" spans="1:23" x14ac:dyDescent="0.2">
      <c r="A931" t="s">
        <v>0</v>
      </c>
      <c r="B931" t="s">
        <v>1</v>
      </c>
      <c r="C931" t="s">
        <v>2</v>
      </c>
      <c r="D931" t="s">
        <v>447</v>
      </c>
      <c r="E931" t="s">
        <v>448</v>
      </c>
      <c r="F931" t="s">
        <v>449</v>
      </c>
      <c r="G931" t="s">
        <v>450</v>
      </c>
      <c r="H931" t="s">
        <v>7</v>
      </c>
      <c r="I931" t="s">
        <v>43</v>
      </c>
      <c r="J931" t="s">
        <v>44</v>
      </c>
      <c r="K931" t="s">
        <v>258</v>
      </c>
      <c r="L931" t="s">
        <v>11</v>
      </c>
      <c r="M931" s="2">
        <v>0</v>
      </c>
      <c r="N931" s="2">
        <v>96.77</v>
      </c>
      <c r="O931" s="2">
        <v>0</v>
      </c>
      <c r="P931" s="2">
        <v>96.77</v>
      </c>
      <c r="Q931" s="2">
        <v>0</v>
      </c>
      <c r="R931" s="2">
        <v>96.77</v>
      </c>
      <c r="S931" s="2">
        <v>0</v>
      </c>
      <c r="T931" s="2">
        <v>0</v>
      </c>
      <c r="U931" s="2">
        <v>96.77</v>
      </c>
      <c r="V931" s="2">
        <v>0</v>
      </c>
      <c r="W931" t="s">
        <v>473</v>
      </c>
    </row>
    <row r="932" spans="1:23" x14ac:dyDescent="0.2">
      <c r="A932" t="s">
        <v>0</v>
      </c>
      <c r="B932" t="s">
        <v>1</v>
      </c>
      <c r="C932" t="s">
        <v>2</v>
      </c>
      <c r="D932" t="s">
        <v>447</v>
      </c>
      <c r="E932" t="s">
        <v>448</v>
      </c>
      <c r="F932" t="s">
        <v>449</v>
      </c>
      <c r="G932" t="s">
        <v>450</v>
      </c>
      <c r="H932" t="s">
        <v>7</v>
      </c>
      <c r="I932" t="s">
        <v>43</v>
      </c>
      <c r="J932" t="s">
        <v>44</v>
      </c>
      <c r="K932" t="s">
        <v>59</v>
      </c>
      <c r="L932" t="s">
        <v>11</v>
      </c>
      <c r="M932" s="2">
        <v>817165.56</v>
      </c>
      <c r="N932" s="2">
        <v>-314056.08</v>
      </c>
      <c r="O932" s="2">
        <v>0</v>
      </c>
      <c r="P932" s="2">
        <v>503109.48</v>
      </c>
      <c r="Q932" s="2">
        <v>0.01</v>
      </c>
      <c r="R932" s="2">
        <v>446510.24</v>
      </c>
      <c r="S932" s="2">
        <v>305160.56</v>
      </c>
      <c r="T932" s="2">
        <v>56599.24</v>
      </c>
      <c r="U932" s="2">
        <v>197948.92</v>
      </c>
      <c r="V932" s="2">
        <v>56599.23</v>
      </c>
      <c r="W932" t="s">
        <v>474</v>
      </c>
    </row>
    <row r="933" spans="1:23" x14ac:dyDescent="0.2">
      <c r="A933" t="s">
        <v>0</v>
      </c>
      <c r="B933" t="s">
        <v>1</v>
      </c>
      <c r="C933" t="s">
        <v>2</v>
      </c>
      <c r="D933" t="s">
        <v>447</v>
      </c>
      <c r="E933" t="s">
        <v>448</v>
      </c>
      <c r="F933" t="s">
        <v>449</v>
      </c>
      <c r="G933" t="s">
        <v>450</v>
      </c>
      <c r="H933" t="s">
        <v>7</v>
      </c>
      <c r="I933" t="s">
        <v>43</v>
      </c>
      <c r="J933" t="s">
        <v>44</v>
      </c>
      <c r="K933" t="s">
        <v>243</v>
      </c>
      <c r="L933" t="s">
        <v>11</v>
      </c>
      <c r="M933" s="2">
        <v>276951.59999999998</v>
      </c>
      <c r="N933" s="2">
        <v>-17901.73</v>
      </c>
      <c r="O933" s="2">
        <v>0</v>
      </c>
      <c r="P933" s="2">
        <v>259049.87</v>
      </c>
      <c r="Q933" s="2">
        <v>0</v>
      </c>
      <c r="R933" s="2">
        <v>205498</v>
      </c>
      <c r="S933" s="2">
        <v>162498</v>
      </c>
      <c r="T933" s="2">
        <v>53551.87</v>
      </c>
      <c r="U933" s="2">
        <v>96551.87</v>
      </c>
      <c r="V933" s="2">
        <v>53551.87</v>
      </c>
      <c r="W933" t="s">
        <v>475</v>
      </c>
    </row>
    <row r="934" spans="1:23" x14ac:dyDescent="0.2">
      <c r="A934" t="s">
        <v>0</v>
      </c>
      <c r="B934" t="s">
        <v>1</v>
      </c>
      <c r="C934" t="s">
        <v>2</v>
      </c>
      <c r="D934" t="s">
        <v>447</v>
      </c>
      <c r="E934" t="s">
        <v>448</v>
      </c>
      <c r="F934" t="s">
        <v>449</v>
      </c>
      <c r="G934" t="s">
        <v>450</v>
      </c>
      <c r="H934" t="s">
        <v>7</v>
      </c>
      <c r="I934" t="s">
        <v>43</v>
      </c>
      <c r="J934" t="s">
        <v>44</v>
      </c>
      <c r="K934" t="s">
        <v>61</v>
      </c>
      <c r="L934" t="s">
        <v>11</v>
      </c>
      <c r="M934" s="2">
        <v>436875.96</v>
      </c>
      <c r="N934" s="2">
        <v>-253667.69</v>
      </c>
      <c r="O934" s="2">
        <v>0</v>
      </c>
      <c r="P934" s="2">
        <v>183208.27</v>
      </c>
      <c r="Q934" s="2">
        <v>0</v>
      </c>
      <c r="R934" s="2">
        <v>6416.75</v>
      </c>
      <c r="S934" s="2">
        <v>6416.75</v>
      </c>
      <c r="T934" s="2">
        <v>176791.52</v>
      </c>
      <c r="U934" s="2">
        <v>176791.52</v>
      </c>
      <c r="V934" s="2">
        <v>176791.52</v>
      </c>
      <c r="W934" t="s">
        <v>476</v>
      </c>
    </row>
    <row r="935" spans="1:23" x14ac:dyDescent="0.2">
      <c r="A935" t="s">
        <v>0</v>
      </c>
      <c r="B935" t="s">
        <v>1</v>
      </c>
      <c r="C935" t="s">
        <v>2</v>
      </c>
      <c r="D935" t="s">
        <v>447</v>
      </c>
      <c r="E935" t="s">
        <v>448</v>
      </c>
      <c r="F935" t="s">
        <v>449</v>
      </c>
      <c r="G935" t="s">
        <v>450</v>
      </c>
      <c r="H935" t="s">
        <v>7</v>
      </c>
      <c r="I935" t="s">
        <v>43</v>
      </c>
      <c r="J935" t="s">
        <v>44</v>
      </c>
      <c r="K935" t="s">
        <v>260</v>
      </c>
      <c r="L935" t="s">
        <v>11</v>
      </c>
      <c r="M935" s="2">
        <v>40520</v>
      </c>
      <c r="N935" s="2">
        <v>-4006.24</v>
      </c>
      <c r="O935" s="2">
        <v>0</v>
      </c>
      <c r="P935" s="2">
        <v>36513.760000000002</v>
      </c>
      <c r="Q935" s="2">
        <v>0</v>
      </c>
      <c r="R935" s="2">
        <v>32623</v>
      </c>
      <c r="S935" s="2">
        <v>242</v>
      </c>
      <c r="T935" s="2">
        <v>3890.76</v>
      </c>
      <c r="U935" s="2">
        <v>36271.760000000002</v>
      </c>
      <c r="V935" s="2">
        <v>3890.76</v>
      </c>
      <c r="W935" t="s">
        <v>477</v>
      </c>
    </row>
    <row r="936" spans="1:23" x14ac:dyDescent="0.2">
      <c r="A936" t="s">
        <v>0</v>
      </c>
      <c r="B936" t="s">
        <v>1</v>
      </c>
      <c r="C936" t="s">
        <v>2</v>
      </c>
      <c r="D936" t="s">
        <v>447</v>
      </c>
      <c r="E936" t="s">
        <v>448</v>
      </c>
      <c r="F936" t="s">
        <v>449</v>
      </c>
      <c r="G936" t="s">
        <v>450</v>
      </c>
      <c r="H936" t="s">
        <v>7</v>
      </c>
      <c r="I936" t="s">
        <v>43</v>
      </c>
      <c r="J936" t="s">
        <v>44</v>
      </c>
      <c r="K936" t="s">
        <v>63</v>
      </c>
      <c r="L936" t="s">
        <v>11</v>
      </c>
      <c r="M936" s="2">
        <v>0</v>
      </c>
      <c r="N936" s="2">
        <v>73522.679999999993</v>
      </c>
      <c r="O936" s="2">
        <v>0</v>
      </c>
      <c r="P936" s="2">
        <v>73522.679999999993</v>
      </c>
      <c r="Q936" s="2">
        <v>5150</v>
      </c>
      <c r="R936" s="2">
        <v>7063.56</v>
      </c>
      <c r="S936" s="2">
        <v>3068.56</v>
      </c>
      <c r="T936" s="2">
        <v>66459.12</v>
      </c>
      <c r="U936" s="2">
        <v>70454.12</v>
      </c>
      <c r="V936" s="2">
        <v>61309.120000000003</v>
      </c>
      <c r="W936" t="s">
        <v>478</v>
      </c>
    </row>
    <row r="937" spans="1:23" x14ac:dyDescent="0.2">
      <c r="A937" t="s">
        <v>0</v>
      </c>
      <c r="B937" t="s">
        <v>1</v>
      </c>
      <c r="C937" t="s">
        <v>2</v>
      </c>
      <c r="D937" t="s">
        <v>447</v>
      </c>
      <c r="E937" t="s">
        <v>448</v>
      </c>
      <c r="F937" t="s">
        <v>449</v>
      </c>
      <c r="G937" t="s">
        <v>450</v>
      </c>
      <c r="H937" t="s">
        <v>7</v>
      </c>
      <c r="I937" t="s">
        <v>43</v>
      </c>
      <c r="J937" t="s">
        <v>44</v>
      </c>
      <c r="K937" t="s">
        <v>479</v>
      </c>
      <c r="L937" t="s">
        <v>11</v>
      </c>
      <c r="M937" s="2">
        <v>201600</v>
      </c>
      <c r="N937" s="2">
        <v>-128177.24</v>
      </c>
      <c r="O937" s="2">
        <v>0</v>
      </c>
      <c r="P937" s="2">
        <v>73422.759999999995</v>
      </c>
      <c r="Q937" s="2">
        <v>0.24</v>
      </c>
      <c r="R937" s="2">
        <v>68021.7</v>
      </c>
      <c r="S937" s="2">
        <v>52764.47</v>
      </c>
      <c r="T937" s="2">
        <v>5401.06</v>
      </c>
      <c r="U937" s="2">
        <v>20658.29</v>
      </c>
      <c r="V937" s="2">
        <v>5400.82</v>
      </c>
      <c r="W937" t="s">
        <v>480</v>
      </c>
    </row>
    <row r="938" spans="1:23" x14ac:dyDescent="0.2">
      <c r="A938" t="s">
        <v>0</v>
      </c>
      <c r="B938" t="s">
        <v>1</v>
      </c>
      <c r="C938" t="s">
        <v>2</v>
      </c>
      <c r="D938" t="s">
        <v>447</v>
      </c>
      <c r="E938" t="s">
        <v>448</v>
      </c>
      <c r="F938" t="s">
        <v>449</v>
      </c>
      <c r="G938" t="s">
        <v>450</v>
      </c>
      <c r="H938" t="s">
        <v>7</v>
      </c>
      <c r="I938" t="s">
        <v>43</v>
      </c>
      <c r="J938" t="s">
        <v>44</v>
      </c>
      <c r="K938" t="s">
        <v>341</v>
      </c>
      <c r="L938" t="s">
        <v>11</v>
      </c>
      <c r="M938" s="2">
        <v>428241.76</v>
      </c>
      <c r="N938" s="2">
        <v>-19990.73</v>
      </c>
      <c r="O938" s="2">
        <v>0</v>
      </c>
      <c r="P938" s="2">
        <v>408251.03</v>
      </c>
      <c r="Q938" s="2">
        <v>8851.1200000000008</v>
      </c>
      <c r="R938" s="2">
        <v>349912.06</v>
      </c>
      <c r="S938" s="2">
        <v>255469.67</v>
      </c>
      <c r="T938" s="2">
        <v>58338.97</v>
      </c>
      <c r="U938" s="2">
        <v>152781.35999999999</v>
      </c>
      <c r="V938" s="2">
        <v>49487.85</v>
      </c>
      <c r="W938" t="s">
        <v>481</v>
      </c>
    </row>
    <row r="939" spans="1:23" x14ac:dyDescent="0.2">
      <c r="A939" t="s">
        <v>0</v>
      </c>
      <c r="B939" t="s">
        <v>1</v>
      </c>
      <c r="C939" t="s">
        <v>2</v>
      </c>
      <c r="D939" t="s">
        <v>447</v>
      </c>
      <c r="E939" t="s">
        <v>448</v>
      </c>
      <c r="F939" t="s">
        <v>449</v>
      </c>
      <c r="G939" t="s">
        <v>450</v>
      </c>
      <c r="H939" t="s">
        <v>7</v>
      </c>
      <c r="I939" t="s">
        <v>43</v>
      </c>
      <c r="J939" t="s">
        <v>44</v>
      </c>
      <c r="K939" t="s">
        <v>482</v>
      </c>
      <c r="L939" t="s">
        <v>11</v>
      </c>
      <c r="M939" s="2">
        <v>0</v>
      </c>
      <c r="N939" s="2">
        <v>59636.800000000003</v>
      </c>
      <c r="O939" s="2">
        <v>0</v>
      </c>
      <c r="P939" s="2">
        <v>59636.800000000003</v>
      </c>
      <c r="Q939" s="2">
        <v>0</v>
      </c>
      <c r="R939" s="2">
        <v>0</v>
      </c>
      <c r="S939" s="2">
        <v>0</v>
      </c>
      <c r="T939" s="2">
        <v>59636.800000000003</v>
      </c>
      <c r="U939" s="2">
        <v>59636.800000000003</v>
      </c>
      <c r="V939" s="2">
        <v>59636.800000000003</v>
      </c>
      <c r="W939" t="s">
        <v>483</v>
      </c>
    </row>
    <row r="940" spans="1:23" x14ac:dyDescent="0.2">
      <c r="A940" t="s">
        <v>0</v>
      </c>
      <c r="B940" t="s">
        <v>1</v>
      </c>
      <c r="C940" t="s">
        <v>2</v>
      </c>
      <c r="D940" t="s">
        <v>447</v>
      </c>
      <c r="E940" t="s">
        <v>448</v>
      </c>
      <c r="F940" t="s">
        <v>449</v>
      </c>
      <c r="G940" t="s">
        <v>450</v>
      </c>
      <c r="H940" t="s">
        <v>7</v>
      </c>
      <c r="I940" t="s">
        <v>43</v>
      </c>
      <c r="J940" t="s">
        <v>44</v>
      </c>
      <c r="K940" t="s">
        <v>484</v>
      </c>
      <c r="L940" t="s">
        <v>11</v>
      </c>
      <c r="M940" s="2">
        <v>0</v>
      </c>
      <c r="N940" s="2">
        <v>49925.68</v>
      </c>
      <c r="O940" s="2">
        <v>0</v>
      </c>
      <c r="P940" s="2">
        <v>49925.68</v>
      </c>
      <c r="Q940" s="2">
        <v>0</v>
      </c>
      <c r="R940" s="2">
        <v>0</v>
      </c>
      <c r="S940" s="2">
        <v>0</v>
      </c>
      <c r="T940" s="2">
        <v>49925.68</v>
      </c>
      <c r="U940" s="2">
        <v>49925.68</v>
      </c>
      <c r="V940" s="2">
        <v>49925.68</v>
      </c>
      <c r="W940" t="s">
        <v>485</v>
      </c>
    </row>
    <row r="941" spans="1:23" x14ac:dyDescent="0.2">
      <c r="A941" t="s">
        <v>0</v>
      </c>
      <c r="B941" t="s">
        <v>1</v>
      </c>
      <c r="C941" t="s">
        <v>2</v>
      </c>
      <c r="D941" t="s">
        <v>447</v>
      </c>
      <c r="E941" t="s">
        <v>448</v>
      </c>
      <c r="F941" t="s">
        <v>449</v>
      </c>
      <c r="G941" t="s">
        <v>450</v>
      </c>
      <c r="H941" t="s">
        <v>7</v>
      </c>
      <c r="I941" t="s">
        <v>43</v>
      </c>
      <c r="J941" t="s">
        <v>44</v>
      </c>
      <c r="K941" t="s">
        <v>71</v>
      </c>
      <c r="L941" t="s">
        <v>11</v>
      </c>
      <c r="M941" s="2">
        <v>0</v>
      </c>
      <c r="N941" s="2">
        <v>166450.20000000001</v>
      </c>
      <c r="O941" s="2">
        <v>0</v>
      </c>
      <c r="P941" s="2">
        <v>166450.20000000001</v>
      </c>
      <c r="Q941" s="2">
        <v>0</v>
      </c>
      <c r="R941" s="2">
        <v>0</v>
      </c>
      <c r="S941" s="2">
        <v>0</v>
      </c>
      <c r="T941" s="2">
        <v>166450.20000000001</v>
      </c>
      <c r="U941" s="2">
        <v>166450.20000000001</v>
      </c>
      <c r="V941" s="2">
        <v>166450.20000000001</v>
      </c>
      <c r="W941" t="s">
        <v>486</v>
      </c>
    </row>
    <row r="942" spans="1:23" x14ac:dyDescent="0.2">
      <c r="A942" t="s">
        <v>0</v>
      </c>
      <c r="B942" t="s">
        <v>1</v>
      </c>
      <c r="C942" t="s">
        <v>2</v>
      </c>
      <c r="D942" t="s">
        <v>447</v>
      </c>
      <c r="E942" t="s">
        <v>448</v>
      </c>
      <c r="F942" t="s">
        <v>449</v>
      </c>
      <c r="G942" t="s">
        <v>450</v>
      </c>
      <c r="H942" t="s">
        <v>7</v>
      </c>
      <c r="I942" t="s">
        <v>43</v>
      </c>
      <c r="J942" t="s">
        <v>44</v>
      </c>
      <c r="K942" t="s">
        <v>316</v>
      </c>
      <c r="L942" t="s">
        <v>11</v>
      </c>
      <c r="M942" s="2">
        <v>600</v>
      </c>
      <c r="N942" s="2">
        <v>0</v>
      </c>
      <c r="O942" s="2">
        <v>0</v>
      </c>
      <c r="P942" s="2">
        <v>600</v>
      </c>
      <c r="Q942" s="2">
        <v>0</v>
      </c>
      <c r="R942" s="2">
        <v>600</v>
      </c>
      <c r="S942" s="2">
        <v>295.14999999999998</v>
      </c>
      <c r="T942" s="2">
        <v>0</v>
      </c>
      <c r="U942" s="2">
        <v>304.85000000000002</v>
      </c>
      <c r="V942" s="2">
        <v>0</v>
      </c>
      <c r="W942" t="s">
        <v>487</v>
      </c>
    </row>
    <row r="943" spans="1:23" x14ac:dyDescent="0.2">
      <c r="A943" t="s">
        <v>0</v>
      </c>
      <c r="B943" t="s">
        <v>1</v>
      </c>
      <c r="C943" t="s">
        <v>2</v>
      </c>
      <c r="D943" t="s">
        <v>447</v>
      </c>
      <c r="E943" t="s">
        <v>448</v>
      </c>
      <c r="F943" t="s">
        <v>449</v>
      </c>
      <c r="G943" t="s">
        <v>450</v>
      </c>
      <c r="H943" t="s">
        <v>7</v>
      </c>
      <c r="I943" t="s">
        <v>43</v>
      </c>
      <c r="J943" t="s">
        <v>44</v>
      </c>
      <c r="K943" t="s">
        <v>488</v>
      </c>
      <c r="L943" t="s">
        <v>11</v>
      </c>
      <c r="M943" s="2">
        <v>0</v>
      </c>
      <c r="N943" s="2">
        <v>205371.9</v>
      </c>
      <c r="O943" s="2">
        <v>0</v>
      </c>
      <c r="P943" s="2">
        <v>205371.9</v>
      </c>
      <c r="Q943" s="2">
        <v>184.83</v>
      </c>
      <c r="R943" s="2">
        <v>162</v>
      </c>
      <c r="S943" s="2">
        <v>162</v>
      </c>
      <c r="T943" s="2">
        <v>205209.9</v>
      </c>
      <c r="U943" s="2">
        <v>205209.9</v>
      </c>
      <c r="V943" s="2">
        <v>205025.07</v>
      </c>
      <c r="W943" t="s">
        <v>489</v>
      </c>
    </row>
    <row r="944" spans="1:23" x14ac:dyDescent="0.2">
      <c r="A944" t="s">
        <v>0</v>
      </c>
      <c r="B944" t="s">
        <v>1</v>
      </c>
      <c r="C944" t="s">
        <v>2</v>
      </c>
      <c r="D944" t="s">
        <v>447</v>
      </c>
      <c r="E944" t="s">
        <v>448</v>
      </c>
      <c r="F944" t="s">
        <v>449</v>
      </c>
      <c r="G944" t="s">
        <v>450</v>
      </c>
      <c r="H944" t="s">
        <v>7</v>
      </c>
      <c r="I944" t="s">
        <v>43</v>
      </c>
      <c r="J944" t="s">
        <v>44</v>
      </c>
      <c r="K944" t="s">
        <v>73</v>
      </c>
      <c r="L944" t="s">
        <v>11</v>
      </c>
      <c r="M944" s="2">
        <v>0</v>
      </c>
      <c r="N944" s="2">
        <v>182.06</v>
      </c>
      <c r="O944" s="2">
        <v>0</v>
      </c>
      <c r="P944" s="2">
        <v>182.06</v>
      </c>
      <c r="Q944" s="2">
        <v>0</v>
      </c>
      <c r="R944" s="2">
        <v>11.5</v>
      </c>
      <c r="S944" s="2">
        <v>11.5</v>
      </c>
      <c r="T944" s="2">
        <v>170.56</v>
      </c>
      <c r="U944" s="2">
        <v>170.56</v>
      </c>
      <c r="V944" s="2">
        <v>170.56</v>
      </c>
      <c r="W944" t="s">
        <v>490</v>
      </c>
    </row>
    <row r="945" spans="1:23" x14ac:dyDescent="0.2">
      <c r="A945" t="s">
        <v>0</v>
      </c>
      <c r="B945" t="s">
        <v>1</v>
      </c>
      <c r="C945" t="s">
        <v>2</v>
      </c>
      <c r="D945" t="s">
        <v>447</v>
      </c>
      <c r="E945" t="s">
        <v>448</v>
      </c>
      <c r="F945" t="s">
        <v>449</v>
      </c>
      <c r="G945" t="s">
        <v>450</v>
      </c>
      <c r="H945" t="s">
        <v>7</v>
      </c>
      <c r="I945" t="s">
        <v>43</v>
      </c>
      <c r="J945" t="s">
        <v>44</v>
      </c>
      <c r="K945" t="s">
        <v>75</v>
      </c>
      <c r="L945" t="s">
        <v>11</v>
      </c>
      <c r="M945" s="2">
        <v>480</v>
      </c>
      <c r="N945" s="2">
        <v>80548.350000000006</v>
      </c>
      <c r="O945" s="2">
        <v>0</v>
      </c>
      <c r="P945" s="2">
        <v>81028.350000000006</v>
      </c>
      <c r="Q945" s="2">
        <v>15131.91</v>
      </c>
      <c r="R945" s="2">
        <v>42474.06</v>
      </c>
      <c r="S945" s="2">
        <v>37024.300000000003</v>
      </c>
      <c r="T945" s="2">
        <v>38554.29</v>
      </c>
      <c r="U945" s="2">
        <v>44004.05</v>
      </c>
      <c r="V945" s="2">
        <v>23422.38</v>
      </c>
      <c r="W945" t="s">
        <v>491</v>
      </c>
    </row>
    <row r="946" spans="1:23" x14ac:dyDescent="0.2">
      <c r="A946" t="s">
        <v>0</v>
      </c>
      <c r="B946" t="s">
        <v>1</v>
      </c>
      <c r="C946" t="s">
        <v>2</v>
      </c>
      <c r="D946" t="s">
        <v>447</v>
      </c>
      <c r="E946" t="s">
        <v>448</v>
      </c>
      <c r="F946" t="s">
        <v>449</v>
      </c>
      <c r="G946" t="s">
        <v>450</v>
      </c>
      <c r="H946" t="s">
        <v>7</v>
      </c>
      <c r="I946" t="s">
        <v>43</v>
      </c>
      <c r="J946" t="s">
        <v>44</v>
      </c>
      <c r="K946" t="s">
        <v>77</v>
      </c>
      <c r="L946" t="s">
        <v>11</v>
      </c>
      <c r="M946" s="2">
        <v>0</v>
      </c>
      <c r="N946" s="2">
        <v>1732.61</v>
      </c>
      <c r="O946" s="2">
        <v>0</v>
      </c>
      <c r="P946" s="2">
        <v>1732.61</v>
      </c>
      <c r="Q946" s="2">
        <v>27.72</v>
      </c>
      <c r="R946" s="2">
        <v>115</v>
      </c>
      <c r="S946" s="2">
        <v>115</v>
      </c>
      <c r="T946" s="2">
        <v>1617.61</v>
      </c>
      <c r="U946" s="2">
        <v>1617.61</v>
      </c>
      <c r="V946" s="2">
        <v>1589.89</v>
      </c>
      <c r="W946" t="s">
        <v>492</v>
      </c>
    </row>
    <row r="947" spans="1:23" x14ac:dyDescent="0.2">
      <c r="A947" t="s">
        <v>0</v>
      </c>
      <c r="B947" t="s">
        <v>1</v>
      </c>
      <c r="C947" t="s">
        <v>2</v>
      </c>
      <c r="D947" t="s">
        <v>447</v>
      </c>
      <c r="E947" t="s">
        <v>448</v>
      </c>
      <c r="F947" t="s">
        <v>449</v>
      </c>
      <c r="G947" t="s">
        <v>450</v>
      </c>
      <c r="H947" t="s">
        <v>7</v>
      </c>
      <c r="I947" t="s">
        <v>43</v>
      </c>
      <c r="J947" t="s">
        <v>44</v>
      </c>
      <c r="K947" t="s">
        <v>493</v>
      </c>
      <c r="L947" t="s">
        <v>11</v>
      </c>
      <c r="M947" s="2">
        <v>0</v>
      </c>
      <c r="N947" s="2">
        <v>68.3</v>
      </c>
      <c r="O947" s="2">
        <v>0</v>
      </c>
      <c r="P947" s="2">
        <v>68.3</v>
      </c>
      <c r="Q947" s="2">
        <v>0</v>
      </c>
      <c r="R947" s="2">
        <v>0</v>
      </c>
      <c r="S947" s="2">
        <v>0</v>
      </c>
      <c r="T947" s="2">
        <v>68.3</v>
      </c>
      <c r="U947" s="2">
        <v>68.3</v>
      </c>
      <c r="V947" s="2">
        <v>68.3</v>
      </c>
      <c r="W947" t="s">
        <v>494</v>
      </c>
    </row>
    <row r="948" spans="1:23" x14ac:dyDescent="0.2">
      <c r="A948" t="s">
        <v>0</v>
      </c>
      <c r="B948" t="s">
        <v>1</v>
      </c>
      <c r="C948" t="s">
        <v>2</v>
      </c>
      <c r="D948" t="s">
        <v>447</v>
      </c>
      <c r="E948" t="s">
        <v>448</v>
      </c>
      <c r="F948" t="s">
        <v>449</v>
      </c>
      <c r="G948" t="s">
        <v>450</v>
      </c>
      <c r="H948" t="s">
        <v>7</v>
      </c>
      <c r="I948" t="s">
        <v>43</v>
      </c>
      <c r="J948" t="s">
        <v>44</v>
      </c>
      <c r="K948" t="s">
        <v>81</v>
      </c>
      <c r="L948" t="s">
        <v>11</v>
      </c>
      <c r="M948" s="2">
        <v>0</v>
      </c>
      <c r="N948" s="2">
        <v>2610.16</v>
      </c>
      <c r="O948" s="2">
        <v>0</v>
      </c>
      <c r="P948" s="2">
        <v>2610.16</v>
      </c>
      <c r="Q948" s="2">
        <v>77.5</v>
      </c>
      <c r="R948" s="2">
        <v>163</v>
      </c>
      <c r="S948" s="2">
        <v>163</v>
      </c>
      <c r="T948" s="2">
        <v>2447.16</v>
      </c>
      <c r="U948" s="2">
        <v>2447.16</v>
      </c>
      <c r="V948" s="2">
        <v>2369.66</v>
      </c>
      <c r="W948" t="s">
        <v>495</v>
      </c>
    </row>
    <row r="949" spans="1:23" x14ac:dyDescent="0.2">
      <c r="A949" t="s">
        <v>0</v>
      </c>
      <c r="B949" t="s">
        <v>1</v>
      </c>
      <c r="C949" t="s">
        <v>2</v>
      </c>
      <c r="D949" t="s">
        <v>447</v>
      </c>
      <c r="E949" t="s">
        <v>448</v>
      </c>
      <c r="F949" t="s">
        <v>449</v>
      </c>
      <c r="G949" t="s">
        <v>450</v>
      </c>
      <c r="H949" t="s">
        <v>7</v>
      </c>
      <c r="I949" t="s">
        <v>43</v>
      </c>
      <c r="J949" t="s">
        <v>44</v>
      </c>
      <c r="K949" t="s">
        <v>83</v>
      </c>
      <c r="L949" t="s">
        <v>11</v>
      </c>
      <c r="M949" s="2">
        <v>2400</v>
      </c>
      <c r="N949" s="2">
        <v>52633.279999999999</v>
      </c>
      <c r="O949" s="2">
        <v>0</v>
      </c>
      <c r="P949" s="2">
        <v>55033.279999999999</v>
      </c>
      <c r="Q949" s="2">
        <v>1020</v>
      </c>
      <c r="R949" s="2">
        <v>2400</v>
      </c>
      <c r="S949" s="2">
        <v>838.52</v>
      </c>
      <c r="T949" s="2">
        <v>52633.279999999999</v>
      </c>
      <c r="U949" s="2">
        <v>54194.76</v>
      </c>
      <c r="V949" s="2">
        <v>51613.279999999999</v>
      </c>
      <c r="W949" t="s">
        <v>496</v>
      </c>
    </row>
    <row r="950" spans="1:23" x14ac:dyDescent="0.2">
      <c r="A950" t="s">
        <v>0</v>
      </c>
      <c r="B950" t="s">
        <v>1</v>
      </c>
      <c r="C950" t="s">
        <v>2</v>
      </c>
      <c r="D950" t="s">
        <v>447</v>
      </c>
      <c r="E950" t="s">
        <v>448</v>
      </c>
      <c r="F950" t="s">
        <v>449</v>
      </c>
      <c r="G950" t="s">
        <v>450</v>
      </c>
      <c r="H950" t="s">
        <v>7</v>
      </c>
      <c r="I950" t="s">
        <v>43</v>
      </c>
      <c r="J950" t="s">
        <v>44</v>
      </c>
      <c r="K950" t="s">
        <v>85</v>
      </c>
      <c r="L950" t="s">
        <v>11</v>
      </c>
      <c r="M950" s="2">
        <v>0</v>
      </c>
      <c r="N950" s="2">
        <v>68883.09</v>
      </c>
      <c r="O950" s="2">
        <v>0</v>
      </c>
      <c r="P950" s="2">
        <v>68883.09</v>
      </c>
      <c r="Q950" s="2">
        <v>0</v>
      </c>
      <c r="R950" s="2">
        <v>2193.35</v>
      </c>
      <c r="S950" s="2">
        <v>0</v>
      </c>
      <c r="T950" s="2">
        <v>66689.740000000005</v>
      </c>
      <c r="U950" s="2">
        <v>68883.09</v>
      </c>
      <c r="V950" s="2">
        <v>66689.740000000005</v>
      </c>
      <c r="W950" t="s">
        <v>497</v>
      </c>
    </row>
    <row r="951" spans="1:23" x14ac:dyDescent="0.2">
      <c r="A951" t="s">
        <v>0</v>
      </c>
      <c r="B951" t="s">
        <v>1</v>
      </c>
      <c r="C951" t="s">
        <v>2</v>
      </c>
      <c r="D951" t="s">
        <v>447</v>
      </c>
      <c r="E951" t="s">
        <v>448</v>
      </c>
      <c r="F951" t="s">
        <v>449</v>
      </c>
      <c r="G951" t="s">
        <v>450</v>
      </c>
      <c r="H951" t="s">
        <v>7</v>
      </c>
      <c r="I951" t="s">
        <v>43</v>
      </c>
      <c r="J951" t="s">
        <v>44</v>
      </c>
      <c r="K951" t="s">
        <v>498</v>
      </c>
      <c r="L951" t="s">
        <v>11</v>
      </c>
      <c r="M951" s="2">
        <v>0</v>
      </c>
      <c r="N951" s="2">
        <v>23.92</v>
      </c>
      <c r="O951" s="2">
        <v>0</v>
      </c>
      <c r="P951" s="2">
        <v>23.92</v>
      </c>
      <c r="Q951" s="2">
        <v>21.36</v>
      </c>
      <c r="R951" s="2">
        <v>0</v>
      </c>
      <c r="S951" s="2">
        <v>0</v>
      </c>
      <c r="T951" s="2">
        <v>23.92</v>
      </c>
      <c r="U951" s="2">
        <v>23.92</v>
      </c>
      <c r="V951" s="2">
        <v>2.56</v>
      </c>
      <c r="W951" t="s">
        <v>499</v>
      </c>
    </row>
    <row r="952" spans="1:23" x14ac:dyDescent="0.2">
      <c r="A952" t="s">
        <v>0</v>
      </c>
      <c r="B952" t="s">
        <v>1</v>
      </c>
      <c r="C952" t="s">
        <v>2</v>
      </c>
      <c r="D952" t="s">
        <v>447</v>
      </c>
      <c r="E952" t="s">
        <v>448</v>
      </c>
      <c r="F952" t="s">
        <v>449</v>
      </c>
      <c r="G952" t="s">
        <v>450</v>
      </c>
      <c r="H952" t="s">
        <v>7</v>
      </c>
      <c r="I952" t="s">
        <v>43</v>
      </c>
      <c r="J952" t="s">
        <v>44</v>
      </c>
      <c r="K952" t="s">
        <v>343</v>
      </c>
      <c r="L952" t="s">
        <v>11</v>
      </c>
      <c r="M952" s="2">
        <v>3360</v>
      </c>
      <c r="N952" s="2">
        <v>0</v>
      </c>
      <c r="O952" s="2">
        <v>0</v>
      </c>
      <c r="P952" s="2">
        <v>3360</v>
      </c>
      <c r="Q952" s="2">
        <v>0</v>
      </c>
      <c r="R952" s="2">
        <v>0</v>
      </c>
      <c r="S952" s="2">
        <v>0</v>
      </c>
      <c r="T952" s="2">
        <v>3360</v>
      </c>
      <c r="U952" s="2">
        <v>3360</v>
      </c>
      <c r="V952" s="2">
        <v>3360</v>
      </c>
      <c r="W952" t="s">
        <v>500</v>
      </c>
    </row>
    <row r="953" spans="1:23" x14ac:dyDescent="0.2">
      <c r="A953" t="s">
        <v>0</v>
      </c>
      <c r="B953" t="s">
        <v>1</v>
      </c>
      <c r="C953" t="s">
        <v>2</v>
      </c>
      <c r="D953" t="s">
        <v>447</v>
      </c>
      <c r="E953" t="s">
        <v>448</v>
      </c>
      <c r="F953" t="s">
        <v>449</v>
      </c>
      <c r="G953" t="s">
        <v>450</v>
      </c>
      <c r="H953" t="s">
        <v>7</v>
      </c>
      <c r="I953" t="s">
        <v>43</v>
      </c>
      <c r="J953" t="s">
        <v>44</v>
      </c>
      <c r="K953" t="s">
        <v>501</v>
      </c>
      <c r="L953" t="s">
        <v>11</v>
      </c>
      <c r="M953" s="2">
        <v>0</v>
      </c>
      <c r="N953" s="2">
        <v>18302.11</v>
      </c>
      <c r="O953" s="2">
        <v>0</v>
      </c>
      <c r="P953" s="2">
        <v>18302.11</v>
      </c>
      <c r="Q953" s="2">
        <v>4309.49</v>
      </c>
      <c r="R953" s="2">
        <v>13645.59</v>
      </c>
      <c r="S953" s="2">
        <v>13645.59</v>
      </c>
      <c r="T953" s="2">
        <v>4656.5200000000004</v>
      </c>
      <c r="U953" s="2">
        <v>4656.5200000000004</v>
      </c>
      <c r="V953" s="2">
        <v>347.03</v>
      </c>
      <c r="W953" t="s">
        <v>502</v>
      </c>
    </row>
    <row r="954" spans="1:23" x14ac:dyDescent="0.2">
      <c r="A954" t="s">
        <v>0</v>
      </c>
      <c r="B954" t="s">
        <v>1</v>
      </c>
      <c r="C954" t="s">
        <v>2</v>
      </c>
      <c r="D954" t="s">
        <v>447</v>
      </c>
      <c r="E954" t="s">
        <v>448</v>
      </c>
      <c r="F954" t="s">
        <v>449</v>
      </c>
      <c r="G954" t="s">
        <v>450</v>
      </c>
      <c r="H954" t="s">
        <v>7</v>
      </c>
      <c r="I954" t="s">
        <v>43</v>
      </c>
      <c r="J954" t="s">
        <v>44</v>
      </c>
      <c r="K954" t="s">
        <v>503</v>
      </c>
      <c r="L954" t="s">
        <v>11</v>
      </c>
      <c r="M954" s="2">
        <v>0</v>
      </c>
      <c r="N954" s="2">
        <v>1338.7</v>
      </c>
      <c r="O954" s="2">
        <v>0</v>
      </c>
      <c r="P954" s="2">
        <v>1338.7</v>
      </c>
      <c r="Q954" s="2">
        <v>0</v>
      </c>
      <c r="R954" s="2">
        <v>1168.9000000000001</v>
      </c>
      <c r="S954" s="2">
        <v>1168.9000000000001</v>
      </c>
      <c r="T954" s="2">
        <v>169.8</v>
      </c>
      <c r="U954" s="2">
        <v>169.8</v>
      </c>
      <c r="V954" s="2">
        <v>169.8</v>
      </c>
      <c r="W954" t="s">
        <v>504</v>
      </c>
    </row>
    <row r="955" spans="1:23" x14ac:dyDescent="0.2">
      <c r="A955" t="s">
        <v>0</v>
      </c>
      <c r="B955" t="s">
        <v>1</v>
      </c>
      <c r="C955" t="s">
        <v>2</v>
      </c>
      <c r="D955" t="s">
        <v>447</v>
      </c>
      <c r="E955" t="s">
        <v>448</v>
      </c>
      <c r="F955" t="s">
        <v>449</v>
      </c>
      <c r="G955" t="s">
        <v>450</v>
      </c>
      <c r="H955" t="s">
        <v>7</v>
      </c>
      <c r="I955" t="s">
        <v>43</v>
      </c>
      <c r="J955" t="s">
        <v>44</v>
      </c>
      <c r="K955" t="s">
        <v>356</v>
      </c>
      <c r="L955" t="s">
        <v>11</v>
      </c>
      <c r="M955" s="2">
        <v>0</v>
      </c>
      <c r="N955" s="2">
        <v>961.39</v>
      </c>
      <c r="O955" s="2">
        <v>0</v>
      </c>
      <c r="P955" s="2">
        <v>961.39</v>
      </c>
      <c r="Q955" s="2">
        <v>858.38</v>
      </c>
      <c r="R955" s="2">
        <v>0</v>
      </c>
      <c r="S955" s="2">
        <v>0</v>
      </c>
      <c r="T955" s="2">
        <v>961.39</v>
      </c>
      <c r="U955" s="2">
        <v>961.39</v>
      </c>
      <c r="V955" s="2">
        <v>103.01</v>
      </c>
      <c r="W955" t="s">
        <v>505</v>
      </c>
    </row>
    <row r="956" spans="1:23" x14ac:dyDescent="0.2">
      <c r="A956" t="s">
        <v>0</v>
      </c>
      <c r="B956" t="s">
        <v>1</v>
      </c>
      <c r="C956" t="s">
        <v>2</v>
      </c>
      <c r="D956" t="s">
        <v>447</v>
      </c>
      <c r="E956" t="s">
        <v>448</v>
      </c>
      <c r="F956" t="s">
        <v>449</v>
      </c>
      <c r="G956" t="s">
        <v>450</v>
      </c>
      <c r="H956" t="s">
        <v>7</v>
      </c>
      <c r="I956" t="s">
        <v>43</v>
      </c>
      <c r="J956" t="s">
        <v>44</v>
      </c>
      <c r="K956" t="s">
        <v>262</v>
      </c>
      <c r="L956" t="s">
        <v>11</v>
      </c>
      <c r="M956" s="2">
        <v>0</v>
      </c>
      <c r="N956" s="2">
        <v>1015.62</v>
      </c>
      <c r="O956" s="2">
        <v>0</v>
      </c>
      <c r="P956" s="2">
        <v>1015.62</v>
      </c>
      <c r="Q956" s="2">
        <v>0</v>
      </c>
      <c r="R956" s="2">
        <v>0</v>
      </c>
      <c r="S956" s="2">
        <v>0</v>
      </c>
      <c r="T956" s="2">
        <v>1015.62</v>
      </c>
      <c r="U956" s="2">
        <v>1015.62</v>
      </c>
      <c r="V956" s="2">
        <v>1015.62</v>
      </c>
      <c r="W956" t="s">
        <v>506</v>
      </c>
    </row>
    <row r="957" spans="1:23" x14ac:dyDescent="0.2">
      <c r="A957" t="s">
        <v>0</v>
      </c>
      <c r="B957" t="s">
        <v>1</v>
      </c>
      <c r="C957" t="s">
        <v>2</v>
      </c>
      <c r="D957" t="s">
        <v>447</v>
      </c>
      <c r="E957" t="s">
        <v>448</v>
      </c>
      <c r="F957" t="s">
        <v>449</v>
      </c>
      <c r="G957" t="s">
        <v>450</v>
      </c>
      <c r="H957" t="s">
        <v>7</v>
      </c>
      <c r="I957" t="s">
        <v>43</v>
      </c>
      <c r="J957" t="s">
        <v>44</v>
      </c>
      <c r="K957" t="s">
        <v>264</v>
      </c>
      <c r="L957" t="s">
        <v>11</v>
      </c>
      <c r="M957" s="2">
        <v>0</v>
      </c>
      <c r="N957" s="2">
        <v>492.8</v>
      </c>
      <c r="O957" s="2">
        <v>0</v>
      </c>
      <c r="P957" s="2">
        <v>492.8</v>
      </c>
      <c r="Q957" s="2">
        <v>0</v>
      </c>
      <c r="R957" s="2">
        <v>0</v>
      </c>
      <c r="S957" s="2">
        <v>0</v>
      </c>
      <c r="T957" s="2">
        <v>492.8</v>
      </c>
      <c r="U957" s="2">
        <v>492.8</v>
      </c>
      <c r="V957" s="2">
        <v>492.8</v>
      </c>
      <c r="W957" t="s">
        <v>507</v>
      </c>
    </row>
    <row r="958" spans="1:23" x14ac:dyDescent="0.2">
      <c r="A958" t="s">
        <v>0</v>
      </c>
      <c r="B958" t="s">
        <v>1</v>
      </c>
      <c r="C958" t="s">
        <v>2</v>
      </c>
      <c r="D958" t="s">
        <v>447</v>
      </c>
      <c r="E958" t="s">
        <v>448</v>
      </c>
      <c r="F958" t="s">
        <v>449</v>
      </c>
      <c r="G958" t="s">
        <v>450</v>
      </c>
      <c r="H958" t="s">
        <v>7</v>
      </c>
      <c r="I958" t="s">
        <v>43</v>
      </c>
      <c r="J958" t="s">
        <v>87</v>
      </c>
      <c r="K958" t="s">
        <v>88</v>
      </c>
      <c r="L958" t="s">
        <v>11</v>
      </c>
      <c r="M958" s="2">
        <v>108800</v>
      </c>
      <c r="N958" s="2">
        <v>0</v>
      </c>
      <c r="O958" s="2">
        <v>0</v>
      </c>
      <c r="P958" s="2">
        <v>108800</v>
      </c>
      <c r="Q958" s="2">
        <v>0</v>
      </c>
      <c r="R958" s="2">
        <v>78350.37</v>
      </c>
      <c r="S958" s="2">
        <v>69187.11</v>
      </c>
      <c r="T958" s="2">
        <v>30449.63</v>
      </c>
      <c r="U958" s="2">
        <v>39612.89</v>
      </c>
      <c r="V958" s="2">
        <v>30449.63</v>
      </c>
      <c r="W958" t="s">
        <v>508</v>
      </c>
    </row>
    <row r="959" spans="1:23" x14ac:dyDescent="0.2">
      <c r="A959" t="s">
        <v>0</v>
      </c>
      <c r="B959" t="s">
        <v>1</v>
      </c>
      <c r="C959" t="s">
        <v>2</v>
      </c>
      <c r="D959" t="s">
        <v>447</v>
      </c>
      <c r="E959" t="s">
        <v>448</v>
      </c>
      <c r="F959" t="s">
        <v>449</v>
      </c>
      <c r="G959" t="s">
        <v>450</v>
      </c>
      <c r="H959" t="s">
        <v>7</v>
      </c>
      <c r="I959" t="s">
        <v>43</v>
      </c>
      <c r="J959" t="s">
        <v>87</v>
      </c>
      <c r="K959" t="s">
        <v>90</v>
      </c>
      <c r="L959" t="s">
        <v>11</v>
      </c>
      <c r="M959" s="2">
        <v>500</v>
      </c>
      <c r="N959" s="2">
        <v>0</v>
      </c>
      <c r="O959" s="2">
        <v>0</v>
      </c>
      <c r="P959" s="2">
        <v>500</v>
      </c>
      <c r="Q959" s="2">
        <v>0</v>
      </c>
      <c r="R959" s="2">
        <v>25</v>
      </c>
      <c r="S959" s="2">
        <v>2.86</v>
      </c>
      <c r="T959" s="2">
        <v>475</v>
      </c>
      <c r="U959" s="2">
        <v>497.14</v>
      </c>
      <c r="V959" s="2">
        <v>475</v>
      </c>
      <c r="W959" t="s">
        <v>509</v>
      </c>
    </row>
    <row r="960" spans="1:23" x14ac:dyDescent="0.2">
      <c r="A960" t="s">
        <v>0</v>
      </c>
      <c r="B960" t="s">
        <v>1</v>
      </c>
      <c r="C960" t="s">
        <v>2</v>
      </c>
      <c r="D960" t="s">
        <v>447</v>
      </c>
      <c r="E960" t="s">
        <v>448</v>
      </c>
      <c r="F960" t="s">
        <v>449</v>
      </c>
      <c r="G960" t="s">
        <v>450</v>
      </c>
      <c r="H960" t="s">
        <v>7</v>
      </c>
      <c r="I960" t="s">
        <v>43</v>
      </c>
      <c r="J960" t="s">
        <v>87</v>
      </c>
      <c r="K960" t="s">
        <v>251</v>
      </c>
      <c r="L960" t="s">
        <v>11</v>
      </c>
      <c r="M960" s="2">
        <v>960</v>
      </c>
      <c r="N960" s="2">
        <v>6286.06</v>
      </c>
      <c r="O960" s="2">
        <v>0</v>
      </c>
      <c r="P960" s="2">
        <v>7246.06</v>
      </c>
      <c r="Q960" s="2">
        <v>0</v>
      </c>
      <c r="R960" s="2">
        <v>960</v>
      </c>
      <c r="S960" s="2">
        <v>574.03</v>
      </c>
      <c r="T960" s="2">
        <v>6286.06</v>
      </c>
      <c r="U960" s="2">
        <v>6672.03</v>
      </c>
      <c r="V960" s="2">
        <v>6286.06</v>
      </c>
      <c r="W960" t="s">
        <v>510</v>
      </c>
    </row>
    <row r="961" spans="1:23" x14ac:dyDescent="0.2">
      <c r="A961" t="s">
        <v>0</v>
      </c>
      <c r="B961" t="s">
        <v>1</v>
      </c>
      <c r="C961" t="s">
        <v>2</v>
      </c>
      <c r="D961" t="s">
        <v>447</v>
      </c>
      <c r="E961" t="s">
        <v>448</v>
      </c>
      <c r="F961" t="s">
        <v>449</v>
      </c>
      <c r="G961" t="s">
        <v>450</v>
      </c>
      <c r="H961" t="s">
        <v>511</v>
      </c>
      <c r="I961" t="s">
        <v>512</v>
      </c>
      <c r="J961" t="s">
        <v>94</v>
      </c>
      <c r="K961" t="s">
        <v>326</v>
      </c>
      <c r="L961" t="s">
        <v>96</v>
      </c>
      <c r="M961" s="2">
        <v>61759.88</v>
      </c>
      <c r="N961" s="2">
        <v>-17273.59</v>
      </c>
      <c r="O961" s="2">
        <v>0</v>
      </c>
      <c r="P961" s="2">
        <v>44486.29</v>
      </c>
      <c r="Q961" s="2">
        <v>0</v>
      </c>
      <c r="R961" s="2">
        <v>15338.2</v>
      </c>
      <c r="S961" s="2">
        <v>15338.2</v>
      </c>
      <c r="T961" s="2">
        <v>29148.09</v>
      </c>
      <c r="U961" s="2">
        <v>29148.09</v>
      </c>
      <c r="V961" s="2">
        <v>29148.09</v>
      </c>
      <c r="W961" t="s">
        <v>513</v>
      </c>
    </row>
    <row r="962" spans="1:23" x14ac:dyDescent="0.2">
      <c r="A962" t="s">
        <v>0</v>
      </c>
      <c r="B962" t="s">
        <v>1</v>
      </c>
      <c r="C962" t="s">
        <v>2</v>
      </c>
      <c r="D962" t="s">
        <v>447</v>
      </c>
      <c r="E962" t="s">
        <v>448</v>
      </c>
      <c r="F962" t="s">
        <v>449</v>
      </c>
      <c r="G962" t="s">
        <v>450</v>
      </c>
      <c r="H962" t="s">
        <v>511</v>
      </c>
      <c r="I962" t="s">
        <v>512</v>
      </c>
      <c r="J962" t="s">
        <v>94</v>
      </c>
      <c r="K962" t="s">
        <v>266</v>
      </c>
      <c r="L962" t="s">
        <v>96</v>
      </c>
      <c r="M962" s="2">
        <v>118385.11</v>
      </c>
      <c r="N962" s="2">
        <v>314400.99</v>
      </c>
      <c r="O962" s="2">
        <v>-15400</v>
      </c>
      <c r="P962" s="2">
        <v>417386.1</v>
      </c>
      <c r="Q962" s="2">
        <v>34302.800000000003</v>
      </c>
      <c r="R962" s="2">
        <v>369183.69</v>
      </c>
      <c r="S962" s="2">
        <v>321411.90999999997</v>
      </c>
      <c r="T962" s="2">
        <v>48202.41</v>
      </c>
      <c r="U962" s="2">
        <v>95974.19</v>
      </c>
      <c r="V962" s="2">
        <v>13899.61</v>
      </c>
      <c r="W962" t="s">
        <v>514</v>
      </c>
    </row>
    <row r="963" spans="1:23" x14ac:dyDescent="0.2">
      <c r="A963" t="s">
        <v>0</v>
      </c>
      <c r="B963" t="s">
        <v>1</v>
      </c>
      <c r="C963" t="s">
        <v>2</v>
      </c>
      <c r="D963" t="s">
        <v>447</v>
      </c>
      <c r="E963" t="s">
        <v>448</v>
      </c>
      <c r="F963" t="s">
        <v>449</v>
      </c>
      <c r="G963" t="s">
        <v>450</v>
      </c>
      <c r="H963" t="s">
        <v>511</v>
      </c>
      <c r="I963" t="s">
        <v>512</v>
      </c>
      <c r="J963" t="s">
        <v>94</v>
      </c>
      <c r="K963" t="s">
        <v>432</v>
      </c>
      <c r="L963" t="s">
        <v>96</v>
      </c>
      <c r="M963" s="2">
        <v>0</v>
      </c>
      <c r="N963" s="2">
        <v>15120</v>
      </c>
      <c r="O963" s="2">
        <v>0</v>
      </c>
      <c r="P963" s="2">
        <v>15120</v>
      </c>
      <c r="Q963" s="2">
        <v>0</v>
      </c>
      <c r="R963" s="2">
        <v>0</v>
      </c>
      <c r="S963" s="2">
        <v>0</v>
      </c>
      <c r="T963" s="2">
        <v>15120</v>
      </c>
      <c r="U963" s="2">
        <v>15120</v>
      </c>
      <c r="V963" s="2">
        <v>15120</v>
      </c>
      <c r="W963" t="s">
        <v>515</v>
      </c>
    </row>
    <row r="964" spans="1:23" x14ac:dyDescent="0.2">
      <c r="A964" t="s">
        <v>0</v>
      </c>
      <c r="B964" t="s">
        <v>1</v>
      </c>
      <c r="C964" t="s">
        <v>2</v>
      </c>
      <c r="D964" t="s">
        <v>447</v>
      </c>
      <c r="E964" t="s">
        <v>448</v>
      </c>
      <c r="F964" t="s">
        <v>449</v>
      </c>
      <c r="G964" t="s">
        <v>450</v>
      </c>
      <c r="H964" t="s">
        <v>511</v>
      </c>
      <c r="I964" t="s">
        <v>512</v>
      </c>
      <c r="J964" t="s">
        <v>94</v>
      </c>
      <c r="K964" t="s">
        <v>131</v>
      </c>
      <c r="L964" t="s">
        <v>96</v>
      </c>
      <c r="M964" s="2">
        <v>1586031.09</v>
      </c>
      <c r="N964" s="2">
        <v>738094.07999999996</v>
      </c>
      <c r="O964" s="2">
        <v>0</v>
      </c>
      <c r="P964" s="2">
        <v>2324125.17</v>
      </c>
      <c r="Q964" s="2">
        <v>0</v>
      </c>
      <c r="R964" s="2">
        <v>2184791.14</v>
      </c>
      <c r="S964" s="2">
        <v>1552329.75</v>
      </c>
      <c r="T964" s="2">
        <v>139334.03</v>
      </c>
      <c r="U964" s="2">
        <v>771795.42</v>
      </c>
      <c r="V964" s="2">
        <v>139334.03</v>
      </c>
      <c r="W964" t="s">
        <v>516</v>
      </c>
    </row>
    <row r="965" spans="1:23" x14ac:dyDescent="0.2">
      <c r="A965" t="s">
        <v>0</v>
      </c>
      <c r="B965" t="s">
        <v>1</v>
      </c>
      <c r="C965" t="s">
        <v>2</v>
      </c>
      <c r="D965" t="s">
        <v>447</v>
      </c>
      <c r="E965" t="s">
        <v>448</v>
      </c>
      <c r="F965" t="s">
        <v>449</v>
      </c>
      <c r="G965" t="s">
        <v>450</v>
      </c>
      <c r="H965" t="s">
        <v>511</v>
      </c>
      <c r="I965" t="s">
        <v>512</v>
      </c>
      <c r="J965" t="s">
        <v>94</v>
      </c>
      <c r="K965" t="s">
        <v>143</v>
      </c>
      <c r="L965" t="s">
        <v>96</v>
      </c>
      <c r="M965" s="2">
        <v>50000</v>
      </c>
      <c r="N965" s="2">
        <v>-50000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t="s">
        <v>517</v>
      </c>
    </row>
    <row r="966" spans="1:23" x14ac:dyDescent="0.2">
      <c r="A966" t="s">
        <v>0</v>
      </c>
      <c r="B966" t="s">
        <v>1</v>
      </c>
      <c r="C966" t="s">
        <v>2</v>
      </c>
      <c r="D966" t="s">
        <v>447</v>
      </c>
      <c r="E966" t="s">
        <v>448</v>
      </c>
      <c r="F966" t="s">
        <v>449</v>
      </c>
      <c r="G966" t="s">
        <v>450</v>
      </c>
      <c r="H966" t="s">
        <v>511</v>
      </c>
      <c r="I966" t="s">
        <v>512</v>
      </c>
      <c r="J966" t="s">
        <v>94</v>
      </c>
      <c r="K966" t="s">
        <v>366</v>
      </c>
      <c r="L966" t="s">
        <v>96</v>
      </c>
      <c r="M966" s="2">
        <v>234598.36</v>
      </c>
      <c r="N966" s="2">
        <v>-108845.88</v>
      </c>
      <c r="O966" s="2">
        <v>0</v>
      </c>
      <c r="P966" s="2">
        <v>125752.48</v>
      </c>
      <c r="Q966" s="2">
        <v>1999.92</v>
      </c>
      <c r="R966" s="2">
        <v>123752.56</v>
      </c>
      <c r="S966" s="2">
        <v>63482.720000000001</v>
      </c>
      <c r="T966" s="2">
        <v>1999.92</v>
      </c>
      <c r="U966" s="2">
        <v>62269.760000000002</v>
      </c>
      <c r="V966" s="2">
        <v>0</v>
      </c>
      <c r="W966" t="s">
        <v>518</v>
      </c>
    </row>
    <row r="967" spans="1:23" x14ac:dyDescent="0.2">
      <c r="A967" t="s">
        <v>0</v>
      </c>
      <c r="B967" t="s">
        <v>1</v>
      </c>
      <c r="C967" t="s">
        <v>2</v>
      </c>
      <c r="D967" t="s">
        <v>447</v>
      </c>
      <c r="E967" t="s">
        <v>448</v>
      </c>
      <c r="F967" t="s">
        <v>449</v>
      </c>
      <c r="G967" t="s">
        <v>450</v>
      </c>
      <c r="H967" t="s">
        <v>511</v>
      </c>
      <c r="I967" t="s">
        <v>512</v>
      </c>
      <c r="J967" t="s">
        <v>94</v>
      </c>
      <c r="K967" t="s">
        <v>519</v>
      </c>
      <c r="L967" t="s">
        <v>96</v>
      </c>
      <c r="M967" s="2">
        <v>590507</v>
      </c>
      <c r="N967" s="2">
        <v>31899.52</v>
      </c>
      <c r="O967" s="2">
        <v>0</v>
      </c>
      <c r="P967" s="2">
        <v>622406.52</v>
      </c>
      <c r="Q967" s="2">
        <v>0</v>
      </c>
      <c r="R967" s="2">
        <v>554985.72</v>
      </c>
      <c r="S967" s="2">
        <v>264173.43</v>
      </c>
      <c r="T967" s="2">
        <v>67420.800000000003</v>
      </c>
      <c r="U967" s="2">
        <v>358233.09</v>
      </c>
      <c r="V967" s="2">
        <v>67420.800000000003</v>
      </c>
      <c r="W967" t="s">
        <v>520</v>
      </c>
    </row>
    <row r="968" spans="1:23" x14ac:dyDescent="0.2">
      <c r="A968" t="s">
        <v>0</v>
      </c>
      <c r="B968" t="s">
        <v>1</v>
      </c>
      <c r="C968" t="s">
        <v>2</v>
      </c>
      <c r="D968" t="s">
        <v>447</v>
      </c>
      <c r="E968" t="s">
        <v>448</v>
      </c>
      <c r="F968" t="s">
        <v>449</v>
      </c>
      <c r="G968" t="s">
        <v>450</v>
      </c>
      <c r="H968" t="s">
        <v>511</v>
      </c>
      <c r="I968" t="s">
        <v>512</v>
      </c>
      <c r="J968" t="s">
        <v>94</v>
      </c>
      <c r="K968" t="s">
        <v>521</v>
      </c>
      <c r="L968" t="s">
        <v>96</v>
      </c>
      <c r="M968" s="2">
        <v>0</v>
      </c>
      <c r="N968" s="2">
        <v>272956.33</v>
      </c>
      <c r="O968" s="2">
        <v>0</v>
      </c>
      <c r="P968" s="2">
        <v>272956.33</v>
      </c>
      <c r="Q968" s="2">
        <v>0</v>
      </c>
      <c r="R968" s="2">
        <v>0</v>
      </c>
      <c r="S968" s="2">
        <v>0</v>
      </c>
      <c r="T968" s="2">
        <v>272956.33</v>
      </c>
      <c r="U968" s="2">
        <v>272956.33</v>
      </c>
      <c r="V968" s="2">
        <v>272956.33</v>
      </c>
      <c r="W968" t="s">
        <v>522</v>
      </c>
    </row>
    <row r="969" spans="1:23" x14ac:dyDescent="0.2">
      <c r="A969" t="s">
        <v>0</v>
      </c>
      <c r="B969" t="s">
        <v>1</v>
      </c>
      <c r="C969" t="s">
        <v>2</v>
      </c>
      <c r="D969" t="s">
        <v>447</v>
      </c>
      <c r="E969" t="s">
        <v>448</v>
      </c>
      <c r="F969" t="s">
        <v>449</v>
      </c>
      <c r="G969" t="s">
        <v>450</v>
      </c>
      <c r="H969" t="s">
        <v>511</v>
      </c>
      <c r="I969" t="s">
        <v>512</v>
      </c>
      <c r="J969" t="s">
        <v>94</v>
      </c>
      <c r="K969" t="s">
        <v>523</v>
      </c>
      <c r="L969" t="s">
        <v>96</v>
      </c>
      <c r="M969" s="2">
        <v>0</v>
      </c>
      <c r="N969" s="2">
        <v>67200</v>
      </c>
      <c r="O969" s="2">
        <v>0</v>
      </c>
      <c r="P969" s="2">
        <v>67200</v>
      </c>
      <c r="Q969" s="2">
        <v>67200</v>
      </c>
      <c r="R969" s="2">
        <v>0</v>
      </c>
      <c r="S969" s="2">
        <v>0</v>
      </c>
      <c r="T969" s="2">
        <v>67200</v>
      </c>
      <c r="U969" s="2">
        <v>67200</v>
      </c>
      <c r="V969" s="2">
        <v>0</v>
      </c>
      <c r="W969" t="s">
        <v>524</v>
      </c>
    </row>
    <row r="970" spans="1:23" x14ac:dyDescent="0.2">
      <c r="A970" t="s">
        <v>0</v>
      </c>
      <c r="B970" t="s">
        <v>1</v>
      </c>
      <c r="C970" t="s">
        <v>2</v>
      </c>
      <c r="D970" t="s">
        <v>447</v>
      </c>
      <c r="E970" t="s">
        <v>448</v>
      </c>
      <c r="F970" t="s">
        <v>449</v>
      </c>
      <c r="G970" t="s">
        <v>450</v>
      </c>
      <c r="H970" t="s">
        <v>511</v>
      </c>
      <c r="I970" t="s">
        <v>512</v>
      </c>
      <c r="J970" t="s">
        <v>94</v>
      </c>
      <c r="K970" t="s">
        <v>377</v>
      </c>
      <c r="L970" t="s">
        <v>96</v>
      </c>
      <c r="M970" s="2">
        <v>82661.5</v>
      </c>
      <c r="N970" s="2">
        <v>69378.81</v>
      </c>
      <c r="O970" s="2">
        <v>0</v>
      </c>
      <c r="P970" s="2">
        <v>152040.31</v>
      </c>
      <c r="Q970" s="2">
        <v>0</v>
      </c>
      <c r="R970" s="2">
        <v>143400.31</v>
      </c>
      <c r="S970" s="2">
        <v>107400.31</v>
      </c>
      <c r="T970" s="2">
        <v>8640</v>
      </c>
      <c r="U970" s="2">
        <v>44640</v>
      </c>
      <c r="V970" s="2">
        <v>8640</v>
      </c>
      <c r="W970" t="s">
        <v>525</v>
      </c>
    </row>
    <row r="971" spans="1:23" x14ac:dyDescent="0.2">
      <c r="A971" t="s">
        <v>0</v>
      </c>
      <c r="B971" t="s">
        <v>1</v>
      </c>
      <c r="C971" t="s">
        <v>2</v>
      </c>
      <c r="D971" t="s">
        <v>447</v>
      </c>
      <c r="E971" t="s">
        <v>448</v>
      </c>
      <c r="F971" t="s">
        <v>449</v>
      </c>
      <c r="G971" t="s">
        <v>450</v>
      </c>
      <c r="H971" t="s">
        <v>511</v>
      </c>
      <c r="I971" t="s">
        <v>512</v>
      </c>
      <c r="J971" t="s">
        <v>94</v>
      </c>
      <c r="K971" t="s">
        <v>526</v>
      </c>
      <c r="L971" t="s">
        <v>96</v>
      </c>
      <c r="M971" s="2">
        <v>0</v>
      </c>
      <c r="N971" s="2">
        <v>13000</v>
      </c>
      <c r="O971" s="2">
        <v>0</v>
      </c>
      <c r="P971" s="2">
        <v>13000</v>
      </c>
      <c r="Q971" s="2">
        <v>11607.14</v>
      </c>
      <c r="R971" s="2">
        <v>0</v>
      </c>
      <c r="S971" s="2">
        <v>0</v>
      </c>
      <c r="T971" s="2">
        <v>13000</v>
      </c>
      <c r="U971" s="2">
        <v>13000</v>
      </c>
      <c r="V971" s="2">
        <v>1392.86</v>
      </c>
      <c r="W971" t="s">
        <v>527</v>
      </c>
    </row>
    <row r="972" spans="1:23" x14ac:dyDescent="0.2">
      <c r="A972" t="s">
        <v>0</v>
      </c>
      <c r="B972" t="s">
        <v>1</v>
      </c>
      <c r="C972" t="s">
        <v>2</v>
      </c>
      <c r="D972" t="s">
        <v>447</v>
      </c>
      <c r="E972" t="s">
        <v>448</v>
      </c>
      <c r="F972" t="s">
        <v>449</v>
      </c>
      <c r="G972" t="s">
        <v>450</v>
      </c>
      <c r="H972" t="s">
        <v>511</v>
      </c>
      <c r="I972" t="s">
        <v>512</v>
      </c>
      <c r="J972" t="s">
        <v>94</v>
      </c>
      <c r="K972" t="s">
        <v>280</v>
      </c>
      <c r="L972" t="s">
        <v>96</v>
      </c>
      <c r="M972" s="2">
        <v>2188918.88</v>
      </c>
      <c r="N972" s="2">
        <v>-1550407.39</v>
      </c>
      <c r="O972" s="2">
        <v>-638511.49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t="s">
        <v>528</v>
      </c>
    </row>
    <row r="973" spans="1:23" x14ac:dyDescent="0.2">
      <c r="A973" t="s">
        <v>0</v>
      </c>
      <c r="B973" t="s">
        <v>1</v>
      </c>
      <c r="C973" t="s">
        <v>2</v>
      </c>
      <c r="D973" t="s">
        <v>447</v>
      </c>
      <c r="E973" t="s">
        <v>448</v>
      </c>
      <c r="F973" t="s">
        <v>449</v>
      </c>
      <c r="G973" t="s">
        <v>450</v>
      </c>
      <c r="H973" t="s">
        <v>511</v>
      </c>
      <c r="I973" t="s">
        <v>512</v>
      </c>
      <c r="J973" t="s">
        <v>94</v>
      </c>
      <c r="K973" t="s">
        <v>529</v>
      </c>
      <c r="L973" t="s">
        <v>96</v>
      </c>
      <c r="M973" s="2">
        <v>365176.56</v>
      </c>
      <c r="N973" s="2">
        <v>88380.19</v>
      </c>
      <c r="O973" s="2">
        <v>0</v>
      </c>
      <c r="P973" s="2">
        <v>453556.75</v>
      </c>
      <c r="Q973" s="2">
        <v>0</v>
      </c>
      <c r="R973" s="2">
        <v>444331.29</v>
      </c>
      <c r="S973" s="2">
        <v>209053.12</v>
      </c>
      <c r="T973" s="2">
        <v>9225.4599999999991</v>
      </c>
      <c r="U973" s="2">
        <v>244503.63</v>
      </c>
      <c r="V973" s="2">
        <v>9225.4599999999991</v>
      </c>
      <c r="W973" t="s">
        <v>530</v>
      </c>
    </row>
    <row r="974" spans="1:23" x14ac:dyDescent="0.2">
      <c r="A974" t="s">
        <v>0</v>
      </c>
      <c r="B974" t="s">
        <v>1</v>
      </c>
      <c r="C974" t="s">
        <v>2</v>
      </c>
      <c r="D974" t="s">
        <v>447</v>
      </c>
      <c r="E974" t="s">
        <v>448</v>
      </c>
      <c r="F974" t="s">
        <v>449</v>
      </c>
      <c r="G974" t="s">
        <v>450</v>
      </c>
      <c r="H974" t="s">
        <v>511</v>
      </c>
      <c r="I974" t="s">
        <v>512</v>
      </c>
      <c r="J974" t="s">
        <v>94</v>
      </c>
      <c r="K974" t="s">
        <v>135</v>
      </c>
      <c r="L974" t="s">
        <v>96</v>
      </c>
      <c r="M974" s="2">
        <v>376.32</v>
      </c>
      <c r="N974" s="2">
        <v>-376.32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t="s">
        <v>531</v>
      </c>
    </row>
    <row r="975" spans="1:23" x14ac:dyDescent="0.2">
      <c r="A975" t="s">
        <v>0</v>
      </c>
      <c r="B975" t="s">
        <v>1</v>
      </c>
      <c r="C975" t="s">
        <v>2</v>
      </c>
      <c r="D975" t="s">
        <v>447</v>
      </c>
      <c r="E975" t="s">
        <v>448</v>
      </c>
      <c r="F975" t="s">
        <v>449</v>
      </c>
      <c r="G975" t="s">
        <v>450</v>
      </c>
      <c r="H975" t="s">
        <v>511</v>
      </c>
      <c r="I975" t="s">
        <v>512</v>
      </c>
      <c r="J975" t="s">
        <v>94</v>
      </c>
      <c r="K975" t="s">
        <v>137</v>
      </c>
      <c r="L975" t="s">
        <v>96</v>
      </c>
      <c r="M975" s="2">
        <v>5828.48</v>
      </c>
      <c r="N975" s="2">
        <v>-5828.48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t="s">
        <v>532</v>
      </c>
    </row>
    <row r="976" spans="1:23" x14ac:dyDescent="0.2">
      <c r="A976" t="s">
        <v>0</v>
      </c>
      <c r="B976" t="s">
        <v>1</v>
      </c>
      <c r="C976" t="s">
        <v>2</v>
      </c>
      <c r="D976" t="s">
        <v>447</v>
      </c>
      <c r="E976" t="s">
        <v>448</v>
      </c>
      <c r="F976" t="s">
        <v>449</v>
      </c>
      <c r="G976" t="s">
        <v>450</v>
      </c>
      <c r="H976" t="s">
        <v>511</v>
      </c>
      <c r="I976" t="s">
        <v>512</v>
      </c>
      <c r="J976" t="s">
        <v>94</v>
      </c>
      <c r="K976" t="s">
        <v>98</v>
      </c>
      <c r="L976" t="s">
        <v>96</v>
      </c>
      <c r="M976" s="2">
        <v>14291.2</v>
      </c>
      <c r="N976" s="2">
        <v>-14291.2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t="s">
        <v>533</v>
      </c>
    </row>
    <row r="977" spans="1:23" x14ac:dyDescent="0.2">
      <c r="A977" t="s">
        <v>0</v>
      </c>
      <c r="B977" t="s">
        <v>1</v>
      </c>
      <c r="C977" t="s">
        <v>2</v>
      </c>
      <c r="D977" t="s">
        <v>447</v>
      </c>
      <c r="E977" t="s">
        <v>448</v>
      </c>
      <c r="F977" t="s">
        <v>449</v>
      </c>
      <c r="G977" t="s">
        <v>450</v>
      </c>
      <c r="H977" t="s">
        <v>511</v>
      </c>
      <c r="I977" t="s">
        <v>512</v>
      </c>
      <c r="J977" t="s">
        <v>94</v>
      </c>
      <c r="K977" t="s">
        <v>534</v>
      </c>
      <c r="L977" t="s">
        <v>96</v>
      </c>
      <c r="M977" s="2">
        <v>1172354.71</v>
      </c>
      <c r="N977" s="2">
        <v>-24463</v>
      </c>
      <c r="O977" s="2">
        <v>0</v>
      </c>
      <c r="P977" s="2">
        <v>1147891.71</v>
      </c>
      <c r="Q977" s="2">
        <v>7305.48</v>
      </c>
      <c r="R977" s="2">
        <v>1071603.28</v>
      </c>
      <c r="S977" s="2">
        <v>443963.3</v>
      </c>
      <c r="T977" s="2">
        <v>76288.429999999993</v>
      </c>
      <c r="U977" s="2">
        <v>703928.41</v>
      </c>
      <c r="V977" s="2">
        <v>68982.95</v>
      </c>
      <c r="W977" t="s">
        <v>535</v>
      </c>
    </row>
    <row r="978" spans="1:23" x14ac:dyDescent="0.2">
      <c r="A978" t="s">
        <v>0</v>
      </c>
      <c r="B978" t="s">
        <v>1</v>
      </c>
      <c r="C978" t="s">
        <v>2</v>
      </c>
      <c r="D978" t="s">
        <v>447</v>
      </c>
      <c r="E978" t="s">
        <v>448</v>
      </c>
      <c r="F978" t="s">
        <v>449</v>
      </c>
      <c r="G978" t="s">
        <v>450</v>
      </c>
      <c r="H978" t="s">
        <v>511</v>
      </c>
      <c r="I978" t="s">
        <v>512</v>
      </c>
      <c r="J978" t="s">
        <v>94</v>
      </c>
      <c r="K978" t="s">
        <v>104</v>
      </c>
      <c r="L978" t="s">
        <v>96</v>
      </c>
      <c r="M978" s="2">
        <v>0</v>
      </c>
      <c r="N978" s="2">
        <v>6413.43</v>
      </c>
      <c r="O978" s="2">
        <v>0</v>
      </c>
      <c r="P978" s="2">
        <v>6413.43</v>
      </c>
      <c r="Q978" s="2">
        <v>0</v>
      </c>
      <c r="R978" s="2">
        <v>0</v>
      </c>
      <c r="S978" s="2">
        <v>0</v>
      </c>
      <c r="T978" s="2">
        <v>6413.43</v>
      </c>
      <c r="U978" s="2">
        <v>6413.43</v>
      </c>
      <c r="V978" s="2">
        <v>6413.43</v>
      </c>
      <c r="W978" t="s">
        <v>536</v>
      </c>
    </row>
    <row r="979" spans="1:23" x14ac:dyDescent="0.2">
      <c r="A979" t="s">
        <v>0</v>
      </c>
      <c r="B979" t="s">
        <v>1</v>
      </c>
      <c r="C979" t="s">
        <v>2</v>
      </c>
      <c r="D979" t="s">
        <v>447</v>
      </c>
      <c r="E979" t="s">
        <v>448</v>
      </c>
      <c r="F979" t="s">
        <v>449</v>
      </c>
      <c r="G979" t="s">
        <v>450</v>
      </c>
      <c r="H979" t="s">
        <v>511</v>
      </c>
      <c r="I979" t="s">
        <v>512</v>
      </c>
      <c r="J979" t="s">
        <v>94</v>
      </c>
      <c r="K979" t="s">
        <v>537</v>
      </c>
      <c r="L979" t="s">
        <v>96</v>
      </c>
      <c r="M979" s="2">
        <v>0</v>
      </c>
      <c r="N979" s="2">
        <v>6998.99</v>
      </c>
      <c r="O979" s="2">
        <v>0</v>
      </c>
      <c r="P979" s="2">
        <v>6998.99</v>
      </c>
      <c r="Q979" s="2">
        <v>0</v>
      </c>
      <c r="R979" s="2">
        <v>0</v>
      </c>
      <c r="S979" s="2">
        <v>0</v>
      </c>
      <c r="T979" s="2">
        <v>6998.99</v>
      </c>
      <c r="U979" s="2">
        <v>6998.99</v>
      </c>
      <c r="V979" s="2">
        <v>6998.99</v>
      </c>
      <c r="W979" t="s">
        <v>538</v>
      </c>
    </row>
    <row r="980" spans="1:23" x14ac:dyDescent="0.2">
      <c r="A980" t="s">
        <v>0</v>
      </c>
      <c r="B980" t="s">
        <v>1</v>
      </c>
      <c r="C980" t="s">
        <v>2</v>
      </c>
      <c r="D980" t="s">
        <v>447</v>
      </c>
      <c r="E980" t="s">
        <v>448</v>
      </c>
      <c r="F980" t="s">
        <v>449</v>
      </c>
      <c r="G980" t="s">
        <v>450</v>
      </c>
      <c r="H980" t="s">
        <v>511</v>
      </c>
      <c r="I980" t="s">
        <v>512</v>
      </c>
      <c r="J980" t="s">
        <v>539</v>
      </c>
      <c r="K980" t="s">
        <v>540</v>
      </c>
      <c r="L980" t="s">
        <v>96</v>
      </c>
      <c r="M980" s="2">
        <v>8320000</v>
      </c>
      <c r="N980" s="2">
        <v>-541521.78</v>
      </c>
      <c r="O980" s="2">
        <v>0</v>
      </c>
      <c r="P980" s="2">
        <v>7778478.2199999997</v>
      </c>
      <c r="Q980" s="2">
        <v>0</v>
      </c>
      <c r="R980" s="2">
        <v>5355906</v>
      </c>
      <c r="S980" s="2">
        <v>5355905.9800000004</v>
      </c>
      <c r="T980" s="2">
        <v>2422572.2200000002</v>
      </c>
      <c r="U980" s="2">
        <v>2422572.2400000002</v>
      </c>
      <c r="V980" s="2">
        <v>2422572.2200000002</v>
      </c>
      <c r="W980" t="s">
        <v>541</v>
      </c>
    </row>
    <row r="981" spans="1:23" x14ac:dyDescent="0.2">
      <c r="A981" t="s">
        <v>0</v>
      </c>
      <c r="B981" t="s">
        <v>1</v>
      </c>
      <c r="C981" t="s">
        <v>2</v>
      </c>
      <c r="D981" t="s">
        <v>447</v>
      </c>
      <c r="E981" t="s">
        <v>448</v>
      </c>
      <c r="F981" t="s">
        <v>449</v>
      </c>
      <c r="G981" t="s">
        <v>450</v>
      </c>
      <c r="H981" t="s">
        <v>511</v>
      </c>
      <c r="I981" t="s">
        <v>512</v>
      </c>
      <c r="J981" t="s">
        <v>542</v>
      </c>
      <c r="K981" t="s">
        <v>543</v>
      </c>
      <c r="L981" t="s">
        <v>96</v>
      </c>
      <c r="M981" s="2">
        <v>1000</v>
      </c>
      <c r="N981" s="2">
        <v>0</v>
      </c>
      <c r="O981" s="2">
        <v>0</v>
      </c>
      <c r="P981" s="2">
        <v>1000</v>
      </c>
      <c r="Q981" s="2">
        <v>0</v>
      </c>
      <c r="R981" s="2">
        <v>0</v>
      </c>
      <c r="S981" s="2">
        <v>0</v>
      </c>
      <c r="T981" s="2">
        <v>1000</v>
      </c>
      <c r="U981" s="2">
        <v>1000</v>
      </c>
      <c r="V981" s="2">
        <v>1000</v>
      </c>
      <c r="W981" t="s">
        <v>544</v>
      </c>
    </row>
    <row r="982" spans="1:23" x14ac:dyDescent="0.2">
      <c r="A982" t="s">
        <v>0</v>
      </c>
      <c r="B982" t="s">
        <v>1</v>
      </c>
      <c r="C982" t="s">
        <v>2</v>
      </c>
      <c r="D982" t="s">
        <v>447</v>
      </c>
      <c r="E982" t="s">
        <v>448</v>
      </c>
      <c r="F982" t="s">
        <v>449</v>
      </c>
      <c r="G982" t="s">
        <v>450</v>
      </c>
      <c r="H982" t="s">
        <v>511</v>
      </c>
      <c r="I982" t="s">
        <v>512</v>
      </c>
      <c r="J982" t="s">
        <v>202</v>
      </c>
      <c r="K982" t="s">
        <v>203</v>
      </c>
      <c r="L982" t="s">
        <v>96</v>
      </c>
      <c r="M982" s="2">
        <v>47600</v>
      </c>
      <c r="N982" s="2">
        <v>7614.58</v>
      </c>
      <c r="O982" s="2">
        <v>-34374.199999999997</v>
      </c>
      <c r="P982" s="2">
        <v>20840.38</v>
      </c>
      <c r="Q982" s="2">
        <v>0</v>
      </c>
      <c r="R982" s="2">
        <v>0</v>
      </c>
      <c r="S982" s="2">
        <v>0</v>
      </c>
      <c r="T982" s="2">
        <v>20840.38</v>
      </c>
      <c r="U982" s="2">
        <v>20840.38</v>
      </c>
      <c r="V982" s="2">
        <v>20840.38</v>
      </c>
      <c r="W982" t="s">
        <v>545</v>
      </c>
    </row>
    <row r="983" spans="1:23" x14ac:dyDescent="0.2">
      <c r="A983" t="s">
        <v>0</v>
      </c>
      <c r="B983" t="s">
        <v>1</v>
      </c>
      <c r="C983" t="s">
        <v>2</v>
      </c>
      <c r="D983" t="s">
        <v>447</v>
      </c>
      <c r="E983" t="s">
        <v>448</v>
      </c>
      <c r="F983" t="s">
        <v>449</v>
      </c>
      <c r="G983" t="s">
        <v>450</v>
      </c>
      <c r="H983" t="s">
        <v>511</v>
      </c>
      <c r="I983" t="s">
        <v>512</v>
      </c>
      <c r="J983" t="s">
        <v>202</v>
      </c>
      <c r="K983" t="s">
        <v>443</v>
      </c>
      <c r="L983" t="s">
        <v>96</v>
      </c>
      <c r="M983" s="2">
        <v>0</v>
      </c>
      <c r="N983" s="2">
        <v>482021.4</v>
      </c>
      <c r="O983" s="2">
        <v>0</v>
      </c>
      <c r="P983" s="2">
        <v>482021.4</v>
      </c>
      <c r="Q983" s="2">
        <v>0</v>
      </c>
      <c r="R983" s="2">
        <v>0</v>
      </c>
      <c r="S983" s="2">
        <v>0</v>
      </c>
      <c r="T983" s="2">
        <v>482021.4</v>
      </c>
      <c r="U983" s="2">
        <v>482021.4</v>
      </c>
      <c r="V983" s="2">
        <v>482021.4</v>
      </c>
      <c r="W983" t="s">
        <v>546</v>
      </c>
    </row>
    <row r="984" spans="1:23" x14ac:dyDescent="0.2">
      <c r="A984" t="s">
        <v>0</v>
      </c>
      <c r="B984" t="s">
        <v>1</v>
      </c>
      <c r="C984" t="s">
        <v>2</v>
      </c>
      <c r="D984" t="s">
        <v>447</v>
      </c>
      <c r="E984" t="s">
        <v>448</v>
      </c>
      <c r="F984" t="s">
        <v>449</v>
      </c>
      <c r="G984" t="s">
        <v>450</v>
      </c>
      <c r="H984" t="s">
        <v>511</v>
      </c>
      <c r="I984" t="s">
        <v>512</v>
      </c>
      <c r="J984" t="s">
        <v>202</v>
      </c>
      <c r="K984" t="s">
        <v>212</v>
      </c>
      <c r="L984" t="s">
        <v>96</v>
      </c>
      <c r="M984" s="2">
        <v>0</v>
      </c>
      <c r="N984" s="2">
        <v>1433.6</v>
      </c>
      <c r="O984" s="2">
        <v>0</v>
      </c>
      <c r="P984" s="2">
        <v>1433.6</v>
      </c>
      <c r="Q984" s="2">
        <v>0</v>
      </c>
      <c r="R984" s="2">
        <v>0</v>
      </c>
      <c r="S984" s="2">
        <v>0</v>
      </c>
      <c r="T984" s="2">
        <v>1433.6</v>
      </c>
      <c r="U984" s="2">
        <v>1433.6</v>
      </c>
      <c r="V984" s="2">
        <v>1433.6</v>
      </c>
      <c r="W984" t="s">
        <v>547</v>
      </c>
    </row>
    <row r="985" spans="1:23" x14ac:dyDescent="0.2">
      <c r="A985" t="s">
        <v>0</v>
      </c>
      <c r="B985" t="s">
        <v>1</v>
      </c>
      <c r="C985" t="s">
        <v>2</v>
      </c>
      <c r="D985" t="s">
        <v>447</v>
      </c>
      <c r="E985" t="s">
        <v>448</v>
      </c>
      <c r="F985" t="s">
        <v>449</v>
      </c>
      <c r="G985" t="s">
        <v>450</v>
      </c>
      <c r="H985" t="s">
        <v>511</v>
      </c>
      <c r="I985" t="s">
        <v>512</v>
      </c>
      <c r="J985" t="s">
        <v>202</v>
      </c>
      <c r="K985" t="s">
        <v>209</v>
      </c>
      <c r="L985" t="s">
        <v>96</v>
      </c>
      <c r="M985" s="2">
        <v>182022.39999999999</v>
      </c>
      <c r="N985" s="2">
        <v>197541.12</v>
      </c>
      <c r="O985" s="2">
        <v>3239.7</v>
      </c>
      <c r="P985" s="2">
        <v>382803.22</v>
      </c>
      <c r="Q985" s="2">
        <v>6000</v>
      </c>
      <c r="R985" s="2">
        <v>0</v>
      </c>
      <c r="S985" s="2">
        <v>0</v>
      </c>
      <c r="T985" s="2">
        <v>382803.22</v>
      </c>
      <c r="U985" s="2">
        <v>382803.22</v>
      </c>
      <c r="V985" s="2">
        <v>376803.22</v>
      </c>
      <c r="W985" t="s">
        <v>548</v>
      </c>
    </row>
    <row r="986" spans="1:23" x14ac:dyDescent="0.2">
      <c r="A986" t="s">
        <v>0</v>
      </c>
      <c r="B986" t="s">
        <v>1</v>
      </c>
      <c r="C986" t="s">
        <v>2</v>
      </c>
      <c r="D986" t="s">
        <v>447</v>
      </c>
      <c r="E986" t="s">
        <v>448</v>
      </c>
      <c r="F986" t="s">
        <v>449</v>
      </c>
      <c r="G986" t="s">
        <v>450</v>
      </c>
      <c r="H986" t="s">
        <v>511</v>
      </c>
      <c r="I986" t="s">
        <v>512</v>
      </c>
      <c r="J986" t="s">
        <v>202</v>
      </c>
      <c r="K986" t="s">
        <v>549</v>
      </c>
      <c r="L986" t="s">
        <v>96</v>
      </c>
      <c r="M986" s="2">
        <v>0</v>
      </c>
      <c r="N986" s="2">
        <v>554.6</v>
      </c>
      <c r="O986" s="2">
        <v>0</v>
      </c>
      <c r="P986" s="2">
        <v>554.6</v>
      </c>
      <c r="Q986" s="2">
        <v>5.18</v>
      </c>
      <c r="R986" s="2">
        <v>490</v>
      </c>
      <c r="S986" s="2">
        <v>490</v>
      </c>
      <c r="T986" s="2">
        <v>64.599999999999994</v>
      </c>
      <c r="U986" s="2">
        <v>64.599999999999994</v>
      </c>
      <c r="V986" s="2">
        <v>59.42</v>
      </c>
      <c r="W986" t="s">
        <v>550</v>
      </c>
    </row>
    <row r="987" spans="1:23" x14ac:dyDescent="0.2">
      <c r="A987" t="s">
        <v>0</v>
      </c>
      <c r="B987" t="s">
        <v>1</v>
      </c>
      <c r="C987" t="s">
        <v>218</v>
      </c>
      <c r="D987" t="s">
        <v>551</v>
      </c>
      <c r="E987" t="s">
        <v>552</v>
      </c>
      <c r="F987" t="s">
        <v>553</v>
      </c>
      <c r="G987" t="s">
        <v>554</v>
      </c>
      <c r="H987" t="s">
        <v>7</v>
      </c>
      <c r="I987" t="s">
        <v>8</v>
      </c>
      <c r="J987" t="s">
        <v>9</v>
      </c>
      <c r="K987" t="s">
        <v>10</v>
      </c>
      <c r="L987" t="s">
        <v>11</v>
      </c>
      <c r="M987" s="2">
        <v>2161728</v>
      </c>
      <c r="N987" s="2">
        <v>220362.45</v>
      </c>
      <c r="O987" s="2">
        <v>-50000</v>
      </c>
      <c r="P987" s="2">
        <v>2332090.4500000002</v>
      </c>
      <c r="Q987" s="2">
        <v>0</v>
      </c>
      <c r="R987" s="2">
        <v>1611251.07</v>
      </c>
      <c r="S987" s="2">
        <v>1609067.44</v>
      </c>
      <c r="T987" s="2">
        <v>720839.38</v>
      </c>
      <c r="U987" s="2">
        <v>723023.01</v>
      </c>
      <c r="V987" s="2">
        <v>720839.38</v>
      </c>
      <c r="W987" t="s">
        <v>555</v>
      </c>
    </row>
    <row r="988" spans="1:23" x14ac:dyDescent="0.2">
      <c r="A988" t="s">
        <v>0</v>
      </c>
      <c r="B988" t="s">
        <v>1</v>
      </c>
      <c r="C988" t="s">
        <v>218</v>
      </c>
      <c r="D988" t="s">
        <v>551</v>
      </c>
      <c r="E988" t="s">
        <v>552</v>
      </c>
      <c r="F988" t="s">
        <v>553</v>
      </c>
      <c r="G988" t="s">
        <v>554</v>
      </c>
      <c r="H988" t="s">
        <v>7</v>
      </c>
      <c r="I988" t="s">
        <v>8</v>
      </c>
      <c r="J988" t="s">
        <v>9</v>
      </c>
      <c r="K988" t="s">
        <v>13</v>
      </c>
      <c r="L988" t="s">
        <v>11</v>
      </c>
      <c r="M988" s="2">
        <v>36946.32</v>
      </c>
      <c r="N988" s="2">
        <v>0</v>
      </c>
      <c r="O988" s="2">
        <v>324.51</v>
      </c>
      <c r="P988" s="2">
        <v>37270.83</v>
      </c>
      <c r="Q988" s="2">
        <v>0</v>
      </c>
      <c r="R988" s="2">
        <v>28083.64</v>
      </c>
      <c r="S988" s="2">
        <v>28083.64</v>
      </c>
      <c r="T988" s="2">
        <v>9187.19</v>
      </c>
      <c r="U988" s="2">
        <v>9187.19</v>
      </c>
      <c r="V988" s="2">
        <v>9187.19</v>
      </c>
      <c r="W988" t="s">
        <v>556</v>
      </c>
    </row>
    <row r="989" spans="1:23" x14ac:dyDescent="0.2">
      <c r="A989" t="s">
        <v>0</v>
      </c>
      <c r="B989" t="s">
        <v>1</v>
      </c>
      <c r="C989" t="s">
        <v>218</v>
      </c>
      <c r="D989" t="s">
        <v>551</v>
      </c>
      <c r="E989" t="s">
        <v>552</v>
      </c>
      <c r="F989" t="s">
        <v>553</v>
      </c>
      <c r="G989" t="s">
        <v>554</v>
      </c>
      <c r="H989" t="s">
        <v>7</v>
      </c>
      <c r="I989" t="s">
        <v>8</v>
      </c>
      <c r="J989" t="s">
        <v>9</v>
      </c>
      <c r="K989" t="s">
        <v>15</v>
      </c>
      <c r="L989" t="s">
        <v>11</v>
      </c>
      <c r="M989" s="2">
        <v>416384.86</v>
      </c>
      <c r="N989" s="2">
        <v>0</v>
      </c>
      <c r="O989" s="2">
        <v>0</v>
      </c>
      <c r="P989" s="2">
        <v>416384.86</v>
      </c>
      <c r="Q989" s="2">
        <v>192224.86</v>
      </c>
      <c r="R989" s="2">
        <v>85671.08</v>
      </c>
      <c r="S989" s="2">
        <v>85065.3</v>
      </c>
      <c r="T989" s="2">
        <v>330713.78000000003</v>
      </c>
      <c r="U989" s="2">
        <v>331319.56</v>
      </c>
      <c r="V989" s="2">
        <v>138488.92000000001</v>
      </c>
      <c r="W989" t="s">
        <v>557</v>
      </c>
    </row>
    <row r="990" spans="1:23" x14ac:dyDescent="0.2">
      <c r="A990" t="s">
        <v>0</v>
      </c>
      <c r="B990" t="s">
        <v>1</v>
      </c>
      <c r="C990" t="s">
        <v>218</v>
      </c>
      <c r="D990" t="s">
        <v>551</v>
      </c>
      <c r="E990" t="s">
        <v>552</v>
      </c>
      <c r="F990" t="s">
        <v>553</v>
      </c>
      <c r="G990" t="s">
        <v>554</v>
      </c>
      <c r="H990" t="s">
        <v>7</v>
      </c>
      <c r="I990" t="s">
        <v>8</v>
      </c>
      <c r="J990" t="s">
        <v>9</v>
      </c>
      <c r="K990" t="s">
        <v>17</v>
      </c>
      <c r="L990" t="s">
        <v>11</v>
      </c>
      <c r="M990" s="2">
        <v>132664</v>
      </c>
      <c r="N990" s="2">
        <v>0</v>
      </c>
      <c r="O990" s="2">
        <v>0</v>
      </c>
      <c r="P990" s="2">
        <v>132664</v>
      </c>
      <c r="Q990" s="2">
        <v>16347.66</v>
      </c>
      <c r="R990" s="2">
        <v>104662.82</v>
      </c>
      <c r="S990" s="2">
        <v>104221.7</v>
      </c>
      <c r="T990" s="2">
        <v>28001.18</v>
      </c>
      <c r="U990" s="2">
        <v>28442.3</v>
      </c>
      <c r="V990" s="2">
        <v>11653.52</v>
      </c>
      <c r="W990" t="s">
        <v>558</v>
      </c>
    </row>
    <row r="991" spans="1:23" x14ac:dyDescent="0.2">
      <c r="A991" t="s">
        <v>0</v>
      </c>
      <c r="B991" t="s">
        <v>1</v>
      </c>
      <c r="C991" t="s">
        <v>218</v>
      </c>
      <c r="D991" t="s">
        <v>551</v>
      </c>
      <c r="E991" t="s">
        <v>552</v>
      </c>
      <c r="F991" t="s">
        <v>553</v>
      </c>
      <c r="G991" t="s">
        <v>554</v>
      </c>
      <c r="H991" t="s">
        <v>7</v>
      </c>
      <c r="I991" t="s">
        <v>8</v>
      </c>
      <c r="J991" t="s">
        <v>9</v>
      </c>
      <c r="K991" t="s">
        <v>19</v>
      </c>
      <c r="L991" t="s">
        <v>11</v>
      </c>
      <c r="M991" s="2">
        <v>660</v>
      </c>
      <c r="N991" s="2">
        <v>0</v>
      </c>
      <c r="O991" s="2">
        <v>0</v>
      </c>
      <c r="P991" s="2">
        <v>660</v>
      </c>
      <c r="Q991" s="2">
        <v>0</v>
      </c>
      <c r="R991" s="2">
        <v>126.5</v>
      </c>
      <c r="S991" s="2">
        <v>126.5</v>
      </c>
      <c r="T991" s="2">
        <v>533.5</v>
      </c>
      <c r="U991" s="2">
        <v>533.5</v>
      </c>
      <c r="V991" s="2">
        <v>533.5</v>
      </c>
      <c r="W991" t="s">
        <v>559</v>
      </c>
    </row>
    <row r="992" spans="1:23" x14ac:dyDescent="0.2">
      <c r="A992" t="s">
        <v>0</v>
      </c>
      <c r="B992" t="s">
        <v>1</v>
      </c>
      <c r="C992" t="s">
        <v>218</v>
      </c>
      <c r="D992" t="s">
        <v>551</v>
      </c>
      <c r="E992" t="s">
        <v>552</v>
      </c>
      <c r="F992" t="s">
        <v>553</v>
      </c>
      <c r="G992" t="s">
        <v>554</v>
      </c>
      <c r="H992" t="s">
        <v>7</v>
      </c>
      <c r="I992" t="s">
        <v>8</v>
      </c>
      <c r="J992" t="s">
        <v>9</v>
      </c>
      <c r="K992" t="s">
        <v>21</v>
      </c>
      <c r="L992" t="s">
        <v>11</v>
      </c>
      <c r="M992" s="2">
        <v>5280</v>
      </c>
      <c r="N992" s="2">
        <v>0</v>
      </c>
      <c r="O992" s="2">
        <v>0</v>
      </c>
      <c r="P992" s="2">
        <v>5280</v>
      </c>
      <c r="Q992" s="2">
        <v>0</v>
      </c>
      <c r="R992" s="2">
        <v>3760</v>
      </c>
      <c r="S992" s="2">
        <v>3760</v>
      </c>
      <c r="T992" s="2">
        <v>1520</v>
      </c>
      <c r="U992" s="2">
        <v>1520</v>
      </c>
      <c r="V992" s="2">
        <v>1520</v>
      </c>
      <c r="W992" t="s">
        <v>560</v>
      </c>
    </row>
    <row r="993" spans="1:23" x14ac:dyDescent="0.2">
      <c r="A993" t="s">
        <v>0</v>
      </c>
      <c r="B993" t="s">
        <v>1</v>
      </c>
      <c r="C993" t="s">
        <v>218</v>
      </c>
      <c r="D993" t="s">
        <v>551</v>
      </c>
      <c r="E993" t="s">
        <v>552</v>
      </c>
      <c r="F993" t="s">
        <v>553</v>
      </c>
      <c r="G993" t="s">
        <v>554</v>
      </c>
      <c r="H993" t="s">
        <v>7</v>
      </c>
      <c r="I993" t="s">
        <v>8</v>
      </c>
      <c r="J993" t="s">
        <v>9</v>
      </c>
      <c r="K993" t="s">
        <v>23</v>
      </c>
      <c r="L993" t="s">
        <v>11</v>
      </c>
      <c r="M993" s="2">
        <v>184.73</v>
      </c>
      <c r="N993" s="2">
        <v>110.84</v>
      </c>
      <c r="O993" s="2">
        <v>0</v>
      </c>
      <c r="P993" s="2">
        <v>295.57</v>
      </c>
      <c r="Q993" s="2">
        <v>0</v>
      </c>
      <c r="R993" s="2">
        <v>28</v>
      </c>
      <c r="S993" s="2">
        <v>28</v>
      </c>
      <c r="T993" s="2">
        <v>267.57</v>
      </c>
      <c r="U993" s="2">
        <v>267.57</v>
      </c>
      <c r="V993" s="2">
        <v>267.57</v>
      </c>
      <c r="W993" t="s">
        <v>561</v>
      </c>
    </row>
    <row r="994" spans="1:23" x14ac:dyDescent="0.2">
      <c r="A994" t="s">
        <v>0</v>
      </c>
      <c r="B994" t="s">
        <v>1</v>
      </c>
      <c r="C994" t="s">
        <v>218</v>
      </c>
      <c r="D994" t="s">
        <v>551</v>
      </c>
      <c r="E994" t="s">
        <v>552</v>
      </c>
      <c r="F994" t="s">
        <v>553</v>
      </c>
      <c r="G994" t="s">
        <v>554</v>
      </c>
      <c r="H994" t="s">
        <v>7</v>
      </c>
      <c r="I994" t="s">
        <v>8</v>
      </c>
      <c r="J994" t="s">
        <v>9</v>
      </c>
      <c r="K994" t="s">
        <v>25</v>
      </c>
      <c r="L994" t="s">
        <v>11</v>
      </c>
      <c r="M994" s="2">
        <v>1847.32</v>
      </c>
      <c r="N994" s="2">
        <v>0</v>
      </c>
      <c r="O994" s="2">
        <v>0</v>
      </c>
      <c r="P994" s="2">
        <v>1847.32</v>
      </c>
      <c r="Q994" s="2">
        <v>0</v>
      </c>
      <c r="R994" s="2">
        <v>1068.8399999999999</v>
      </c>
      <c r="S994" s="2">
        <v>1068.8399999999999</v>
      </c>
      <c r="T994" s="2">
        <v>778.48</v>
      </c>
      <c r="U994" s="2">
        <v>778.48</v>
      </c>
      <c r="V994" s="2">
        <v>778.48</v>
      </c>
      <c r="W994" t="s">
        <v>562</v>
      </c>
    </row>
    <row r="995" spans="1:23" x14ac:dyDescent="0.2">
      <c r="A995" t="s">
        <v>0</v>
      </c>
      <c r="B995" t="s">
        <v>1</v>
      </c>
      <c r="C995" t="s">
        <v>218</v>
      </c>
      <c r="D995" t="s">
        <v>551</v>
      </c>
      <c r="E995" t="s">
        <v>552</v>
      </c>
      <c r="F995" t="s">
        <v>553</v>
      </c>
      <c r="G995" t="s">
        <v>554</v>
      </c>
      <c r="H995" t="s">
        <v>7</v>
      </c>
      <c r="I995" t="s">
        <v>8</v>
      </c>
      <c r="J995" t="s">
        <v>9</v>
      </c>
      <c r="K995" t="s">
        <v>27</v>
      </c>
      <c r="L995" t="s">
        <v>11</v>
      </c>
      <c r="M995" s="2">
        <v>10426.629999999999</v>
      </c>
      <c r="N995" s="2">
        <v>-10426.629999999999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t="s">
        <v>563</v>
      </c>
    </row>
    <row r="996" spans="1:23" x14ac:dyDescent="0.2">
      <c r="A996" t="s">
        <v>0</v>
      </c>
      <c r="B996" t="s">
        <v>1</v>
      </c>
      <c r="C996" t="s">
        <v>218</v>
      </c>
      <c r="D996" t="s">
        <v>551</v>
      </c>
      <c r="E996" t="s">
        <v>552</v>
      </c>
      <c r="F996" t="s">
        <v>553</v>
      </c>
      <c r="G996" t="s">
        <v>554</v>
      </c>
      <c r="H996" t="s">
        <v>7</v>
      </c>
      <c r="I996" t="s">
        <v>8</v>
      </c>
      <c r="J996" t="s">
        <v>9</v>
      </c>
      <c r="K996" t="s">
        <v>29</v>
      </c>
      <c r="L996" t="s">
        <v>11</v>
      </c>
      <c r="M996" s="2">
        <v>2895.84</v>
      </c>
      <c r="N996" s="2">
        <v>20000</v>
      </c>
      <c r="O996" s="2">
        <v>4073.07</v>
      </c>
      <c r="P996" s="2">
        <v>26968.91</v>
      </c>
      <c r="Q996" s="2">
        <v>0</v>
      </c>
      <c r="R996" s="2">
        <v>19936.2</v>
      </c>
      <c r="S996" s="2">
        <v>19936.2</v>
      </c>
      <c r="T996" s="2">
        <v>7032.71</v>
      </c>
      <c r="U996" s="2">
        <v>7032.71</v>
      </c>
      <c r="V996" s="2">
        <v>7032.71</v>
      </c>
      <c r="W996" t="s">
        <v>564</v>
      </c>
    </row>
    <row r="997" spans="1:23" x14ac:dyDescent="0.2">
      <c r="A997" t="s">
        <v>0</v>
      </c>
      <c r="B997" t="s">
        <v>1</v>
      </c>
      <c r="C997" t="s">
        <v>218</v>
      </c>
      <c r="D997" t="s">
        <v>551</v>
      </c>
      <c r="E997" t="s">
        <v>552</v>
      </c>
      <c r="F997" t="s">
        <v>553</v>
      </c>
      <c r="G997" t="s">
        <v>554</v>
      </c>
      <c r="H997" t="s">
        <v>7</v>
      </c>
      <c r="I997" t="s">
        <v>8</v>
      </c>
      <c r="J997" t="s">
        <v>9</v>
      </c>
      <c r="K997" t="s">
        <v>31</v>
      </c>
      <c r="L997" t="s">
        <v>11</v>
      </c>
      <c r="M997" s="2">
        <v>2797944</v>
      </c>
      <c r="N997" s="2">
        <v>-221046.66</v>
      </c>
      <c r="O997" s="2">
        <v>418391.65</v>
      </c>
      <c r="P997" s="2">
        <v>2995288.99</v>
      </c>
      <c r="Q997" s="2">
        <v>313959.08</v>
      </c>
      <c r="R997" s="2">
        <v>2115432.5499999998</v>
      </c>
      <c r="S997" s="2">
        <v>2114862.48</v>
      </c>
      <c r="T997" s="2">
        <v>879856.44</v>
      </c>
      <c r="U997" s="2">
        <v>880426.51</v>
      </c>
      <c r="V997" s="2">
        <v>565897.36</v>
      </c>
      <c r="W997" t="s">
        <v>565</v>
      </c>
    </row>
    <row r="998" spans="1:23" x14ac:dyDescent="0.2">
      <c r="A998" t="s">
        <v>0</v>
      </c>
      <c r="B998" t="s">
        <v>1</v>
      </c>
      <c r="C998" t="s">
        <v>218</v>
      </c>
      <c r="D998" t="s">
        <v>551</v>
      </c>
      <c r="E998" t="s">
        <v>552</v>
      </c>
      <c r="F998" t="s">
        <v>553</v>
      </c>
      <c r="G998" t="s">
        <v>554</v>
      </c>
      <c r="H998" t="s">
        <v>7</v>
      </c>
      <c r="I998" t="s">
        <v>8</v>
      </c>
      <c r="J998" t="s">
        <v>9</v>
      </c>
      <c r="K998" t="s">
        <v>33</v>
      </c>
      <c r="L998" t="s">
        <v>11</v>
      </c>
      <c r="M998" s="2">
        <v>2459.2399999999998</v>
      </c>
      <c r="N998" s="2">
        <v>0</v>
      </c>
      <c r="O998" s="2">
        <v>0</v>
      </c>
      <c r="P998" s="2">
        <v>2459.2399999999998</v>
      </c>
      <c r="Q998" s="2">
        <v>0</v>
      </c>
      <c r="R998" s="2">
        <v>667.33</v>
      </c>
      <c r="S998" s="2">
        <v>667.33</v>
      </c>
      <c r="T998" s="2">
        <v>1791.91</v>
      </c>
      <c r="U998" s="2">
        <v>1791.91</v>
      </c>
      <c r="V998" s="2">
        <v>1791.91</v>
      </c>
      <c r="W998" t="s">
        <v>566</v>
      </c>
    </row>
    <row r="999" spans="1:23" x14ac:dyDescent="0.2">
      <c r="A999" t="s">
        <v>0</v>
      </c>
      <c r="B999" t="s">
        <v>1</v>
      </c>
      <c r="C999" t="s">
        <v>218</v>
      </c>
      <c r="D999" t="s">
        <v>551</v>
      </c>
      <c r="E999" t="s">
        <v>552</v>
      </c>
      <c r="F999" t="s">
        <v>553</v>
      </c>
      <c r="G999" t="s">
        <v>554</v>
      </c>
      <c r="H999" t="s">
        <v>7</v>
      </c>
      <c r="I999" t="s">
        <v>8</v>
      </c>
      <c r="J999" t="s">
        <v>9</v>
      </c>
      <c r="K999" t="s">
        <v>35</v>
      </c>
      <c r="L999" t="s">
        <v>11</v>
      </c>
      <c r="M999" s="2">
        <v>4918.47</v>
      </c>
      <c r="N999" s="2">
        <v>5000</v>
      </c>
      <c r="O999" s="2">
        <v>0</v>
      </c>
      <c r="P999" s="2">
        <v>9918.4699999999993</v>
      </c>
      <c r="Q999" s="2">
        <v>0</v>
      </c>
      <c r="R999" s="2">
        <v>9544.68</v>
      </c>
      <c r="S999" s="2">
        <v>9544.68</v>
      </c>
      <c r="T999" s="2">
        <v>373.79</v>
      </c>
      <c r="U999" s="2">
        <v>373.79</v>
      </c>
      <c r="V999" s="2">
        <v>373.79</v>
      </c>
      <c r="W999" t="s">
        <v>567</v>
      </c>
    </row>
    <row r="1000" spans="1:23" x14ac:dyDescent="0.2">
      <c r="A1000" t="s">
        <v>0</v>
      </c>
      <c r="B1000" t="s">
        <v>1</v>
      </c>
      <c r="C1000" t="s">
        <v>218</v>
      </c>
      <c r="D1000" t="s">
        <v>551</v>
      </c>
      <c r="E1000" t="s">
        <v>552</v>
      </c>
      <c r="F1000" t="s">
        <v>553</v>
      </c>
      <c r="G1000" t="s">
        <v>554</v>
      </c>
      <c r="H1000" t="s">
        <v>7</v>
      </c>
      <c r="I1000" t="s">
        <v>8</v>
      </c>
      <c r="J1000" t="s">
        <v>9</v>
      </c>
      <c r="K1000" t="s">
        <v>37</v>
      </c>
      <c r="L1000" t="s">
        <v>11</v>
      </c>
      <c r="M1000" s="2">
        <v>632072.22</v>
      </c>
      <c r="N1000" s="2">
        <v>0</v>
      </c>
      <c r="O1000" s="2">
        <v>39694.54</v>
      </c>
      <c r="P1000" s="2">
        <v>671766.76</v>
      </c>
      <c r="Q1000" s="2">
        <v>86107.48</v>
      </c>
      <c r="R1000" s="2">
        <v>476228.55</v>
      </c>
      <c r="S1000" s="2">
        <v>475880.25</v>
      </c>
      <c r="T1000" s="2">
        <v>195538.21</v>
      </c>
      <c r="U1000" s="2">
        <v>195886.51</v>
      </c>
      <c r="V1000" s="2">
        <v>109430.73</v>
      </c>
      <c r="W1000" t="s">
        <v>568</v>
      </c>
    </row>
    <row r="1001" spans="1:23" x14ac:dyDescent="0.2">
      <c r="A1001" t="s">
        <v>0</v>
      </c>
      <c r="B1001" t="s">
        <v>1</v>
      </c>
      <c r="C1001" t="s">
        <v>218</v>
      </c>
      <c r="D1001" t="s">
        <v>551</v>
      </c>
      <c r="E1001" t="s">
        <v>552</v>
      </c>
      <c r="F1001" t="s">
        <v>553</v>
      </c>
      <c r="G1001" t="s">
        <v>554</v>
      </c>
      <c r="H1001" t="s">
        <v>7</v>
      </c>
      <c r="I1001" t="s">
        <v>8</v>
      </c>
      <c r="J1001" t="s">
        <v>9</v>
      </c>
      <c r="K1001" t="s">
        <v>39</v>
      </c>
      <c r="L1001" t="s">
        <v>11</v>
      </c>
      <c r="M1001" s="2">
        <v>416384.86</v>
      </c>
      <c r="N1001" s="2">
        <v>-7000</v>
      </c>
      <c r="O1001" s="2">
        <v>0</v>
      </c>
      <c r="P1001" s="2">
        <v>409384.86</v>
      </c>
      <c r="Q1001" s="2">
        <v>101921.68</v>
      </c>
      <c r="R1001" s="2">
        <v>234407.21</v>
      </c>
      <c r="S1001" s="2">
        <v>234350.29</v>
      </c>
      <c r="T1001" s="2">
        <v>174977.65</v>
      </c>
      <c r="U1001" s="2">
        <v>175034.57</v>
      </c>
      <c r="V1001" s="2">
        <v>73055.97</v>
      </c>
      <c r="W1001" t="s">
        <v>569</v>
      </c>
    </row>
    <row r="1002" spans="1:23" x14ac:dyDescent="0.2">
      <c r="A1002" t="s">
        <v>0</v>
      </c>
      <c r="B1002" t="s">
        <v>1</v>
      </c>
      <c r="C1002" t="s">
        <v>218</v>
      </c>
      <c r="D1002" t="s">
        <v>551</v>
      </c>
      <c r="E1002" t="s">
        <v>552</v>
      </c>
      <c r="F1002" t="s">
        <v>553</v>
      </c>
      <c r="G1002" t="s">
        <v>554</v>
      </c>
      <c r="H1002" t="s">
        <v>7</v>
      </c>
      <c r="I1002" t="s">
        <v>8</v>
      </c>
      <c r="J1002" t="s">
        <v>9</v>
      </c>
      <c r="K1002" t="s">
        <v>41</v>
      </c>
      <c r="L1002" t="s">
        <v>11</v>
      </c>
      <c r="M1002" s="2">
        <v>29650</v>
      </c>
      <c r="N1002" s="2">
        <v>41286.33</v>
      </c>
      <c r="O1002" s="2">
        <v>0</v>
      </c>
      <c r="P1002" s="2">
        <v>70936.33</v>
      </c>
      <c r="Q1002" s="2">
        <v>0</v>
      </c>
      <c r="R1002" s="2">
        <v>52798.32</v>
      </c>
      <c r="S1002" s="2">
        <v>47666.76</v>
      </c>
      <c r="T1002" s="2">
        <v>18138.009999999998</v>
      </c>
      <c r="U1002" s="2">
        <v>23269.57</v>
      </c>
      <c r="V1002" s="2">
        <v>18138.009999999998</v>
      </c>
      <c r="W1002" t="s">
        <v>570</v>
      </c>
    </row>
    <row r="1003" spans="1:23" x14ac:dyDescent="0.2">
      <c r="A1003" t="s">
        <v>0</v>
      </c>
      <c r="B1003" t="s">
        <v>1</v>
      </c>
      <c r="C1003" t="s">
        <v>218</v>
      </c>
      <c r="D1003" t="s">
        <v>551</v>
      </c>
      <c r="E1003" t="s">
        <v>552</v>
      </c>
      <c r="F1003" t="s">
        <v>553</v>
      </c>
      <c r="G1003" t="s">
        <v>554</v>
      </c>
      <c r="H1003" t="s">
        <v>7</v>
      </c>
      <c r="I1003" t="s">
        <v>43</v>
      </c>
      <c r="J1003" t="s">
        <v>44</v>
      </c>
      <c r="K1003" t="s">
        <v>45</v>
      </c>
      <c r="L1003" t="s">
        <v>11</v>
      </c>
      <c r="M1003" s="2">
        <v>7400</v>
      </c>
      <c r="N1003" s="2">
        <v>0</v>
      </c>
      <c r="O1003" s="2">
        <v>0</v>
      </c>
      <c r="P1003" s="2">
        <v>7400</v>
      </c>
      <c r="Q1003" s="2">
        <v>0</v>
      </c>
      <c r="R1003" s="2">
        <v>6600</v>
      </c>
      <c r="S1003" s="2">
        <v>4328.43</v>
      </c>
      <c r="T1003" s="2">
        <v>800</v>
      </c>
      <c r="U1003" s="2">
        <v>3071.57</v>
      </c>
      <c r="V1003" s="2">
        <v>800</v>
      </c>
      <c r="W1003" t="s">
        <v>571</v>
      </c>
    </row>
    <row r="1004" spans="1:23" x14ac:dyDescent="0.2">
      <c r="A1004" t="s">
        <v>0</v>
      </c>
      <c r="B1004" t="s">
        <v>1</v>
      </c>
      <c r="C1004" t="s">
        <v>218</v>
      </c>
      <c r="D1004" t="s">
        <v>551</v>
      </c>
      <c r="E1004" t="s">
        <v>552</v>
      </c>
      <c r="F1004" t="s">
        <v>553</v>
      </c>
      <c r="G1004" t="s">
        <v>554</v>
      </c>
      <c r="H1004" t="s">
        <v>7</v>
      </c>
      <c r="I1004" t="s">
        <v>43</v>
      </c>
      <c r="J1004" t="s">
        <v>44</v>
      </c>
      <c r="K1004" t="s">
        <v>47</v>
      </c>
      <c r="L1004" t="s">
        <v>11</v>
      </c>
      <c r="M1004" s="2">
        <v>20000</v>
      </c>
      <c r="N1004" s="2">
        <v>-110</v>
      </c>
      <c r="O1004" s="2">
        <v>0</v>
      </c>
      <c r="P1004" s="2">
        <v>19890</v>
      </c>
      <c r="Q1004" s="2">
        <v>0</v>
      </c>
      <c r="R1004" s="2">
        <v>18000</v>
      </c>
      <c r="S1004" s="2">
        <v>13444.91</v>
      </c>
      <c r="T1004" s="2">
        <v>1890</v>
      </c>
      <c r="U1004" s="2">
        <v>6445.09</v>
      </c>
      <c r="V1004" s="2">
        <v>1890</v>
      </c>
      <c r="W1004" t="s">
        <v>572</v>
      </c>
    </row>
    <row r="1005" spans="1:23" x14ac:dyDescent="0.2">
      <c r="A1005" t="s">
        <v>0</v>
      </c>
      <c r="B1005" t="s">
        <v>1</v>
      </c>
      <c r="C1005" t="s">
        <v>218</v>
      </c>
      <c r="D1005" t="s">
        <v>551</v>
      </c>
      <c r="E1005" t="s">
        <v>552</v>
      </c>
      <c r="F1005" t="s">
        <v>553</v>
      </c>
      <c r="G1005" t="s">
        <v>554</v>
      </c>
      <c r="H1005" t="s">
        <v>7</v>
      </c>
      <c r="I1005" t="s">
        <v>43</v>
      </c>
      <c r="J1005" t="s">
        <v>44</v>
      </c>
      <c r="K1005" t="s">
        <v>49</v>
      </c>
      <c r="L1005" t="s">
        <v>11</v>
      </c>
      <c r="M1005" s="2">
        <v>6776.4</v>
      </c>
      <c r="N1005" s="2">
        <v>6602.7</v>
      </c>
      <c r="O1005" s="2">
        <v>0</v>
      </c>
      <c r="P1005" s="2">
        <v>13379.1</v>
      </c>
      <c r="Q1005" s="2">
        <v>6501</v>
      </c>
      <c r="R1005" s="2">
        <v>4324.78</v>
      </c>
      <c r="S1005" s="2">
        <v>3469.51</v>
      </c>
      <c r="T1005" s="2">
        <v>9054.32</v>
      </c>
      <c r="U1005" s="2">
        <v>9909.59</v>
      </c>
      <c r="V1005" s="2">
        <v>2553.3200000000002</v>
      </c>
      <c r="W1005" t="s">
        <v>573</v>
      </c>
    </row>
    <row r="1006" spans="1:23" x14ac:dyDescent="0.2">
      <c r="A1006" t="s">
        <v>0</v>
      </c>
      <c r="B1006" t="s">
        <v>1</v>
      </c>
      <c r="C1006" t="s">
        <v>218</v>
      </c>
      <c r="D1006" t="s">
        <v>551</v>
      </c>
      <c r="E1006" t="s">
        <v>552</v>
      </c>
      <c r="F1006" t="s">
        <v>553</v>
      </c>
      <c r="G1006" t="s">
        <v>554</v>
      </c>
      <c r="H1006" t="s">
        <v>7</v>
      </c>
      <c r="I1006" t="s">
        <v>43</v>
      </c>
      <c r="J1006" t="s">
        <v>44</v>
      </c>
      <c r="K1006" t="s">
        <v>354</v>
      </c>
      <c r="L1006" t="s">
        <v>11</v>
      </c>
      <c r="M1006" s="2">
        <v>249760</v>
      </c>
      <c r="N1006" s="2">
        <v>-168660</v>
      </c>
      <c r="O1006" s="2">
        <v>0</v>
      </c>
      <c r="P1006" s="2">
        <v>81100</v>
      </c>
      <c r="Q1006" s="2">
        <v>0</v>
      </c>
      <c r="R1006" s="2">
        <v>100</v>
      </c>
      <c r="S1006" s="2">
        <v>0</v>
      </c>
      <c r="T1006" s="2">
        <v>81000</v>
      </c>
      <c r="U1006" s="2">
        <v>81100</v>
      </c>
      <c r="V1006" s="2">
        <v>81000</v>
      </c>
      <c r="W1006" t="s">
        <v>574</v>
      </c>
    </row>
    <row r="1007" spans="1:23" x14ac:dyDescent="0.2">
      <c r="A1007" t="s">
        <v>0</v>
      </c>
      <c r="B1007" t="s">
        <v>1</v>
      </c>
      <c r="C1007" t="s">
        <v>218</v>
      </c>
      <c r="D1007" t="s">
        <v>551</v>
      </c>
      <c r="E1007" t="s">
        <v>552</v>
      </c>
      <c r="F1007" t="s">
        <v>553</v>
      </c>
      <c r="G1007" t="s">
        <v>554</v>
      </c>
      <c r="H1007" t="s">
        <v>7</v>
      </c>
      <c r="I1007" t="s">
        <v>43</v>
      </c>
      <c r="J1007" t="s">
        <v>44</v>
      </c>
      <c r="K1007" t="s">
        <v>51</v>
      </c>
      <c r="L1007" t="s">
        <v>11</v>
      </c>
      <c r="M1007" s="2">
        <v>81385.2</v>
      </c>
      <c r="N1007" s="2">
        <v>-6462.99</v>
      </c>
      <c r="O1007" s="2">
        <v>0</v>
      </c>
      <c r="P1007" s="2">
        <v>74922.210000000006</v>
      </c>
      <c r="Q1007" s="2">
        <v>25914.87</v>
      </c>
      <c r="R1007" s="2">
        <v>45342.25</v>
      </c>
      <c r="S1007" s="2">
        <v>20346.3</v>
      </c>
      <c r="T1007" s="2">
        <v>29579.96</v>
      </c>
      <c r="U1007" s="2">
        <v>54575.91</v>
      </c>
      <c r="V1007" s="2">
        <v>3665.09</v>
      </c>
      <c r="W1007" t="s">
        <v>575</v>
      </c>
    </row>
    <row r="1008" spans="1:23" x14ac:dyDescent="0.2">
      <c r="A1008" t="s">
        <v>0</v>
      </c>
      <c r="B1008" t="s">
        <v>1</v>
      </c>
      <c r="C1008" t="s">
        <v>218</v>
      </c>
      <c r="D1008" t="s">
        <v>551</v>
      </c>
      <c r="E1008" t="s">
        <v>552</v>
      </c>
      <c r="F1008" t="s">
        <v>553</v>
      </c>
      <c r="G1008" t="s">
        <v>554</v>
      </c>
      <c r="H1008" t="s">
        <v>7</v>
      </c>
      <c r="I1008" t="s">
        <v>43</v>
      </c>
      <c r="J1008" t="s">
        <v>44</v>
      </c>
      <c r="K1008" t="s">
        <v>576</v>
      </c>
      <c r="L1008" t="s">
        <v>11</v>
      </c>
      <c r="M1008" s="2">
        <v>7950.4</v>
      </c>
      <c r="N1008" s="2">
        <v>-6262</v>
      </c>
      <c r="O1008" s="2">
        <v>0</v>
      </c>
      <c r="P1008" s="2">
        <v>1688.4</v>
      </c>
      <c r="Q1008" s="2">
        <v>0</v>
      </c>
      <c r="R1008" s="2">
        <v>1688.4</v>
      </c>
      <c r="S1008" s="2">
        <v>1646.4</v>
      </c>
      <c r="T1008" s="2">
        <v>0</v>
      </c>
      <c r="U1008" s="2">
        <v>42</v>
      </c>
      <c r="V1008" s="2">
        <v>0</v>
      </c>
      <c r="W1008" t="s">
        <v>577</v>
      </c>
    </row>
    <row r="1009" spans="1:23" x14ac:dyDescent="0.2">
      <c r="A1009" t="s">
        <v>0</v>
      </c>
      <c r="B1009" t="s">
        <v>1</v>
      </c>
      <c r="C1009" t="s">
        <v>218</v>
      </c>
      <c r="D1009" t="s">
        <v>551</v>
      </c>
      <c r="E1009" t="s">
        <v>552</v>
      </c>
      <c r="F1009" t="s">
        <v>553</v>
      </c>
      <c r="G1009" t="s">
        <v>554</v>
      </c>
      <c r="H1009" t="s">
        <v>7</v>
      </c>
      <c r="I1009" t="s">
        <v>43</v>
      </c>
      <c r="J1009" t="s">
        <v>44</v>
      </c>
      <c r="K1009" t="s">
        <v>55</v>
      </c>
      <c r="L1009" t="s">
        <v>11</v>
      </c>
      <c r="M1009" s="2">
        <v>161.28</v>
      </c>
      <c r="N1009" s="2">
        <v>10680.72</v>
      </c>
      <c r="O1009" s="2">
        <v>0</v>
      </c>
      <c r="P1009" s="2">
        <v>10842</v>
      </c>
      <c r="Q1009" s="2">
        <v>4000</v>
      </c>
      <c r="R1009" s="2">
        <v>100</v>
      </c>
      <c r="S1009" s="2">
        <v>100</v>
      </c>
      <c r="T1009" s="2">
        <v>10742</v>
      </c>
      <c r="U1009" s="2">
        <v>10742</v>
      </c>
      <c r="V1009" s="2">
        <v>6742</v>
      </c>
      <c r="W1009" t="s">
        <v>578</v>
      </c>
    </row>
    <row r="1010" spans="1:23" x14ac:dyDescent="0.2">
      <c r="A1010" t="s">
        <v>0</v>
      </c>
      <c r="B1010" t="s">
        <v>1</v>
      </c>
      <c r="C1010" t="s">
        <v>218</v>
      </c>
      <c r="D1010" t="s">
        <v>551</v>
      </c>
      <c r="E1010" t="s">
        <v>552</v>
      </c>
      <c r="F1010" t="s">
        <v>553</v>
      </c>
      <c r="G1010" t="s">
        <v>554</v>
      </c>
      <c r="H1010" t="s">
        <v>7</v>
      </c>
      <c r="I1010" t="s">
        <v>43</v>
      </c>
      <c r="J1010" t="s">
        <v>44</v>
      </c>
      <c r="K1010" t="s">
        <v>57</v>
      </c>
      <c r="L1010" t="s">
        <v>11</v>
      </c>
      <c r="M1010" s="2">
        <v>263594.96999999997</v>
      </c>
      <c r="N1010" s="2">
        <v>-63742.96</v>
      </c>
      <c r="O1010" s="2">
        <v>0</v>
      </c>
      <c r="P1010" s="2">
        <v>199852.01</v>
      </c>
      <c r="Q1010" s="2">
        <v>0.01</v>
      </c>
      <c r="R1010" s="2">
        <v>125556.59</v>
      </c>
      <c r="S1010" s="2">
        <v>91723.54</v>
      </c>
      <c r="T1010" s="2">
        <v>74295.42</v>
      </c>
      <c r="U1010" s="2">
        <v>108128.47</v>
      </c>
      <c r="V1010" s="2">
        <v>74295.41</v>
      </c>
      <c r="W1010" t="s">
        <v>579</v>
      </c>
    </row>
    <row r="1011" spans="1:23" x14ac:dyDescent="0.2">
      <c r="A1011" t="s">
        <v>0</v>
      </c>
      <c r="B1011" t="s">
        <v>1</v>
      </c>
      <c r="C1011" t="s">
        <v>218</v>
      </c>
      <c r="D1011" t="s">
        <v>551</v>
      </c>
      <c r="E1011" t="s">
        <v>552</v>
      </c>
      <c r="F1011" t="s">
        <v>553</v>
      </c>
      <c r="G1011" t="s">
        <v>554</v>
      </c>
      <c r="H1011" t="s">
        <v>7</v>
      </c>
      <c r="I1011" t="s">
        <v>43</v>
      </c>
      <c r="J1011" t="s">
        <v>44</v>
      </c>
      <c r="K1011" t="s">
        <v>59</v>
      </c>
      <c r="L1011" t="s">
        <v>11</v>
      </c>
      <c r="M1011" s="2">
        <v>82107.679999999993</v>
      </c>
      <c r="N1011" s="2">
        <v>-13611.56</v>
      </c>
      <c r="O1011" s="2">
        <v>0</v>
      </c>
      <c r="P1011" s="2">
        <v>68496.12</v>
      </c>
      <c r="Q1011" s="2">
        <v>0</v>
      </c>
      <c r="R1011" s="2">
        <v>62261.17</v>
      </c>
      <c r="S1011" s="2">
        <v>40419.72</v>
      </c>
      <c r="T1011" s="2">
        <v>6234.95</v>
      </c>
      <c r="U1011" s="2">
        <v>28076.400000000001</v>
      </c>
      <c r="V1011" s="2">
        <v>6234.95</v>
      </c>
      <c r="W1011" t="s">
        <v>580</v>
      </c>
    </row>
    <row r="1012" spans="1:23" x14ac:dyDescent="0.2">
      <c r="A1012" t="s">
        <v>0</v>
      </c>
      <c r="B1012" t="s">
        <v>1</v>
      </c>
      <c r="C1012" t="s">
        <v>218</v>
      </c>
      <c r="D1012" t="s">
        <v>551</v>
      </c>
      <c r="E1012" t="s">
        <v>552</v>
      </c>
      <c r="F1012" t="s">
        <v>553</v>
      </c>
      <c r="G1012" t="s">
        <v>554</v>
      </c>
      <c r="H1012" t="s">
        <v>7</v>
      </c>
      <c r="I1012" t="s">
        <v>43</v>
      </c>
      <c r="J1012" t="s">
        <v>44</v>
      </c>
      <c r="K1012" t="s">
        <v>61</v>
      </c>
      <c r="L1012" t="s">
        <v>11</v>
      </c>
      <c r="M1012" s="2">
        <v>12950.4</v>
      </c>
      <c r="N1012" s="2">
        <v>-7650.4</v>
      </c>
      <c r="O1012" s="2">
        <v>0</v>
      </c>
      <c r="P1012" s="2">
        <v>5300</v>
      </c>
      <c r="Q1012" s="2">
        <v>0</v>
      </c>
      <c r="R1012" s="2">
        <v>300</v>
      </c>
      <c r="S1012" s="2">
        <v>175</v>
      </c>
      <c r="T1012" s="2">
        <v>5000</v>
      </c>
      <c r="U1012" s="2">
        <v>5125</v>
      </c>
      <c r="V1012" s="2">
        <v>5000</v>
      </c>
      <c r="W1012" t="s">
        <v>581</v>
      </c>
    </row>
    <row r="1013" spans="1:23" x14ac:dyDescent="0.2">
      <c r="A1013" t="s">
        <v>0</v>
      </c>
      <c r="B1013" t="s">
        <v>1</v>
      </c>
      <c r="C1013" t="s">
        <v>218</v>
      </c>
      <c r="D1013" t="s">
        <v>551</v>
      </c>
      <c r="E1013" t="s">
        <v>552</v>
      </c>
      <c r="F1013" t="s">
        <v>553</v>
      </c>
      <c r="G1013" t="s">
        <v>554</v>
      </c>
      <c r="H1013" t="s">
        <v>7</v>
      </c>
      <c r="I1013" t="s">
        <v>43</v>
      </c>
      <c r="J1013" t="s">
        <v>44</v>
      </c>
      <c r="K1013" t="s">
        <v>63</v>
      </c>
      <c r="L1013" t="s">
        <v>11</v>
      </c>
      <c r="M1013" s="2">
        <v>2680</v>
      </c>
      <c r="N1013" s="2">
        <v>-276.60000000000002</v>
      </c>
      <c r="O1013" s="2">
        <v>0</v>
      </c>
      <c r="P1013" s="2">
        <v>2403.4</v>
      </c>
      <c r="Q1013" s="2">
        <v>378.04</v>
      </c>
      <c r="R1013" s="2">
        <v>1045.5</v>
      </c>
      <c r="S1013" s="2">
        <v>714.58</v>
      </c>
      <c r="T1013" s="2">
        <v>1357.9</v>
      </c>
      <c r="U1013" s="2">
        <v>1688.82</v>
      </c>
      <c r="V1013" s="2">
        <v>979.86</v>
      </c>
      <c r="W1013" t="s">
        <v>582</v>
      </c>
    </row>
    <row r="1014" spans="1:23" x14ac:dyDescent="0.2">
      <c r="A1014" t="s">
        <v>0</v>
      </c>
      <c r="B1014" t="s">
        <v>1</v>
      </c>
      <c r="C1014" t="s">
        <v>218</v>
      </c>
      <c r="D1014" t="s">
        <v>551</v>
      </c>
      <c r="E1014" t="s">
        <v>552</v>
      </c>
      <c r="F1014" t="s">
        <v>553</v>
      </c>
      <c r="G1014" t="s">
        <v>554</v>
      </c>
      <c r="H1014" t="s">
        <v>7</v>
      </c>
      <c r="I1014" t="s">
        <v>43</v>
      </c>
      <c r="J1014" t="s">
        <v>44</v>
      </c>
      <c r="K1014" t="s">
        <v>65</v>
      </c>
      <c r="L1014" t="s">
        <v>11</v>
      </c>
      <c r="M1014" s="2">
        <v>13895.33</v>
      </c>
      <c r="N1014" s="2">
        <v>11108.12</v>
      </c>
      <c r="O1014" s="2">
        <v>0</v>
      </c>
      <c r="P1014" s="2">
        <v>25003.45</v>
      </c>
      <c r="Q1014" s="2">
        <v>0</v>
      </c>
      <c r="R1014" s="2">
        <v>14250.2</v>
      </c>
      <c r="S1014" s="2">
        <v>3381.09</v>
      </c>
      <c r="T1014" s="2">
        <v>10753.25</v>
      </c>
      <c r="U1014" s="2">
        <v>21622.36</v>
      </c>
      <c r="V1014" s="2">
        <v>10753.25</v>
      </c>
      <c r="W1014" t="s">
        <v>583</v>
      </c>
    </row>
    <row r="1015" spans="1:23" x14ac:dyDescent="0.2">
      <c r="A1015" t="s">
        <v>0</v>
      </c>
      <c r="B1015" t="s">
        <v>1</v>
      </c>
      <c r="C1015" t="s">
        <v>218</v>
      </c>
      <c r="D1015" t="s">
        <v>551</v>
      </c>
      <c r="E1015" t="s">
        <v>552</v>
      </c>
      <c r="F1015" t="s">
        <v>553</v>
      </c>
      <c r="G1015" t="s">
        <v>554</v>
      </c>
      <c r="H1015" t="s">
        <v>7</v>
      </c>
      <c r="I1015" t="s">
        <v>43</v>
      </c>
      <c r="J1015" t="s">
        <v>44</v>
      </c>
      <c r="K1015" t="s">
        <v>341</v>
      </c>
      <c r="L1015" t="s">
        <v>11</v>
      </c>
      <c r="M1015" s="2">
        <v>234833.64</v>
      </c>
      <c r="N1015" s="2">
        <v>50</v>
      </c>
      <c r="O1015" s="2">
        <v>0</v>
      </c>
      <c r="P1015" s="2">
        <v>234883.64</v>
      </c>
      <c r="Q1015" s="2">
        <v>28500</v>
      </c>
      <c r="R1015" s="2">
        <v>190093.52</v>
      </c>
      <c r="S1015" s="2">
        <v>150110.10999999999</v>
      </c>
      <c r="T1015" s="2">
        <v>44790.12</v>
      </c>
      <c r="U1015" s="2">
        <v>84773.53</v>
      </c>
      <c r="V1015" s="2">
        <v>16290.12</v>
      </c>
      <c r="W1015" t="s">
        <v>584</v>
      </c>
    </row>
    <row r="1016" spans="1:23" x14ac:dyDescent="0.2">
      <c r="A1016" t="s">
        <v>0</v>
      </c>
      <c r="B1016" t="s">
        <v>1</v>
      </c>
      <c r="C1016" t="s">
        <v>218</v>
      </c>
      <c r="D1016" t="s">
        <v>551</v>
      </c>
      <c r="E1016" t="s">
        <v>552</v>
      </c>
      <c r="F1016" t="s">
        <v>553</v>
      </c>
      <c r="G1016" t="s">
        <v>554</v>
      </c>
      <c r="H1016" t="s">
        <v>7</v>
      </c>
      <c r="I1016" t="s">
        <v>43</v>
      </c>
      <c r="J1016" t="s">
        <v>44</v>
      </c>
      <c r="K1016" t="s">
        <v>67</v>
      </c>
      <c r="L1016" t="s">
        <v>11</v>
      </c>
      <c r="M1016" s="2">
        <v>80066.509999999995</v>
      </c>
      <c r="N1016" s="2">
        <v>-20066.509999999998</v>
      </c>
      <c r="O1016" s="2">
        <v>209788.66</v>
      </c>
      <c r="P1016" s="2">
        <v>269788.65999999997</v>
      </c>
      <c r="Q1016" s="2">
        <v>0</v>
      </c>
      <c r="R1016" s="2">
        <v>0</v>
      </c>
      <c r="S1016" s="2">
        <v>0</v>
      </c>
      <c r="T1016" s="2">
        <v>269788.65999999997</v>
      </c>
      <c r="U1016" s="2">
        <v>269788.65999999997</v>
      </c>
      <c r="V1016" s="2">
        <v>269788.65999999997</v>
      </c>
      <c r="W1016" t="s">
        <v>585</v>
      </c>
    </row>
    <row r="1017" spans="1:23" x14ac:dyDescent="0.2">
      <c r="A1017" t="s">
        <v>0</v>
      </c>
      <c r="B1017" t="s">
        <v>1</v>
      </c>
      <c r="C1017" t="s">
        <v>218</v>
      </c>
      <c r="D1017" t="s">
        <v>551</v>
      </c>
      <c r="E1017" t="s">
        <v>552</v>
      </c>
      <c r="F1017" t="s">
        <v>553</v>
      </c>
      <c r="G1017" t="s">
        <v>554</v>
      </c>
      <c r="H1017" t="s">
        <v>7</v>
      </c>
      <c r="I1017" t="s">
        <v>43</v>
      </c>
      <c r="J1017" t="s">
        <v>44</v>
      </c>
      <c r="K1017" t="s">
        <v>69</v>
      </c>
      <c r="L1017" t="s">
        <v>11</v>
      </c>
      <c r="M1017" s="2">
        <v>1500.8</v>
      </c>
      <c r="N1017" s="2">
        <v>100</v>
      </c>
      <c r="O1017" s="2">
        <v>0</v>
      </c>
      <c r="P1017" s="2">
        <v>1600.8</v>
      </c>
      <c r="Q1017" s="2">
        <v>1</v>
      </c>
      <c r="R1017" s="2">
        <v>1439</v>
      </c>
      <c r="S1017" s="2">
        <v>0</v>
      </c>
      <c r="T1017" s="2">
        <v>161.80000000000001</v>
      </c>
      <c r="U1017" s="2">
        <v>1600.8</v>
      </c>
      <c r="V1017" s="2">
        <v>160.80000000000001</v>
      </c>
      <c r="W1017" t="s">
        <v>586</v>
      </c>
    </row>
    <row r="1018" spans="1:23" x14ac:dyDescent="0.2">
      <c r="A1018" t="s">
        <v>0</v>
      </c>
      <c r="B1018" t="s">
        <v>1</v>
      </c>
      <c r="C1018" t="s">
        <v>218</v>
      </c>
      <c r="D1018" t="s">
        <v>551</v>
      </c>
      <c r="E1018" t="s">
        <v>552</v>
      </c>
      <c r="F1018" t="s">
        <v>553</v>
      </c>
      <c r="G1018" t="s">
        <v>554</v>
      </c>
      <c r="H1018" t="s">
        <v>7</v>
      </c>
      <c r="I1018" t="s">
        <v>43</v>
      </c>
      <c r="J1018" t="s">
        <v>44</v>
      </c>
      <c r="K1018" t="s">
        <v>71</v>
      </c>
      <c r="L1018" t="s">
        <v>11</v>
      </c>
      <c r="M1018" s="2">
        <v>6152.68</v>
      </c>
      <c r="N1018" s="2">
        <v>1744.62</v>
      </c>
      <c r="O1018" s="2">
        <v>0</v>
      </c>
      <c r="P1018" s="2">
        <v>7897.3</v>
      </c>
      <c r="Q1018" s="2">
        <v>1721.2</v>
      </c>
      <c r="R1018" s="2">
        <v>67.2</v>
      </c>
      <c r="S1018" s="2">
        <v>67.2</v>
      </c>
      <c r="T1018" s="2">
        <v>7830.1</v>
      </c>
      <c r="U1018" s="2">
        <v>7830.1</v>
      </c>
      <c r="V1018" s="2">
        <v>6108.9</v>
      </c>
      <c r="W1018" t="s">
        <v>587</v>
      </c>
    </row>
    <row r="1019" spans="1:23" x14ac:dyDescent="0.2">
      <c r="A1019" t="s">
        <v>0</v>
      </c>
      <c r="B1019" t="s">
        <v>1</v>
      </c>
      <c r="C1019" t="s">
        <v>218</v>
      </c>
      <c r="D1019" t="s">
        <v>551</v>
      </c>
      <c r="E1019" t="s">
        <v>552</v>
      </c>
      <c r="F1019" t="s">
        <v>553</v>
      </c>
      <c r="G1019" t="s">
        <v>554</v>
      </c>
      <c r="H1019" t="s">
        <v>7</v>
      </c>
      <c r="I1019" t="s">
        <v>43</v>
      </c>
      <c r="J1019" t="s">
        <v>44</v>
      </c>
      <c r="K1019" t="s">
        <v>316</v>
      </c>
      <c r="L1019" t="s">
        <v>11</v>
      </c>
      <c r="M1019" s="2">
        <v>1440</v>
      </c>
      <c r="N1019" s="2">
        <v>-1440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t="s">
        <v>588</v>
      </c>
    </row>
    <row r="1020" spans="1:23" x14ac:dyDescent="0.2">
      <c r="A1020" t="s">
        <v>0</v>
      </c>
      <c r="B1020" t="s">
        <v>1</v>
      </c>
      <c r="C1020" t="s">
        <v>218</v>
      </c>
      <c r="D1020" t="s">
        <v>551</v>
      </c>
      <c r="E1020" t="s">
        <v>552</v>
      </c>
      <c r="F1020" t="s">
        <v>553</v>
      </c>
      <c r="G1020" t="s">
        <v>554</v>
      </c>
      <c r="H1020" t="s">
        <v>7</v>
      </c>
      <c r="I1020" t="s">
        <v>43</v>
      </c>
      <c r="J1020" t="s">
        <v>44</v>
      </c>
      <c r="K1020" t="s">
        <v>488</v>
      </c>
      <c r="L1020" t="s">
        <v>11</v>
      </c>
      <c r="M1020" s="2">
        <v>31440.29</v>
      </c>
      <c r="N1020" s="2">
        <v>36653.39</v>
      </c>
      <c r="O1020" s="2">
        <v>0</v>
      </c>
      <c r="P1020" s="2">
        <v>68093.679999999993</v>
      </c>
      <c r="Q1020" s="2">
        <v>5571</v>
      </c>
      <c r="R1020" s="2">
        <v>7152.16</v>
      </c>
      <c r="S1020" s="2">
        <v>7152.16</v>
      </c>
      <c r="T1020" s="2">
        <v>60941.52</v>
      </c>
      <c r="U1020" s="2">
        <v>60941.52</v>
      </c>
      <c r="V1020" s="2">
        <v>55370.52</v>
      </c>
      <c r="W1020" t="s">
        <v>589</v>
      </c>
    </row>
    <row r="1021" spans="1:23" x14ac:dyDescent="0.2">
      <c r="A1021" t="s">
        <v>0</v>
      </c>
      <c r="B1021" t="s">
        <v>1</v>
      </c>
      <c r="C1021" t="s">
        <v>218</v>
      </c>
      <c r="D1021" t="s">
        <v>551</v>
      </c>
      <c r="E1021" t="s">
        <v>552</v>
      </c>
      <c r="F1021" t="s">
        <v>553</v>
      </c>
      <c r="G1021" t="s">
        <v>554</v>
      </c>
      <c r="H1021" t="s">
        <v>7</v>
      </c>
      <c r="I1021" t="s">
        <v>43</v>
      </c>
      <c r="J1021" t="s">
        <v>44</v>
      </c>
      <c r="K1021" t="s">
        <v>73</v>
      </c>
      <c r="L1021" t="s">
        <v>11</v>
      </c>
      <c r="M1021" s="2">
        <v>20438.849999999999</v>
      </c>
      <c r="N1021" s="2">
        <v>5994.35</v>
      </c>
      <c r="O1021" s="2">
        <v>0</v>
      </c>
      <c r="P1021" s="2">
        <v>26433.200000000001</v>
      </c>
      <c r="Q1021" s="2">
        <v>5986.93</v>
      </c>
      <c r="R1021" s="2">
        <v>18594.79</v>
      </c>
      <c r="S1021" s="2">
        <v>9547.16</v>
      </c>
      <c r="T1021" s="2">
        <v>7838.41</v>
      </c>
      <c r="U1021" s="2">
        <v>16886.04</v>
      </c>
      <c r="V1021" s="2">
        <v>1851.48</v>
      </c>
      <c r="W1021" t="s">
        <v>590</v>
      </c>
    </row>
    <row r="1022" spans="1:23" x14ac:dyDescent="0.2">
      <c r="A1022" t="s">
        <v>0</v>
      </c>
      <c r="B1022" t="s">
        <v>1</v>
      </c>
      <c r="C1022" t="s">
        <v>218</v>
      </c>
      <c r="D1022" t="s">
        <v>551</v>
      </c>
      <c r="E1022" t="s">
        <v>552</v>
      </c>
      <c r="F1022" t="s">
        <v>553</v>
      </c>
      <c r="G1022" t="s">
        <v>554</v>
      </c>
      <c r="H1022" t="s">
        <v>7</v>
      </c>
      <c r="I1022" t="s">
        <v>43</v>
      </c>
      <c r="J1022" t="s">
        <v>44</v>
      </c>
      <c r="K1022" t="s">
        <v>75</v>
      </c>
      <c r="L1022" t="s">
        <v>11</v>
      </c>
      <c r="M1022" s="2">
        <v>12000</v>
      </c>
      <c r="N1022" s="2">
        <v>25795</v>
      </c>
      <c r="O1022" s="2">
        <v>0</v>
      </c>
      <c r="P1022" s="2">
        <v>37795</v>
      </c>
      <c r="Q1022" s="2">
        <v>877.96</v>
      </c>
      <c r="R1022" s="2">
        <v>7867.5</v>
      </c>
      <c r="S1022" s="2">
        <v>98.16</v>
      </c>
      <c r="T1022" s="2">
        <v>29927.5</v>
      </c>
      <c r="U1022" s="2">
        <v>37696.839999999997</v>
      </c>
      <c r="V1022" s="2">
        <v>29049.54</v>
      </c>
      <c r="W1022" t="s">
        <v>591</v>
      </c>
    </row>
    <row r="1023" spans="1:23" x14ac:dyDescent="0.2">
      <c r="A1023" t="s">
        <v>0</v>
      </c>
      <c r="B1023" t="s">
        <v>1</v>
      </c>
      <c r="C1023" t="s">
        <v>218</v>
      </c>
      <c r="D1023" t="s">
        <v>551</v>
      </c>
      <c r="E1023" t="s">
        <v>552</v>
      </c>
      <c r="F1023" t="s">
        <v>553</v>
      </c>
      <c r="G1023" t="s">
        <v>554</v>
      </c>
      <c r="H1023" t="s">
        <v>7</v>
      </c>
      <c r="I1023" t="s">
        <v>43</v>
      </c>
      <c r="J1023" t="s">
        <v>44</v>
      </c>
      <c r="K1023" t="s">
        <v>77</v>
      </c>
      <c r="L1023" t="s">
        <v>11</v>
      </c>
      <c r="M1023" s="2">
        <v>6288.16</v>
      </c>
      <c r="N1023" s="2">
        <v>-1788.16</v>
      </c>
      <c r="O1023" s="2">
        <v>0</v>
      </c>
      <c r="P1023" s="2">
        <v>4500</v>
      </c>
      <c r="Q1023" s="2">
        <v>0</v>
      </c>
      <c r="R1023" s="2">
        <v>100</v>
      </c>
      <c r="S1023" s="2">
        <v>0</v>
      </c>
      <c r="T1023" s="2">
        <v>4400</v>
      </c>
      <c r="U1023" s="2">
        <v>4500</v>
      </c>
      <c r="V1023" s="2">
        <v>4400</v>
      </c>
      <c r="W1023" t="s">
        <v>592</v>
      </c>
    </row>
    <row r="1024" spans="1:23" x14ac:dyDescent="0.2">
      <c r="A1024" t="s">
        <v>0</v>
      </c>
      <c r="B1024" t="s">
        <v>1</v>
      </c>
      <c r="C1024" t="s">
        <v>218</v>
      </c>
      <c r="D1024" t="s">
        <v>551</v>
      </c>
      <c r="E1024" t="s">
        <v>552</v>
      </c>
      <c r="F1024" t="s">
        <v>553</v>
      </c>
      <c r="G1024" t="s">
        <v>554</v>
      </c>
      <c r="H1024" t="s">
        <v>7</v>
      </c>
      <c r="I1024" t="s">
        <v>43</v>
      </c>
      <c r="J1024" t="s">
        <v>44</v>
      </c>
      <c r="K1024" t="s">
        <v>79</v>
      </c>
      <c r="L1024" t="s">
        <v>11</v>
      </c>
      <c r="M1024" s="2">
        <v>25000</v>
      </c>
      <c r="N1024" s="2">
        <v>28308.37</v>
      </c>
      <c r="O1024" s="2">
        <v>0</v>
      </c>
      <c r="P1024" s="2">
        <v>53308.37</v>
      </c>
      <c r="Q1024" s="2">
        <v>26180.76</v>
      </c>
      <c r="R1024" s="2">
        <v>6101.85</v>
      </c>
      <c r="S1024" s="2">
        <v>0</v>
      </c>
      <c r="T1024" s="2">
        <v>47206.52</v>
      </c>
      <c r="U1024" s="2">
        <v>53308.37</v>
      </c>
      <c r="V1024" s="2">
        <v>21025.759999999998</v>
      </c>
      <c r="W1024" t="s">
        <v>593</v>
      </c>
    </row>
    <row r="1025" spans="1:23" x14ac:dyDescent="0.2">
      <c r="A1025" t="s">
        <v>0</v>
      </c>
      <c r="B1025" t="s">
        <v>1</v>
      </c>
      <c r="C1025" t="s">
        <v>218</v>
      </c>
      <c r="D1025" t="s">
        <v>551</v>
      </c>
      <c r="E1025" t="s">
        <v>552</v>
      </c>
      <c r="F1025" t="s">
        <v>553</v>
      </c>
      <c r="G1025" t="s">
        <v>554</v>
      </c>
      <c r="H1025" t="s">
        <v>7</v>
      </c>
      <c r="I1025" t="s">
        <v>43</v>
      </c>
      <c r="J1025" t="s">
        <v>44</v>
      </c>
      <c r="K1025" t="s">
        <v>83</v>
      </c>
      <c r="L1025" t="s">
        <v>11</v>
      </c>
      <c r="M1025" s="2">
        <v>0</v>
      </c>
      <c r="N1025" s="2">
        <v>5500</v>
      </c>
      <c r="O1025" s="2">
        <v>0</v>
      </c>
      <c r="P1025" s="2">
        <v>5500</v>
      </c>
      <c r="Q1025" s="2">
        <v>0</v>
      </c>
      <c r="R1025" s="2">
        <v>0</v>
      </c>
      <c r="S1025" s="2">
        <v>0</v>
      </c>
      <c r="T1025" s="2">
        <v>5500</v>
      </c>
      <c r="U1025" s="2">
        <v>5500</v>
      </c>
      <c r="V1025" s="2">
        <v>5500</v>
      </c>
      <c r="W1025" t="s">
        <v>594</v>
      </c>
    </row>
    <row r="1026" spans="1:23" x14ac:dyDescent="0.2">
      <c r="A1026" t="s">
        <v>0</v>
      </c>
      <c r="B1026" t="s">
        <v>1</v>
      </c>
      <c r="C1026" t="s">
        <v>218</v>
      </c>
      <c r="D1026" t="s">
        <v>551</v>
      </c>
      <c r="E1026" t="s">
        <v>552</v>
      </c>
      <c r="F1026" t="s">
        <v>553</v>
      </c>
      <c r="G1026" t="s">
        <v>554</v>
      </c>
      <c r="H1026" t="s">
        <v>7</v>
      </c>
      <c r="I1026" t="s">
        <v>43</v>
      </c>
      <c r="J1026" t="s">
        <v>44</v>
      </c>
      <c r="K1026" t="s">
        <v>85</v>
      </c>
      <c r="L1026" t="s">
        <v>11</v>
      </c>
      <c r="M1026" s="2">
        <v>19252.41</v>
      </c>
      <c r="N1026" s="2">
        <v>18379.580000000002</v>
      </c>
      <c r="O1026" s="2">
        <v>0</v>
      </c>
      <c r="P1026" s="2">
        <v>37631.99</v>
      </c>
      <c r="Q1026" s="2">
        <v>3021.09</v>
      </c>
      <c r="R1026" s="2">
        <v>17502.560000000001</v>
      </c>
      <c r="S1026" s="2">
        <v>6268.78</v>
      </c>
      <c r="T1026" s="2">
        <v>20129.43</v>
      </c>
      <c r="U1026" s="2">
        <v>31363.21</v>
      </c>
      <c r="V1026" s="2">
        <v>17108.34</v>
      </c>
      <c r="W1026" t="s">
        <v>595</v>
      </c>
    </row>
    <row r="1027" spans="1:23" x14ac:dyDescent="0.2">
      <c r="A1027" t="s">
        <v>0</v>
      </c>
      <c r="B1027" t="s">
        <v>1</v>
      </c>
      <c r="C1027" t="s">
        <v>218</v>
      </c>
      <c r="D1027" t="s">
        <v>551</v>
      </c>
      <c r="E1027" t="s">
        <v>552</v>
      </c>
      <c r="F1027" t="s">
        <v>553</v>
      </c>
      <c r="G1027" t="s">
        <v>554</v>
      </c>
      <c r="H1027" t="s">
        <v>7</v>
      </c>
      <c r="I1027" t="s">
        <v>43</v>
      </c>
      <c r="J1027" t="s">
        <v>44</v>
      </c>
      <c r="K1027" t="s">
        <v>501</v>
      </c>
      <c r="L1027" t="s">
        <v>11</v>
      </c>
      <c r="M1027" s="2">
        <v>0</v>
      </c>
      <c r="N1027" s="2">
        <v>608</v>
      </c>
      <c r="O1027" s="2">
        <v>0</v>
      </c>
      <c r="P1027" s="2">
        <v>608</v>
      </c>
      <c r="Q1027" s="2">
        <v>0</v>
      </c>
      <c r="R1027" s="2">
        <v>0</v>
      </c>
      <c r="S1027" s="2">
        <v>0</v>
      </c>
      <c r="T1027" s="2">
        <v>608</v>
      </c>
      <c r="U1027" s="2">
        <v>608</v>
      </c>
      <c r="V1027" s="2">
        <v>608</v>
      </c>
      <c r="W1027" t="s">
        <v>596</v>
      </c>
    </row>
    <row r="1028" spans="1:23" x14ac:dyDescent="0.2">
      <c r="A1028" t="s">
        <v>0</v>
      </c>
      <c r="B1028" t="s">
        <v>1</v>
      </c>
      <c r="C1028" t="s">
        <v>218</v>
      </c>
      <c r="D1028" t="s">
        <v>551</v>
      </c>
      <c r="E1028" t="s">
        <v>552</v>
      </c>
      <c r="F1028" t="s">
        <v>553</v>
      </c>
      <c r="G1028" t="s">
        <v>554</v>
      </c>
      <c r="H1028" t="s">
        <v>7</v>
      </c>
      <c r="I1028" t="s">
        <v>43</v>
      </c>
      <c r="J1028" t="s">
        <v>44</v>
      </c>
      <c r="K1028" t="s">
        <v>262</v>
      </c>
      <c r="L1028" t="s">
        <v>11</v>
      </c>
      <c r="M1028" s="2">
        <v>0</v>
      </c>
      <c r="N1028" s="2">
        <v>160</v>
      </c>
      <c r="O1028" s="2">
        <v>0</v>
      </c>
      <c r="P1028" s="2">
        <v>160</v>
      </c>
      <c r="Q1028" s="2">
        <v>0</v>
      </c>
      <c r="R1028" s="2">
        <v>0</v>
      </c>
      <c r="S1028" s="2">
        <v>0</v>
      </c>
      <c r="T1028" s="2">
        <v>160</v>
      </c>
      <c r="U1028" s="2">
        <v>160</v>
      </c>
      <c r="V1028" s="2">
        <v>160</v>
      </c>
      <c r="W1028" t="s">
        <v>597</v>
      </c>
    </row>
    <row r="1029" spans="1:23" x14ac:dyDescent="0.2">
      <c r="A1029" t="s">
        <v>0</v>
      </c>
      <c r="B1029" t="s">
        <v>1</v>
      </c>
      <c r="C1029" t="s">
        <v>218</v>
      </c>
      <c r="D1029" t="s">
        <v>551</v>
      </c>
      <c r="E1029" t="s">
        <v>552</v>
      </c>
      <c r="F1029" t="s">
        <v>553</v>
      </c>
      <c r="G1029" t="s">
        <v>554</v>
      </c>
      <c r="H1029" t="s">
        <v>7</v>
      </c>
      <c r="I1029" t="s">
        <v>43</v>
      </c>
      <c r="J1029" t="s">
        <v>87</v>
      </c>
      <c r="K1029" t="s">
        <v>88</v>
      </c>
      <c r="L1029" t="s">
        <v>11</v>
      </c>
      <c r="M1029" s="2">
        <v>2300</v>
      </c>
      <c r="N1029" s="2">
        <v>-25</v>
      </c>
      <c r="O1029" s="2">
        <v>0</v>
      </c>
      <c r="P1029" s="2">
        <v>2275</v>
      </c>
      <c r="Q1029" s="2">
        <v>0</v>
      </c>
      <c r="R1029" s="2">
        <v>1590.52</v>
      </c>
      <c r="S1029" s="2">
        <v>210.38</v>
      </c>
      <c r="T1029" s="2">
        <v>684.48</v>
      </c>
      <c r="U1029" s="2">
        <v>2064.62</v>
      </c>
      <c r="V1029" s="2">
        <v>684.48</v>
      </c>
      <c r="W1029" t="s">
        <v>598</v>
      </c>
    </row>
    <row r="1030" spans="1:23" x14ac:dyDescent="0.2">
      <c r="A1030" t="s">
        <v>0</v>
      </c>
      <c r="B1030" t="s">
        <v>1</v>
      </c>
      <c r="C1030" t="s">
        <v>218</v>
      </c>
      <c r="D1030" t="s">
        <v>551</v>
      </c>
      <c r="E1030" t="s">
        <v>552</v>
      </c>
      <c r="F1030" t="s">
        <v>553</v>
      </c>
      <c r="G1030" t="s">
        <v>554</v>
      </c>
      <c r="H1030" t="s">
        <v>7</v>
      </c>
      <c r="I1030" t="s">
        <v>43</v>
      </c>
      <c r="J1030" t="s">
        <v>87</v>
      </c>
      <c r="K1030" t="s">
        <v>90</v>
      </c>
      <c r="L1030" t="s">
        <v>11</v>
      </c>
      <c r="M1030" s="2">
        <v>0</v>
      </c>
      <c r="N1030" s="2">
        <v>25</v>
      </c>
      <c r="O1030" s="2">
        <v>0</v>
      </c>
      <c r="P1030" s="2">
        <v>25</v>
      </c>
      <c r="Q1030" s="2">
        <v>0</v>
      </c>
      <c r="R1030" s="2">
        <v>18.809999999999999</v>
      </c>
      <c r="S1030" s="2">
        <v>0</v>
      </c>
      <c r="T1030" s="2">
        <v>6.19</v>
      </c>
      <c r="U1030" s="2">
        <v>25</v>
      </c>
      <c r="V1030" s="2">
        <v>6.19</v>
      </c>
      <c r="W1030" t="s">
        <v>599</v>
      </c>
    </row>
    <row r="1031" spans="1:23" x14ac:dyDescent="0.2">
      <c r="A1031" t="s">
        <v>0</v>
      </c>
      <c r="B1031" t="s">
        <v>1</v>
      </c>
      <c r="C1031" t="s">
        <v>218</v>
      </c>
      <c r="D1031" t="s">
        <v>551</v>
      </c>
      <c r="E1031" t="s">
        <v>552</v>
      </c>
      <c r="F1031" t="s">
        <v>553</v>
      </c>
      <c r="G1031" t="s">
        <v>554</v>
      </c>
      <c r="H1031" t="s">
        <v>7</v>
      </c>
      <c r="I1031" t="s">
        <v>43</v>
      </c>
      <c r="J1031" t="s">
        <v>87</v>
      </c>
      <c r="K1031" t="s">
        <v>251</v>
      </c>
      <c r="L1031" t="s">
        <v>11</v>
      </c>
      <c r="M1031" s="2">
        <v>0</v>
      </c>
      <c r="N1031" s="2">
        <v>100</v>
      </c>
      <c r="O1031" s="2">
        <v>0</v>
      </c>
      <c r="P1031" s="2">
        <v>100</v>
      </c>
      <c r="Q1031" s="2">
        <v>0</v>
      </c>
      <c r="R1031" s="2">
        <v>100</v>
      </c>
      <c r="S1031" s="2">
        <v>0</v>
      </c>
      <c r="T1031" s="2">
        <v>0</v>
      </c>
      <c r="U1031" s="2">
        <v>100</v>
      </c>
      <c r="V1031" s="2">
        <v>0</v>
      </c>
      <c r="W1031" t="s">
        <v>600</v>
      </c>
    </row>
    <row r="1032" spans="1:23" x14ac:dyDescent="0.2">
      <c r="A1032" t="s">
        <v>0</v>
      </c>
      <c r="B1032" t="s">
        <v>1</v>
      </c>
      <c r="C1032" t="s">
        <v>218</v>
      </c>
      <c r="D1032" t="s">
        <v>551</v>
      </c>
      <c r="E1032" t="s">
        <v>552</v>
      </c>
      <c r="F1032" t="s">
        <v>553</v>
      </c>
      <c r="G1032" t="s">
        <v>554</v>
      </c>
      <c r="H1032" t="s">
        <v>601</v>
      </c>
      <c r="I1032" t="s">
        <v>602</v>
      </c>
      <c r="J1032" t="s">
        <v>94</v>
      </c>
      <c r="K1032" t="s">
        <v>603</v>
      </c>
      <c r="L1032" t="s">
        <v>96</v>
      </c>
      <c r="M1032" s="2">
        <v>9669.2800000000007</v>
      </c>
      <c r="N1032" s="2">
        <v>-9669.2800000000007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t="s">
        <v>604</v>
      </c>
    </row>
    <row r="1033" spans="1:23" x14ac:dyDescent="0.2">
      <c r="A1033" t="s">
        <v>0</v>
      </c>
      <c r="B1033" t="s">
        <v>1</v>
      </c>
      <c r="C1033" t="s">
        <v>218</v>
      </c>
      <c r="D1033" t="s">
        <v>551</v>
      </c>
      <c r="E1033" t="s">
        <v>552</v>
      </c>
      <c r="F1033" t="s">
        <v>553</v>
      </c>
      <c r="G1033" t="s">
        <v>554</v>
      </c>
      <c r="H1033" t="s">
        <v>601</v>
      </c>
      <c r="I1033" t="s">
        <v>602</v>
      </c>
      <c r="J1033" t="s">
        <v>94</v>
      </c>
      <c r="K1033" t="s">
        <v>148</v>
      </c>
      <c r="L1033" t="s">
        <v>96</v>
      </c>
      <c r="M1033" s="2">
        <v>300000</v>
      </c>
      <c r="N1033" s="2">
        <v>400000</v>
      </c>
      <c r="O1033" s="2">
        <v>-333314.90999999997</v>
      </c>
      <c r="P1033" s="2">
        <v>366685.09</v>
      </c>
      <c r="Q1033" s="2">
        <v>0</v>
      </c>
      <c r="R1033" s="2">
        <v>366685.09</v>
      </c>
      <c r="S1033" s="2">
        <v>365954.59</v>
      </c>
      <c r="T1033" s="2">
        <v>0</v>
      </c>
      <c r="U1033" s="2">
        <v>730.5</v>
      </c>
      <c r="V1033" s="2">
        <v>0</v>
      </c>
      <c r="W1033" t="s">
        <v>605</v>
      </c>
    </row>
    <row r="1034" spans="1:23" x14ac:dyDescent="0.2">
      <c r="A1034" t="s">
        <v>0</v>
      </c>
      <c r="B1034" t="s">
        <v>1</v>
      </c>
      <c r="C1034" t="s">
        <v>218</v>
      </c>
      <c r="D1034" t="s">
        <v>551</v>
      </c>
      <c r="E1034" t="s">
        <v>552</v>
      </c>
      <c r="F1034" t="s">
        <v>553</v>
      </c>
      <c r="G1034" t="s">
        <v>554</v>
      </c>
      <c r="H1034" t="s">
        <v>601</v>
      </c>
      <c r="I1034" t="s">
        <v>602</v>
      </c>
      <c r="J1034" t="s">
        <v>202</v>
      </c>
      <c r="K1034" t="s">
        <v>203</v>
      </c>
      <c r="L1034" t="s">
        <v>96</v>
      </c>
      <c r="M1034" s="2">
        <v>331478</v>
      </c>
      <c r="N1034" s="2">
        <v>-331478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t="s">
        <v>606</v>
      </c>
    </row>
    <row r="1035" spans="1:23" x14ac:dyDescent="0.2">
      <c r="A1035" t="s">
        <v>0</v>
      </c>
      <c r="B1035" t="s">
        <v>1</v>
      </c>
      <c r="C1035" t="s">
        <v>218</v>
      </c>
      <c r="D1035" t="s">
        <v>551</v>
      </c>
      <c r="E1035" t="s">
        <v>552</v>
      </c>
      <c r="F1035" t="s">
        <v>553</v>
      </c>
      <c r="G1035" t="s">
        <v>554</v>
      </c>
      <c r="H1035" t="s">
        <v>601</v>
      </c>
      <c r="I1035" t="s">
        <v>602</v>
      </c>
      <c r="J1035" t="s">
        <v>202</v>
      </c>
      <c r="K1035" t="s">
        <v>209</v>
      </c>
      <c r="L1035" t="s">
        <v>96</v>
      </c>
      <c r="M1035" s="2">
        <v>58852.72</v>
      </c>
      <c r="N1035" s="2">
        <v>-58852.72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0</v>
      </c>
      <c r="W1035" t="s">
        <v>607</v>
      </c>
    </row>
    <row r="1036" spans="1:23" x14ac:dyDescent="0.2">
      <c r="A1036" t="s">
        <v>0</v>
      </c>
      <c r="B1036" t="s">
        <v>1</v>
      </c>
      <c r="C1036" t="s">
        <v>218</v>
      </c>
      <c r="D1036" t="s">
        <v>551</v>
      </c>
      <c r="E1036" t="s">
        <v>552</v>
      </c>
      <c r="F1036" t="s">
        <v>553</v>
      </c>
      <c r="G1036" t="s">
        <v>554</v>
      </c>
      <c r="H1036" t="s">
        <v>7</v>
      </c>
      <c r="I1036" t="s">
        <v>8</v>
      </c>
      <c r="J1036" t="s">
        <v>215</v>
      </c>
      <c r="K1036" t="s">
        <v>216</v>
      </c>
      <c r="L1036" t="s">
        <v>11</v>
      </c>
      <c r="M1036" s="2">
        <v>0</v>
      </c>
      <c r="N1036" s="2">
        <v>90000</v>
      </c>
      <c r="O1036" s="2">
        <v>0</v>
      </c>
      <c r="P1036" s="2">
        <v>90000</v>
      </c>
      <c r="Q1036" s="2">
        <v>23653.360000000001</v>
      </c>
      <c r="R1036" s="2">
        <v>66346.64</v>
      </c>
      <c r="S1036" s="2">
        <v>58304.76</v>
      </c>
      <c r="T1036" s="2">
        <v>23653.360000000001</v>
      </c>
      <c r="U1036" s="2">
        <v>31695.24</v>
      </c>
      <c r="V1036" s="2">
        <v>0</v>
      </c>
      <c r="W1036" t="s">
        <v>608</v>
      </c>
    </row>
    <row r="1037" spans="1:23" x14ac:dyDescent="0.2">
      <c r="A1037" t="s">
        <v>0</v>
      </c>
      <c r="B1037" t="s">
        <v>1</v>
      </c>
      <c r="C1037" t="s">
        <v>218</v>
      </c>
      <c r="D1037" t="s">
        <v>609</v>
      </c>
      <c r="E1037" t="s">
        <v>610</v>
      </c>
      <c r="F1037" t="s">
        <v>611</v>
      </c>
      <c r="G1037" t="s">
        <v>612</v>
      </c>
      <c r="H1037" t="s">
        <v>7</v>
      </c>
      <c r="I1037" t="s">
        <v>8</v>
      </c>
      <c r="J1037" t="s">
        <v>9</v>
      </c>
      <c r="K1037" t="s">
        <v>10</v>
      </c>
      <c r="L1037" t="s">
        <v>11</v>
      </c>
      <c r="M1037" s="2">
        <v>2212896</v>
      </c>
      <c r="N1037" s="2">
        <v>17159</v>
      </c>
      <c r="O1037" s="2">
        <v>-50000</v>
      </c>
      <c r="P1037" s="2">
        <v>2180055</v>
      </c>
      <c r="Q1037" s="2">
        <v>0</v>
      </c>
      <c r="R1037" s="2">
        <v>1488773.73</v>
      </c>
      <c r="S1037" s="2">
        <v>1488527.06</v>
      </c>
      <c r="T1037" s="2">
        <v>691281.27</v>
      </c>
      <c r="U1037" s="2">
        <v>691527.94</v>
      </c>
      <c r="V1037" s="2">
        <v>691281.27</v>
      </c>
      <c r="W1037" t="s">
        <v>613</v>
      </c>
    </row>
    <row r="1038" spans="1:23" x14ac:dyDescent="0.2">
      <c r="A1038" t="s">
        <v>0</v>
      </c>
      <c r="B1038" t="s">
        <v>1</v>
      </c>
      <c r="C1038" t="s">
        <v>218</v>
      </c>
      <c r="D1038" t="s">
        <v>609</v>
      </c>
      <c r="E1038" t="s">
        <v>610</v>
      </c>
      <c r="F1038" t="s">
        <v>611</v>
      </c>
      <c r="G1038" t="s">
        <v>612</v>
      </c>
      <c r="H1038" t="s">
        <v>7</v>
      </c>
      <c r="I1038" t="s">
        <v>8</v>
      </c>
      <c r="J1038" t="s">
        <v>9</v>
      </c>
      <c r="K1038" t="s">
        <v>13</v>
      </c>
      <c r="L1038" t="s">
        <v>11</v>
      </c>
      <c r="M1038" s="2">
        <v>73144.44</v>
      </c>
      <c r="N1038" s="2">
        <v>-1631.85</v>
      </c>
      <c r="O1038" s="2">
        <v>0</v>
      </c>
      <c r="P1038" s="2">
        <v>71512.59</v>
      </c>
      <c r="Q1038" s="2">
        <v>0</v>
      </c>
      <c r="R1038" s="2">
        <v>46128.32</v>
      </c>
      <c r="S1038" s="2">
        <v>46128.32</v>
      </c>
      <c r="T1038" s="2">
        <v>25384.27</v>
      </c>
      <c r="U1038" s="2">
        <v>25384.27</v>
      </c>
      <c r="V1038" s="2">
        <v>25384.27</v>
      </c>
      <c r="W1038" t="s">
        <v>614</v>
      </c>
    </row>
    <row r="1039" spans="1:23" x14ac:dyDescent="0.2">
      <c r="A1039" t="s">
        <v>0</v>
      </c>
      <c r="B1039" t="s">
        <v>1</v>
      </c>
      <c r="C1039" t="s">
        <v>218</v>
      </c>
      <c r="D1039" t="s">
        <v>609</v>
      </c>
      <c r="E1039" t="s">
        <v>610</v>
      </c>
      <c r="F1039" t="s">
        <v>611</v>
      </c>
      <c r="G1039" t="s">
        <v>612</v>
      </c>
      <c r="H1039" t="s">
        <v>7</v>
      </c>
      <c r="I1039" t="s">
        <v>8</v>
      </c>
      <c r="J1039" t="s">
        <v>9</v>
      </c>
      <c r="K1039" t="s">
        <v>15</v>
      </c>
      <c r="L1039" t="s">
        <v>11</v>
      </c>
      <c r="M1039" s="2">
        <v>238831.29</v>
      </c>
      <c r="N1039" s="2">
        <v>-8083.99</v>
      </c>
      <c r="O1039" s="2">
        <v>0</v>
      </c>
      <c r="P1039" s="2">
        <v>230747.3</v>
      </c>
      <c r="Q1039" s="2">
        <v>21568.73</v>
      </c>
      <c r="R1039" s="2">
        <v>43414.239999999998</v>
      </c>
      <c r="S1039" s="2">
        <v>42427.57</v>
      </c>
      <c r="T1039" s="2">
        <v>187333.06</v>
      </c>
      <c r="U1039" s="2">
        <v>188319.73</v>
      </c>
      <c r="V1039" s="2">
        <v>165764.32999999999</v>
      </c>
      <c r="W1039" t="s">
        <v>615</v>
      </c>
    </row>
    <row r="1040" spans="1:23" x14ac:dyDescent="0.2">
      <c r="A1040" t="s">
        <v>0</v>
      </c>
      <c r="B1040" t="s">
        <v>1</v>
      </c>
      <c r="C1040" t="s">
        <v>218</v>
      </c>
      <c r="D1040" t="s">
        <v>609</v>
      </c>
      <c r="E1040" t="s">
        <v>610</v>
      </c>
      <c r="F1040" t="s">
        <v>611</v>
      </c>
      <c r="G1040" t="s">
        <v>612</v>
      </c>
      <c r="H1040" t="s">
        <v>7</v>
      </c>
      <c r="I1040" t="s">
        <v>8</v>
      </c>
      <c r="J1040" t="s">
        <v>9</v>
      </c>
      <c r="K1040" t="s">
        <v>17</v>
      </c>
      <c r="L1040" t="s">
        <v>11</v>
      </c>
      <c r="M1040" s="2">
        <v>60564</v>
      </c>
      <c r="N1040" s="2">
        <v>-6145.33</v>
      </c>
      <c r="O1040" s="2">
        <v>0</v>
      </c>
      <c r="P1040" s="2">
        <v>54418.67</v>
      </c>
      <c r="Q1040" s="2">
        <v>2413.4899999999998</v>
      </c>
      <c r="R1040" s="2">
        <v>39807.230000000003</v>
      </c>
      <c r="S1040" s="2">
        <v>39707.230000000003</v>
      </c>
      <c r="T1040" s="2">
        <v>14611.44</v>
      </c>
      <c r="U1040" s="2">
        <v>14711.44</v>
      </c>
      <c r="V1040" s="2">
        <v>12197.95</v>
      </c>
      <c r="W1040" t="s">
        <v>616</v>
      </c>
    </row>
    <row r="1041" spans="1:23" x14ac:dyDescent="0.2">
      <c r="A1041" t="s">
        <v>0</v>
      </c>
      <c r="B1041" t="s">
        <v>1</v>
      </c>
      <c r="C1041" t="s">
        <v>218</v>
      </c>
      <c r="D1041" t="s">
        <v>609</v>
      </c>
      <c r="E1041" t="s">
        <v>610</v>
      </c>
      <c r="F1041" t="s">
        <v>611</v>
      </c>
      <c r="G1041" t="s">
        <v>612</v>
      </c>
      <c r="H1041" t="s">
        <v>7</v>
      </c>
      <c r="I1041" t="s">
        <v>8</v>
      </c>
      <c r="J1041" t="s">
        <v>9</v>
      </c>
      <c r="K1041" t="s">
        <v>19</v>
      </c>
      <c r="L1041" t="s">
        <v>11</v>
      </c>
      <c r="M1041" s="2">
        <v>1452</v>
      </c>
      <c r="N1041" s="2">
        <v>-132</v>
      </c>
      <c r="O1041" s="2">
        <v>0</v>
      </c>
      <c r="P1041" s="2">
        <v>1320</v>
      </c>
      <c r="Q1041" s="2">
        <v>0</v>
      </c>
      <c r="R1041" s="2">
        <v>169</v>
      </c>
      <c r="S1041" s="2">
        <v>169</v>
      </c>
      <c r="T1041" s="2">
        <v>1151</v>
      </c>
      <c r="U1041" s="2">
        <v>1151</v>
      </c>
      <c r="V1041" s="2">
        <v>1151</v>
      </c>
      <c r="W1041" t="s">
        <v>617</v>
      </c>
    </row>
    <row r="1042" spans="1:23" x14ac:dyDescent="0.2">
      <c r="A1042" t="s">
        <v>0</v>
      </c>
      <c r="B1042" t="s">
        <v>1</v>
      </c>
      <c r="C1042" t="s">
        <v>218</v>
      </c>
      <c r="D1042" t="s">
        <v>609</v>
      </c>
      <c r="E1042" t="s">
        <v>610</v>
      </c>
      <c r="F1042" t="s">
        <v>611</v>
      </c>
      <c r="G1042" t="s">
        <v>612</v>
      </c>
      <c r="H1042" t="s">
        <v>7</v>
      </c>
      <c r="I1042" t="s">
        <v>8</v>
      </c>
      <c r="J1042" t="s">
        <v>9</v>
      </c>
      <c r="K1042" t="s">
        <v>21</v>
      </c>
      <c r="L1042" t="s">
        <v>11</v>
      </c>
      <c r="M1042" s="2">
        <v>11616</v>
      </c>
      <c r="N1042" s="2">
        <v>-1320</v>
      </c>
      <c r="O1042" s="2">
        <v>0</v>
      </c>
      <c r="P1042" s="2">
        <v>10296</v>
      </c>
      <c r="Q1042" s="2">
        <v>0</v>
      </c>
      <c r="R1042" s="2">
        <v>6108</v>
      </c>
      <c r="S1042" s="2">
        <v>6108</v>
      </c>
      <c r="T1042" s="2">
        <v>4188</v>
      </c>
      <c r="U1042" s="2">
        <v>4188</v>
      </c>
      <c r="V1042" s="2">
        <v>4188</v>
      </c>
      <c r="W1042" t="s">
        <v>618</v>
      </c>
    </row>
    <row r="1043" spans="1:23" x14ac:dyDescent="0.2">
      <c r="A1043" t="s">
        <v>0</v>
      </c>
      <c r="B1043" t="s">
        <v>1</v>
      </c>
      <c r="C1043" t="s">
        <v>218</v>
      </c>
      <c r="D1043" t="s">
        <v>609</v>
      </c>
      <c r="E1043" t="s">
        <v>610</v>
      </c>
      <c r="F1043" t="s">
        <v>611</v>
      </c>
      <c r="G1043" t="s">
        <v>612</v>
      </c>
      <c r="H1043" t="s">
        <v>7</v>
      </c>
      <c r="I1043" t="s">
        <v>8</v>
      </c>
      <c r="J1043" t="s">
        <v>9</v>
      </c>
      <c r="K1043" t="s">
        <v>23</v>
      </c>
      <c r="L1043" t="s">
        <v>11</v>
      </c>
      <c r="M1043" s="2">
        <v>403.4</v>
      </c>
      <c r="N1043" s="2">
        <v>-36.76</v>
      </c>
      <c r="O1043" s="2">
        <v>18.46</v>
      </c>
      <c r="P1043" s="2">
        <v>385.1</v>
      </c>
      <c r="Q1043" s="2">
        <v>0</v>
      </c>
      <c r="R1043" s="2">
        <v>0</v>
      </c>
      <c r="S1043" s="2">
        <v>0</v>
      </c>
      <c r="T1043" s="2">
        <v>385.1</v>
      </c>
      <c r="U1043" s="2">
        <v>385.1</v>
      </c>
      <c r="V1043" s="2">
        <v>385.1</v>
      </c>
      <c r="W1043" t="s">
        <v>619</v>
      </c>
    </row>
    <row r="1044" spans="1:23" x14ac:dyDescent="0.2">
      <c r="A1044" t="s">
        <v>0</v>
      </c>
      <c r="B1044" t="s">
        <v>1</v>
      </c>
      <c r="C1044" t="s">
        <v>218</v>
      </c>
      <c r="D1044" t="s">
        <v>609</v>
      </c>
      <c r="E1044" t="s">
        <v>610</v>
      </c>
      <c r="F1044" t="s">
        <v>611</v>
      </c>
      <c r="G1044" t="s">
        <v>612</v>
      </c>
      <c r="H1044" t="s">
        <v>7</v>
      </c>
      <c r="I1044" t="s">
        <v>8</v>
      </c>
      <c r="J1044" t="s">
        <v>9</v>
      </c>
      <c r="K1044" t="s">
        <v>25</v>
      </c>
      <c r="L1044" t="s">
        <v>11</v>
      </c>
      <c r="M1044" s="2">
        <v>4033.97</v>
      </c>
      <c r="N1044" s="2">
        <v>-412.98</v>
      </c>
      <c r="O1044" s="2">
        <v>0</v>
      </c>
      <c r="P1044" s="2">
        <v>3620.99</v>
      </c>
      <c r="Q1044" s="2">
        <v>0</v>
      </c>
      <c r="R1044" s="2">
        <v>1855.62</v>
      </c>
      <c r="S1044" s="2">
        <v>1855.62</v>
      </c>
      <c r="T1044" s="2">
        <v>1765.37</v>
      </c>
      <c r="U1044" s="2">
        <v>1765.37</v>
      </c>
      <c r="V1044" s="2">
        <v>1765.37</v>
      </c>
      <c r="W1044" t="s">
        <v>620</v>
      </c>
    </row>
    <row r="1045" spans="1:23" x14ac:dyDescent="0.2">
      <c r="A1045" t="s">
        <v>0</v>
      </c>
      <c r="B1045" t="s">
        <v>1</v>
      </c>
      <c r="C1045" t="s">
        <v>218</v>
      </c>
      <c r="D1045" t="s">
        <v>609</v>
      </c>
      <c r="E1045" t="s">
        <v>610</v>
      </c>
      <c r="F1045" t="s">
        <v>611</v>
      </c>
      <c r="G1045" t="s">
        <v>612</v>
      </c>
      <c r="H1045" t="s">
        <v>7</v>
      </c>
      <c r="I1045" t="s">
        <v>8</v>
      </c>
      <c r="J1045" t="s">
        <v>9</v>
      </c>
      <c r="K1045" t="s">
        <v>27</v>
      </c>
      <c r="L1045" t="s">
        <v>11</v>
      </c>
      <c r="M1045" s="2">
        <v>15134.66</v>
      </c>
      <c r="N1045" s="2">
        <v>-10550</v>
      </c>
      <c r="O1045" s="2">
        <v>0</v>
      </c>
      <c r="P1045" s="2">
        <v>4584.66</v>
      </c>
      <c r="Q1045" s="2">
        <v>0</v>
      </c>
      <c r="R1045" s="2">
        <v>0</v>
      </c>
      <c r="S1045" s="2">
        <v>0</v>
      </c>
      <c r="T1045" s="2">
        <v>4584.66</v>
      </c>
      <c r="U1045" s="2">
        <v>4584.66</v>
      </c>
      <c r="V1045" s="2">
        <v>4584.66</v>
      </c>
      <c r="W1045" t="s">
        <v>621</v>
      </c>
    </row>
    <row r="1046" spans="1:23" x14ac:dyDescent="0.2">
      <c r="A1046" t="s">
        <v>0</v>
      </c>
      <c r="B1046" t="s">
        <v>1</v>
      </c>
      <c r="C1046" t="s">
        <v>218</v>
      </c>
      <c r="D1046" t="s">
        <v>609</v>
      </c>
      <c r="E1046" t="s">
        <v>610</v>
      </c>
      <c r="F1046" t="s">
        <v>611</v>
      </c>
      <c r="G1046" t="s">
        <v>612</v>
      </c>
      <c r="H1046" t="s">
        <v>7</v>
      </c>
      <c r="I1046" t="s">
        <v>8</v>
      </c>
      <c r="J1046" t="s">
        <v>9</v>
      </c>
      <c r="K1046" t="s">
        <v>29</v>
      </c>
      <c r="L1046" t="s">
        <v>11</v>
      </c>
      <c r="M1046" s="2">
        <v>26520.66</v>
      </c>
      <c r="N1046" s="2">
        <v>0</v>
      </c>
      <c r="O1046" s="2">
        <v>0</v>
      </c>
      <c r="P1046" s="2">
        <v>26520.66</v>
      </c>
      <c r="Q1046" s="2">
        <v>0</v>
      </c>
      <c r="R1046" s="2">
        <v>4038.85</v>
      </c>
      <c r="S1046" s="2">
        <v>4038.85</v>
      </c>
      <c r="T1046" s="2">
        <v>22481.81</v>
      </c>
      <c r="U1046" s="2">
        <v>22481.81</v>
      </c>
      <c r="V1046" s="2">
        <v>22481.81</v>
      </c>
      <c r="W1046" t="s">
        <v>622</v>
      </c>
    </row>
    <row r="1047" spans="1:23" x14ac:dyDescent="0.2">
      <c r="A1047" t="s">
        <v>0</v>
      </c>
      <c r="B1047" t="s">
        <v>1</v>
      </c>
      <c r="C1047" t="s">
        <v>218</v>
      </c>
      <c r="D1047" t="s">
        <v>609</v>
      </c>
      <c r="E1047" t="s">
        <v>610</v>
      </c>
      <c r="F1047" t="s">
        <v>611</v>
      </c>
      <c r="G1047" t="s">
        <v>612</v>
      </c>
      <c r="H1047" t="s">
        <v>7</v>
      </c>
      <c r="I1047" t="s">
        <v>8</v>
      </c>
      <c r="J1047" t="s">
        <v>9</v>
      </c>
      <c r="K1047" t="s">
        <v>31</v>
      </c>
      <c r="L1047" t="s">
        <v>11</v>
      </c>
      <c r="M1047" s="2">
        <v>579935.04</v>
      </c>
      <c r="N1047" s="2">
        <v>-112535.03999999999</v>
      </c>
      <c r="O1047" s="2">
        <v>33986.67</v>
      </c>
      <c r="P1047" s="2">
        <v>501386.67</v>
      </c>
      <c r="Q1047" s="2">
        <v>165867.32</v>
      </c>
      <c r="R1047" s="2">
        <v>301532.68</v>
      </c>
      <c r="S1047" s="2">
        <v>301532.68</v>
      </c>
      <c r="T1047" s="2">
        <v>199853.99</v>
      </c>
      <c r="U1047" s="2">
        <v>199853.99</v>
      </c>
      <c r="V1047" s="2">
        <v>33986.67</v>
      </c>
      <c r="W1047" t="s">
        <v>623</v>
      </c>
    </row>
    <row r="1048" spans="1:23" x14ac:dyDescent="0.2">
      <c r="A1048" t="s">
        <v>0</v>
      </c>
      <c r="B1048" t="s">
        <v>1</v>
      </c>
      <c r="C1048" t="s">
        <v>218</v>
      </c>
      <c r="D1048" t="s">
        <v>609</v>
      </c>
      <c r="E1048" t="s">
        <v>610</v>
      </c>
      <c r="F1048" t="s">
        <v>611</v>
      </c>
      <c r="G1048" t="s">
        <v>612</v>
      </c>
      <c r="H1048" t="s">
        <v>7</v>
      </c>
      <c r="I1048" t="s">
        <v>8</v>
      </c>
      <c r="J1048" t="s">
        <v>9</v>
      </c>
      <c r="K1048" t="s">
        <v>33</v>
      </c>
      <c r="L1048" t="s">
        <v>11</v>
      </c>
      <c r="M1048" s="2">
        <v>8499.34</v>
      </c>
      <c r="N1048" s="2">
        <v>0</v>
      </c>
      <c r="O1048" s="2">
        <v>0</v>
      </c>
      <c r="P1048" s="2">
        <v>8499.34</v>
      </c>
      <c r="Q1048" s="2">
        <v>0</v>
      </c>
      <c r="R1048" s="2">
        <v>3978.17</v>
      </c>
      <c r="S1048" s="2">
        <v>3978.17</v>
      </c>
      <c r="T1048" s="2">
        <v>4521.17</v>
      </c>
      <c r="U1048" s="2">
        <v>4521.17</v>
      </c>
      <c r="V1048" s="2">
        <v>4521.17</v>
      </c>
      <c r="W1048" t="s">
        <v>624</v>
      </c>
    </row>
    <row r="1049" spans="1:23" x14ac:dyDescent="0.2">
      <c r="A1049" t="s">
        <v>0</v>
      </c>
      <c r="B1049" t="s">
        <v>1</v>
      </c>
      <c r="C1049" t="s">
        <v>218</v>
      </c>
      <c r="D1049" t="s">
        <v>609</v>
      </c>
      <c r="E1049" t="s">
        <v>610</v>
      </c>
      <c r="F1049" t="s">
        <v>611</v>
      </c>
      <c r="G1049" t="s">
        <v>612</v>
      </c>
      <c r="H1049" t="s">
        <v>7</v>
      </c>
      <c r="I1049" t="s">
        <v>8</v>
      </c>
      <c r="J1049" t="s">
        <v>9</v>
      </c>
      <c r="K1049" t="s">
        <v>35</v>
      </c>
      <c r="L1049" t="s">
        <v>11</v>
      </c>
      <c r="M1049" s="2">
        <v>146274.71</v>
      </c>
      <c r="N1049" s="2">
        <v>-30000</v>
      </c>
      <c r="O1049" s="2">
        <v>0</v>
      </c>
      <c r="P1049" s="2">
        <v>116274.71</v>
      </c>
      <c r="Q1049" s="2">
        <v>0</v>
      </c>
      <c r="R1049" s="2">
        <v>22299.7</v>
      </c>
      <c r="S1049" s="2">
        <v>22299.7</v>
      </c>
      <c r="T1049" s="2">
        <v>93975.01</v>
      </c>
      <c r="U1049" s="2">
        <v>93975.01</v>
      </c>
      <c r="V1049" s="2">
        <v>93975.01</v>
      </c>
      <c r="W1049" t="s">
        <v>625</v>
      </c>
    </row>
    <row r="1050" spans="1:23" x14ac:dyDescent="0.2">
      <c r="A1050" t="s">
        <v>0</v>
      </c>
      <c r="B1050" t="s">
        <v>1</v>
      </c>
      <c r="C1050" t="s">
        <v>218</v>
      </c>
      <c r="D1050" t="s">
        <v>609</v>
      </c>
      <c r="E1050" t="s">
        <v>610</v>
      </c>
      <c r="F1050" t="s">
        <v>611</v>
      </c>
      <c r="G1050" t="s">
        <v>612</v>
      </c>
      <c r="H1050" t="s">
        <v>7</v>
      </c>
      <c r="I1050" t="s">
        <v>8</v>
      </c>
      <c r="J1050" t="s">
        <v>9</v>
      </c>
      <c r="K1050" t="s">
        <v>37</v>
      </c>
      <c r="L1050" t="s">
        <v>11</v>
      </c>
      <c r="M1050" s="2">
        <v>362545.9</v>
      </c>
      <c r="N1050" s="2">
        <v>-12262.43</v>
      </c>
      <c r="O1050" s="2">
        <v>0</v>
      </c>
      <c r="P1050" s="2">
        <v>350283.47</v>
      </c>
      <c r="Q1050" s="2">
        <v>21030.05</v>
      </c>
      <c r="R1050" s="2">
        <v>234855.46</v>
      </c>
      <c r="S1050" s="2">
        <v>234824.26</v>
      </c>
      <c r="T1050" s="2">
        <v>115428.01</v>
      </c>
      <c r="U1050" s="2">
        <v>115459.21</v>
      </c>
      <c r="V1050" s="2">
        <v>94397.96</v>
      </c>
      <c r="W1050" t="s">
        <v>626</v>
      </c>
    </row>
    <row r="1051" spans="1:23" x14ac:dyDescent="0.2">
      <c r="A1051" t="s">
        <v>0</v>
      </c>
      <c r="B1051" t="s">
        <v>1</v>
      </c>
      <c r="C1051" t="s">
        <v>218</v>
      </c>
      <c r="D1051" t="s">
        <v>609</v>
      </c>
      <c r="E1051" t="s">
        <v>610</v>
      </c>
      <c r="F1051" t="s">
        <v>611</v>
      </c>
      <c r="G1051" t="s">
        <v>612</v>
      </c>
      <c r="H1051" t="s">
        <v>7</v>
      </c>
      <c r="I1051" t="s">
        <v>8</v>
      </c>
      <c r="J1051" t="s">
        <v>9</v>
      </c>
      <c r="K1051" t="s">
        <v>39</v>
      </c>
      <c r="L1051" t="s">
        <v>11</v>
      </c>
      <c r="M1051" s="2">
        <v>238831.29</v>
      </c>
      <c r="N1051" s="2">
        <v>-8083.99</v>
      </c>
      <c r="O1051" s="2">
        <v>0</v>
      </c>
      <c r="P1051" s="2">
        <v>230747.3</v>
      </c>
      <c r="Q1051" s="2">
        <v>21193.37</v>
      </c>
      <c r="R1051" s="2">
        <v>136277.76000000001</v>
      </c>
      <c r="S1051" s="2">
        <v>136257.21</v>
      </c>
      <c r="T1051" s="2">
        <v>94469.54</v>
      </c>
      <c r="U1051" s="2">
        <v>94490.09</v>
      </c>
      <c r="V1051" s="2">
        <v>73276.17</v>
      </c>
      <c r="W1051" t="s">
        <v>627</v>
      </c>
    </row>
    <row r="1052" spans="1:23" x14ac:dyDescent="0.2">
      <c r="A1052" t="s">
        <v>0</v>
      </c>
      <c r="B1052" t="s">
        <v>1</v>
      </c>
      <c r="C1052" t="s">
        <v>218</v>
      </c>
      <c r="D1052" t="s">
        <v>609</v>
      </c>
      <c r="E1052" t="s">
        <v>610</v>
      </c>
      <c r="F1052" t="s">
        <v>611</v>
      </c>
      <c r="G1052" t="s">
        <v>612</v>
      </c>
      <c r="H1052" t="s">
        <v>7</v>
      </c>
      <c r="I1052" t="s">
        <v>8</v>
      </c>
      <c r="J1052" t="s">
        <v>9</v>
      </c>
      <c r="K1052" t="s">
        <v>41</v>
      </c>
      <c r="L1052" t="s">
        <v>11</v>
      </c>
      <c r="M1052" s="2">
        <v>30796.21</v>
      </c>
      <c r="N1052" s="2">
        <v>45000</v>
      </c>
      <c r="O1052" s="2">
        <v>0</v>
      </c>
      <c r="P1052" s="2">
        <v>75796.210000000006</v>
      </c>
      <c r="Q1052" s="2">
        <v>0</v>
      </c>
      <c r="R1052" s="2">
        <v>43537.1</v>
      </c>
      <c r="S1052" s="2">
        <v>42652.800000000003</v>
      </c>
      <c r="T1052" s="2">
        <v>32259.11</v>
      </c>
      <c r="U1052" s="2">
        <v>33143.410000000003</v>
      </c>
      <c r="V1052" s="2">
        <v>32259.11</v>
      </c>
      <c r="W1052" t="s">
        <v>628</v>
      </c>
    </row>
    <row r="1053" spans="1:23" x14ac:dyDescent="0.2">
      <c r="A1053" t="s">
        <v>0</v>
      </c>
      <c r="B1053" t="s">
        <v>1</v>
      </c>
      <c r="C1053" t="s">
        <v>218</v>
      </c>
      <c r="D1053" t="s">
        <v>609</v>
      </c>
      <c r="E1053" t="s">
        <v>610</v>
      </c>
      <c r="F1053" t="s">
        <v>611</v>
      </c>
      <c r="G1053" t="s">
        <v>612</v>
      </c>
      <c r="H1053" t="s">
        <v>7</v>
      </c>
      <c r="I1053" t="s">
        <v>43</v>
      </c>
      <c r="J1053" t="s">
        <v>44</v>
      </c>
      <c r="K1053" t="s">
        <v>243</v>
      </c>
      <c r="L1053" t="s">
        <v>11</v>
      </c>
      <c r="M1053" s="2">
        <v>20000</v>
      </c>
      <c r="N1053" s="2">
        <v>-19507.73</v>
      </c>
      <c r="O1053" s="2">
        <v>0</v>
      </c>
      <c r="P1053" s="2">
        <v>492.27</v>
      </c>
      <c r="Q1053" s="2">
        <v>0</v>
      </c>
      <c r="R1053" s="2">
        <v>492.27</v>
      </c>
      <c r="S1053" s="2">
        <v>492.27</v>
      </c>
      <c r="T1053" s="2">
        <v>0</v>
      </c>
      <c r="U1053" s="2">
        <v>0</v>
      </c>
      <c r="V1053" s="2">
        <v>0</v>
      </c>
      <c r="W1053" t="s">
        <v>629</v>
      </c>
    </row>
    <row r="1054" spans="1:23" x14ac:dyDescent="0.2">
      <c r="A1054" t="s">
        <v>0</v>
      </c>
      <c r="B1054" t="s">
        <v>1</v>
      </c>
      <c r="C1054" t="s">
        <v>218</v>
      </c>
      <c r="D1054" t="s">
        <v>609</v>
      </c>
      <c r="E1054" t="s">
        <v>610</v>
      </c>
      <c r="F1054" t="s">
        <v>611</v>
      </c>
      <c r="G1054" t="s">
        <v>612</v>
      </c>
      <c r="H1054" t="s">
        <v>7</v>
      </c>
      <c r="I1054" t="s">
        <v>43</v>
      </c>
      <c r="J1054" t="s">
        <v>44</v>
      </c>
      <c r="K1054" t="s">
        <v>630</v>
      </c>
      <c r="L1054" t="s">
        <v>11</v>
      </c>
      <c r="M1054" s="2">
        <v>10000</v>
      </c>
      <c r="N1054" s="2">
        <v>19507.73</v>
      </c>
      <c r="O1054" s="2">
        <v>0</v>
      </c>
      <c r="P1054" s="2">
        <v>29507.73</v>
      </c>
      <c r="Q1054" s="2">
        <v>0</v>
      </c>
      <c r="R1054" s="2">
        <v>29507.73</v>
      </c>
      <c r="S1054" s="2">
        <v>1369.2</v>
      </c>
      <c r="T1054" s="2">
        <v>0</v>
      </c>
      <c r="U1054" s="2">
        <v>28138.53</v>
      </c>
      <c r="V1054" s="2">
        <v>0</v>
      </c>
      <c r="W1054" t="s">
        <v>631</v>
      </c>
    </row>
    <row r="1055" spans="1:23" x14ac:dyDescent="0.2">
      <c r="A1055" t="s">
        <v>0</v>
      </c>
      <c r="B1055" t="s">
        <v>1</v>
      </c>
      <c r="C1055" t="s">
        <v>218</v>
      </c>
      <c r="D1055" t="s">
        <v>609</v>
      </c>
      <c r="E1055" t="s">
        <v>610</v>
      </c>
      <c r="F1055" t="s">
        <v>611</v>
      </c>
      <c r="G1055" t="s">
        <v>612</v>
      </c>
      <c r="H1055" t="s">
        <v>7</v>
      </c>
      <c r="I1055" t="s">
        <v>43</v>
      </c>
      <c r="J1055" t="s">
        <v>44</v>
      </c>
      <c r="K1055" t="s">
        <v>632</v>
      </c>
      <c r="L1055" t="s">
        <v>11</v>
      </c>
      <c r="M1055" s="2">
        <v>33600</v>
      </c>
      <c r="N1055" s="2">
        <v>-15000</v>
      </c>
      <c r="O1055" s="2">
        <v>0</v>
      </c>
      <c r="P1055" s="2">
        <v>18600</v>
      </c>
      <c r="Q1055" s="2">
        <v>0</v>
      </c>
      <c r="R1055" s="2">
        <v>0</v>
      </c>
      <c r="S1055" s="2">
        <v>0</v>
      </c>
      <c r="T1055" s="2">
        <v>18600</v>
      </c>
      <c r="U1055" s="2">
        <v>18600</v>
      </c>
      <c r="V1055" s="2">
        <v>18600</v>
      </c>
      <c r="W1055" t="s">
        <v>633</v>
      </c>
    </row>
    <row r="1056" spans="1:23" x14ac:dyDescent="0.2">
      <c r="A1056" t="s">
        <v>0</v>
      </c>
      <c r="B1056" t="s">
        <v>1</v>
      </c>
      <c r="C1056" t="s">
        <v>218</v>
      </c>
      <c r="D1056" t="s">
        <v>609</v>
      </c>
      <c r="E1056" t="s">
        <v>610</v>
      </c>
      <c r="F1056" t="s">
        <v>611</v>
      </c>
      <c r="G1056" t="s">
        <v>612</v>
      </c>
      <c r="H1056" t="s">
        <v>7</v>
      </c>
      <c r="I1056" t="s">
        <v>43</v>
      </c>
      <c r="J1056" t="s">
        <v>44</v>
      </c>
      <c r="K1056" t="s">
        <v>316</v>
      </c>
      <c r="L1056" t="s">
        <v>11</v>
      </c>
      <c r="M1056" s="2">
        <v>5000</v>
      </c>
      <c r="N1056" s="2">
        <v>0</v>
      </c>
      <c r="O1056" s="2">
        <v>0</v>
      </c>
      <c r="P1056" s="2">
        <v>5000</v>
      </c>
      <c r="Q1056" s="2">
        <v>1053.1400000000001</v>
      </c>
      <c r="R1056" s="2">
        <v>3946.86</v>
      </c>
      <c r="S1056" s="2">
        <v>3946.86</v>
      </c>
      <c r="T1056" s="2">
        <v>1053.1400000000001</v>
      </c>
      <c r="U1056" s="2">
        <v>1053.1400000000001</v>
      </c>
      <c r="V1056" s="2">
        <v>0</v>
      </c>
      <c r="W1056" t="s">
        <v>634</v>
      </c>
    </row>
    <row r="1057" spans="1:23" x14ac:dyDescent="0.2">
      <c r="A1057" t="s">
        <v>0</v>
      </c>
      <c r="B1057" t="s">
        <v>1</v>
      </c>
      <c r="C1057" t="s">
        <v>635</v>
      </c>
      <c r="D1057" t="s">
        <v>636</v>
      </c>
      <c r="E1057" t="s">
        <v>637</v>
      </c>
      <c r="F1057" t="s">
        <v>638</v>
      </c>
      <c r="G1057" t="s">
        <v>639</v>
      </c>
      <c r="H1057" t="s">
        <v>7</v>
      </c>
      <c r="I1057" t="s">
        <v>8</v>
      </c>
      <c r="J1057" t="s">
        <v>9</v>
      </c>
      <c r="K1057" t="s">
        <v>10</v>
      </c>
      <c r="L1057" t="s">
        <v>11</v>
      </c>
      <c r="M1057" s="2">
        <v>181128</v>
      </c>
      <c r="N1057" s="2">
        <v>85778</v>
      </c>
      <c r="O1057" s="2">
        <v>-55261.79</v>
      </c>
      <c r="P1057" s="2">
        <v>211644.21</v>
      </c>
      <c r="Q1057" s="2">
        <v>0</v>
      </c>
      <c r="R1057" s="2">
        <v>106383.16</v>
      </c>
      <c r="S1057" s="2">
        <v>106383.16</v>
      </c>
      <c r="T1057" s="2">
        <v>105261.05</v>
      </c>
      <c r="U1057" s="2">
        <v>105261.05</v>
      </c>
      <c r="V1057" s="2">
        <v>105261.05</v>
      </c>
      <c r="W1057" t="s">
        <v>640</v>
      </c>
    </row>
    <row r="1058" spans="1:23" x14ac:dyDescent="0.2">
      <c r="A1058" t="s">
        <v>0</v>
      </c>
      <c r="B1058" t="s">
        <v>1</v>
      </c>
      <c r="C1058" t="s">
        <v>635</v>
      </c>
      <c r="D1058" t="s">
        <v>636</v>
      </c>
      <c r="E1058" t="s">
        <v>637</v>
      </c>
      <c r="F1058" t="s">
        <v>638</v>
      </c>
      <c r="G1058" t="s">
        <v>639</v>
      </c>
      <c r="H1058" t="s">
        <v>7</v>
      </c>
      <c r="I1058" t="s">
        <v>8</v>
      </c>
      <c r="J1058" t="s">
        <v>9</v>
      </c>
      <c r="K1058" t="s">
        <v>13</v>
      </c>
      <c r="L1058" t="s">
        <v>11</v>
      </c>
      <c r="M1058" s="2">
        <v>16747.2</v>
      </c>
      <c r="N1058" s="2">
        <v>0</v>
      </c>
      <c r="O1058" s="2">
        <v>0</v>
      </c>
      <c r="P1058" s="2">
        <v>16747.2</v>
      </c>
      <c r="Q1058" s="2">
        <v>0</v>
      </c>
      <c r="R1058" s="2">
        <v>12560.4</v>
      </c>
      <c r="S1058" s="2">
        <v>12560.4</v>
      </c>
      <c r="T1058" s="2">
        <v>4186.8</v>
      </c>
      <c r="U1058" s="2">
        <v>4186.8</v>
      </c>
      <c r="V1058" s="2">
        <v>4186.8</v>
      </c>
      <c r="W1058" t="s">
        <v>641</v>
      </c>
    </row>
    <row r="1059" spans="1:23" x14ac:dyDescent="0.2">
      <c r="A1059" t="s">
        <v>0</v>
      </c>
      <c r="B1059" t="s">
        <v>1</v>
      </c>
      <c r="C1059" t="s">
        <v>635</v>
      </c>
      <c r="D1059" t="s">
        <v>636</v>
      </c>
      <c r="E1059" t="s">
        <v>637</v>
      </c>
      <c r="F1059" t="s">
        <v>638</v>
      </c>
      <c r="G1059" t="s">
        <v>639</v>
      </c>
      <c r="H1059" t="s">
        <v>7</v>
      </c>
      <c r="I1059" t="s">
        <v>8</v>
      </c>
      <c r="J1059" t="s">
        <v>9</v>
      </c>
      <c r="K1059" t="s">
        <v>642</v>
      </c>
      <c r="L1059" t="s">
        <v>11</v>
      </c>
      <c r="M1059" s="2">
        <v>883789.56</v>
      </c>
      <c r="N1059" s="2">
        <v>0</v>
      </c>
      <c r="O1059" s="2">
        <v>-33621.75</v>
      </c>
      <c r="P1059" s="2">
        <v>850167.81</v>
      </c>
      <c r="Q1059" s="2">
        <v>0</v>
      </c>
      <c r="R1059" s="2">
        <v>589318.77</v>
      </c>
      <c r="S1059" s="2">
        <v>589318.77</v>
      </c>
      <c r="T1059" s="2">
        <v>260849.04</v>
      </c>
      <c r="U1059" s="2">
        <v>260849.04</v>
      </c>
      <c r="V1059" s="2">
        <v>260849.04</v>
      </c>
      <c r="W1059" t="s">
        <v>643</v>
      </c>
    </row>
    <row r="1060" spans="1:23" x14ac:dyDescent="0.2">
      <c r="A1060" t="s">
        <v>0</v>
      </c>
      <c r="B1060" t="s">
        <v>1</v>
      </c>
      <c r="C1060" t="s">
        <v>635</v>
      </c>
      <c r="D1060" t="s">
        <v>636</v>
      </c>
      <c r="E1060" t="s">
        <v>637</v>
      </c>
      <c r="F1060" t="s">
        <v>638</v>
      </c>
      <c r="G1060" t="s">
        <v>639</v>
      </c>
      <c r="H1060" t="s">
        <v>7</v>
      </c>
      <c r="I1060" t="s">
        <v>8</v>
      </c>
      <c r="J1060" t="s">
        <v>9</v>
      </c>
      <c r="K1060" t="s">
        <v>15</v>
      </c>
      <c r="L1060" t="s">
        <v>11</v>
      </c>
      <c r="M1060" s="2">
        <v>90955.73</v>
      </c>
      <c r="N1060" s="2">
        <v>7012</v>
      </c>
      <c r="O1060" s="2">
        <v>0</v>
      </c>
      <c r="P1060" s="2">
        <v>97967.73</v>
      </c>
      <c r="Q1060" s="2">
        <v>680.83</v>
      </c>
      <c r="R1060" s="2">
        <v>5198.8999999999996</v>
      </c>
      <c r="S1060" s="2">
        <v>5198.8999999999996</v>
      </c>
      <c r="T1060" s="2">
        <v>92768.83</v>
      </c>
      <c r="U1060" s="2">
        <v>92768.83</v>
      </c>
      <c r="V1060" s="2">
        <v>92088</v>
      </c>
      <c r="W1060" t="s">
        <v>644</v>
      </c>
    </row>
    <row r="1061" spans="1:23" x14ac:dyDescent="0.2">
      <c r="A1061" t="s">
        <v>0</v>
      </c>
      <c r="B1061" t="s">
        <v>1</v>
      </c>
      <c r="C1061" t="s">
        <v>635</v>
      </c>
      <c r="D1061" t="s">
        <v>636</v>
      </c>
      <c r="E1061" t="s">
        <v>637</v>
      </c>
      <c r="F1061" t="s">
        <v>638</v>
      </c>
      <c r="G1061" t="s">
        <v>639</v>
      </c>
      <c r="H1061" t="s">
        <v>7</v>
      </c>
      <c r="I1061" t="s">
        <v>8</v>
      </c>
      <c r="J1061" t="s">
        <v>9</v>
      </c>
      <c r="K1061" t="s">
        <v>17</v>
      </c>
      <c r="L1061" t="s">
        <v>11</v>
      </c>
      <c r="M1061" s="2">
        <v>36256</v>
      </c>
      <c r="N1061" s="2">
        <v>3200</v>
      </c>
      <c r="O1061" s="2">
        <v>0</v>
      </c>
      <c r="P1061" s="2">
        <v>39456</v>
      </c>
      <c r="Q1061" s="2">
        <v>20</v>
      </c>
      <c r="R1061" s="2">
        <v>31685.39</v>
      </c>
      <c r="S1061" s="2">
        <v>31518.720000000001</v>
      </c>
      <c r="T1061" s="2">
        <v>7770.61</v>
      </c>
      <c r="U1061" s="2">
        <v>7937.28</v>
      </c>
      <c r="V1061" s="2">
        <v>7750.61</v>
      </c>
      <c r="W1061" t="s">
        <v>645</v>
      </c>
    </row>
    <row r="1062" spans="1:23" x14ac:dyDescent="0.2">
      <c r="A1062" t="s">
        <v>0</v>
      </c>
      <c r="B1062" t="s">
        <v>1</v>
      </c>
      <c r="C1062" t="s">
        <v>635</v>
      </c>
      <c r="D1062" t="s">
        <v>636</v>
      </c>
      <c r="E1062" t="s">
        <v>637</v>
      </c>
      <c r="F1062" t="s">
        <v>638</v>
      </c>
      <c r="G1062" t="s">
        <v>639</v>
      </c>
      <c r="H1062" t="s">
        <v>7</v>
      </c>
      <c r="I1062" t="s">
        <v>8</v>
      </c>
      <c r="J1062" t="s">
        <v>9</v>
      </c>
      <c r="K1062" t="s">
        <v>19</v>
      </c>
      <c r="L1062" t="s">
        <v>11</v>
      </c>
      <c r="M1062" s="2">
        <v>264</v>
      </c>
      <c r="N1062" s="2">
        <v>0</v>
      </c>
      <c r="O1062" s="2">
        <v>0</v>
      </c>
      <c r="P1062" s="2">
        <v>264</v>
      </c>
      <c r="Q1062" s="2">
        <v>0</v>
      </c>
      <c r="R1062" s="2">
        <v>188</v>
      </c>
      <c r="S1062" s="2">
        <v>188</v>
      </c>
      <c r="T1062" s="2">
        <v>76</v>
      </c>
      <c r="U1062" s="2">
        <v>76</v>
      </c>
      <c r="V1062" s="2">
        <v>76</v>
      </c>
      <c r="W1062" t="s">
        <v>646</v>
      </c>
    </row>
    <row r="1063" spans="1:23" x14ac:dyDescent="0.2">
      <c r="A1063" t="s">
        <v>0</v>
      </c>
      <c r="B1063" t="s">
        <v>1</v>
      </c>
      <c r="C1063" t="s">
        <v>635</v>
      </c>
      <c r="D1063" t="s">
        <v>636</v>
      </c>
      <c r="E1063" t="s">
        <v>637</v>
      </c>
      <c r="F1063" t="s">
        <v>638</v>
      </c>
      <c r="G1063" t="s">
        <v>639</v>
      </c>
      <c r="H1063" t="s">
        <v>7</v>
      </c>
      <c r="I1063" t="s">
        <v>8</v>
      </c>
      <c r="J1063" t="s">
        <v>9</v>
      </c>
      <c r="K1063" t="s">
        <v>21</v>
      </c>
      <c r="L1063" t="s">
        <v>11</v>
      </c>
      <c r="M1063" s="2">
        <v>2112</v>
      </c>
      <c r="N1063" s="2">
        <v>0</v>
      </c>
      <c r="O1063" s="2">
        <v>0</v>
      </c>
      <c r="P1063" s="2">
        <v>2112</v>
      </c>
      <c r="Q1063" s="2">
        <v>0</v>
      </c>
      <c r="R1063" s="2">
        <v>1504</v>
      </c>
      <c r="S1063" s="2">
        <v>1504</v>
      </c>
      <c r="T1063" s="2">
        <v>608</v>
      </c>
      <c r="U1063" s="2">
        <v>608</v>
      </c>
      <c r="V1063" s="2">
        <v>608</v>
      </c>
      <c r="W1063" t="s">
        <v>647</v>
      </c>
    </row>
    <row r="1064" spans="1:23" x14ac:dyDescent="0.2">
      <c r="A1064" t="s">
        <v>0</v>
      </c>
      <c r="B1064" t="s">
        <v>1</v>
      </c>
      <c r="C1064" t="s">
        <v>635</v>
      </c>
      <c r="D1064" t="s">
        <v>636</v>
      </c>
      <c r="E1064" t="s">
        <v>637</v>
      </c>
      <c r="F1064" t="s">
        <v>638</v>
      </c>
      <c r="G1064" t="s">
        <v>639</v>
      </c>
      <c r="H1064" t="s">
        <v>7</v>
      </c>
      <c r="I1064" t="s">
        <v>8</v>
      </c>
      <c r="J1064" t="s">
        <v>9</v>
      </c>
      <c r="K1064" t="s">
        <v>23</v>
      </c>
      <c r="L1064" t="s">
        <v>11</v>
      </c>
      <c r="M1064" s="2">
        <v>83.74</v>
      </c>
      <c r="N1064" s="2">
        <v>0</v>
      </c>
      <c r="O1064" s="2">
        <v>33.950000000000003</v>
      </c>
      <c r="P1064" s="2">
        <v>117.69</v>
      </c>
      <c r="Q1064" s="2">
        <v>0</v>
      </c>
      <c r="R1064" s="2">
        <v>36</v>
      </c>
      <c r="S1064" s="2">
        <v>36</v>
      </c>
      <c r="T1064" s="2">
        <v>81.69</v>
      </c>
      <c r="U1064" s="2">
        <v>81.69</v>
      </c>
      <c r="V1064" s="2">
        <v>81.69</v>
      </c>
      <c r="W1064" t="s">
        <v>648</v>
      </c>
    </row>
    <row r="1065" spans="1:23" x14ac:dyDescent="0.2">
      <c r="A1065" t="s">
        <v>0</v>
      </c>
      <c r="B1065" t="s">
        <v>1</v>
      </c>
      <c r="C1065" t="s">
        <v>635</v>
      </c>
      <c r="D1065" t="s">
        <v>636</v>
      </c>
      <c r="E1065" t="s">
        <v>637</v>
      </c>
      <c r="F1065" t="s">
        <v>638</v>
      </c>
      <c r="G1065" t="s">
        <v>639</v>
      </c>
      <c r="H1065" t="s">
        <v>7</v>
      </c>
      <c r="I1065" t="s">
        <v>8</v>
      </c>
      <c r="J1065" t="s">
        <v>9</v>
      </c>
      <c r="K1065" t="s">
        <v>25</v>
      </c>
      <c r="L1065" t="s">
        <v>11</v>
      </c>
      <c r="M1065" s="2">
        <v>837.36</v>
      </c>
      <c r="N1065" s="2">
        <v>0</v>
      </c>
      <c r="O1065" s="2">
        <v>0</v>
      </c>
      <c r="P1065" s="2">
        <v>837.36</v>
      </c>
      <c r="Q1065" s="2">
        <v>0</v>
      </c>
      <c r="R1065" s="2">
        <v>445.92</v>
      </c>
      <c r="S1065" s="2">
        <v>445.92</v>
      </c>
      <c r="T1065" s="2">
        <v>391.44</v>
      </c>
      <c r="U1065" s="2">
        <v>391.44</v>
      </c>
      <c r="V1065" s="2">
        <v>391.44</v>
      </c>
      <c r="W1065" t="s">
        <v>649</v>
      </c>
    </row>
    <row r="1066" spans="1:23" x14ac:dyDescent="0.2">
      <c r="A1066" t="s">
        <v>0</v>
      </c>
      <c r="B1066" t="s">
        <v>1</v>
      </c>
      <c r="C1066" t="s">
        <v>635</v>
      </c>
      <c r="D1066" t="s">
        <v>636</v>
      </c>
      <c r="E1066" t="s">
        <v>637</v>
      </c>
      <c r="F1066" t="s">
        <v>638</v>
      </c>
      <c r="G1066" t="s">
        <v>639</v>
      </c>
      <c r="H1066" t="s">
        <v>7</v>
      </c>
      <c r="I1066" t="s">
        <v>8</v>
      </c>
      <c r="J1066" t="s">
        <v>9</v>
      </c>
      <c r="K1066" t="s">
        <v>27</v>
      </c>
      <c r="L1066" t="s">
        <v>11</v>
      </c>
      <c r="M1066" s="2">
        <v>2574.8200000000002</v>
      </c>
      <c r="N1066" s="2">
        <v>0</v>
      </c>
      <c r="O1066" s="2">
        <v>0</v>
      </c>
      <c r="P1066" s="2">
        <v>2574.8200000000002</v>
      </c>
      <c r="Q1066" s="2">
        <v>0</v>
      </c>
      <c r="R1066" s="2">
        <v>0</v>
      </c>
      <c r="S1066" s="2">
        <v>0</v>
      </c>
      <c r="T1066" s="2">
        <v>2574.8200000000002</v>
      </c>
      <c r="U1066" s="2">
        <v>2574.8200000000002</v>
      </c>
      <c r="V1066" s="2">
        <v>2574.8200000000002</v>
      </c>
      <c r="W1066" t="s">
        <v>650</v>
      </c>
    </row>
    <row r="1067" spans="1:23" x14ac:dyDescent="0.2">
      <c r="A1067" t="s">
        <v>0</v>
      </c>
      <c r="B1067" t="s">
        <v>1</v>
      </c>
      <c r="C1067" t="s">
        <v>635</v>
      </c>
      <c r="D1067" t="s">
        <v>636</v>
      </c>
      <c r="E1067" t="s">
        <v>637</v>
      </c>
      <c r="F1067" t="s">
        <v>638</v>
      </c>
      <c r="G1067" t="s">
        <v>639</v>
      </c>
      <c r="H1067" t="s">
        <v>7</v>
      </c>
      <c r="I1067" t="s">
        <v>8</v>
      </c>
      <c r="J1067" t="s">
        <v>9</v>
      </c>
      <c r="K1067" t="s">
        <v>31</v>
      </c>
      <c r="L1067" t="s">
        <v>11</v>
      </c>
      <c r="M1067" s="2">
        <v>9804</v>
      </c>
      <c r="N1067" s="2">
        <v>-1634</v>
      </c>
      <c r="O1067" s="2">
        <v>0</v>
      </c>
      <c r="P1067" s="2">
        <v>8170</v>
      </c>
      <c r="Q1067" s="2">
        <v>0</v>
      </c>
      <c r="R1067" s="2">
        <v>8170</v>
      </c>
      <c r="S1067" s="2">
        <v>8170</v>
      </c>
      <c r="T1067" s="2">
        <v>0</v>
      </c>
      <c r="U1067" s="2">
        <v>0</v>
      </c>
      <c r="V1067" s="2">
        <v>0</v>
      </c>
      <c r="W1067" t="s">
        <v>651</v>
      </c>
    </row>
    <row r="1068" spans="1:23" x14ac:dyDescent="0.2">
      <c r="A1068" t="s">
        <v>0</v>
      </c>
      <c r="B1068" t="s">
        <v>1</v>
      </c>
      <c r="C1068" t="s">
        <v>635</v>
      </c>
      <c r="D1068" t="s">
        <v>636</v>
      </c>
      <c r="E1068" t="s">
        <v>637</v>
      </c>
      <c r="F1068" t="s">
        <v>638</v>
      </c>
      <c r="G1068" t="s">
        <v>639</v>
      </c>
      <c r="H1068" t="s">
        <v>7</v>
      </c>
      <c r="I1068" t="s">
        <v>8</v>
      </c>
      <c r="J1068" t="s">
        <v>9</v>
      </c>
      <c r="K1068" t="s">
        <v>33</v>
      </c>
      <c r="L1068" t="s">
        <v>11</v>
      </c>
      <c r="M1068" s="2">
        <v>1176.28</v>
      </c>
      <c r="N1068" s="2">
        <v>0</v>
      </c>
      <c r="O1068" s="2">
        <v>0</v>
      </c>
      <c r="P1068" s="2">
        <v>1176.28</v>
      </c>
      <c r="Q1068" s="2">
        <v>0</v>
      </c>
      <c r="R1068" s="2">
        <v>0</v>
      </c>
      <c r="S1068" s="2">
        <v>0</v>
      </c>
      <c r="T1068" s="2">
        <v>1176.28</v>
      </c>
      <c r="U1068" s="2">
        <v>1176.28</v>
      </c>
      <c r="V1068" s="2">
        <v>1176.28</v>
      </c>
      <c r="W1068" t="s">
        <v>652</v>
      </c>
    </row>
    <row r="1069" spans="1:23" x14ac:dyDescent="0.2">
      <c r="A1069" t="s">
        <v>0</v>
      </c>
      <c r="B1069" t="s">
        <v>1</v>
      </c>
      <c r="C1069" t="s">
        <v>635</v>
      </c>
      <c r="D1069" t="s">
        <v>636</v>
      </c>
      <c r="E1069" t="s">
        <v>637</v>
      </c>
      <c r="F1069" t="s">
        <v>638</v>
      </c>
      <c r="G1069" t="s">
        <v>639</v>
      </c>
      <c r="H1069" t="s">
        <v>7</v>
      </c>
      <c r="I1069" t="s">
        <v>8</v>
      </c>
      <c r="J1069" t="s">
        <v>9</v>
      </c>
      <c r="K1069" t="s">
        <v>35</v>
      </c>
      <c r="L1069" t="s">
        <v>11</v>
      </c>
      <c r="M1069" s="2">
        <v>2352.56</v>
      </c>
      <c r="N1069" s="2">
        <v>0</v>
      </c>
      <c r="O1069" s="2">
        <v>0</v>
      </c>
      <c r="P1069" s="2">
        <v>2352.56</v>
      </c>
      <c r="Q1069" s="2">
        <v>0</v>
      </c>
      <c r="R1069" s="2">
        <v>0</v>
      </c>
      <c r="S1069" s="2">
        <v>0</v>
      </c>
      <c r="T1069" s="2">
        <v>2352.56</v>
      </c>
      <c r="U1069" s="2">
        <v>2352.56</v>
      </c>
      <c r="V1069" s="2">
        <v>2352.56</v>
      </c>
      <c r="W1069" t="s">
        <v>653</v>
      </c>
    </row>
    <row r="1070" spans="1:23" x14ac:dyDescent="0.2">
      <c r="A1070" t="s">
        <v>0</v>
      </c>
      <c r="B1070" t="s">
        <v>1</v>
      </c>
      <c r="C1070" t="s">
        <v>635</v>
      </c>
      <c r="D1070" t="s">
        <v>636</v>
      </c>
      <c r="E1070" t="s">
        <v>637</v>
      </c>
      <c r="F1070" t="s">
        <v>638</v>
      </c>
      <c r="G1070" t="s">
        <v>639</v>
      </c>
      <c r="H1070" t="s">
        <v>7</v>
      </c>
      <c r="I1070" t="s">
        <v>8</v>
      </c>
      <c r="J1070" t="s">
        <v>9</v>
      </c>
      <c r="K1070" t="s">
        <v>37</v>
      </c>
      <c r="L1070" t="s">
        <v>11</v>
      </c>
      <c r="M1070" s="2">
        <v>138070.79999999999</v>
      </c>
      <c r="N1070" s="2">
        <v>10055.98</v>
      </c>
      <c r="O1070" s="2">
        <v>-25000</v>
      </c>
      <c r="P1070" s="2">
        <v>123126.78</v>
      </c>
      <c r="Q1070" s="2">
        <v>147.02000000000001</v>
      </c>
      <c r="R1070" s="2">
        <v>81559.37</v>
      </c>
      <c r="S1070" s="2">
        <v>81559.37</v>
      </c>
      <c r="T1070" s="2">
        <v>41567.410000000003</v>
      </c>
      <c r="U1070" s="2">
        <v>41567.410000000003</v>
      </c>
      <c r="V1070" s="2">
        <v>41420.39</v>
      </c>
      <c r="W1070" t="s">
        <v>654</v>
      </c>
    </row>
    <row r="1071" spans="1:23" x14ac:dyDescent="0.2">
      <c r="A1071" t="s">
        <v>0</v>
      </c>
      <c r="B1071" t="s">
        <v>1</v>
      </c>
      <c r="C1071" t="s">
        <v>635</v>
      </c>
      <c r="D1071" t="s">
        <v>636</v>
      </c>
      <c r="E1071" t="s">
        <v>637</v>
      </c>
      <c r="F1071" t="s">
        <v>638</v>
      </c>
      <c r="G1071" t="s">
        <v>639</v>
      </c>
      <c r="H1071" t="s">
        <v>7</v>
      </c>
      <c r="I1071" t="s">
        <v>8</v>
      </c>
      <c r="J1071" t="s">
        <v>9</v>
      </c>
      <c r="K1071" t="s">
        <v>39</v>
      </c>
      <c r="L1071" t="s">
        <v>11</v>
      </c>
      <c r="M1071" s="2">
        <v>90955.73</v>
      </c>
      <c r="N1071" s="2">
        <v>7012</v>
      </c>
      <c r="O1071" s="2">
        <v>0</v>
      </c>
      <c r="P1071" s="2">
        <v>97967.73</v>
      </c>
      <c r="Q1071" s="2">
        <v>680.83</v>
      </c>
      <c r="R1071" s="2">
        <v>58886.3</v>
      </c>
      <c r="S1071" s="2">
        <v>58886.3</v>
      </c>
      <c r="T1071" s="2">
        <v>39081.43</v>
      </c>
      <c r="U1071" s="2">
        <v>39081.43</v>
      </c>
      <c r="V1071" s="2">
        <v>38400.6</v>
      </c>
      <c r="W1071" t="s">
        <v>655</v>
      </c>
    </row>
    <row r="1072" spans="1:23" x14ac:dyDescent="0.2">
      <c r="A1072" t="s">
        <v>0</v>
      </c>
      <c r="B1072" t="s">
        <v>1</v>
      </c>
      <c r="C1072" t="s">
        <v>635</v>
      </c>
      <c r="D1072" t="s">
        <v>636</v>
      </c>
      <c r="E1072" t="s">
        <v>637</v>
      </c>
      <c r="F1072" t="s">
        <v>638</v>
      </c>
      <c r="G1072" t="s">
        <v>639</v>
      </c>
      <c r="H1072" t="s">
        <v>7</v>
      </c>
      <c r="I1072" t="s">
        <v>8</v>
      </c>
      <c r="J1072" t="s">
        <v>9</v>
      </c>
      <c r="K1072" t="s">
        <v>41</v>
      </c>
      <c r="L1072" t="s">
        <v>11</v>
      </c>
      <c r="M1072" s="2">
        <v>7649.22</v>
      </c>
      <c r="N1072" s="2">
        <v>0</v>
      </c>
      <c r="O1072" s="2">
        <v>698.99</v>
      </c>
      <c r="P1072" s="2">
        <v>8348.2099999999991</v>
      </c>
      <c r="Q1072" s="2">
        <v>0</v>
      </c>
      <c r="R1072" s="2">
        <v>7175.35</v>
      </c>
      <c r="S1072" s="2">
        <v>6533.75</v>
      </c>
      <c r="T1072" s="2">
        <v>1172.8599999999999</v>
      </c>
      <c r="U1072" s="2">
        <v>1814.46</v>
      </c>
      <c r="V1072" s="2">
        <v>1172.8599999999999</v>
      </c>
      <c r="W1072" t="s">
        <v>656</v>
      </c>
    </row>
    <row r="1073" spans="1:23" x14ac:dyDescent="0.2">
      <c r="A1073" t="s">
        <v>0</v>
      </c>
      <c r="B1073" t="s">
        <v>1</v>
      </c>
      <c r="C1073" t="s">
        <v>635</v>
      </c>
      <c r="D1073" t="s">
        <v>636</v>
      </c>
      <c r="E1073" t="s">
        <v>637</v>
      </c>
      <c r="F1073" t="s">
        <v>638</v>
      </c>
      <c r="G1073" t="s">
        <v>639</v>
      </c>
      <c r="H1073" t="s">
        <v>7</v>
      </c>
      <c r="I1073" t="s">
        <v>43</v>
      </c>
      <c r="J1073" t="s">
        <v>44</v>
      </c>
      <c r="K1073" t="s">
        <v>45</v>
      </c>
      <c r="L1073" t="s">
        <v>11</v>
      </c>
      <c r="M1073" s="2">
        <v>10000</v>
      </c>
      <c r="N1073" s="2">
        <v>0</v>
      </c>
      <c r="O1073" s="2">
        <v>0</v>
      </c>
      <c r="P1073" s="2">
        <v>10000</v>
      </c>
      <c r="Q1073" s="2">
        <v>0</v>
      </c>
      <c r="R1073" s="2">
        <v>10000</v>
      </c>
      <c r="S1073" s="2">
        <v>7305.2</v>
      </c>
      <c r="T1073" s="2">
        <v>0</v>
      </c>
      <c r="U1073" s="2">
        <v>2694.8</v>
      </c>
      <c r="V1073" s="2">
        <v>0</v>
      </c>
      <c r="W1073" t="s">
        <v>657</v>
      </c>
    </row>
    <row r="1074" spans="1:23" x14ac:dyDescent="0.2">
      <c r="A1074" t="s">
        <v>0</v>
      </c>
      <c r="B1074" t="s">
        <v>1</v>
      </c>
      <c r="C1074" t="s">
        <v>635</v>
      </c>
      <c r="D1074" t="s">
        <v>636</v>
      </c>
      <c r="E1074" t="s">
        <v>637</v>
      </c>
      <c r="F1074" t="s">
        <v>638</v>
      </c>
      <c r="G1074" t="s">
        <v>639</v>
      </c>
      <c r="H1074" t="s">
        <v>7</v>
      </c>
      <c r="I1074" t="s">
        <v>43</v>
      </c>
      <c r="J1074" t="s">
        <v>44</v>
      </c>
      <c r="K1074" t="s">
        <v>47</v>
      </c>
      <c r="L1074" t="s">
        <v>11</v>
      </c>
      <c r="M1074" s="2">
        <v>28000</v>
      </c>
      <c r="N1074" s="2">
        <v>0</v>
      </c>
      <c r="O1074" s="2">
        <v>0</v>
      </c>
      <c r="P1074" s="2">
        <v>28000</v>
      </c>
      <c r="Q1074" s="2">
        <v>0</v>
      </c>
      <c r="R1074" s="2">
        <v>16000</v>
      </c>
      <c r="S1074" s="2">
        <v>9279.3700000000008</v>
      </c>
      <c r="T1074" s="2">
        <v>12000</v>
      </c>
      <c r="U1074" s="2">
        <v>18720.63</v>
      </c>
      <c r="V1074" s="2">
        <v>12000</v>
      </c>
      <c r="W1074" t="s">
        <v>658</v>
      </c>
    </row>
    <row r="1075" spans="1:23" x14ac:dyDescent="0.2">
      <c r="A1075" t="s">
        <v>0</v>
      </c>
      <c r="B1075" t="s">
        <v>1</v>
      </c>
      <c r="C1075" t="s">
        <v>635</v>
      </c>
      <c r="D1075" t="s">
        <v>636</v>
      </c>
      <c r="E1075" t="s">
        <v>637</v>
      </c>
      <c r="F1075" t="s">
        <v>638</v>
      </c>
      <c r="G1075" t="s">
        <v>639</v>
      </c>
      <c r="H1075" t="s">
        <v>7</v>
      </c>
      <c r="I1075" t="s">
        <v>43</v>
      </c>
      <c r="J1075" t="s">
        <v>44</v>
      </c>
      <c r="K1075" t="s">
        <v>49</v>
      </c>
      <c r="L1075" t="s">
        <v>11</v>
      </c>
      <c r="M1075" s="2">
        <v>4000</v>
      </c>
      <c r="N1075" s="2">
        <v>0</v>
      </c>
      <c r="O1075" s="2">
        <v>0</v>
      </c>
      <c r="P1075" s="2">
        <v>4000</v>
      </c>
      <c r="Q1075" s="2">
        <v>0</v>
      </c>
      <c r="R1075" s="2">
        <v>2149.96</v>
      </c>
      <c r="S1075" s="2">
        <v>1149.96</v>
      </c>
      <c r="T1075" s="2">
        <v>1850.04</v>
      </c>
      <c r="U1075" s="2">
        <v>2850.04</v>
      </c>
      <c r="V1075" s="2">
        <v>1850.04</v>
      </c>
      <c r="W1075" t="s">
        <v>659</v>
      </c>
    </row>
    <row r="1076" spans="1:23" x14ac:dyDescent="0.2">
      <c r="A1076" t="s">
        <v>0</v>
      </c>
      <c r="B1076" t="s">
        <v>1</v>
      </c>
      <c r="C1076" t="s">
        <v>635</v>
      </c>
      <c r="D1076" t="s">
        <v>636</v>
      </c>
      <c r="E1076" t="s">
        <v>637</v>
      </c>
      <c r="F1076" t="s">
        <v>638</v>
      </c>
      <c r="G1076" t="s">
        <v>639</v>
      </c>
      <c r="H1076" t="s">
        <v>7</v>
      </c>
      <c r="I1076" t="s">
        <v>43</v>
      </c>
      <c r="J1076" t="s">
        <v>44</v>
      </c>
      <c r="K1076" t="s">
        <v>53</v>
      </c>
      <c r="L1076" t="s">
        <v>11</v>
      </c>
      <c r="M1076" s="2">
        <v>3000</v>
      </c>
      <c r="N1076" s="2">
        <v>0</v>
      </c>
      <c r="O1076" s="2">
        <v>0</v>
      </c>
      <c r="P1076" s="2">
        <v>3000</v>
      </c>
      <c r="Q1076" s="2">
        <v>0</v>
      </c>
      <c r="R1076" s="2">
        <v>0</v>
      </c>
      <c r="S1076" s="2">
        <v>0</v>
      </c>
      <c r="T1076" s="2">
        <v>3000</v>
      </c>
      <c r="U1076" s="2">
        <v>3000</v>
      </c>
      <c r="V1076" s="2">
        <v>3000</v>
      </c>
      <c r="W1076" t="s">
        <v>660</v>
      </c>
    </row>
    <row r="1077" spans="1:23" x14ac:dyDescent="0.2">
      <c r="A1077" t="s">
        <v>0</v>
      </c>
      <c r="B1077" t="s">
        <v>1</v>
      </c>
      <c r="C1077" t="s">
        <v>635</v>
      </c>
      <c r="D1077" t="s">
        <v>636</v>
      </c>
      <c r="E1077" t="s">
        <v>637</v>
      </c>
      <c r="F1077" t="s">
        <v>638</v>
      </c>
      <c r="G1077" t="s">
        <v>639</v>
      </c>
      <c r="H1077" t="s">
        <v>7</v>
      </c>
      <c r="I1077" t="s">
        <v>43</v>
      </c>
      <c r="J1077" t="s">
        <v>44</v>
      </c>
      <c r="K1077" t="s">
        <v>55</v>
      </c>
      <c r="L1077" t="s">
        <v>11</v>
      </c>
      <c r="M1077" s="2">
        <v>5000</v>
      </c>
      <c r="N1077" s="2">
        <v>0</v>
      </c>
      <c r="O1077" s="2">
        <v>0</v>
      </c>
      <c r="P1077" s="2">
        <v>5000</v>
      </c>
      <c r="Q1077" s="2">
        <v>0</v>
      </c>
      <c r="R1077" s="2">
        <v>4920.72</v>
      </c>
      <c r="S1077" s="2">
        <v>4920.72</v>
      </c>
      <c r="T1077" s="2">
        <v>79.28</v>
      </c>
      <c r="U1077" s="2">
        <v>79.28</v>
      </c>
      <c r="V1077" s="2">
        <v>79.28</v>
      </c>
      <c r="W1077" t="s">
        <v>661</v>
      </c>
    </row>
    <row r="1078" spans="1:23" x14ac:dyDescent="0.2">
      <c r="A1078" t="s">
        <v>0</v>
      </c>
      <c r="B1078" t="s">
        <v>1</v>
      </c>
      <c r="C1078" t="s">
        <v>635</v>
      </c>
      <c r="D1078" t="s">
        <v>636</v>
      </c>
      <c r="E1078" t="s">
        <v>637</v>
      </c>
      <c r="F1078" t="s">
        <v>638</v>
      </c>
      <c r="G1078" t="s">
        <v>639</v>
      </c>
      <c r="H1078" t="s">
        <v>7</v>
      </c>
      <c r="I1078" t="s">
        <v>43</v>
      </c>
      <c r="J1078" t="s">
        <v>44</v>
      </c>
      <c r="K1078" t="s">
        <v>57</v>
      </c>
      <c r="L1078" t="s">
        <v>11</v>
      </c>
      <c r="M1078" s="2">
        <v>90000</v>
      </c>
      <c r="N1078" s="2">
        <v>-7000</v>
      </c>
      <c r="O1078" s="2">
        <v>0</v>
      </c>
      <c r="P1078" s="2">
        <v>83000</v>
      </c>
      <c r="Q1078" s="2">
        <v>0</v>
      </c>
      <c r="R1078" s="2">
        <v>76318.94</v>
      </c>
      <c r="S1078" s="2">
        <v>58319.05</v>
      </c>
      <c r="T1078" s="2">
        <v>6681.06</v>
      </c>
      <c r="U1078" s="2">
        <v>24680.95</v>
      </c>
      <c r="V1078" s="2">
        <v>6681.06</v>
      </c>
      <c r="W1078" t="s">
        <v>662</v>
      </c>
    </row>
    <row r="1079" spans="1:23" x14ac:dyDescent="0.2">
      <c r="A1079" t="s">
        <v>0</v>
      </c>
      <c r="B1079" t="s">
        <v>1</v>
      </c>
      <c r="C1079" t="s">
        <v>635</v>
      </c>
      <c r="D1079" t="s">
        <v>636</v>
      </c>
      <c r="E1079" t="s">
        <v>637</v>
      </c>
      <c r="F1079" t="s">
        <v>638</v>
      </c>
      <c r="G1079" t="s">
        <v>639</v>
      </c>
      <c r="H1079" t="s">
        <v>7</v>
      </c>
      <c r="I1079" t="s">
        <v>43</v>
      </c>
      <c r="J1079" t="s">
        <v>44</v>
      </c>
      <c r="K1079" t="s">
        <v>59</v>
      </c>
      <c r="L1079" t="s">
        <v>11</v>
      </c>
      <c r="M1079" s="2">
        <v>107000</v>
      </c>
      <c r="N1079" s="2">
        <v>-2833.44</v>
      </c>
      <c r="O1079" s="2">
        <v>0</v>
      </c>
      <c r="P1079" s="2">
        <v>104166.56</v>
      </c>
      <c r="Q1079" s="2">
        <v>36455.480000000003</v>
      </c>
      <c r="R1079" s="2">
        <v>67711.08</v>
      </c>
      <c r="S1079" s="2">
        <v>53396.78</v>
      </c>
      <c r="T1079" s="2">
        <v>36455.480000000003</v>
      </c>
      <c r="U1079" s="2">
        <v>50769.78</v>
      </c>
      <c r="V1079" s="2">
        <v>0</v>
      </c>
      <c r="W1079" t="s">
        <v>663</v>
      </c>
    </row>
    <row r="1080" spans="1:23" x14ac:dyDescent="0.2">
      <c r="A1080" t="s">
        <v>0</v>
      </c>
      <c r="B1080" t="s">
        <v>1</v>
      </c>
      <c r="C1080" t="s">
        <v>635</v>
      </c>
      <c r="D1080" t="s">
        <v>636</v>
      </c>
      <c r="E1080" t="s">
        <v>637</v>
      </c>
      <c r="F1080" t="s">
        <v>638</v>
      </c>
      <c r="G1080" t="s">
        <v>639</v>
      </c>
      <c r="H1080" t="s">
        <v>7</v>
      </c>
      <c r="I1080" t="s">
        <v>43</v>
      </c>
      <c r="J1080" t="s">
        <v>44</v>
      </c>
      <c r="K1080" t="s">
        <v>61</v>
      </c>
      <c r="L1080" t="s">
        <v>11</v>
      </c>
      <c r="M1080" s="2">
        <v>30000</v>
      </c>
      <c r="N1080" s="2">
        <v>7000</v>
      </c>
      <c r="O1080" s="2">
        <v>0</v>
      </c>
      <c r="P1080" s="2">
        <v>37000</v>
      </c>
      <c r="Q1080" s="2">
        <v>37000</v>
      </c>
      <c r="R1080" s="2">
        <v>0</v>
      </c>
      <c r="S1080" s="2">
        <v>0</v>
      </c>
      <c r="T1080" s="2">
        <v>37000</v>
      </c>
      <c r="U1080" s="2">
        <v>37000</v>
      </c>
      <c r="V1080" s="2">
        <v>0</v>
      </c>
      <c r="W1080" t="s">
        <v>664</v>
      </c>
    </row>
    <row r="1081" spans="1:23" x14ac:dyDescent="0.2">
      <c r="A1081" t="s">
        <v>0</v>
      </c>
      <c r="B1081" t="s">
        <v>1</v>
      </c>
      <c r="C1081" t="s">
        <v>635</v>
      </c>
      <c r="D1081" t="s">
        <v>636</v>
      </c>
      <c r="E1081" t="s">
        <v>637</v>
      </c>
      <c r="F1081" t="s">
        <v>638</v>
      </c>
      <c r="G1081" t="s">
        <v>639</v>
      </c>
      <c r="H1081" t="s">
        <v>7</v>
      </c>
      <c r="I1081" t="s">
        <v>43</v>
      </c>
      <c r="J1081" t="s">
        <v>44</v>
      </c>
      <c r="K1081" t="s">
        <v>63</v>
      </c>
      <c r="L1081" t="s">
        <v>11</v>
      </c>
      <c r="M1081" s="2">
        <v>7000</v>
      </c>
      <c r="N1081" s="2">
        <v>2500</v>
      </c>
      <c r="O1081" s="2">
        <v>0</v>
      </c>
      <c r="P1081" s="2">
        <v>9500</v>
      </c>
      <c r="Q1081" s="2">
        <v>0</v>
      </c>
      <c r="R1081" s="2">
        <v>3590.17</v>
      </c>
      <c r="S1081" s="2">
        <v>3590.17</v>
      </c>
      <c r="T1081" s="2">
        <v>5909.83</v>
      </c>
      <c r="U1081" s="2">
        <v>5909.83</v>
      </c>
      <c r="V1081" s="2">
        <v>5909.83</v>
      </c>
      <c r="W1081" t="s">
        <v>665</v>
      </c>
    </row>
    <row r="1082" spans="1:23" x14ac:dyDescent="0.2">
      <c r="A1082" t="s">
        <v>0</v>
      </c>
      <c r="B1082" t="s">
        <v>1</v>
      </c>
      <c r="C1082" t="s">
        <v>635</v>
      </c>
      <c r="D1082" t="s">
        <v>636</v>
      </c>
      <c r="E1082" t="s">
        <v>637</v>
      </c>
      <c r="F1082" t="s">
        <v>638</v>
      </c>
      <c r="G1082" t="s">
        <v>639</v>
      </c>
      <c r="H1082" t="s">
        <v>7</v>
      </c>
      <c r="I1082" t="s">
        <v>43</v>
      </c>
      <c r="J1082" t="s">
        <v>44</v>
      </c>
      <c r="K1082" t="s">
        <v>65</v>
      </c>
      <c r="L1082" t="s">
        <v>11</v>
      </c>
      <c r="M1082" s="2">
        <v>3000</v>
      </c>
      <c r="N1082" s="2">
        <v>-700</v>
      </c>
      <c r="O1082" s="2">
        <v>0</v>
      </c>
      <c r="P1082" s="2">
        <v>2300</v>
      </c>
      <c r="Q1082" s="2">
        <v>96.96</v>
      </c>
      <c r="R1082" s="2">
        <v>2203.04</v>
      </c>
      <c r="S1082" s="2">
        <v>2203.04</v>
      </c>
      <c r="T1082" s="2">
        <v>96.96</v>
      </c>
      <c r="U1082" s="2">
        <v>96.96</v>
      </c>
      <c r="V1082" s="2">
        <v>0</v>
      </c>
      <c r="W1082" t="s">
        <v>666</v>
      </c>
    </row>
    <row r="1083" spans="1:23" x14ac:dyDescent="0.2">
      <c r="A1083" t="s">
        <v>0</v>
      </c>
      <c r="B1083" t="s">
        <v>1</v>
      </c>
      <c r="C1083" t="s">
        <v>635</v>
      </c>
      <c r="D1083" t="s">
        <v>636</v>
      </c>
      <c r="E1083" t="s">
        <v>637</v>
      </c>
      <c r="F1083" t="s">
        <v>638</v>
      </c>
      <c r="G1083" t="s">
        <v>639</v>
      </c>
      <c r="H1083" t="s">
        <v>7</v>
      </c>
      <c r="I1083" t="s">
        <v>43</v>
      </c>
      <c r="J1083" t="s">
        <v>44</v>
      </c>
      <c r="K1083" t="s">
        <v>71</v>
      </c>
      <c r="L1083" t="s">
        <v>11</v>
      </c>
      <c r="M1083" s="2">
        <v>7000</v>
      </c>
      <c r="N1083" s="2">
        <v>3804.64</v>
      </c>
      <c r="O1083" s="2">
        <v>0</v>
      </c>
      <c r="P1083" s="2">
        <v>10804.64</v>
      </c>
      <c r="Q1083" s="2">
        <v>1192.96</v>
      </c>
      <c r="R1083" s="2">
        <v>9597.2800000000007</v>
      </c>
      <c r="S1083" s="2">
        <v>9518.8799999999992</v>
      </c>
      <c r="T1083" s="2">
        <v>1207.3599999999999</v>
      </c>
      <c r="U1083" s="2">
        <v>1285.76</v>
      </c>
      <c r="V1083" s="2">
        <v>14.4</v>
      </c>
      <c r="W1083" t="s">
        <v>667</v>
      </c>
    </row>
    <row r="1084" spans="1:23" x14ac:dyDescent="0.2">
      <c r="A1084" t="s">
        <v>0</v>
      </c>
      <c r="B1084" t="s">
        <v>1</v>
      </c>
      <c r="C1084" t="s">
        <v>635</v>
      </c>
      <c r="D1084" t="s">
        <v>636</v>
      </c>
      <c r="E1084" t="s">
        <v>637</v>
      </c>
      <c r="F1084" t="s">
        <v>638</v>
      </c>
      <c r="G1084" t="s">
        <v>639</v>
      </c>
      <c r="H1084" t="s">
        <v>7</v>
      </c>
      <c r="I1084" t="s">
        <v>43</v>
      </c>
      <c r="J1084" t="s">
        <v>44</v>
      </c>
      <c r="K1084" t="s">
        <v>488</v>
      </c>
      <c r="L1084" t="s">
        <v>11</v>
      </c>
      <c r="M1084" s="2">
        <v>1000</v>
      </c>
      <c r="N1084" s="2">
        <v>-899.2</v>
      </c>
      <c r="O1084" s="2">
        <v>0</v>
      </c>
      <c r="P1084" s="2">
        <v>100.8</v>
      </c>
      <c r="Q1084" s="2">
        <v>0</v>
      </c>
      <c r="R1084" s="2">
        <v>84</v>
      </c>
      <c r="S1084" s="2">
        <v>84</v>
      </c>
      <c r="T1084" s="2">
        <v>16.8</v>
      </c>
      <c r="U1084" s="2">
        <v>16.8</v>
      </c>
      <c r="V1084" s="2">
        <v>16.8</v>
      </c>
      <c r="W1084" t="s">
        <v>668</v>
      </c>
    </row>
    <row r="1085" spans="1:23" x14ac:dyDescent="0.2">
      <c r="A1085" t="s">
        <v>0</v>
      </c>
      <c r="B1085" t="s">
        <v>1</v>
      </c>
      <c r="C1085" t="s">
        <v>635</v>
      </c>
      <c r="D1085" t="s">
        <v>636</v>
      </c>
      <c r="E1085" t="s">
        <v>637</v>
      </c>
      <c r="F1085" t="s">
        <v>638</v>
      </c>
      <c r="G1085" t="s">
        <v>639</v>
      </c>
      <c r="H1085" t="s">
        <v>7</v>
      </c>
      <c r="I1085" t="s">
        <v>43</v>
      </c>
      <c r="J1085" t="s">
        <v>44</v>
      </c>
      <c r="K1085" t="s">
        <v>73</v>
      </c>
      <c r="L1085" t="s">
        <v>11</v>
      </c>
      <c r="M1085" s="2">
        <v>0</v>
      </c>
      <c r="N1085" s="2">
        <v>1000</v>
      </c>
      <c r="O1085" s="2">
        <v>0</v>
      </c>
      <c r="P1085" s="2">
        <v>1000</v>
      </c>
      <c r="Q1085" s="2">
        <v>373.92</v>
      </c>
      <c r="R1085" s="2">
        <v>626.08000000000004</v>
      </c>
      <c r="S1085" s="2">
        <v>626.08000000000004</v>
      </c>
      <c r="T1085" s="2">
        <v>373.92</v>
      </c>
      <c r="U1085" s="2">
        <v>373.92</v>
      </c>
      <c r="V1085" s="2">
        <v>0</v>
      </c>
      <c r="W1085" t="s">
        <v>669</v>
      </c>
    </row>
    <row r="1086" spans="1:23" x14ac:dyDescent="0.2">
      <c r="A1086" t="s">
        <v>0</v>
      </c>
      <c r="B1086" t="s">
        <v>1</v>
      </c>
      <c r="C1086" t="s">
        <v>635</v>
      </c>
      <c r="D1086" t="s">
        <v>636</v>
      </c>
      <c r="E1086" t="s">
        <v>637</v>
      </c>
      <c r="F1086" t="s">
        <v>638</v>
      </c>
      <c r="G1086" t="s">
        <v>639</v>
      </c>
      <c r="H1086" t="s">
        <v>7</v>
      </c>
      <c r="I1086" t="s">
        <v>43</v>
      </c>
      <c r="J1086" t="s">
        <v>44</v>
      </c>
      <c r="K1086" t="s">
        <v>75</v>
      </c>
      <c r="L1086" t="s">
        <v>11</v>
      </c>
      <c r="M1086" s="2">
        <v>610</v>
      </c>
      <c r="N1086" s="2">
        <v>150</v>
      </c>
      <c r="O1086" s="2">
        <v>0</v>
      </c>
      <c r="P1086" s="2">
        <v>760</v>
      </c>
      <c r="Q1086" s="2">
        <v>0</v>
      </c>
      <c r="R1086" s="2">
        <v>695.52</v>
      </c>
      <c r="S1086" s="2">
        <v>695.52</v>
      </c>
      <c r="T1086" s="2">
        <v>64.48</v>
      </c>
      <c r="U1086" s="2">
        <v>64.48</v>
      </c>
      <c r="V1086" s="2">
        <v>64.48</v>
      </c>
      <c r="W1086" t="s">
        <v>670</v>
      </c>
    </row>
    <row r="1087" spans="1:23" x14ac:dyDescent="0.2">
      <c r="A1087" t="s">
        <v>0</v>
      </c>
      <c r="B1087" t="s">
        <v>1</v>
      </c>
      <c r="C1087" t="s">
        <v>635</v>
      </c>
      <c r="D1087" t="s">
        <v>636</v>
      </c>
      <c r="E1087" t="s">
        <v>637</v>
      </c>
      <c r="F1087" t="s">
        <v>638</v>
      </c>
      <c r="G1087" t="s">
        <v>639</v>
      </c>
      <c r="H1087" t="s">
        <v>7</v>
      </c>
      <c r="I1087" t="s">
        <v>43</v>
      </c>
      <c r="J1087" t="s">
        <v>44</v>
      </c>
      <c r="K1087" t="s">
        <v>77</v>
      </c>
      <c r="L1087" t="s">
        <v>11</v>
      </c>
      <c r="M1087" s="2">
        <v>2500</v>
      </c>
      <c r="N1087" s="2">
        <v>-1546</v>
      </c>
      <c r="O1087" s="2">
        <v>0</v>
      </c>
      <c r="P1087" s="2">
        <v>954</v>
      </c>
      <c r="Q1087" s="2">
        <v>249.27</v>
      </c>
      <c r="R1087" s="2">
        <v>616.16</v>
      </c>
      <c r="S1087" s="2">
        <v>616.16</v>
      </c>
      <c r="T1087" s="2">
        <v>337.84</v>
      </c>
      <c r="U1087" s="2">
        <v>337.84</v>
      </c>
      <c r="V1087" s="2">
        <v>88.57</v>
      </c>
      <c r="W1087" t="s">
        <v>671</v>
      </c>
    </row>
    <row r="1088" spans="1:23" x14ac:dyDescent="0.2">
      <c r="A1088" t="s">
        <v>0</v>
      </c>
      <c r="B1088" t="s">
        <v>1</v>
      </c>
      <c r="C1088" t="s">
        <v>635</v>
      </c>
      <c r="D1088" t="s">
        <v>636</v>
      </c>
      <c r="E1088" t="s">
        <v>637</v>
      </c>
      <c r="F1088" t="s">
        <v>638</v>
      </c>
      <c r="G1088" t="s">
        <v>639</v>
      </c>
      <c r="H1088" t="s">
        <v>7</v>
      </c>
      <c r="I1088" t="s">
        <v>43</v>
      </c>
      <c r="J1088" t="s">
        <v>44</v>
      </c>
      <c r="K1088" t="s">
        <v>79</v>
      </c>
      <c r="L1088" t="s">
        <v>11</v>
      </c>
      <c r="M1088" s="2">
        <v>7000</v>
      </c>
      <c r="N1088" s="2">
        <v>0</v>
      </c>
      <c r="O1088" s="2">
        <v>0</v>
      </c>
      <c r="P1088" s="2">
        <v>7000</v>
      </c>
      <c r="Q1088" s="2">
        <v>103.48</v>
      </c>
      <c r="R1088" s="2">
        <v>6896.52</v>
      </c>
      <c r="S1088" s="2">
        <v>6896.52</v>
      </c>
      <c r="T1088" s="2">
        <v>103.48</v>
      </c>
      <c r="U1088" s="2">
        <v>103.48</v>
      </c>
      <c r="V1088" s="2">
        <v>0</v>
      </c>
      <c r="W1088" t="s">
        <v>672</v>
      </c>
    </row>
    <row r="1089" spans="1:23" x14ac:dyDescent="0.2">
      <c r="A1089" t="s">
        <v>0</v>
      </c>
      <c r="B1089" t="s">
        <v>1</v>
      </c>
      <c r="C1089" t="s">
        <v>635</v>
      </c>
      <c r="D1089" t="s">
        <v>636</v>
      </c>
      <c r="E1089" t="s">
        <v>637</v>
      </c>
      <c r="F1089" t="s">
        <v>638</v>
      </c>
      <c r="G1089" t="s">
        <v>639</v>
      </c>
      <c r="H1089" t="s">
        <v>7</v>
      </c>
      <c r="I1089" t="s">
        <v>43</v>
      </c>
      <c r="J1089" t="s">
        <v>44</v>
      </c>
      <c r="K1089" t="s">
        <v>81</v>
      </c>
      <c r="L1089" t="s">
        <v>11</v>
      </c>
      <c r="M1089" s="2">
        <v>1000</v>
      </c>
      <c r="N1089" s="2">
        <v>-1000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t="s">
        <v>673</v>
      </c>
    </row>
    <row r="1090" spans="1:23" x14ac:dyDescent="0.2">
      <c r="A1090" t="s">
        <v>0</v>
      </c>
      <c r="B1090" t="s">
        <v>1</v>
      </c>
      <c r="C1090" t="s">
        <v>635</v>
      </c>
      <c r="D1090" t="s">
        <v>636</v>
      </c>
      <c r="E1090" t="s">
        <v>637</v>
      </c>
      <c r="F1090" t="s">
        <v>638</v>
      </c>
      <c r="G1090" t="s">
        <v>639</v>
      </c>
      <c r="H1090" t="s">
        <v>7</v>
      </c>
      <c r="I1090" t="s">
        <v>43</v>
      </c>
      <c r="J1090" t="s">
        <v>44</v>
      </c>
      <c r="K1090" t="s">
        <v>83</v>
      </c>
      <c r="L1090" t="s">
        <v>11</v>
      </c>
      <c r="M1090" s="2">
        <v>1000</v>
      </c>
      <c r="N1090" s="2">
        <v>0</v>
      </c>
      <c r="O1090" s="2">
        <v>0</v>
      </c>
      <c r="P1090" s="2">
        <v>1000</v>
      </c>
      <c r="Q1090" s="2">
        <v>182.47</v>
      </c>
      <c r="R1090" s="2">
        <v>710.39</v>
      </c>
      <c r="S1090" s="2">
        <v>710.39</v>
      </c>
      <c r="T1090" s="2">
        <v>289.61</v>
      </c>
      <c r="U1090" s="2">
        <v>289.61</v>
      </c>
      <c r="V1090" s="2">
        <v>107.14</v>
      </c>
      <c r="W1090" t="s">
        <v>674</v>
      </c>
    </row>
    <row r="1091" spans="1:23" x14ac:dyDescent="0.2">
      <c r="A1091" t="s">
        <v>0</v>
      </c>
      <c r="B1091" t="s">
        <v>1</v>
      </c>
      <c r="C1091" t="s">
        <v>635</v>
      </c>
      <c r="D1091" t="s">
        <v>636</v>
      </c>
      <c r="E1091" t="s">
        <v>637</v>
      </c>
      <c r="F1091" t="s">
        <v>638</v>
      </c>
      <c r="G1091" t="s">
        <v>639</v>
      </c>
      <c r="H1091" t="s">
        <v>7</v>
      </c>
      <c r="I1091" t="s">
        <v>43</v>
      </c>
      <c r="J1091" t="s">
        <v>44</v>
      </c>
      <c r="K1091" t="s">
        <v>85</v>
      </c>
      <c r="L1091" t="s">
        <v>11</v>
      </c>
      <c r="M1091" s="2">
        <v>3000</v>
      </c>
      <c r="N1091" s="2">
        <v>800</v>
      </c>
      <c r="O1091" s="2">
        <v>0</v>
      </c>
      <c r="P1091" s="2">
        <v>3800</v>
      </c>
      <c r="Q1091" s="2">
        <v>122.66</v>
      </c>
      <c r="R1091" s="2">
        <v>3667.1</v>
      </c>
      <c r="S1091" s="2">
        <v>3667.1</v>
      </c>
      <c r="T1091" s="2">
        <v>132.9</v>
      </c>
      <c r="U1091" s="2">
        <v>132.9</v>
      </c>
      <c r="V1091" s="2">
        <v>10.24</v>
      </c>
      <c r="W1091" t="s">
        <v>675</v>
      </c>
    </row>
    <row r="1092" spans="1:23" x14ac:dyDescent="0.2">
      <c r="A1092" t="s">
        <v>0</v>
      </c>
      <c r="B1092" t="s">
        <v>1</v>
      </c>
      <c r="C1092" t="s">
        <v>635</v>
      </c>
      <c r="D1092" t="s">
        <v>636</v>
      </c>
      <c r="E1092" t="s">
        <v>637</v>
      </c>
      <c r="F1092" t="s">
        <v>638</v>
      </c>
      <c r="G1092" t="s">
        <v>639</v>
      </c>
      <c r="H1092" t="s">
        <v>7</v>
      </c>
      <c r="I1092" t="s">
        <v>43</v>
      </c>
      <c r="J1092" t="s">
        <v>44</v>
      </c>
      <c r="K1092" t="s">
        <v>501</v>
      </c>
      <c r="L1092" t="s">
        <v>11</v>
      </c>
      <c r="M1092" s="2">
        <v>1500</v>
      </c>
      <c r="N1092" s="2">
        <v>-1276</v>
      </c>
      <c r="O1092" s="2">
        <v>0</v>
      </c>
      <c r="P1092" s="2">
        <v>224</v>
      </c>
      <c r="Q1092" s="2">
        <v>0</v>
      </c>
      <c r="R1092" s="2">
        <v>212.8</v>
      </c>
      <c r="S1092" s="2">
        <v>212.8</v>
      </c>
      <c r="T1092" s="2">
        <v>11.2</v>
      </c>
      <c r="U1092" s="2">
        <v>11.2</v>
      </c>
      <c r="V1092" s="2">
        <v>11.2</v>
      </c>
      <c r="W1092" t="s">
        <v>676</v>
      </c>
    </row>
    <row r="1093" spans="1:23" x14ac:dyDescent="0.2">
      <c r="A1093" t="s">
        <v>0</v>
      </c>
      <c r="B1093" t="s">
        <v>1</v>
      </c>
      <c r="C1093" t="s">
        <v>635</v>
      </c>
      <c r="D1093" t="s">
        <v>636</v>
      </c>
      <c r="E1093" t="s">
        <v>637</v>
      </c>
      <c r="F1093" t="s">
        <v>638</v>
      </c>
      <c r="G1093" t="s">
        <v>639</v>
      </c>
      <c r="H1093" t="s">
        <v>7</v>
      </c>
      <c r="I1093" t="s">
        <v>43</v>
      </c>
      <c r="J1093" t="s">
        <v>87</v>
      </c>
      <c r="K1093" t="s">
        <v>88</v>
      </c>
      <c r="L1093" t="s">
        <v>11</v>
      </c>
      <c r="M1093" s="2">
        <v>1000</v>
      </c>
      <c r="N1093" s="2">
        <v>0</v>
      </c>
      <c r="O1093" s="2">
        <v>0</v>
      </c>
      <c r="P1093" s="2">
        <v>1000</v>
      </c>
      <c r="Q1093" s="2">
        <v>0</v>
      </c>
      <c r="R1093" s="2">
        <v>714.88</v>
      </c>
      <c r="S1093" s="2">
        <v>711.59</v>
      </c>
      <c r="T1093" s="2">
        <v>285.12</v>
      </c>
      <c r="U1093" s="2">
        <v>288.41000000000003</v>
      </c>
      <c r="V1093" s="2">
        <v>285.12</v>
      </c>
      <c r="W1093" t="s">
        <v>677</v>
      </c>
    </row>
    <row r="1094" spans="1:23" x14ac:dyDescent="0.2">
      <c r="A1094" t="s">
        <v>170</v>
      </c>
      <c r="B1094" t="s">
        <v>171</v>
      </c>
      <c r="C1094" t="s">
        <v>635</v>
      </c>
      <c r="D1094" t="s">
        <v>636</v>
      </c>
      <c r="E1094" t="s">
        <v>637</v>
      </c>
      <c r="F1094" t="s">
        <v>638</v>
      </c>
      <c r="G1094" t="s">
        <v>639</v>
      </c>
      <c r="H1094" t="s">
        <v>678</v>
      </c>
      <c r="I1094" t="s">
        <v>679</v>
      </c>
      <c r="J1094" t="s">
        <v>94</v>
      </c>
      <c r="K1094" t="s">
        <v>603</v>
      </c>
      <c r="L1094" t="s">
        <v>96</v>
      </c>
      <c r="M1094" s="2">
        <v>3000</v>
      </c>
      <c r="N1094" s="2">
        <v>-3000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t="s">
        <v>680</v>
      </c>
    </row>
    <row r="1095" spans="1:23" x14ac:dyDescent="0.2">
      <c r="A1095" t="s">
        <v>170</v>
      </c>
      <c r="B1095" t="s">
        <v>171</v>
      </c>
      <c r="C1095" t="s">
        <v>635</v>
      </c>
      <c r="D1095" t="s">
        <v>636</v>
      </c>
      <c r="E1095" t="s">
        <v>637</v>
      </c>
      <c r="F1095" t="s">
        <v>638</v>
      </c>
      <c r="G1095" t="s">
        <v>639</v>
      </c>
      <c r="H1095" t="s">
        <v>678</v>
      </c>
      <c r="I1095" t="s">
        <v>679</v>
      </c>
      <c r="J1095" t="s">
        <v>94</v>
      </c>
      <c r="K1095" t="s">
        <v>681</v>
      </c>
      <c r="L1095" t="s">
        <v>96</v>
      </c>
      <c r="M1095" s="2">
        <v>65000</v>
      </c>
      <c r="N1095" s="2">
        <v>0</v>
      </c>
      <c r="O1095" s="2">
        <v>0</v>
      </c>
      <c r="P1095" s="2">
        <v>65000</v>
      </c>
      <c r="Q1095" s="2">
        <v>0</v>
      </c>
      <c r="R1095" s="2">
        <v>64555</v>
      </c>
      <c r="S1095" s="2">
        <v>0</v>
      </c>
      <c r="T1095" s="2">
        <v>445</v>
      </c>
      <c r="U1095" s="2">
        <v>65000</v>
      </c>
      <c r="V1095" s="2">
        <v>445</v>
      </c>
      <c r="W1095" t="s">
        <v>682</v>
      </c>
    </row>
    <row r="1096" spans="1:23" x14ac:dyDescent="0.2">
      <c r="A1096" t="s">
        <v>170</v>
      </c>
      <c r="B1096" t="s">
        <v>171</v>
      </c>
      <c r="C1096" t="s">
        <v>635</v>
      </c>
      <c r="D1096" t="s">
        <v>636</v>
      </c>
      <c r="E1096" t="s">
        <v>637</v>
      </c>
      <c r="F1096" t="s">
        <v>638</v>
      </c>
      <c r="G1096" t="s">
        <v>639</v>
      </c>
      <c r="H1096" t="s">
        <v>678</v>
      </c>
      <c r="I1096" t="s">
        <v>679</v>
      </c>
      <c r="J1096" t="s">
        <v>94</v>
      </c>
      <c r="K1096" t="s">
        <v>683</v>
      </c>
      <c r="L1096" t="s">
        <v>96</v>
      </c>
      <c r="M1096" s="2">
        <v>12500</v>
      </c>
      <c r="N1096" s="2">
        <v>0</v>
      </c>
      <c r="O1096" s="2">
        <v>0</v>
      </c>
      <c r="P1096" s="2">
        <v>12500</v>
      </c>
      <c r="Q1096" s="2">
        <v>0</v>
      </c>
      <c r="R1096" s="2">
        <v>12500</v>
      </c>
      <c r="S1096" s="2">
        <v>8740</v>
      </c>
      <c r="T1096" s="2">
        <v>0</v>
      </c>
      <c r="U1096" s="2">
        <v>3760</v>
      </c>
      <c r="V1096" s="2">
        <v>0</v>
      </c>
      <c r="W1096" t="s">
        <v>684</v>
      </c>
    </row>
    <row r="1097" spans="1:23" x14ac:dyDescent="0.2">
      <c r="A1097" t="s">
        <v>170</v>
      </c>
      <c r="B1097" t="s">
        <v>171</v>
      </c>
      <c r="C1097" t="s">
        <v>635</v>
      </c>
      <c r="D1097" t="s">
        <v>636</v>
      </c>
      <c r="E1097" t="s">
        <v>637</v>
      </c>
      <c r="F1097" t="s">
        <v>638</v>
      </c>
      <c r="G1097" t="s">
        <v>639</v>
      </c>
      <c r="H1097" t="s">
        <v>678</v>
      </c>
      <c r="I1097" t="s">
        <v>679</v>
      </c>
      <c r="J1097" t="s">
        <v>94</v>
      </c>
      <c r="K1097" t="s">
        <v>523</v>
      </c>
      <c r="L1097" t="s">
        <v>96</v>
      </c>
      <c r="M1097" s="2">
        <v>5000</v>
      </c>
      <c r="N1097" s="2">
        <v>-5000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t="s">
        <v>685</v>
      </c>
    </row>
    <row r="1098" spans="1:23" x14ac:dyDescent="0.2">
      <c r="A1098" t="s">
        <v>170</v>
      </c>
      <c r="B1098" t="s">
        <v>171</v>
      </c>
      <c r="C1098" t="s">
        <v>635</v>
      </c>
      <c r="D1098" t="s">
        <v>636</v>
      </c>
      <c r="E1098" t="s">
        <v>637</v>
      </c>
      <c r="F1098" t="s">
        <v>638</v>
      </c>
      <c r="G1098" t="s">
        <v>639</v>
      </c>
      <c r="H1098" t="s">
        <v>678</v>
      </c>
      <c r="I1098" t="s">
        <v>679</v>
      </c>
      <c r="J1098" t="s">
        <v>94</v>
      </c>
      <c r="K1098" t="s">
        <v>377</v>
      </c>
      <c r="L1098" t="s">
        <v>96</v>
      </c>
      <c r="M1098" s="2">
        <v>2800</v>
      </c>
      <c r="N1098" s="2">
        <v>1400</v>
      </c>
      <c r="O1098" s="2">
        <v>0</v>
      </c>
      <c r="P1098" s="2">
        <v>4200</v>
      </c>
      <c r="Q1098" s="2">
        <v>0</v>
      </c>
      <c r="R1098" s="2">
        <v>1352.03</v>
      </c>
      <c r="S1098" s="2">
        <v>1352.03</v>
      </c>
      <c r="T1098" s="2">
        <v>2847.97</v>
      </c>
      <c r="U1098" s="2">
        <v>2847.97</v>
      </c>
      <c r="V1098" s="2">
        <v>2847.97</v>
      </c>
      <c r="W1098" t="s">
        <v>686</v>
      </c>
    </row>
    <row r="1099" spans="1:23" x14ac:dyDescent="0.2">
      <c r="A1099" t="s">
        <v>170</v>
      </c>
      <c r="B1099" t="s">
        <v>171</v>
      </c>
      <c r="C1099" t="s">
        <v>635</v>
      </c>
      <c r="D1099" t="s">
        <v>636</v>
      </c>
      <c r="E1099" t="s">
        <v>637</v>
      </c>
      <c r="F1099" t="s">
        <v>638</v>
      </c>
      <c r="G1099" t="s">
        <v>639</v>
      </c>
      <c r="H1099" t="s">
        <v>678</v>
      </c>
      <c r="I1099" t="s">
        <v>679</v>
      </c>
      <c r="J1099" t="s">
        <v>94</v>
      </c>
      <c r="K1099" t="s">
        <v>687</v>
      </c>
      <c r="L1099" t="s">
        <v>96</v>
      </c>
      <c r="M1099" s="2">
        <v>0</v>
      </c>
      <c r="N1099" s="2">
        <v>3000</v>
      </c>
      <c r="O1099" s="2">
        <v>0</v>
      </c>
      <c r="P1099" s="2">
        <v>3000</v>
      </c>
      <c r="Q1099" s="2">
        <v>303.39</v>
      </c>
      <c r="R1099" s="2">
        <v>2265.21</v>
      </c>
      <c r="S1099" s="2">
        <v>2265.21</v>
      </c>
      <c r="T1099" s="2">
        <v>734.79</v>
      </c>
      <c r="U1099" s="2">
        <v>734.79</v>
      </c>
      <c r="V1099" s="2">
        <v>431.4</v>
      </c>
      <c r="W1099" t="s">
        <v>688</v>
      </c>
    </row>
    <row r="1100" spans="1:23" x14ac:dyDescent="0.2">
      <c r="A1100" t="s">
        <v>170</v>
      </c>
      <c r="B1100" t="s">
        <v>171</v>
      </c>
      <c r="C1100" t="s">
        <v>635</v>
      </c>
      <c r="D1100" t="s">
        <v>636</v>
      </c>
      <c r="E1100" t="s">
        <v>637</v>
      </c>
      <c r="F1100" t="s">
        <v>638</v>
      </c>
      <c r="G1100" t="s">
        <v>639</v>
      </c>
      <c r="H1100" t="s">
        <v>678</v>
      </c>
      <c r="I1100" t="s">
        <v>679</v>
      </c>
      <c r="J1100" t="s">
        <v>202</v>
      </c>
      <c r="K1100" t="s">
        <v>209</v>
      </c>
      <c r="L1100" t="s">
        <v>96</v>
      </c>
      <c r="M1100" s="2">
        <v>21700</v>
      </c>
      <c r="N1100" s="2">
        <v>3600</v>
      </c>
      <c r="O1100" s="2">
        <v>0</v>
      </c>
      <c r="P1100" s="2">
        <v>25300</v>
      </c>
      <c r="Q1100" s="2">
        <v>1653.74</v>
      </c>
      <c r="R1100" s="2">
        <v>23292.85</v>
      </c>
      <c r="S1100" s="2">
        <v>23292.85</v>
      </c>
      <c r="T1100" s="2">
        <v>2007.15</v>
      </c>
      <c r="U1100" s="2">
        <v>2007.15</v>
      </c>
      <c r="V1100" s="2">
        <v>353.41</v>
      </c>
      <c r="W1100" t="s">
        <v>689</v>
      </c>
    </row>
    <row r="1101" spans="1:23" x14ac:dyDescent="0.2">
      <c r="A1101" t="s">
        <v>0</v>
      </c>
      <c r="B1101" t="s">
        <v>1</v>
      </c>
      <c r="C1101" t="s">
        <v>635</v>
      </c>
      <c r="D1101" t="s">
        <v>636</v>
      </c>
      <c r="E1101" t="s">
        <v>637</v>
      </c>
      <c r="F1101" t="s">
        <v>638</v>
      </c>
      <c r="G1101" t="s">
        <v>639</v>
      </c>
      <c r="H1101" t="s">
        <v>7</v>
      </c>
      <c r="I1101" t="s">
        <v>8</v>
      </c>
      <c r="J1101" t="s">
        <v>215</v>
      </c>
      <c r="K1101" t="s">
        <v>216</v>
      </c>
      <c r="L1101" t="s">
        <v>11</v>
      </c>
      <c r="M1101" s="2">
        <v>0</v>
      </c>
      <c r="N1101" s="2">
        <v>12000</v>
      </c>
      <c r="O1101" s="2">
        <v>0</v>
      </c>
      <c r="P1101" s="2">
        <v>12000</v>
      </c>
      <c r="Q1101" s="2">
        <v>0</v>
      </c>
      <c r="R1101" s="2">
        <v>0</v>
      </c>
      <c r="S1101" s="2">
        <v>0</v>
      </c>
      <c r="T1101" s="2">
        <v>12000</v>
      </c>
      <c r="U1101" s="2">
        <v>12000</v>
      </c>
      <c r="V1101" s="2">
        <v>12000</v>
      </c>
      <c r="W1101" t="s">
        <v>690</v>
      </c>
    </row>
    <row r="1102" spans="1:23" x14ac:dyDescent="0.2">
      <c r="A1102" t="s">
        <v>0</v>
      </c>
      <c r="B1102" t="s">
        <v>1</v>
      </c>
      <c r="C1102" t="s">
        <v>635</v>
      </c>
      <c r="D1102" t="s">
        <v>636</v>
      </c>
      <c r="E1102" t="s">
        <v>637</v>
      </c>
      <c r="F1102" t="s">
        <v>691</v>
      </c>
      <c r="G1102" t="s">
        <v>692</v>
      </c>
      <c r="H1102" t="s">
        <v>7</v>
      </c>
      <c r="I1102" t="s">
        <v>8</v>
      </c>
      <c r="J1102" t="s">
        <v>9</v>
      </c>
      <c r="K1102" t="s">
        <v>10</v>
      </c>
      <c r="L1102" t="s">
        <v>11</v>
      </c>
      <c r="M1102" s="2">
        <v>240336</v>
      </c>
      <c r="N1102" s="2">
        <v>93751</v>
      </c>
      <c r="O1102" s="2">
        <v>-30263.05</v>
      </c>
      <c r="P1102" s="2">
        <v>303823.95</v>
      </c>
      <c r="Q1102" s="2">
        <v>0</v>
      </c>
      <c r="R1102" s="2">
        <v>166716</v>
      </c>
      <c r="S1102" s="2">
        <v>166716</v>
      </c>
      <c r="T1102" s="2">
        <v>137107.95000000001</v>
      </c>
      <c r="U1102" s="2">
        <v>137107.95000000001</v>
      </c>
      <c r="V1102" s="2">
        <v>137107.95000000001</v>
      </c>
      <c r="W1102" t="s">
        <v>640</v>
      </c>
    </row>
    <row r="1103" spans="1:23" x14ac:dyDescent="0.2">
      <c r="A1103" t="s">
        <v>0</v>
      </c>
      <c r="B1103" t="s">
        <v>1</v>
      </c>
      <c r="C1103" t="s">
        <v>635</v>
      </c>
      <c r="D1103" t="s">
        <v>636</v>
      </c>
      <c r="E1103" t="s">
        <v>637</v>
      </c>
      <c r="F1103" t="s">
        <v>691</v>
      </c>
      <c r="G1103" t="s">
        <v>692</v>
      </c>
      <c r="H1103" t="s">
        <v>7</v>
      </c>
      <c r="I1103" t="s">
        <v>8</v>
      </c>
      <c r="J1103" t="s">
        <v>9</v>
      </c>
      <c r="K1103" t="s">
        <v>13</v>
      </c>
      <c r="L1103" t="s">
        <v>11</v>
      </c>
      <c r="M1103" s="2">
        <v>58459.92</v>
      </c>
      <c r="N1103" s="2">
        <v>0</v>
      </c>
      <c r="O1103" s="2">
        <v>16.149999999999999</v>
      </c>
      <c r="P1103" s="2">
        <v>58476.07</v>
      </c>
      <c r="Q1103" s="2">
        <v>0</v>
      </c>
      <c r="R1103" s="2">
        <v>43991.46</v>
      </c>
      <c r="S1103" s="2">
        <v>43991.46</v>
      </c>
      <c r="T1103" s="2">
        <v>14484.61</v>
      </c>
      <c r="U1103" s="2">
        <v>14484.61</v>
      </c>
      <c r="V1103" s="2">
        <v>14484.61</v>
      </c>
      <c r="W1103" t="s">
        <v>641</v>
      </c>
    </row>
    <row r="1104" spans="1:23" x14ac:dyDescent="0.2">
      <c r="A1104" t="s">
        <v>0</v>
      </c>
      <c r="B1104" t="s">
        <v>1</v>
      </c>
      <c r="C1104" t="s">
        <v>635</v>
      </c>
      <c r="D1104" t="s">
        <v>636</v>
      </c>
      <c r="E1104" t="s">
        <v>637</v>
      </c>
      <c r="F1104" t="s">
        <v>691</v>
      </c>
      <c r="G1104" t="s">
        <v>692</v>
      </c>
      <c r="H1104" t="s">
        <v>7</v>
      </c>
      <c r="I1104" t="s">
        <v>8</v>
      </c>
      <c r="J1104" t="s">
        <v>9</v>
      </c>
      <c r="K1104" t="s">
        <v>642</v>
      </c>
      <c r="L1104" t="s">
        <v>11</v>
      </c>
      <c r="M1104" s="2">
        <v>923364</v>
      </c>
      <c r="N1104" s="2">
        <v>0</v>
      </c>
      <c r="O1104" s="2">
        <v>42510.91</v>
      </c>
      <c r="P1104" s="2">
        <v>965874.91</v>
      </c>
      <c r="Q1104" s="2">
        <v>0</v>
      </c>
      <c r="R1104" s="2">
        <v>660808.91</v>
      </c>
      <c r="S1104" s="2">
        <v>660808.91</v>
      </c>
      <c r="T1104" s="2">
        <v>305066</v>
      </c>
      <c r="U1104" s="2">
        <v>305066</v>
      </c>
      <c r="V1104" s="2">
        <v>305066</v>
      </c>
      <c r="W1104" t="s">
        <v>643</v>
      </c>
    </row>
    <row r="1105" spans="1:23" x14ac:dyDescent="0.2">
      <c r="A1105" t="s">
        <v>0</v>
      </c>
      <c r="B1105" t="s">
        <v>1</v>
      </c>
      <c r="C1105" t="s">
        <v>635</v>
      </c>
      <c r="D1105" t="s">
        <v>636</v>
      </c>
      <c r="E1105" t="s">
        <v>637</v>
      </c>
      <c r="F1105" t="s">
        <v>691</v>
      </c>
      <c r="G1105" t="s">
        <v>692</v>
      </c>
      <c r="H1105" t="s">
        <v>7</v>
      </c>
      <c r="I1105" t="s">
        <v>8</v>
      </c>
      <c r="J1105" t="s">
        <v>9</v>
      </c>
      <c r="K1105" t="s">
        <v>15</v>
      </c>
      <c r="L1105" t="s">
        <v>11</v>
      </c>
      <c r="M1105" s="2">
        <v>102663.66</v>
      </c>
      <c r="N1105" s="2">
        <v>7336</v>
      </c>
      <c r="O1105" s="2">
        <v>0</v>
      </c>
      <c r="P1105" s="2">
        <v>109999.66</v>
      </c>
      <c r="Q1105" s="2">
        <v>0.02</v>
      </c>
      <c r="R1105" s="2">
        <v>13159.78</v>
      </c>
      <c r="S1105" s="2">
        <v>13159.78</v>
      </c>
      <c r="T1105" s="2">
        <v>96839.88</v>
      </c>
      <c r="U1105" s="2">
        <v>96839.88</v>
      </c>
      <c r="V1105" s="2">
        <v>96839.86</v>
      </c>
      <c r="W1105" t="s">
        <v>644</v>
      </c>
    </row>
    <row r="1106" spans="1:23" x14ac:dyDescent="0.2">
      <c r="A1106" t="s">
        <v>0</v>
      </c>
      <c r="B1106" t="s">
        <v>1</v>
      </c>
      <c r="C1106" t="s">
        <v>635</v>
      </c>
      <c r="D1106" t="s">
        <v>636</v>
      </c>
      <c r="E1106" t="s">
        <v>637</v>
      </c>
      <c r="F1106" t="s">
        <v>691</v>
      </c>
      <c r="G1106" t="s">
        <v>692</v>
      </c>
      <c r="H1106" t="s">
        <v>7</v>
      </c>
      <c r="I1106" t="s">
        <v>8</v>
      </c>
      <c r="J1106" t="s">
        <v>9</v>
      </c>
      <c r="K1106" t="s">
        <v>17</v>
      </c>
      <c r="L1106" t="s">
        <v>11</v>
      </c>
      <c r="M1106" s="2">
        <v>40376</v>
      </c>
      <c r="N1106" s="2">
        <v>2400</v>
      </c>
      <c r="O1106" s="2">
        <v>0</v>
      </c>
      <c r="P1106" s="2">
        <v>42776</v>
      </c>
      <c r="Q1106" s="2">
        <v>0.02</v>
      </c>
      <c r="R1106" s="2">
        <v>36229.64</v>
      </c>
      <c r="S1106" s="2">
        <v>36229.64</v>
      </c>
      <c r="T1106" s="2">
        <v>6546.36</v>
      </c>
      <c r="U1106" s="2">
        <v>6546.36</v>
      </c>
      <c r="V1106" s="2">
        <v>6546.34</v>
      </c>
      <c r="W1106" t="s">
        <v>645</v>
      </c>
    </row>
    <row r="1107" spans="1:23" x14ac:dyDescent="0.2">
      <c r="A1107" t="s">
        <v>0</v>
      </c>
      <c r="B1107" t="s">
        <v>1</v>
      </c>
      <c r="C1107" t="s">
        <v>635</v>
      </c>
      <c r="D1107" t="s">
        <v>636</v>
      </c>
      <c r="E1107" t="s">
        <v>637</v>
      </c>
      <c r="F1107" t="s">
        <v>691</v>
      </c>
      <c r="G1107" t="s">
        <v>692</v>
      </c>
      <c r="H1107" t="s">
        <v>7</v>
      </c>
      <c r="I1107" t="s">
        <v>8</v>
      </c>
      <c r="J1107" t="s">
        <v>9</v>
      </c>
      <c r="K1107" t="s">
        <v>19</v>
      </c>
      <c r="L1107" t="s">
        <v>11</v>
      </c>
      <c r="M1107" s="2">
        <v>924</v>
      </c>
      <c r="N1107" s="2">
        <v>0</v>
      </c>
      <c r="O1107" s="2">
        <v>0</v>
      </c>
      <c r="P1107" s="2">
        <v>924</v>
      </c>
      <c r="Q1107" s="2">
        <v>0</v>
      </c>
      <c r="R1107" s="2">
        <v>658</v>
      </c>
      <c r="S1107" s="2">
        <v>658</v>
      </c>
      <c r="T1107" s="2">
        <v>266</v>
      </c>
      <c r="U1107" s="2">
        <v>266</v>
      </c>
      <c r="V1107" s="2">
        <v>266</v>
      </c>
      <c r="W1107" t="s">
        <v>646</v>
      </c>
    </row>
    <row r="1108" spans="1:23" x14ac:dyDescent="0.2">
      <c r="A1108" t="s">
        <v>0</v>
      </c>
      <c r="B1108" t="s">
        <v>1</v>
      </c>
      <c r="C1108" t="s">
        <v>635</v>
      </c>
      <c r="D1108" t="s">
        <v>636</v>
      </c>
      <c r="E1108" t="s">
        <v>637</v>
      </c>
      <c r="F1108" t="s">
        <v>691</v>
      </c>
      <c r="G1108" t="s">
        <v>692</v>
      </c>
      <c r="H1108" t="s">
        <v>7</v>
      </c>
      <c r="I1108" t="s">
        <v>8</v>
      </c>
      <c r="J1108" t="s">
        <v>9</v>
      </c>
      <c r="K1108" t="s">
        <v>21</v>
      </c>
      <c r="L1108" t="s">
        <v>11</v>
      </c>
      <c r="M1108" s="2">
        <v>7392</v>
      </c>
      <c r="N1108" s="2">
        <v>0</v>
      </c>
      <c r="O1108" s="2">
        <v>0</v>
      </c>
      <c r="P1108" s="2">
        <v>7392</v>
      </c>
      <c r="Q1108" s="2">
        <v>0</v>
      </c>
      <c r="R1108" s="2">
        <v>5264</v>
      </c>
      <c r="S1108" s="2">
        <v>5264</v>
      </c>
      <c r="T1108" s="2">
        <v>2128</v>
      </c>
      <c r="U1108" s="2">
        <v>2128</v>
      </c>
      <c r="V1108" s="2">
        <v>2128</v>
      </c>
      <c r="W1108" t="s">
        <v>647</v>
      </c>
    </row>
    <row r="1109" spans="1:23" x14ac:dyDescent="0.2">
      <c r="A1109" t="s">
        <v>0</v>
      </c>
      <c r="B1109" t="s">
        <v>1</v>
      </c>
      <c r="C1109" t="s">
        <v>635</v>
      </c>
      <c r="D1109" t="s">
        <v>636</v>
      </c>
      <c r="E1109" t="s">
        <v>637</v>
      </c>
      <c r="F1109" t="s">
        <v>691</v>
      </c>
      <c r="G1109" t="s">
        <v>692</v>
      </c>
      <c r="H1109" t="s">
        <v>7</v>
      </c>
      <c r="I1109" t="s">
        <v>8</v>
      </c>
      <c r="J1109" t="s">
        <v>9</v>
      </c>
      <c r="K1109" t="s">
        <v>23</v>
      </c>
      <c r="L1109" t="s">
        <v>11</v>
      </c>
      <c r="M1109" s="2">
        <v>292.3</v>
      </c>
      <c r="N1109" s="2">
        <v>0</v>
      </c>
      <c r="O1109" s="2">
        <v>72.72</v>
      </c>
      <c r="P1109" s="2">
        <v>365.02</v>
      </c>
      <c r="Q1109" s="2">
        <v>0</v>
      </c>
      <c r="R1109" s="2">
        <v>40</v>
      </c>
      <c r="S1109" s="2">
        <v>40</v>
      </c>
      <c r="T1109" s="2">
        <v>325.02</v>
      </c>
      <c r="U1109" s="2">
        <v>325.02</v>
      </c>
      <c r="V1109" s="2">
        <v>325.02</v>
      </c>
      <c r="W1109" t="s">
        <v>648</v>
      </c>
    </row>
    <row r="1110" spans="1:23" x14ac:dyDescent="0.2">
      <c r="A1110" t="s">
        <v>0</v>
      </c>
      <c r="B1110" t="s">
        <v>1</v>
      </c>
      <c r="C1110" t="s">
        <v>635</v>
      </c>
      <c r="D1110" t="s">
        <v>636</v>
      </c>
      <c r="E1110" t="s">
        <v>637</v>
      </c>
      <c r="F1110" t="s">
        <v>691</v>
      </c>
      <c r="G1110" t="s">
        <v>692</v>
      </c>
      <c r="H1110" t="s">
        <v>7</v>
      </c>
      <c r="I1110" t="s">
        <v>8</v>
      </c>
      <c r="J1110" t="s">
        <v>9</v>
      </c>
      <c r="K1110" t="s">
        <v>25</v>
      </c>
      <c r="L1110" t="s">
        <v>11</v>
      </c>
      <c r="M1110" s="2">
        <v>2923</v>
      </c>
      <c r="N1110" s="2">
        <v>0</v>
      </c>
      <c r="O1110" s="2">
        <v>0</v>
      </c>
      <c r="P1110" s="2">
        <v>2923</v>
      </c>
      <c r="Q1110" s="2">
        <v>0</v>
      </c>
      <c r="R1110" s="2">
        <v>1863.54</v>
      </c>
      <c r="S1110" s="2">
        <v>1863.54</v>
      </c>
      <c r="T1110" s="2">
        <v>1059.46</v>
      </c>
      <c r="U1110" s="2">
        <v>1059.46</v>
      </c>
      <c r="V1110" s="2">
        <v>1059.46</v>
      </c>
      <c r="W1110" t="s">
        <v>649</v>
      </c>
    </row>
    <row r="1111" spans="1:23" x14ac:dyDescent="0.2">
      <c r="A1111" t="s">
        <v>0</v>
      </c>
      <c r="B1111" t="s">
        <v>1</v>
      </c>
      <c r="C1111" t="s">
        <v>635</v>
      </c>
      <c r="D1111" t="s">
        <v>636</v>
      </c>
      <c r="E1111" t="s">
        <v>637</v>
      </c>
      <c r="F1111" t="s">
        <v>691</v>
      </c>
      <c r="G1111" t="s">
        <v>692</v>
      </c>
      <c r="H1111" t="s">
        <v>7</v>
      </c>
      <c r="I1111" t="s">
        <v>8</v>
      </c>
      <c r="J1111" t="s">
        <v>9</v>
      </c>
      <c r="K1111" t="s">
        <v>27</v>
      </c>
      <c r="L1111" t="s">
        <v>11</v>
      </c>
      <c r="M1111" s="2">
        <v>5259.63</v>
      </c>
      <c r="N1111" s="2">
        <v>0</v>
      </c>
      <c r="O1111" s="2">
        <v>0</v>
      </c>
      <c r="P1111" s="2">
        <v>5259.63</v>
      </c>
      <c r="Q1111" s="2">
        <v>0</v>
      </c>
      <c r="R1111" s="2">
        <v>0</v>
      </c>
      <c r="S1111" s="2">
        <v>0</v>
      </c>
      <c r="T1111" s="2">
        <v>5259.63</v>
      </c>
      <c r="U1111" s="2">
        <v>5259.63</v>
      </c>
      <c r="V1111" s="2">
        <v>5259.63</v>
      </c>
      <c r="W1111" t="s">
        <v>650</v>
      </c>
    </row>
    <row r="1112" spans="1:23" x14ac:dyDescent="0.2">
      <c r="A1112" t="s">
        <v>0</v>
      </c>
      <c r="B1112" t="s">
        <v>1</v>
      </c>
      <c r="C1112" t="s">
        <v>635</v>
      </c>
      <c r="D1112" t="s">
        <v>636</v>
      </c>
      <c r="E1112" t="s">
        <v>637</v>
      </c>
      <c r="F1112" t="s">
        <v>691</v>
      </c>
      <c r="G1112" t="s">
        <v>692</v>
      </c>
      <c r="H1112" t="s">
        <v>7</v>
      </c>
      <c r="I1112" t="s">
        <v>8</v>
      </c>
      <c r="J1112" t="s">
        <v>9</v>
      </c>
      <c r="K1112" t="s">
        <v>29</v>
      </c>
      <c r="L1112" t="s">
        <v>11</v>
      </c>
      <c r="M1112" s="2">
        <v>1105.57</v>
      </c>
      <c r="N1112" s="2">
        <v>0</v>
      </c>
      <c r="O1112" s="2">
        <v>0</v>
      </c>
      <c r="P1112" s="2">
        <v>1105.57</v>
      </c>
      <c r="Q1112" s="2">
        <v>0</v>
      </c>
      <c r="R1112" s="2">
        <v>0</v>
      </c>
      <c r="S1112" s="2">
        <v>0</v>
      </c>
      <c r="T1112" s="2">
        <v>1105.57</v>
      </c>
      <c r="U1112" s="2">
        <v>1105.57</v>
      </c>
      <c r="V1112" s="2">
        <v>1105.57</v>
      </c>
      <c r="W1112" t="s">
        <v>693</v>
      </c>
    </row>
    <row r="1113" spans="1:23" x14ac:dyDescent="0.2">
      <c r="A1113" t="s">
        <v>0</v>
      </c>
      <c r="B1113" t="s">
        <v>1</v>
      </c>
      <c r="C1113" t="s">
        <v>635</v>
      </c>
      <c r="D1113" t="s">
        <v>636</v>
      </c>
      <c r="E1113" t="s">
        <v>637</v>
      </c>
      <c r="F1113" t="s">
        <v>691</v>
      </c>
      <c r="G1113" t="s">
        <v>692</v>
      </c>
      <c r="H1113" t="s">
        <v>7</v>
      </c>
      <c r="I1113" t="s">
        <v>8</v>
      </c>
      <c r="J1113" t="s">
        <v>9</v>
      </c>
      <c r="K1113" t="s">
        <v>31</v>
      </c>
      <c r="L1113" t="s">
        <v>11</v>
      </c>
      <c r="M1113" s="2">
        <v>9804</v>
      </c>
      <c r="N1113" s="2">
        <v>-5719</v>
      </c>
      <c r="O1113" s="2">
        <v>0</v>
      </c>
      <c r="P1113" s="2">
        <v>4085</v>
      </c>
      <c r="Q1113" s="2">
        <v>0</v>
      </c>
      <c r="R1113" s="2">
        <v>4085</v>
      </c>
      <c r="S1113" s="2">
        <v>4085</v>
      </c>
      <c r="T1113" s="2">
        <v>0</v>
      </c>
      <c r="U1113" s="2">
        <v>0</v>
      </c>
      <c r="V1113" s="2">
        <v>0</v>
      </c>
      <c r="W1113" t="s">
        <v>651</v>
      </c>
    </row>
    <row r="1114" spans="1:23" x14ac:dyDescent="0.2">
      <c r="A1114" t="s">
        <v>0</v>
      </c>
      <c r="B1114" t="s">
        <v>1</v>
      </c>
      <c r="C1114" t="s">
        <v>635</v>
      </c>
      <c r="D1114" t="s">
        <v>636</v>
      </c>
      <c r="E1114" t="s">
        <v>637</v>
      </c>
      <c r="F1114" t="s">
        <v>691</v>
      </c>
      <c r="G1114" t="s">
        <v>692</v>
      </c>
      <c r="H1114" t="s">
        <v>7</v>
      </c>
      <c r="I1114" t="s">
        <v>8</v>
      </c>
      <c r="J1114" t="s">
        <v>9</v>
      </c>
      <c r="K1114" t="s">
        <v>33</v>
      </c>
      <c r="L1114" t="s">
        <v>11</v>
      </c>
      <c r="M1114" s="2">
        <v>1905.31</v>
      </c>
      <c r="N1114" s="2">
        <v>0</v>
      </c>
      <c r="O1114" s="2">
        <v>0</v>
      </c>
      <c r="P1114" s="2">
        <v>1905.31</v>
      </c>
      <c r="Q1114" s="2">
        <v>0</v>
      </c>
      <c r="R1114" s="2">
        <v>0</v>
      </c>
      <c r="S1114" s="2">
        <v>0</v>
      </c>
      <c r="T1114" s="2">
        <v>1905.31</v>
      </c>
      <c r="U1114" s="2">
        <v>1905.31</v>
      </c>
      <c r="V1114" s="2">
        <v>1905.31</v>
      </c>
      <c r="W1114" t="s">
        <v>652</v>
      </c>
    </row>
    <row r="1115" spans="1:23" x14ac:dyDescent="0.2">
      <c r="A1115" t="s">
        <v>0</v>
      </c>
      <c r="B1115" t="s">
        <v>1</v>
      </c>
      <c r="C1115" t="s">
        <v>635</v>
      </c>
      <c r="D1115" t="s">
        <v>636</v>
      </c>
      <c r="E1115" t="s">
        <v>637</v>
      </c>
      <c r="F1115" t="s">
        <v>691</v>
      </c>
      <c r="G1115" t="s">
        <v>692</v>
      </c>
      <c r="H1115" t="s">
        <v>7</v>
      </c>
      <c r="I1115" t="s">
        <v>8</v>
      </c>
      <c r="J1115" t="s">
        <v>9</v>
      </c>
      <c r="K1115" t="s">
        <v>35</v>
      </c>
      <c r="L1115" t="s">
        <v>11</v>
      </c>
      <c r="M1115" s="2">
        <v>7810.62</v>
      </c>
      <c r="N1115" s="2">
        <v>0</v>
      </c>
      <c r="O1115" s="2">
        <v>0</v>
      </c>
      <c r="P1115" s="2">
        <v>7810.62</v>
      </c>
      <c r="Q1115" s="2">
        <v>0</v>
      </c>
      <c r="R1115" s="2">
        <v>0</v>
      </c>
      <c r="S1115" s="2">
        <v>0</v>
      </c>
      <c r="T1115" s="2">
        <v>7810.62</v>
      </c>
      <c r="U1115" s="2">
        <v>7810.62</v>
      </c>
      <c r="V1115" s="2">
        <v>7810.62</v>
      </c>
      <c r="W1115" t="s">
        <v>653</v>
      </c>
    </row>
    <row r="1116" spans="1:23" x14ac:dyDescent="0.2">
      <c r="A1116" t="s">
        <v>0</v>
      </c>
      <c r="B1116" t="s">
        <v>1</v>
      </c>
      <c r="C1116" t="s">
        <v>635</v>
      </c>
      <c r="D1116" t="s">
        <v>636</v>
      </c>
      <c r="E1116" t="s">
        <v>637</v>
      </c>
      <c r="F1116" t="s">
        <v>691</v>
      </c>
      <c r="G1116" t="s">
        <v>692</v>
      </c>
      <c r="H1116" t="s">
        <v>7</v>
      </c>
      <c r="I1116" t="s">
        <v>8</v>
      </c>
      <c r="J1116" t="s">
        <v>9</v>
      </c>
      <c r="K1116" t="s">
        <v>37</v>
      </c>
      <c r="L1116" t="s">
        <v>11</v>
      </c>
      <c r="M1116" s="2">
        <v>155843.45000000001</v>
      </c>
      <c r="N1116" s="2">
        <v>9815.57</v>
      </c>
      <c r="O1116" s="2">
        <v>-14580.09</v>
      </c>
      <c r="P1116" s="2">
        <v>151078.93</v>
      </c>
      <c r="Q1116" s="2">
        <v>147.04</v>
      </c>
      <c r="R1116" s="2">
        <v>100197.14</v>
      </c>
      <c r="S1116" s="2">
        <v>100197.14</v>
      </c>
      <c r="T1116" s="2">
        <v>50881.79</v>
      </c>
      <c r="U1116" s="2">
        <v>50881.79</v>
      </c>
      <c r="V1116" s="2">
        <v>50734.75</v>
      </c>
      <c r="W1116" t="s">
        <v>654</v>
      </c>
    </row>
    <row r="1117" spans="1:23" x14ac:dyDescent="0.2">
      <c r="A1117" t="s">
        <v>0</v>
      </c>
      <c r="B1117" t="s">
        <v>1</v>
      </c>
      <c r="C1117" t="s">
        <v>635</v>
      </c>
      <c r="D1117" t="s">
        <v>636</v>
      </c>
      <c r="E1117" t="s">
        <v>637</v>
      </c>
      <c r="F1117" t="s">
        <v>691</v>
      </c>
      <c r="G1117" t="s">
        <v>692</v>
      </c>
      <c r="H1117" t="s">
        <v>7</v>
      </c>
      <c r="I1117" t="s">
        <v>8</v>
      </c>
      <c r="J1117" t="s">
        <v>9</v>
      </c>
      <c r="K1117" t="s">
        <v>39</v>
      </c>
      <c r="L1117" t="s">
        <v>11</v>
      </c>
      <c r="M1117" s="2">
        <v>102663.66</v>
      </c>
      <c r="N1117" s="2">
        <v>7336</v>
      </c>
      <c r="O1117" s="2">
        <v>0</v>
      </c>
      <c r="P1117" s="2">
        <v>109999.66</v>
      </c>
      <c r="Q1117" s="2">
        <v>340.42</v>
      </c>
      <c r="R1117" s="2">
        <v>70565.83</v>
      </c>
      <c r="S1117" s="2">
        <v>70565.83</v>
      </c>
      <c r="T1117" s="2">
        <v>39433.83</v>
      </c>
      <c r="U1117" s="2">
        <v>39433.83</v>
      </c>
      <c r="V1117" s="2">
        <v>39093.410000000003</v>
      </c>
      <c r="W1117" t="s">
        <v>655</v>
      </c>
    </row>
    <row r="1118" spans="1:23" x14ac:dyDescent="0.2">
      <c r="A1118" t="s">
        <v>0</v>
      </c>
      <c r="B1118" t="s">
        <v>1</v>
      </c>
      <c r="C1118" t="s">
        <v>635</v>
      </c>
      <c r="D1118" t="s">
        <v>636</v>
      </c>
      <c r="E1118" t="s">
        <v>637</v>
      </c>
      <c r="F1118" t="s">
        <v>691</v>
      </c>
      <c r="G1118" t="s">
        <v>692</v>
      </c>
      <c r="H1118" t="s">
        <v>7</v>
      </c>
      <c r="I1118" t="s">
        <v>8</v>
      </c>
      <c r="J1118" t="s">
        <v>9</v>
      </c>
      <c r="K1118" t="s">
        <v>41</v>
      </c>
      <c r="L1118" t="s">
        <v>11</v>
      </c>
      <c r="M1118" s="2">
        <v>12384.5</v>
      </c>
      <c r="N1118" s="2">
        <v>0</v>
      </c>
      <c r="O1118" s="2">
        <v>0</v>
      </c>
      <c r="P1118" s="2">
        <v>12384.5</v>
      </c>
      <c r="Q1118" s="2">
        <v>0</v>
      </c>
      <c r="R1118" s="2">
        <v>0</v>
      </c>
      <c r="S1118" s="2">
        <v>0</v>
      </c>
      <c r="T1118" s="2">
        <v>12384.5</v>
      </c>
      <c r="U1118" s="2">
        <v>12384.5</v>
      </c>
      <c r="V1118" s="2">
        <v>12384.5</v>
      </c>
      <c r="W1118" t="s">
        <v>656</v>
      </c>
    </row>
    <row r="1119" spans="1:23" x14ac:dyDescent="0.2">
      <c r="A1119" t="s">
        <v>0</v>
      </c>
      <c r="B1119" t="s">
        <v>1</v>
      </c>
      <c r="C1119" t="s">
        <v>635</v>
      </c>
      <c r="D1119" t="s">
        <v>636</v>
      </c>
      <c r="E1119" t="s">
        <v>637</v>
      </c>
      <c r="F1119" t="s">
        <v>691</v>
      </c>
      <c r="G1119" t="s">
        <v>692</v>
      </c>
      <c r="H1119" t="s">
        <v>7</v>
      </c>
      <c r="I1119" t="s">
        <v>43</v>
      </c>
      <c r="J1119" t="s">
        <v>44</v>
      </c>
      <c r="K1119" t="s">
        <v>45</v>
      </c>
      <c r="L1119" t="s">
        <v>11</v>
      </c>
      <c r="M1119" s="2">
        <v>2050</v>
      </c>
      <c r="N1119" s="2">
        <v>0</v>
      </c>
      <c r="O1119" s="2">
        <v>0</v>
      </c>
      <c r="P1119" s="2">
        <v>2050</v>
      </c>
      <c r="Q1119" s="2">
        <v>0</v>
      </c>
      <c r="R1119" s="2">
        <v>2050</v>
      </c>
      <c r="S1119" s="2">
        <v>1430.6</v>
      </c>
      <c r="T1119" s="2">
        <v>0</v>
      </c>
      <c r="U1119" s="2">
        <v>619.4</v>
      </c>
      <c r="V1119" s="2">
        <v>0</v>
      </c>
      <c r="W1119" t="s">
        <v>657</v>
      </c>
    </row>
    <row r="1120" spans="1:23" x14ac:dyDescent="0.2">
      <c r="A1120" t="s">
        <v>0</v>
      </c>
      <c r="B1120" t="s">
        <v>1</v>
      </c>
      <c r="C1120" t="s">
        <v>635</v>
      </c>
      <c r="D1120" t="s">
        <v>636</v>
      </c>
      <c r="E1120" t="s">
        <v>637</v>
      </c>
      <c r="F1120" t="s">
        <v>691</v>
      </c>
      <c r="G1120" t="s">
        <v>692</v>
      </c>
      <c r="H1120" t="s">
        <v>7</v>
      </c>
      <c r="I1120" t="s">
        <v>43</v>
      </c>
      <c r="J1120" t="s">
        <v>44</v>
      </c>
      <c r="K1120" t="s">
        <v>47</v>
      </c>
      <c r="L1120" t="s">
        <v>11</v>
      </c>
      <c r="M1120" s="2">
        <v>16720</v>
      </c>
      <c r="N1120" s="2">
        <v>-800</v>
      </c>
      <c r="O1120" s="2">
        <v>0</v>
      </c>
      <c r="P1120" s="2">
        <v>15920</v>
      </c>
      <c r="Q1120" s="2">
        <v>0</v>
      </c>
      <c r="R1120" s="2">
        <v>15920</v>
      </c>
      <c r="S1120" s="2">
        <v>5861.66</v>
      </c>
      <c r="T1120" s="2">
        <v>0</v>
      </c>
      <c r="U1120" s="2">
        <v>10058.34</v>
      </c>
      <c r="V1120" s="2">
        <v>0</v>
      </c>
      <c r="W1120" t="s">
        <v>658</v>
      </c>
    </row>
    <row r="1121" spans="1:23" x14ac:dyDescent="0.2">
      <c r="A1121" t="s">
        <v>0</v>
      </c>
      <c r="B1121" t="s">
        <v>1</v>
      </c>
      <c r="C1121" t="s">
        <v>635</v>
      </c>
      <c r="D1121" t="s">
        <v>636</v>
      </c>
      <c r="E1121" t="s">
        <v>637</v>
      </c>
      <c r="F1121" t="s">
        <v>691</v>
      </c>
      <c r="G1121" t="s">
        <v>692</v>
      </c>
      <c r="H1121" t="s">
        <v>7</v>
      </c>
      <c r="I1121" t="s">
        <v>43</v>
      </c>
      <c r="J1121" t="s">
        <v>44</v>
      </c>
      <c r="K1121" t="s">
        <v>49</v>
      </c>
      <c r="L1121" t="s">
        <v>11</v>
      </c>
      <c r="M1121" s="2">
        <v>1000</v>
      </c>
      <c r="N1121" s="2">
        <v>0</v>
      </c>
      <c r="O1121" s="2">
        <v>0</v>
      </c>
      <c r="P1121" s="2">
        <v>1000</v>
      </c>
      <c r="Q1121" s="2">
        <v>0</v>
      </c>
      <c r="R1121" s="2">
        <v>1000</v>
      </c>
      <c r="S1121" s="2">
        <v>391.98</v>
      </c>
      <c r="T1121" s="2">
        <v>0</v>
      </c>
      <c r="U1121" s="2">
        <v>608.02</v>
      </c>
      <c r="V1121" s="2">
        <v>0</v>
      </c>
      <c r="W1121" t="s">
        <v>659</v>
      </c>
    </row>
    <row r="1122" spans="1:23" x14ac:dyDescent="0.2">
      <c r="A1122" t="s">
        <v>0</v>
      </c>
      <c r="B1122" t="s">
        <v>1</v>
      </c>
      <c r="C1122" t="s">
        <v>635</v>
      </c>
      <c r="D1122" t="s">
        <v>636</v>
      </c>
      <c r="E1122" t="s">
        <v>637</v>
      </c>
      <c r="F1122" t="s">
        <v>691</v>
      </c>
      <c r="G1122" t="s">
        <v>692</v>
      </c>
      <c r="H1122" t="s">
        <v>7</v>
      </c>
      <c r="I1122" t="s">
        <v>43</v>
      </c>
      <c r="J1122" t="s">
        <v>44</v>
      </c>
      <c r="K1122" t="s">
        <v>53</v>
      </c>
      <c r="L1122" t="s">
        <v>11</v>
      </c>
      <c r="M1122" s="2">
        <v>0</v>
      </c>
      <c r="N1122" s="2">
        <v>1550</v>
      </c>
      <c r="O1122" s="2">
        <v>0</v>
      </c>
      <c r="P1122" s="2">
        <v>1550</v>
      </c>
      <c r="Q1122" s="2">
        <v>550.92999999999995</v>
      </c>
      <c r="R1122" s="2">
        <v>833</v>
      </c>
      <c r="S1122" s="2">
        <v>833</v>
      </c>
      <c r="T1122" s="2">
        <v>717</v>
      </c>
      <c r="U1122" s="2">
        <v>717</v>
      </c>
      <c r="V1122" s="2">
        <v>166.07</v>
      </c>
      <c r="W1122" t="s">
        <v>660</v>
      </c>
    </row>
    <row r="1123" spans="1:23" x14ac:dyDescent="0.2">
      <c r="A1123" t="s">
        <v>0</v>
      </c>
      <c r="B1123" t="s">
        <v>1</v>
      </c>
      <c r="C1123" t="s">
        <v>635</v>
      </c>
      <c r="D1123" t="s">
        <v>636</v>
      </c>
      <c r="E1123" t="s">
        <v>637</v>
      </c>
      <c r="F1123" t="s">
        <v>691</v>
      </c>
      <c r="G1123" t="s">
        <v>692</v>
      </c>
      <c r="H1123" t="s">
        <v>7</v>
      </c>
      <c r="I1123" t="s">
        <v>43</v>
      </c>
      <c r="J1123" t="s">
        <v>44</v>
      </c>
      <c r="K1123" t="s">
        <v>57</v>
      </c>
      <c r="L1123" t="s">
        <v>11</v>
      </c>
      <c r="M1123" s="2">
        <v>71000</v>
      </c>
      <c r="N1123" s="2">
        <v>-1094.08</v>
      </c>
      <c r="O1123" s="2">
        <v>0</v>
      </c>
      <c r="P1123" s="2">
        <v>69905.919999999998</v>
      </c>
      <c r="Q1123" s="2">
        <v>4658.3599999999997</v>
      </c>
      <c r="R1123" s="2">
        <v>65247.56</v>
      </c>
      <c r="S1123" s="2">
        <v>43065.04</v>
      </c>
      <c r="T1123" s="2">
        <v>4658.3599999999997</v>
      </c>
      <c r="U1123" s="2">
        <v>26840.880000000001</v>
      </c>
      <c r="V1123" s="2">
        <v>0</v>
      </c>
      <c r="W1123" t="s">
        <v>662</v>
      </c>
    </row>
    <row r="1124" spans="1:23" x14ac:dyDescent="0.2">
      <c r="A1124" t="s">
        <v>0</v>
      </c>
      <c r="B1124" t="s">
        <v>1</v>
      </c>
      <c r="C1124" t="s">
        <v>635</v>
      </c>
      <c r="D1124" t="s">
        <v>636</v>
      </c>
      <c r="E1124" t="s">
        <v>637</v>
      </c>
      <c r="F1124" t="s">
        <v>691</v>
      </c>
      <c r="G1124" t="s">
        <v>692</v>
      </c>
      <c r="H1124" t="s">
        <v>7</v>
      </c>
      <c r="I1124" t="s">
        <v>43</v>
      </c>
      <c r="J1124" t="s">
        <v>44</v>
      </c>
      <c r="K1124" t="s">
        <v>59</v>
      </c>
      <c r="L1124" t="s">
        <v>11</v>
      </c>
      <c r="M1124" s="2">
        <v>90000</v>
      </c>
      <c r="N1124" s="2">
        <v>-37785.599999999999</v>
      </c>
      <c r="O1124" s="2">
        <v>0</v>
      </c>
      <c r="P1124" s="2">
        <v>52214.400000000001</v>
      </c>
      <c r="Q1124" s="2">
        <v>3196.8</v>
      </c>
      <c r="R1124" s="2">
        <v>49017.599999999999</v>
      </c>
      <c r="S1124" s="2">
        <v>35697.599999999999</v>
      </c>
      <c r="T1124" s="2">
        <v>3196.8</v>
      </c>
      <c r="U1124" s="2">
        <v>16516.8</v>
      </c>
      <c r="V1124" s="2">
        <v>0</v>
      </c>
      <c r="W1124" t="s">
        <v>663</v>
      </c>
    </row>
    <row r="1125" spans="1:23" x14ac:dyDescent="0.2">
      <c r="A1125" t="s">
        <v>0</v>
      </c>
      <c r="B1125" t="s">
        <v>1</v>
      </c>
      <c r="C1125" t="s">
        <v>635</v>
      </c>
      <c r="D1125" t="s">
        <v>636</v>
      </c>
      <c r="E1125" t="s">
        <v>637</v>
      </c>
      <c r="F1125" t="s">
        <v>691</v>
      </c>
      <c r="G1125" t="s">
        <v>692</v>
      </c>
      <c r="H1125" t="s">
        <v>7</v>
      </c>
      <c r="I1125" t="s">
        <v>43</v>
      </c>
      <c r="J1125" t="s">
        <v>44</v>
      </c>
      <c r="K1125" t="s">
        <v>61</v>
      </c>
      <c r="L1125" t="s">
        <v>11</v>
      </c>
      <c r="M1125" s="2">
        <v>12220</v>
      </c>
      <c r="N1125" s="2">
        <v>30229.68</v>
      </c>
      <c r="O1125" s="2">
        <v>0</v>
      </c>
      <c r="P1125" s="2">
        <v>42449.68</v>
      </c>
      <c r="Q1125" s="2">
        <v>29906.13</v>
      </c>
      <c r="R1125" s="2">
        <v>11154.18</v>
      </c>
      <c r="S1125" s="2">
        <v>4935.5</v>
      </c>
      <c r="T1125" s="2">
        <v>31295.5</v>
      </c>
      <c r="U1125" s="2">
        <v>37514.18</v>
      </c>
      <c r="V1125" s="2">
        <v>1389.37</v>
      </c>
      <c r="W1125" t="s">
        <v>664</v>
      </c>
    </row>
    <row r="1126" spans="1:23" x14ac:dyDescent="0.2">
      <c r="A1126" t="s">
        <v>0</v>
      </c>
      <c r="B1126" t="s">
        <v>1</v>
      </c>
      <c r="C1126" t="s">
        <v>635</v>
      </c>
      <c r="D1126" t="s">
        <v>636</v>
      </c>
      <c r="E1126" t="s">
        <v>637</v>
      </c>
      <c r="F1126" t="s">
        <v>691</v>
      </c>
      <c r="G1126" t="s">
        <v>692</v>
      </c>
      <c r="H1126" t="s">
        <v>7</v>
      </c>
      <c r="I1126" t="s">
        <v>43</v>
      </c>
      <c r="J1126" t="s">
        <v>44</v>
      </c>
      <c r="K1126" t="s">
        <v>65</v>
      </c>
      <c r="L1126" t="s">
        <v>11</v>
      </c>
      <c r="M1126" s="2">
        <v>1010</v>
      </c>
      <c r="N1126" s="2">
        <v>0</v>
      </c>
      <c r="O1126" s="2">
        <v>0</v>
      </c>
      <c r="P1126" s="2">
        <v>1010</v>
      </c>
      <c r="Q1126" s="2">
        <v>429.84</v>
      </c>
      <c r="R1126" s="2">
        <v>580.16</v>
      </c>
      <c r="S1126" s="2">
        <v>293.44</v>
      </c>
      <c r="T1126" s="2">
        <v>429.84</v>
      </c>
      <c r="U1126" s="2">
        <v>716.56</v>
      </c>
      <c r="V1126" s="2">
        <v>0</v>
      </c>
      <c r="W1126" t="s">
        <v>666</v>
      </c>
    </row>
    <row r="1127" spans="1:23" x14ac:dyDescent="0.2">
      <c r="A1127" t="s">
        <v>0</v>
      </c>
      <c r="B1127" t="s">
        <v>1</v>
      </c>
      <c r="C1127" t="s">
        <v>635</v>
      </c>
      <c r="D1127" t="s">
        <v>636</v>
      </c>
      <c r="E1127" t="s">
        <v>637</v>
      </c>
      <c r="F1127" t="s">
        <v>691</v>
      </c>
      <c r="G1127" t="s">
        <v>692</v>
      </c>
      <c r="H1127" t="s">
        <v>7</v>
      </c>
      <c r="I1127" t="s">
        <v>43</v>
      </c>
      <c r="J1127" t="s">
        <v>44</v>
      </c>
      <c r="K1127" t="s">
        <v>71</v>
      </c>
      <c r="L1127" t="s">
        <v>11</v>
      </c>
      <c r="M1127" s="2">
        <v>300</v>
      </c>
      <c r="N1127" s="2">
        <v>0</v>
      </c>
      <c r="O1127" s="2">
        <v>0</v>
      </c>
      <c r="P1127" s="2">
        <v>300</v>
      </c>
      <c r="Q1127" s="2">
        <v>0</v>
      </c>
      <c r="R1127" s="2">
        <v>0</v>
      </c>
      <c r="S1127" s="2">
        <v>0</v>
      </c>
      <c r="T1127" s="2">
        <v>300</v>
      </c>
      <c r="U1127" s="2">
        <v>300</v>
      </c>
      <c r="V1127" s="2">
        <v>300</v>
      </c>
      <c r="W1127" t="s">
        <v>667</v>
      </c>
    </row>
    <row r="1128" spans="1:23" x14ac:dyDescent="0.2">
      <c r="A1128" t="s">
        <v>0</v>
      </c>
      <c r="B1128" t="s">
        <v>1</v>
      </c>
      <c r="C1128" t="s">
        <v>635</v>
      </c>
      <c r="D1128" t="s">
        <v>636</v>
      </c>
      <c r="E1128" t="s">
        <v>637</v>
      </c>
      <c r="F1128" t="s">
        <v>691</v>
      </c>
      <c r="G1128" t="s">
        <v>692</v>
      </c>
      <c r="H1128" t="s">
        <v>7</v>
      </c>
      <c r="I1128" t="s">
        <v>43</v>
      </c>
      <c r="J1128" t="s">
        <v>44</v>
      </c>
      <c r="K1128" t="s">
        <v>73</v>
      </c>
      <c r="L1128" t="s">
        <v>11</v>
      </c>
      <c r="M1128" s="2">
        <v>4500</v>
      </c>
      <c r="N1128" s="2">
        <v>0</v>
      </c>
      <c r="O1128" s="2">
        <v>0</v>
      </c>
      <c r="P1128" s="2">
        <v>4500</v>
      </c>
      <c r="Q1128" s="2">
        <v>898.24</v>
      </c>
      <c r="R1128" s="2">
        <v>3601.76</v>
      </c>
      <c r="S1128" s="2">
        <v>1647.79</v>
      </c>
      <c r="T1128" s="2">
        <v>898.24</v>
      </c>
      <c r="U1128" s="2">
        <v>2852.21</v>
      </c>
      <c r="V1128" s="2">
        <v>0</v>
      </c>
      <c r="W1128" t="s">
        <v>669</v>
      </c>
    </row>
    <row r="1129" spans="1:23" x14ac:dyDescent="0.2">
      <c r="A1129" t="s">
        <v>0</v>
      </c>
      <c r="B1129" t="s">
        <v>1</v>
      </c>
      <c r="C1129" t="s">
        <v>635</v>
      </c>
      <c r="D1129" t="s">
        <v>636</v>
      </c>
      <c r="E1129" t="s">
        <v>637</v>
      </c>
      <c r="F1129" t="s">
        <v>691</v>
      </c>
      <c r="G1129" t="s">
        <v>692</v>
      </c>
      <c r="H1129" t="s">
        <v>7</v>
      </c>
      <c r="I1129" t="s">
        <v>43</v>
      </c>
      <c r="J1129" t="s">
        <v>44</v>
      </c>
      <c r="K1129" t="s">
        <v>75</v>
      </c>
      <c r="L1129" t="s">
        <v>11</v>
      </c>
      <c r="M1129" s="2">
        <v>5000</v>
      </c>
      <c r="N1129" s="2">
        <v>-4500</v>
      </c>
      <c r="O1129" s="2">
        <v>0</v>
      </c>
      <c r="P1129" s="2">
        <v>500</v>
      </c>
      <c r="Q1129" s="2">
        <v>500</v>
      </c>
      <c r="R1129" s="2">
        <v>0</v>
      </c>
      <c r="S1129" s="2">
        <v>0</v>
      </c>
      <c r="T1129" s="2">
        <v>500</v>
      </c>
      <c r="U1129" s="2">
        <v>500</v>
      </c>
      <c r="V1129" s="2">
        <v>0</v>
      </c>
      <c r="W1129" t="s">
        <v>670</v>
      </c>
    </row>
    <row r="1130" spans="1:23" x14ac:dyDescent="0.2">
      <c r="A1130" t="s">
        <v>0</v>
      </c>
      <c r="B1130" t="s">
        <v>1</v>
      </c>
      <c r="C1130" t="s">
        <v>635</v>
      </c>
      <c r="D1130" t="s">
        <v>636</v>
      </c>
      <c r="E1130" t="s">
        <v>637</v>
      </c>
      <c r="F1130" t="s">
        <v>691</v>
      </c>
      <c r="G1130" t="s">
        <v>692</v>
      </c>
      <c r="H1130" t="s">
        <v>7</v>
      </c>
      <c r="I1130" t="s">
        <v>43</v>
      </c>
      <c r="J1130" t="s">
        <v>44</v>
      </c>
      <c r="K1130" t="s">
        <v>77</v>
      </c>
      <c r="L1130" t="s">
        <v>11</v>
      </c>
      <c r="M1130" s="2">
        <v>500</v>
      </c>
      <c r="N1130" s="2">
        <v>11950</v>
      </c>
      <c r="O1130" s="2">
        <v>0</v>
      </c>
      <c r="P1130" s="2">
        <v>12450</v>
      </c>
      <c r="Q1130" s="2">
        <v>4331.97</v>
      </c>
      <c r="R1130" s="2">
        <v>6784.1</v>
      </c>
      <c r="S1130" s="2">
        <v>3224.1</v>
      </c>
      <c r="T1130" s="2">
        <v>5665.9</v>
      </c>
      <c r="U1130" s="2">
        <v>9225.9</v>
      </c>
      <c r="V1130" s="2">
        <v>1333.93</v>
      </c>
      <c r="W1130" t="s">
        <v>671</v>
      </c>
    </row>
    <row r="1131" spans="1:23" x14ac:dyDescent="0.2">
      <c r="A1131" t="s">
        <v>0</v>
      </c>
      <c r="B1131" t="s">
        <v>1</v>
      </c>
      <c r="C1131" t="s">
        <v>635</v>
      </c>
      <c r="D1131" t="s">
        <v>636</v>
      </c>
      <c r="E1131" t="s">
        <v>637</v>
      </c>
      <c r="F1131" t="s">
        <v>691</v>
      </c>
      <c r="G1131" t="s">
        <v>692</v>
      </c>
      <c r="H1131" t="s">
        <v>7</v>
      </c>
      <c r="I1131" t="s">
        <v>43</v>
      </c>
      <c r="J1131" t="s">
        <v>44</v>
      </c>
      <c r="K1131" t="s">
        <v>79</v>
      </c>
      <c r="L1131" t="s">
        <v>11</v>
      </c>
      <c r="M1131" s="2">
        <v>1000</v>
      </c>
      <c r="N1131" s="2">
        <v>0</v>
      </c>
      <c r="O1131" s="2">
        <v>0</v>
      </c>
      <c r="P1131" s="2">
        <v>1000</v>
      </c>
      <c r="Q1131" s="2">
        <v>1000</v>
      </c>
      <c r="R1131" s="2">
        <v>0</v>
      </c>
      <c r="S1131" s="2">
        <v>0</v>
      </c>
      <c r="T1131" s="2">
        <v>1000</v>
      </c>
      <c r="U1131" s="2">
        <v>1000</v>
      </c>
      <c r="V1131" s="2">
        <v>0</v>
      </c>
      <c r="W1131" t="s">
        <v>672</v>
      </c>
    </row>
    <row r="1132" spans="1:23" x14ac:dyDescent="0.2">
      <c r="A1132" t="s">
        <v>0</v>
      </c>
      <c r="B1132" t="s">
        <v>1</v>
      </c>
      <c r="C1132" t="s">
        <v>635</v>
      </c>
      <c r="D1132" t="s">
        <v>636</v>
      </c>
      <c r="E1132" t="s">
        <v>637</v>
      </c>
      <c r="F1132" t="s">
        <v>691</v>
      </c>
      <c r="G1132" t="s">
        <v>692</v>
      </c>
      <c r="H1132" t="s">
        <v>7</v>
      </c>
      <c r="I1132" t="s">
        <v>43</v>
      </c>
      <c r="J1132" t="s">
        <v>44</v>
      </c>
      <c r="K1132" t="s">
        <v>83</v>
      </c>
      <c r="L1132" t="s">
        <v>11</v>
      </c>
      <c r="M1132" s="2">
        <v>3000</v>
      </c>
      <c r="N1132" s="2">
        <v>0</v>
      </c>
      <c r="O1132" s="2">
        <v>0</v>
      </c>
      <c r="P1132" s="2">
        <v>3000</v>
      </c>
      <c r="Q1132" s="2">
        <v>2678.57</v>
      </c>
      <c r="R1132" s="2">
        <v>0</v>
      </c>
      <c r="S1132" s="2">
        <v>0</v>
      </c>
      <c r="T1132" s="2">
        <v>3000</v>
      </c>
      <c r="U1132" s="2">
        <v>3000</v>
      </c>
      <c r="V1132" s="2">
        <v>321.43</v>
      </c>
      <c r="W1132" t="s">
        <v>674</v>
      </c>
    </row>
    <row r="1133" spans="1:23" x14ac:dyDescent="0.2">
      <c r="A1133" t="s">
        <v>0</v>
      </c>
      <c r="B1133" t="s">
        <v>1</v>
      </c>
      <c r="C1133" t="s">
        <v>635</v>
      </c>
      <c r="D1133" t="s">
        <v>636</v>
      </c>
      <c r="E1133" t="s">
        <v>637</v>
      </c>
      <c r="F1133" t="s">
        <v>691</v>
      </c>
      <c r="G1133" t="s">
        <v>692</v>
      </c>
      <c r="H1133" t="s">
        <v>7</v>
      </c>
      <c r="I1133" t="s">
        <v>43</v>
      </c>
      <c r="J1133" t="s">
        <v>44</v>
      </c>
      <c r="K1133" t="s">
        <v>694</v>
      </c>
      <c r="L1133" t="s">
        <v>11</v>
      </c>
      <c r="M1133" s="2">
        <v>300</v>
      </c>
      <c r="N1133" s="2">
        <v>0</v>
      </c>
      <c r="O1133" s="2">
        <v>0</v>
      </c>
      <c r="P1133" s="2">
        <v>300</v>
      </c>
      <c r="Q1133" s="2">
        <v>300</v>
      </c>
      <c r="R1133" s="2">
        <v>0</v>
      </c>
      <c r="S1133" s="2">
        <v>0</v>
      </c>
      <c r="T1133" s="2">
        <v>300</v>
      </c>
      <c r="U1133" s="2">
        <v>300</v>
      </c>
      <c r="V1133" s="2">
        <v>0</v>
      </c>
      <c r="W1133" t="s">
        <v>695</v>
      </c>
    </row>
    <row r="1134" spans="1:23" x14ac:dyDescent="0.2">
      <c r="A1134" t="s">
        <v>0</v>
      </c>
      <c r="B1134" t="s">
        <v>1</v>
      </c>
      <c r="C1134" t="s">
        <v>635</v>
      </c>
      <c r="D1134" t="s">
        <v>636</v>
      </c>
      <c r="E1134" t="s">
        <v>637</v>
      </c>
      <c r="F1134" t="s">
        <v>691</v>
      </c>
      <c r="G1134" t="s">
        <v>692</v>
      </c>
      <c r="H1134" t="s">
        <v>7</v>
      </c>
      <c r="I1134" t="s">
        <v>43</v>
      </c>
      <c r="J1134" t="s">
        <v>44</v>
      </c>
      <c r="K1134" t="s">
        <v>85</v>
      </c>
      <c r="L1134" t="s">
        <v>11</v>
      </c>
      <c r="M1134" s="2">
        <v>1000</v>
      </c>
      <c r="N1134" s="2">
        <v>0</v>
      </c>
      <c r="O1134" s="2">
        <v>0</v>
      </c>
      <c r="P1134" s="2">
        <v>1000</v>
      </c>
      <c r="Q1134" s="2">
        <v>800.64</v>
      </c>
      <c r="R1134" s="2">
        <v>199.36</v>
      </c>
      <c r="S1134" s="2">
        <v>84</v>
      </c>
      <c r="T1134" s="2">
        <v>800.64</v>
      </c>
      <c r="U1134" s="2">
        <v>916</v>
      </c>
      <c r="V1134" s="2">
        <v>0</v>
      </c>
      <c r="W1134" t="s">
        <v>675</v>
      </c>
    </row>
    <row r="1135" spans="1:23" x14ac:dyDescent="0.2">
      <c r="A1135" t="s">
        <v>0</v>
      </c>
      <c r="B1135" t="s">
        <v>1</v>
      </c>
      <c r="C1135" t="s">
        <v>635</v>
      </c>
      <c r="D1135" t="s">
        <v>636</v>
      </c>
      <c r="E1135" t="s">
        <v>637</v>
      </c>
      <c r="F1135" t="s">
        <v>691</v>
      </c>
      <c r="G1135" t="s">
        <v>692</v>
      </c>
      <c r="H1135" t="s">
        <v>7</v>
      </c>
      <c r="I1135" t="s">
        <v>43</v>
      </c>
      <c r="J1135" t="s">
        <v>44</v>
      </c>
      <c r="K1135" t="s">
        <v>696</v>
      </c>
      <c r="L1135" t="s">
        <v>11</v>
      </c>
      <c r="M1135" s="2">
        <v>300</v>
      </c>
      <c r="N1135" s="2">
        <v>0</v>
      </c>
      <c r="O1135" s="2">
        <v>0</v>
      </c>
      <c r="P1135" s="2">
        <v>300</v>
      </c>
      <c r="Q1135" s="2">
        <v>300</v>
      </c>
      <c r="R1135" s="2">
        <v>0</v>
      </c>
      <c r="S1135" s="2">
        <v>0</v>
      </c>
      <c r="T1135" s="2">
        <v>300</v>
      </c>
      <c r="U1135" s="2">
        <v>300</v>
      </c>
      <c r="V1135" s="2">
        <v>0</v>
      </c>
      <c r="W1135" t="s">
        <v>697</v>
      </c>
    </row>
    <row r="1136" spans="1:23" x14ac:dyDescent="0.2">
      <c r="A1136" t="s">
        <v>0</v>
      </c>
      <c r="B1136" t="s">
        <v>1</v>
      </c>
      <c r="C1136" t="s">
        <v>635</v>
      </c>
      <c r="D1136" t="s">
        <v>636</v>
      </c>
      <c r="E1136" t="s">
        <v>637</v>
      </c>
      <c r="F1136" t="s">
        <v>691</v>
      </c>
      <c r="G1136" t="s">
        <v>692</v>
      </c>
      <c r="H1136" t="s">
        <v>7</v>
      </c>
      <c r="I1136" t="s">
        <v>43</v>
      </c>
      <c r="J1136" t="s">
        <v>44</v>
      </c>
      <c r="K1136" t="s">
        <v>356</v>
      </c>
      <c r="L1136" t="s">
        <v>11</v>
      </c>
      <c r="M1136" s="2">
        <v>200</v>
      </c>
      <c r="N1136" s="2">
        <v>520</v>
      </c>
      <c r="O1136" s="2">
        <v>0</v>
      </c>
      <c r="P1136" s="2">
        <v>720</v>
      </c>
      <c r="Q1136" s="2">
        <v>0</v>
      </c>
      <c r="R1136" s="2">
        <v>698.4</v>
      </c>
      <c r="S1136" s="2">
        <v>698.4</v>
      </c>
      <c r="T1136" s="2">
        <v>21.6</v>
      </c>
      <c r="U1136" s="2">
        <v>21.6</v>
      </c>
      <c r="V1136" s="2">
        <v>21.6</v>
      </c>
      <c r="W1136" t="s">
        <v>698</v>
      </c>
    </row>
    <row r="1137" spans="1:23" x14ac:dyDescent="0.2">
      <c r="A1137" t="s">
        <v>0</v>
      </c>
      <c r="B1137" t="s">
        <v>1</v>
      </c>
      <c r="C1137" t="s">
        <v>635</v>
      </c>
      <c r="D1137" t="s">
        <v>636</v>
      </c>
      <c r="E1137" t="s">
        <v>637</v>
      </c>
      <c r="F1137" t="s">
        <v>691</v>
      </c>
      <c r="G1137" t="s">
        <v>692</v>
      </c>
      <c r="H1137" t="s">
        <v>7</v>
      </c>
      <c r="I1137" t="s">
        <v>43</v>
      </c>
      <c r="J1137" t="s">
        <v>44</v>
      </c>
      <c r="K1137" t="s">
        <v>262</v>
      </c>
      <c r="L1137" t="s">
        <v>11</v>
      </c>
      <c r="M1137" s="2">
        <v>500</v>
      </c>
      <c r="N1137" s="2">
        <v>0</v>
      </c>
      <c r="O1137" s="2">
        <v>0</v>
      </c>
      <c r="P1137" s="2">
        <v>500</v>
      </c>
      <c r="Q1137" s="2">
        <v>500</v>
      </c>
      <c r="R1137" s="2">
        <v>0</v>
      </c>
      <c r="S1137" s="2">
        <v>0</v>
      </c>
      <c r="T1137" s="2">
        <v>500</v>
      </c>
      <c r="U1137" s="2">
        <v>500</v>
      </c>
      <c r="V1137" s="2">
        <v>0</v>
      </c>
      <c r="W1137" t="s">
        <v>699</v>
      </c>
    </row>
    <row r="1138" spans="1:23" x14ac:dyDescent="0.2">
      <c r="A1138" t="s">
        <v>0</v>
      </c>
      <c r="B1138" t="s">
        <v>1</v>
      </c>
      <c r="C1138" t="s">
        <v>635</v>
      </c>
      <c r="D1138" t="s">
        <v>636</v>
      </c>
      <c r="E1138" t="s">
        <v>637</v>
      </c>
      <c r="F1138" t="s">
        <v>691</v>
      </c>
      <c r="G1138" t="s">
        <v>692</v>
      </c>
      <c r="H1138" t="s">
        <v>7</v>
      </c>
      <c r="I1138" t="s">
        <v>43</v>
      </c>
      <c r="J1138" t="s">
        <v>87</v>
      </c>
      <c r="K1138" t="s">
        <v>88</v>
      </c>
      <c r="L1138" t="s">
        <v>11</v>
      </c>
      <c r="M1138" s="2">
        <v>500</v>
      </c>
      <c r="N1138" s="2">
        <v>-70</v>
      </c>
      <c r="O1138" s="2">
        <v>0</v>
      </c>
      <c r="P1138" s="2">
        <v>430</v>
      </c>
      <c r="Q1138" s="2">
        <v>0</v>
      </c>
      <c r="R1138" s="2">
        <v>384.43</v>
      </c>
      <c r="S1138" s="2">
        <v>384.43</v>
      </c>
      <c r="T1138" s="2">
        <v>45.57</v>
      </c>
      <c r="U1138" s="2">
        <v>45.57</v>
      </c>
      <c r="V1138" s="2">
        <v>45.57</v>
      </c>
      <c r="W1138" t="s">
        <v>677</v>
      </c>
    </row>
    <row r="1139" spans="1:23" x14ac:dyDescent="0.2">
      <c r="A1139" t="s">
        <v>170</v>
      </c>
      <c r="B1139" t="s">
        <v>171</v>
      </c>
      <c r="C1139" t="s">
        <v>635</v>
      </c>
      <c r="D1139" t="s">
        <v>636</v>
      </c>
      <c r="E1139" t="s">
        <v>637</v>
      </c>
      <c r="F1139" t="s">
        <v>691</v>
      </c>
      <c r="G1139" t="s">
        <v>692</v>
      </c>
      <c r="H1139" t="s">
        <v>678</v>
      </c>
      <c r="I1139" t="s">
        <v>679</v>
      </c>
      <c r="J1139" t="s">
        <v>94</v>
      </c>
      <c r="K1139" t="s">
        <v>133</v>
      </c>
      <c r="L1139" t="s">
        <v>96</v>
      </c>
      <c r="M1139" s="2">
        <v>55653.38</v>
      </c>
      <c r="N1139" s="2">
        <v>0</v>
      </c>
      <c r="O1139" s="2">
        <v>0</v>
      </c>
      <c r="P1139" s="2">
        <v>55653.38</v>
      </c>
      <c r="Q1139" s="2">
        <v>22203.37</v>
      </c>
      <c r="R1139" s="2">
        <v>33450</v>
      </c>
      <c r="S1139" s="2">
        <v>0</v>
      </c>
      <c r="T1139" s="2">
        <v>22203.38</v>
      </c>
      <c r="U1139" s="2">
        <v>55653.38</v>
      </c>
      <c r="V1139" s="2">
        <v>0.01</v>
      </c>
      <c r="W1139" t="s">
        <v>700</v>
      </c>
    </row>
    <row r="1140" spans="1:23" x14ac:dyDescent="0.2">
      <c r="A1140" t="s">
        <v>170</v>
      </c>
      <c r="B1140" t="s">
        <v>171</v>
      </c>
      <c r="C1140" t="s">
        <v>635</v>
      </c>
      <c r="D1140" t="s">
        <v>636</v>
      </c>
      <c r="E1140" t="s">
        <v>637</v>
      </c>
      <c r="F1140" t="s">
        <v>691</v>
      </c>
      <c r="G1140" t="s">
        <v>692</v>
      </c>
      <c r="H1140" t="s">
        <v>678</v>
      </c>
      <c r="I1140" t="s">
        <v>679</v>
      </c>
      <c r="J1140" t="s">
        <v>202</v>
      </c>
      <c r="K1140" t="s">
        <v>209</v>
      </c>
      <c r="L1140" t="s">
        <v>96</v>
      </c>
      <c r="M1140" s="2">
        <v>20060.62</v>
      </c>
      <c r="N1140" s="2">
        <v>0</v>
      </c>
      <c r="O1140" s="2">
        <v>0</v>
      </c>
      <c r="P1140" s="2">
        <v>20060.62</v>
      </c>
      <c r="Q1140" s="2">
        <v>7710.62</v>
      </c>
      <c r="R1140" s="2">
        <v>12350</v>
      </c>
      <c r="S1140" s="2">
        <v>0</v>
      </c>
      <c r="T1140" s="2">
        <v>7710.62</v>
      </c>
      <c r="U1140" s="2">
        <v>20060.62</v>
      </c>
      <c r="V1140" s="2">
        <v>0</v>
      </c>
      <c r="W1140" t="s">
        <v>689</v>
      </c>
    </row>
    <row r="1141" spans="1:23" x14ac:dyDescent="0.2">
      <c r="A1141" t="s">
        <v>0</v>
      </c>
      <c r="B1141" t="s">
        <v>1</v>
      </c>
      <c r="C1141" t="s">
        <v>635</v>
      </c>
      <c r="D1141" t="s">
        <v>636</v>
      </c>
      <c r="E1141" t="s">
        <v>637</v>
      </c>
      <c r="F1141" t="s">
        <v>691</v>
      </c>
      <c r="G1141" t="s">
        <v>692</v>
      </c>
      <c r="H1141" t="s">
        <v>7</v>
      </c>
      <c r="I1141" t="s">
        <v>8</v>
      </c>
      <c r="J1141" t="s">
        <v>215</v>
      </c>
      <c r="K1141" t="s">
        <v>216</v>
      </c>
      <c r="L1141" t="s">
        <v>11</v>
      </c>
      <c r="M1141" s="2">
        <v>0</v>
      </c>
      <c r="N1141" s="2">
        <v>9000</v>
      </c>
      <c r="O1141" s="2">
        <v>0</v>
      </c>
      <c r="P1141" s="2">
        <v>9000</v>
      </c>
      <c r="Q1141" s="2">
        <v>0</v>
      </c>
      <c r="R1141" s="2">
        <v>0</v>
      </c>
      <c r="S1141" s="2">
        <v>0</v>
      </c>
      <c r="T1141" s="2">
        <v>9000</v>
      </c>
      <c r="U1141" s="2">
        <v>9000</v>
      </c>
      <c r="V1141" s="2">
        <v>9000</v>
      </c>
      <c r="W1141" t="s">
        <v>690</v>
      </c>
    </row>
    <row r="1142" spans="1:23" x14ac:dyDescent="0.2">
      <c r="A1142" t="s">
        <v>0</v>
      </c>
      <c r="B1142" t="s">
        <v>1</v>
      </c>
      <c r="C1142" t="s">
        <v>218</v>
      </c>
      <c r="D1142" t="s">
        <v>609</v>
      </c>
      <c r="E1142" t="s">
        <v>610</v>
      </c>
      <c r="F1142" t="s">
        <v>701</v>
      </c>
      <c r="G1142" t="s">
        <v>702</v>
      </c>
      <c r="H1142" t="s">
        <v>7</v>
      </c>
      <c r="I1142" t="s">
        <v>8</v>
      </c>
      <c r="J1142" t="s">
        <v>9</v>
      </c>
      <c r="K1142" t="s">
        <v>10</v>
      </c>
      <c r="L1142" t="s">
        <v>11</v>
      </c>
      <c r="M1142" s="2">
        <v>2397991.6800000002</v>
      </c>
      <c r="N1142" s="2">
        <v>322060</v>
      </c>
      <c r="O1142" s="2">
        <v>0</v>
      </c>
      <c r="P1142" s="2">
        <v>2720051.68</v>
      </c>
      <c r="Q1142" s="2">
        <v>0</v>
      </c>
      <c r="R1142" s="2">
        <v>2008887.13</v>
      </c>
      <c r="S1142" s="2">
        <v>2008887.12</v>
      </c>
      <c r="T1142" s="2">
        <v>711164.55</v>
      </c>
      <c r="U1142" s="2">
        <v>711164.56</v>
      </c>
      <c r="V1142" s="2">
        <v>711164.55</v>
      </c>
      <c r="W1142" t="s">
        <v>613</v>
      </c>
    </row>
    <row r="1143" spans="1:23" x14ac:dyDescent="0.2">
      <c r="A1143" t="s">
        <v>0</v>
      </c>
      <c r="B1143" t="s">
        <v>1</v>
      </c>
      <c r="C1143" t="s">
        <v>218</v>
      </c>
      <c r="D1143" t="s">
        <v>609</v>
      </c>
      <c r="E1143" t="s">
        <v>610</v>
      </c>
      <c r="F1143" t="s">
        <v>701</v>
      </c>
      <c r="G1143" t="s">
        <v>702</v>
      </c>
      <c r="H1143" t="s">
        <v>7</v>
      </c>
      <c r="I1143" t="s">
        <v>8</v>
      </c>
      <c r="J1143" t="s">
        <v>9</v>
      </c>
      <c r="K1143" t="s">
        <v>13</v>
      </c>
      <c r="L1143" t="s">
        <v>11</v>
      </c>
      <c r="M1143" s="2">
        <v>126294.84</v>
      </c>
      <c r="N1143" s="2">
        <v>7352.4</v>
      </c>
      <c r="O1143" s="2">
        <v>0</v>
      </c>
      <c r="P1143" s="2">
        <v>133647.24</v>
      </c>
      <c r="Q1143" s="2">
        <v>0</v>
      </c>
      <c r="R1143" s="2">
        <v>95006.28</v>
      </c>
      <c r="S1143" s="2">
        <v>95006.28</v>
      </c>
      <c r="T1143" s="2">
        <v>38640.959999999999</v>
      </c>
      <c r="U1143" s="2">
        <v>38640.959999999999</v>
      </c>
      <c r="V1143" s="2">
        <v>38640.959999999999</v>
      </c>
      <c r="W1143" t="s">
        <v>614</v>
      </c>
    </row>
    <row r="1144" spans="1:23" x14ac:dyDescent="0.2">
      <c r="A1144" t="s">
        <v>0</v>
      </c>
      <c r="B1144" t="s">
        <v>1</v>
      </c>
      <c r="C1144" t="s">
        <v>218</v>
      </c>
      <c r="D1144" t="s">
        <v>609</v>
      </c>
      <c r="E1144" t="s">
        <v>610</v>
      </c>
      <c r="F1144" t="s">
        <v>701</v>
      </c>
      <c r="G1144" t="s">
        <v>702</v>
      </c>
      <c r="H1144" t="s">
        <v>7</v>
      </c>
      <c r="I1144" t="s">
        <v>8</v>
      </c>
      <c r="J1144" t="s">
        <v>9</v>
      </c>
      <c r="K1144" t="s">
        <v>15</v>
      </c>
      <c r="L1144" t="s">
        <v>11</v>
      </c>
      <c r="M1144" s="2">
        <v>276657.21000000002</v>
      </c>
      <c r="N1144" s="2">
        <v>42132.37</v>
      </c>
      <c r="O1144" s="2">
        <v>0</v>
      </c>
      <c r="P1144" s="2">
        <v>318789.58</v>
      </c>
      <c r="Q1144" s="2">
        <v>61842.03</v>
      </c>
      <c r="R1144" s="2">
        <v>42648.51</v>
      </c>
      <c r="S1144" s="2">
        <v>41131.839999999997</v>
      </c>
      <c r="T1144" s="2">
        <v>276141.07</v>
      </c>
      <c r="U1144" s="2">
        <v>277657.74</v>
      </c>
      <c r="V1144" s="2">
        <v>214299.04</v>
      </c>
      <c r="W1144" t="s">
        <v>615</v>
      </c>
    </row>
    <row r="1145" spans="1:23" x14ac:dyDescent="0.2">
      <c r="A1145" t="s">
        <v>0</v>
      </c>
      <c r="B1145" t="s">
        <v>1</v>
      </c>
      <c r="C1145" t="s">
        <v>218</v>
      </c>
      <c r="D1145" t="s">
        <v>609</v>
      </c>
      <c r="E1145" t="s">
        <v>610</v>
      </c>
      <c r="F1145" t="s">
        <v>701</v>
      </c>
      <c r="G1145" t="s">
        <v>702</v>
      </c>
      <c r="H1145" t="s">
        <v>7</v>
      </c>
      <c r="I1145" t="s">
        <v>8</v>
      </c>
      <c r="J1145" t="s">
        <v>9</v>
      </c>
      <c r="K1145" t="s">
        <v>17</v>
      </c>
      <c r="L1145" t="s">
        <v>11</v>
      </c>
      <c r="M1145" s="2">
        <v>62624</v>
      </c>
      <c r="N1145" s="2">
        <v>11645.33</v>
      </c>
      <c r="O1145" s="2">
        <v>0</v>
      </c>
      <c r="P1145" s="2">
        <v>74269.33</v>
      </c>
      <c r="Q1145" s="2">
        <v>3267.95</v>
      </c>
      <c r="R1145" s="2">
        <v>63164.95</v>
      </c>
      <c r="S1145" s="2">
        <v>62796.06</v>
      </c>
      <c r="T1145" s="2">
        <v>11104.38</v>
      </c>
      <c r="U1145" s="2">
        <v>11473.27</v>
      </c>
      <c r="V1145" s="2">
        <v>7836.43</v>
      </c>
      <c r="W1145" t="s">
        <v>616</v>
      </c>
    </row>
    <row r="1146" spans="1:23" x14ac:dyDescent="0.2">
      <c r="A1146" t="s">
        <v>0</v>
      </c>
      <c r="B1146" t="s">
        <v>1</v>
      </c>
      <c r="C1146" t="s">
        <v>218</v>
      </c>
      <c r="D1146" t="s">
        <v>609</v>
      </c>
      <c r="E1146" t="s">
        <v>610</v>
      </c>
      <c r="F1146" t="s">
        <v>701</v>
      </c>
      <c r="G1146" t="s">
        <v>702</v>
      </c>
      <c r="H1146" t="s">
        <v>7</v>
      </c>
      <c r="I1146" t="s">
        <v>8</v>
      </c>
      <c r="J1146" t="s">
        <v>9</v>
      </c>
      <c r="K1146" t="s">
        <v>19</v>
      </c>
      <c r="L1146" t="s">
        <v>11</v>
      </c>
      <c r="M1146" s="2">
        <v>2244</v>
      </c>
      <c r="N1146" s="2">
        <v>132</v>
      </c>
      <c r="O1146" s="2">
        <v>0</v>
      </c>
      <c r="P1146" s="2">
        <v>2376</v>
      </c>
      <c r="Q1146" s="2">
        <v>0</v>
      </c>
      <c r="R1146" s="2">
        <v>844</v>
      </c>
      <c r="S1146" s="2">
        <v>844</v>
      </c>
      <c r="T1146" s="2">
        <v>1532</v>
      </c>
      <c r="U1146" s="2">
        <v>1532</v>
      </c>
      <c r="V1146" s="2">
        <v>1532</v>
      </c>
      <c r="W1146" t="s">
        <v>617</v>
      </c>
    </row>
    <row r="1147" spans="1:23" x14ac:dyDescent="0.2">
      <c r="A1147" t="s">
        <v>0</v>
      </c>
      <c r="B1147" t="s">
        <v>1</v>
      </c>
      <c r="C1147" t="s">
        <v>218</v>
      </c>
      <c r="D1147" t="s">
        <v>609</v>
      </c>
      <c r="E1147" t="s">
        <v>610</v>
      </c>
      <c r="F1147" t="s">
        <v>701</v>
      </c>
      <c r="G1147" t="s">
        <v>702</v>
      </c>
      <c r="H1147" t="s">
        <v>7</v>
      </c>
      <c r="I1147" t="s">
        <v>8</v>
      </c>
      <c r="J1147" t="s">
        <v>9</v>
      </c>
      <c r="K1147" t="s">
        <v>21</v>
      </c>
      <c r="L1147" t="s">
        <v>11</v>
      </c>
      <c r="M1147" s="2">
        <v>17952</v>
      </c>
      <c r="N1147" s="2">
        <v>1056</v>
      </c>
      <c r="O1147" s="2">
        <v>0</v>
      </c>
      <c r="P1147" s="2">
        <v>19008</v>
      </c>
      <c r="Q1147" s="2">
        <v>0</v>
      </c>
      <c r="R1147" s="2">
        <v>13052</v>
      </c>
      <c r="S1147" s="2">
        <v>13052</v>
      </c>
      <c r="T1147" s="2">
        <v>5956</v>
      </c>
      <c r="U1147" s="2">
        <v>5956</v>
      </c>
      <c r="V1147" s="2">
        <v>5956</v>
      </c>
      <c r="W1147" t="s">
        <v>618</v>
      </c>
    </row>
    <row r="1148" spans="1:23" x14ac:dyDescent="0.2">
      <c r="A1148" t="s">
        <v>0</v>
      </c>
      <c r="B1148" t="s">
        <v>1</v>
      </c>
      <c r="C1148" t="s">
        <v>218</v>
      </c>
      <c r="D1148" t="s">
        <v>609</v>
      </c>
      <c r="E1148" t="s">
        <v>610</v>
      </c>
      <c r="F1148" t="s">
        <v>701</v>
      </c>
      <c r="G1148" t="s">
        <v>702</v>
      </c>
      <c r="H1148" t="s">
        <v>7</v>
      </c>
      <c r="I1148" t="s">
        <v>8</v>
      </c>
      <c r="J1148" t="s">
        <v>9</v>
      </c>
      <c r="K1148" t="s">
        <v>23</v>
      </c>
      <c r="L1148" t="s">
        <v>11</v>
      </c>
      <c r="M1148" s="2">
        <v>631.47</v>
      </c>
      <c r="N1148" s="2">
        <v>36.76</v>
      </c>
      <c r="O1148" s="2">
        <v>209.04</v>
      </c>
      <c r="P1148" s="2">
        <v>877.27</v>
      </c>
      <c r="Q1148" s="2">
        <v>0</v>
      </c>
      <c r="R1148" s="2">
        <v>240</v>
      </c>
      <c r="S1148" s="2">
        <v>240</v>
      </c>
      <c r="T1148" s="2">
        <v>637.27</v>
      </c>
      <c r="U1148" s="2">
        <v>637.27</v>
      </c>
      <c r="V1148" s="2">
        <v>637.27</v>
      </c>
      <c r="W1148" t="s">
        <v>619</v>
      </c>
    </row>
    <row r="1149" spans="1:23" x14ac:dyDescent="0.2">
      <c r="A1149" t="s">
        <v>0</v>
      </c>
      <c r="B1149" t="s">
        <v>1</v>
      </c>
      <c r="C1149" t="s">
        <v>218</v>
      </c>
      <c r="D1149" t="s">
        <v>609</v>
      </c>
      <c r="E1149" t="s">
        <v>610</v>
      </c>
      <c r="F1149" t="s">
        <v>701</v>
      </c>
      <c r="G1149" t="s">
        <v>702</v>
      </c>
      <c r="H1149" t="s">
        <v>7</v>
      </c>
      <c r="I1149" t="s">
        <v>8</v>
      </c>
      <c r="J1149" t="s">
        <v>9</v>
      </c>
      <c r="K1149" t="s">
        <v>25</v>
      </c>
      <c r="L1149" t="s">
        <v>11</v>
      </c>
      <c r="M1149" s="2">
        <v>6314.74</v>
      </c>
      <c r="N1149" s="2">
        <v>367.62</v>
      </c>
      <c r="O1149" s="2">
        <v>0</v>
      </c>
      <c r="P1149" s="2">
        <v>6682.36</v>
      </c>
      <c r="Q1149" s="2">
        <v>0</v>
      </c>
      <c r="R1149" s="2">
        <v>3719.29</v>
      </c>
      <c r="S1149" s="2">
        <v>3719.29</v>
      </c>
      <c r="T1149" s="2">
        <v>2963.07</v>
      </c>
      <c r="U1149" s="2">
        <v>2963.07</v>
      </c>
      <c r="V1149" s="2">
        <v>2963.07</v>
      </c>
      <c r="W1149" t="s">
        <v>620</v>
      </c>
    </row>
    <row r="1150" spans="1:23" x14ac:dyDescent="0.2">
      <c r="A1150" t="s">
        <v>0</v>
      </c>
      <c r="B1150" t="s">
        <v>1</v>
      </c>
      <c r="C1150" t="s">
        <v>218</v>
      </c>
      <c r="D1150" t="s">
        <v>609</v>
      </c>
      <c r="E1150" t="s">
        <v>610</v>
      </c>
      <c r="F1150" t="s">
        <v>701</v>
      </c>
      <c r="G1150" t="s">
        <v>702</v>
      </c>
      <c r="H1150" t="s">
        <v>7</v>
      </c>
      <c r="I1150" t="s">
        <v>8</v>
      </c>
      <c r="J1150" t="s">
        <v>9</v>
      </c>
      <c r="K1150" t="s">
        <v>27</v>
      </c>
      <c r="L1150" t="s">
        <v>11</v>
      </c>
      <c r="M1150" s="2">
        <v>22033.47</v>
      </c>
      <c r="N1150" s="2">
        <v>-19761.400000000001</v>
      </c>
      <c r="O1150" s="2">
        <v>0</v>
      </c>
      <c r="P1150" s="2">
        <v>2272.0700000000002</v>
      </c>
      <c r="Q1150" s="2">
        <v>0</v>
      </c>
      <c r="R1150" s="2">
        <v>0</v>
      </c>
      <c r="S1150" s="2">
        <v>0</v>
      </c>
      <c r="T1150" s="2">
        <v>2272.0700000000002</v>
      </c>
      <c r="U1150" s="2">
        <v>2272.0700000000002</v>
      </c>
      <c r="V1150" s="2">
        <v>2272.0700000000002</v>
      </c>
      <c r="W1150" t="s">
        <v>621</v>
      </c>
    </row>
    <row r="1151" spans="1:23" x14ac:dyDescent="0.2">
      <c r="A1151" t="s">
        <v>0</v>
      </c>
      <c r="B1151" t="s">
        <v>1</v>
      </c>
      <c r="C1151" t="s">
        <v>218</v>
      </c>
      <c r="D1151" t="s">
        <v>609</v>
      </c>
      <c r="E1151" t="s">
        <v>610</v>
      </c>
      <c r="F1151" t="s">
        <v>701</v>
      </c>
      <c r="G1151" t="s">
        <v>702</v>
      </c>
      <c r="H1151" t="s">
        <v>7</v>
      </c>
      <c r="I1151" t="s">
        <v>8</v>
      </c>
      <c r="J1151" t="s">
        <v>9</v>
      </c>
      <c r="K1151" t="s">
        <v>29</v>
      </c>
      <c r="L1151" t="s">
        <v>11</v>
      </c>
      <c r="M1151" s="2">
        <v>130278.49</v>
      </c>
      <c r="N1151" s="2">
        <v>-30000</v>
      </c>
      <c r="O1151" s="2">
        <v>0</v>
      </c>
      <c r="P1151" s="2">
        <v>100278.49</v>
      </c>
      <c r="Q1151" s="2">
        <v>0</v>
      </c>
      <c r="R1151" s="2">
        <v>22243.66</v>
      </c>
      <c r="S1151" s="2">
        <v>22243.66</v>
      </c>
      <c r="T1151" s="2">
        <v>78034.83</v>
      </c>
      <c r="U1151" s="2">
        <v>78034.83</v>
      </c>
      <c r="V1151" s="2">
        <v>78034.83</v>
      </c>
      <c r="W1151" t="s">
        <v>622</v>
      </c>
    </row>
    <row r="1152" spans="1:23" x14ac:dyDescent="0.2">
      <c r="A1152" t="s">
        <v>0</v>
      </c>
      <c r="B1152" t="s">
        <v>1</v>
      </c>
      <c r="C1152" t="s">
        <v>218</v>
      </c>
      <c r="D1152" t="s">
        <v>609</v>
      </c>
      <c r="E1152" t="s">
        <v>610</v>
      </c>
      <c r="F1152" t="s">
        <v>701</v>
      </c>
      <c r="G1152" t="s">
        <v>702</v>
      </c>
      <c r="H1152" t="s">
        <v>7</v>
      </c>
      <c r="I1152" t="s">
        <v>8</v>
      </c>
      <c r="J1152" t="s">
        <v>9</v>
      </c>
      <c r="K1152" t="s">
        <v>31</v>
      </c>
      <c r="L1152" t="s">
        <v>11</v>
      </c>
      <c r="M1152" s="2">
        <v>795600</v>
      </c>
      <c r="N1152" s="2">
        <v>176176</v>
      </c>
      <c r="O1152" s="2">
        <v>0</v>
      </c>
      <c r="P1152" s="2">
        <v>971776</v>
      </c>
      <c r="Q1152" s="2">
        <v>273825.2</v>
      </c>
      <c r="R1152" s="2">
        <v>697950.8</v>
      </c>
      <c r="S1152" s="2">
        <v>697750.8</v>
      </c>
      <c r="T1152" s="2">
        <v>273825.2</v>
      </c>
      <c r="U1152" s="2">
        <v>274025.2</v>
      </c>
      <c r="V1152" s="2">
        <v>0</v>
      </c>
      <c r="W1152" t="s">
        <v>623</v>
      </c>
    </row>
    <row r="1153" spans="1:23" x14ac:dyDescent="0.2">
      <c r="A1153" t="s">
        <v>0</v>
      </c>
      <c r="B1153" t="s">
        <v>1</v>
      </c>
      <c r="C1153" t="s">
        <v>218</v>
      </c>
      <c r="D1153" t="s">
        <v>609</v>
      </c>
      <c r="E1153" t="s">
        <v>610</v>
      </c>
      <c r="F1153" t="s">
        <v>701</v>
      </c>
      <c r="G1153" t="s">
        <v>702</v>
      </c>
      <c r="H1153" t="s">
        <v>7</v>
      </c>
      <c r="I1153" t="s">
        <v>8</v>
      </c>
      <c r="J1153" t="s">
        <v>9</v>
      </c>
      <c r="K1153" t="s">
        <v>33</v>
      </c>
      <c r="L1153" t="s">
        <v>11</v>
      </c>
      <c r="M1153" s="2">
        <v>5240.82</v>
      </c>
      <c r="N1153" s="2">
        <v>0</v>
      </c>
      <c r="O1153" s="2">
        <v>0</v>
      </c>
      <c r="P1153" s="2">
        <v>5240.82</v>
      </c>
      <c r="Q1153" s="2">
        <v>0</v>
      </c>
      <c r="R1153" s="2">
        <v>2375</v>
      </c>
      <c r="S1153" s="2">
        <v>2375</v>
      </c>
      <c r="T1153" s="2">
        <v>2865.82</v>
      </c>
      <c r="U1153" s="2">
        <v>2865.82</v>
      </c>
      <c r="V1153" s="2">
        <v>2865.82</v>
      </c>
      <c r="W1153" t="s">
        <v>624</v>
      </c>
    </row>
    <row r="1154" spans="1:23" x14ac:dyDescent="0.2">
      <c r="A1154" t="s">
        <v>0</v>
      </c>
      <c r="B1154" t="s">
        <v>1</v>
      </c>
      <c r="C1154" t="s">
        <v>218</v>
      </c>
      <c r="D1154" t="s">
        <v>609</v>
      </c>
      <c r="E1154" t="s">
        <v>610</v>
      </c>
      <c r="F1154" t="s">
        <v>701</v>
      </c>
      <c r="G1154" t="s">
        <v>702</v>
      </c>
      <c r="H1154" t="s">
        <v>7</v>
      </c>
      <c r="I1154" t="s">
        <v>8</v>
      </c>
      <c r="J1154" t="s">
        <v>9</v>
      </c>
      <c r="K1154" t="s">
        <v>35</v>
      </c>
      <c r="L1154" t="s">
        <v>11</v>
      </c>
      <c r="M1154" s="2">
        <v>10481.629999999999</v>
      </c>
      <c r="N1154" s="2">
        <v>5100</v>
      </c>
      <c r="O1154" s="2">
        <v>5118.37</v>
      </c>
      <c r="P1154" s="2">
        <v>20700</v>
      </c>
      <c r="Q1154" s="2">
        <v>0</v>
      </c>
      <c r="R1154" s="2">
        <v>11613.33</v>
      </c>
      <c r="S1154" s="2">
        <v>11613.33</v>
      </c>
      <c r="T1154" s="2">
        <v>9086.67</v>
      </c>
      <c r="U1154" s="2">
        <v>9086.67</v>
      </c>
      <c r="V1154" s="2">
        <v>9086.67</v>
      </c>
      <c r="W1154" t="s">
        <v>625</v>
      </c>
    </row>
    <row r="1155" spans="1:23" x14ac:dyDescent="0.2">
      <c r="A1155" t="s">
        <v>0</v>
      </c>
      <c r="B1155" t="s">
        <v>1</v>
      </c>
      <c r="C1155" t="s">
        <v>218</v>
      </c>
      <c r="D1155" t="s">
        <v>609</v>
      </c>
      <c r="E1155" t="s">
        <v>610</v>
      </c>
      <c r="F1155" t="s">
        <v>701</v>
      </c>
      <c r="G1155" t="s">
        <v>702</v>
      </c>
      <c r="H1155" t="s">
        <v>7</v>
      </c>
      <c r="I1155" t="s">
        <v>8</v>
      </c>
      <c r="J1155" t="s">
        <v>9</v>
      </c>
      <c r="K1155" t="s">
        <v>37</v>
      </c>
      <c r="L1155" t="s">
        <v>11</v>
      </c>
      <c r="M1155" s="2">
        <v>419965.64</v>
      </c>
      <c r="N1155" s="2">
        <v>63956.93</v>
      </c>
      <c r="O1155" s="2">
        <v>0</v>
      </c>
      <c r="P1155" s="2">
        <v>483922.57</v>
      </c>
      <c r="Q1155" s="2">
        <v>34384.65</v>
      </c>
      <c r="R1155" s="2">
        <v>353649.34</v>
      </c>
      <c r="S1155" s="2">
        <v>353624.04</v>
      </c>
      <c r="T1155" s="2">
        <v>130273.23</v>
      </c>
      <c r="U1155" s="2">
        <v>130298.53</v>
      </c>
      <c r="V1155" s="2">
        <v>95888.58</v>
      </c>
      <c r="W1155" t="s">
        <v>626</v>
      </c>
    </row>
    <row r="1156" spans="1:23" x14ac:dyDescent="0.2">
      <c r="A1156" t="s">
        <v>0</v>
      </c>
      <c r="B1156" t="s">
        <v>1</v>
      </c>
      <c r="C1156" t="s">
        <v>218</v>
      </c>
      <c r="D1156" t="s">
        <v>609</v>
      </c>
      <c r="E1156" t="s">
        <v>610</v>
      </c>
      <c r="F1156" t="s">
        <v>701</v>
      </c>
      <c r="G1156" t="s">
        <v>702</v>
      </c>
      <c r="H1156" t="s">
        <v>7</v>
      </c>
      <c r="I1156" t="s">
        <v>8</v>
      </c>
      <c r="J1156" t="s">
        <v>9</v>
      </c>
      <c r="K1156" t="s">
        <v>39</v>
      </c>
      <c r="L1156" t="s">
        <v>11</v>
      </c>
      <c r="M1156" s="2">
        <v>276657.21000000002</v>
      </c>
      <c r="N1156" s="2">
        <v>42132.37</v>
      </c>
      <c r="O1156" s="2">
        <v>0</v>
      </c>
      <c r="P1156" s="2">
        <v>318789.58</v>
      </c>
      <c r="Q1156" s="2">
        <v>26951.599999999999</v>
      </c>
      <c r="R1156" s="2">
        <v>218667.1</v>
      </c>
      <c r="S1156" s="2">
        <v>218650.44</v>
      </c>
      <c r="T1156" s="2">
        <v>100122.48</v>
      </c>
      <c r="U1156" s="2">
        <v>100139.14</v>
      </c>
      <c r="V1156" s="2">
        <v>73170.880000000005</v>
      </c>
      <c r="W1156" t="s">
        <v>627</v>
      </c>
    </row>
    <row r="1157" spans="1:23" x14ac:dyDescent="0.2">
      <c r="A1157" t="s">
        <v>0</v>
      </c>
      <c r="B1157" t="s">
        <v>1</v>
      </c>
      <c r="C1157" t="s">
        <v>218</v>
      </c>
      <c r="D1157" t="s">
        <v>609</v>
      </c>
      <c r="E1157" t="s">
        <v>610</v>
      </c>
      <c r="F1157" t="s">
        <v>701</v>
      </c>
      <c r="G1157" t="s">
        <v>702</v>
      </c>
      <c r="H1157" t="s">
        <v>7</v>
      </c>
      <c r="I1157" t="s">
        <v>8</v>
      </c>
      <c r="J1157" t="s">
        <v>9</v>
      </c>
      <c r="K1157" t="s">
        <v>41</v>
      </c>
      <c r="L1157" t="s">
        <v>11</v>
      </c>
      <c r="M1157" s="2">
        <v>54598.63</v>
      </c>
      <c r="N1157" s="2">
        <v>0</v>
      </c>
      <c r="O1157" s="2">
        <v>0</v>
      </c>
      <c r="P1157" s="2">
        <v>54598.63</v>
      </c>
      <c r="Q1157" s="2">
        <v>0</v>
      </c>
      <c r="R1157" s="2">
        <v>22206.23</v>
      </c>
      <c r="S1157" s="2">
        <v>11581.23</v>
      </c>
      <c r="T1157" s="2">
        <v>32392.400000000001</v>
      </c>
      <c r="U1157" s="2">
        <v>43017.4</v>
      </c>
      <c r="V1157" s="2">
        <v>32392.400000000001</v>
      </c>
      <c r="W1157" t="s">
        <v>628</v>
      </c>
    </row>
    <row r="1158" spans="1:23" x14ac:dyDescent="0.2">
      <c r="A1158" t="s">
        <v>0</v>
      </c>
      <c r="B1158" t="s">
        <v>1</v>
      </c>
      <c r="C1158" t="s">
        <v>218</v>
      </c>
      <c r="D1158" t="s">
        <v>609</v>
      </c>
      <c r="E1158" t="s">
        <v>610</v>
      </c>
      <c r="F1158" t="s">
        <v>701</v>
      </c>
      <c r="G1158" t="s">
        <v>702</v>
      </c>
      <c r="H1158" t="s">
        <v>7</v>
      </c>
      <c r="I1158" t="s">
        <v>43</v>
      </c>
      <c r="J1158" t="s">
        <v>44</v>
      </c>
      <c r="K1158" t="s">
        <v>356</v>
      </c>
      <c r="L1158" t="s">
        <v>11</v>
      </c>
      <c r="M1158" s="2">
        <v>18450</v>
      </c>
      <c r="N1158" s="2">
        <v>0</v>
      </c>
      <c r="O1158" s="2">
        <v>0</v>
      </c>
      <c r="P1158" s="2">
        <v>18450</v>
      </c>
      <c r="Q1158" s="2">
        <v>0</v>
      </c>
      <c r="R1158" s="2">
        <v>0</v>
      </c>
      <c r="S1158" s="2">
        <v>0</v>
      </c>
      <c r="T1158" s="2">
        <v>18450</v>
      </c>
      <c r="U1158" s="2">
        <v>18450</v>
      </c>
      <c r="V1158" s="2">
        <v>18450</v>
      </c>
      <c r="W1158" t="s">
        <v>703</v>
      </c>
    </row>
    <row r="1159" spans="1:23" x14ac:dyDescent="0.2">
      <c r="A1159" t="s">
        <v>0</v>
      </c>
      <c r="B1159" t="s">
        <v>1</v>
      </c>
      <c r="C1159" t="s">
        <v>392</v>
      </c>
      <c r="D1159" t="s">
        <v>704</v>
      </c>
      <c r="E1159" t="s">
        <v>705</v>
      </c>
      <c r="F1159" t="s">
        <v>706</v>
      </c>
      <c r="G1159" t="s">
        <v>707</v>
      </c>
      <c r="H1159" t="s">
        <v>708</v>
      </c>
      <c r="I1159" t="s">
        <v>709</v>
      </c>
      <c r="J1159" t="s">
        <v>542</v>
      </c>
      <c r="K1159" t="s">
        <v>543</v>
      </c>
      <c r="L1159" t="s">
        <v>96</v>
      </c>
      <c r="M1159" s="2">
        <v>2850000</v>
      </c>
      <c r="N1159" s="2">
        <v>0</v>
      </c>
      <c r="O1159" s="2">
        <v>0</v>
      </c>
      <c r="P1159" s="2">
        <v>2850000</v>
      </c>
      <c r="Q1159" s="2">
        <v>0</v>
      </c>
      <c r="R1159" s="2">
        <v>2850000</v>
      </c>
      <c r="S1159" s="2">
        <v>1662500</v>
      </c>
      <c r="T1159" s="2">
        <v>0</v>
      </c>
      <c r="U1159" s="2">
        <v>1187500</v>
      </c>
      <c r="V1159" s="2">
        <v>0</v>
      </c>
      <c r="W1159" t="s">
        <v>710</v>
      </c>
    </row>
    <row r="1160" spans="1:23" x14ac:dyDescent="0.2">
      <c r="A1160" t="s">
        <v>0</v>
      </c>
      <c r="B1160" t="s">
        <v>1</v>
      </c>
      <c r="C1160" t="s">
        <v>635</v>
      </c>
      <c r="D1160" t="s">
        <v>711</v>
      </c>
      <c r="E1160" t="s">
        <v>712</v>
      </c>
      <c r="F1160" t="s">
        <v>713</v>
      </c>
      <c r="G1160" t="s">
        <v>714</v>
      </c>
      <c r="H1160" t="s">
        <v>708</v>
      </c>
      <c r="I1160" t="s">
        <v>715</v>
      </c>
      <c r="J1160" t="s">
        <v>542</v>
      </c>
      <c r="K1160" t="s">
        <v>716</v>
      </c>
      <c r="L1160" t="s">
        <v>96</v>
      </c>
      <c r="M1160" s="2">
        <v>750000</v>
      </c>
      <c r="N1160" s="2">
        <v>0</v>
      </c>
      <c r="O1160" s="2">
        <v>0</v>
      </c>
      <c r="P1160" s="2">
        <v>750000</v>
      </c>
      <c r="Q1160" s="2">
        <v>0</v>
      </c>
      <c r="R1160" s="2">
        <v>750000</v>
      </c>
      <c r="S1160" s="2">
        <v>500000</v>
      </c>
      <c r="T1160" s="2">
        <v>0</v>
      </c>
      <c r="U1160" s="2">
        <v>250000</v>
      </c>
      <c r="V1160" s="2">
        <v>0</v>
      </c>
      <c r="W1160" t="s">
        <v>717</v>
      </c>
    </row>
    <row r="1161" spans="1:23" x14ac:dyDescent="0.2">
      <c r="A1161" t="s">
        <v>0</v>
      </c>
      <c r="B1161" t="s">
        <v>1</v>
      </c>
      <c r="C1161" t="s">
        <v>2</v>
      </c>
      <c r="D1161" t="s">
        <v>718</v>
      </c>
      <c r="E1161" t="s">
        <v>719</v>
      </c>
      <c r="F1161" t="s">
        <v>720</v>
      </c>
      <c r="G1161" t="s">
        <v>721</v>
      </c>
      <c r="H1161" t="s">
        <v>7</v>
      </c>
      <c r="I1161" t="s">
        <v>8</v>
      </c>
      <c r="J1161" t="s">
        <v>9</v>
      </c>
      <c r="K1161" t="s">
        <v>10</v>
      </c>
      <c r="L1161" t="s">
        <v>11</v>
      </c>
      <c r="M1161" s="2">
        <v>13059888</v>
      </c>
      <c r="N1161" s="2">
        <v>1583691</v>
      </c>
      <c r="O1161" s="2">
        <v>-150000</v>
      </c>
      <c r="P1161" s="2">
        <v>14493579</v>
      </c>
      <c r="Q1161" s="2">
        <v>0</v>
      </c>
      <c r="R1161" s="2">
        <v>10181631.66</v>
      </c>
      <c r="S1161" s="2">
        <v>10181141.26</v>
      </c>
      <c r="T1161" s="2">
        <v>4311947.34</v>
      </c>
      <c r="U1161" s="2">
        <v>4312437.74</v>
      </c>
      <c r="V1161" s="2">
        <v>4311947.34</v>
      </c>
      <c r="W1161" t="s">
        <v>722</v>
      </c>
    </row>
    <row r="1162" spans="1:23" x14ac:dyDescent="0.2">
      <c r="A1162" t="s">
        <v>0</v>
      </c>
      <c r="B1162" t="s">
        <v>1</v>
      </c>
      <c r="C1162" t="s">
        <v>2</v>
      </c>
      <c r="D1162" t="s">
        <v>718</v>
      </c>
      <c r="E1162" t="s">
        <v>719</v>
      </c>
      <c r="F1162" t="s">
        <v>720</v>
      </c>
      <c r="G1162" t="s">
        <v>721</v>
      </c>
      <c r="H1162" t="s">
        <v>7</v>
      </c>
      <c r="I1162" t="s">
        <v>8</v>
      </c>
      <c r="J1162" t="s">
        <v>9</v>
      </c>
      <c r="K1162" t="s">
        <v>13</v>
      </c>
      <c r="L1162" t="s">
        <v>11</v>
      </c>
      <c r="M1162" s="2">
        <v>37255.919999999998</v>
      </c>
      <c r="N1162" s="2">
        <v>0</v>
      </c>
      <c r="O1162" s="2">
        <v>0</v>
      </c>
      <c r="P1162" s="2">
        <v>37255.919999999998</v>
      </c>
      <c r="Q1162" s="2">
        <v>0</v>
      </c>
      <c r="R1162" s="2">
        <v>27955.64</v>
      </c>
      <c r="S1162" s="2">
        <v>27955.64</v>
      </c>
      <c r="T1162" s="2">
        <v>9300.2800000000007</v>
      </c>
      <c r="U1162" s="2">
        <v>9300.2800000000007</v>
      </c>
      <c r="V1162" s="2">
        <v>9300.2800000000007</v>
      </c>
      <c r="W1162" t="s">
        <v>723</v>
      </c>
    </row>
    <row r="1163" spans="1:23" x14ac:dyDescent="0.2">
      <c r="A1163" t="s">
        <v>0</v>
      </c>
      <c r="B1163" t="s">
        <v>1</v>
      </c>
      <c r="C1163" t="s">
        <v>2</v>
      </c>
      <c r="D1163" t="s">
        <v>718</v>
      </c>
      <c r="E1163" t="s">
        <v>719</v>
      </c>
      <c r="F1163" t="s">
        <v>720</v>
      </c>
      <c r="G1163" t="s">
        <v>721</v>
      </c>
      <c r="H1163" t="s">
        <v>7</v>
      </c>
      <c r="I1163" t="s">
        <v>8</v>
      </c>
      <c r="J1163" t="s">
        <v>9</v>
      </c>
      <c r="K1163" t="s">
        <v>15</v>
      </c>
      <c r="L1163" t="s">
        <v>11</v>
      </c>
      <c r="M1163" s="2">
        <v>1229670.6599999999</v>
      </c>
      <c r="N1163" s="2">
        <v>55189</v>
      </c>
      <c r="O1163" s="2">
        <v>0</v>
      </c>
      <c r="P1163" s="2">
        <v>1284859.6599999999</v>
      </c>
      <c r="Q1163" s="2">
        <v>61456.75</v>
      </c>
      <c r="R1163" s="2">
        <v>117514.06</v>
      </c>
      <c r="S1163" s="2">
        <v>116188.92</v>
      </c>
      <c r="T1163" s="2">
        <v>1167345.6000000001</v>
      </c>
      <c r="U1163" s="2">
        <v>1168670.74</v>
      </c>
      <c r="V1163" s="2">
        <v>1105888.8500000001</v>
      </c>
      <c r="W1163" t="s">
        <v>724</v>
      </c>
    </row>
    <row r="1164" spans="1:23" x14ac:dyDescent="0.2">
      <c r="A1164" t="s">
        <v>0</v>
      </c>
      <c r="B1164" t="s">
        <v>1</v>
      </c>
      <c r="C1164" t="s">
        <v>2</v>
      </c>
      <c r="D1164" t="s">
        <v>718</v>
      </c>
      <c r="E1164" t="s">
        <v>719</v>
      </c>
      <c r="F1164" t="s">
        <v>720</v>
      </c>
      <c r="G1164" t="s">
        <v>721</v>
      </c>
      <c r="H1164" t="s">
        <v>7</v>
      </c>
      <c r="I1164" t="s">
        <v>8</v>
      </c>
      <c r="J1164" t="s">
        <v>9</v>
      </c>
      <c r="K1164" t="s">
        <v>17</v>
      </c>
      <c r="L1164" t="s">
        <v>11</v>
      </c>
      <c r="M1164" s="2">
        <v>564852</v>
      </c>
      <c r="N1164" s="2">
        <v>22400</v>
      </c>
      <c r="O1164" s="2">
        <v>0</v>
      </c>
      <c r="P1164" s="2">
        <v>587252</v>
      </c>
      <c r="Q1164" s="2">
        <v>36300</v>
      </c>
      <c r="R1164" s="2">
        <v>532831.54</v>
      </c>
      <c r="S1164" s="2">
        <v>532116.34</v>
      </c>
      <c r="T1164" s="2">
        <v>54420.46</v>
      </c>
      <c r="U1164" s="2">
        <v>55135.66</v>
      </c>
      <c r="V1164" s="2">
        <v>18120.46</v>
      </c>
      <c r="W1164" t="s">
        <v>725</v>
      </c>
    </row>
    <row r="1165" spans="1:23" x14ac:dyDescent="0.2">
      <c r="A1165" t="s">
        <v>0</v>
      </c>
      <c r="B1165" t="s">
        <v>1</v>
      </c>
      <c r="C1165" t="s">
        <v>2</v>
      </c>
      <c r="D1165" t="s">
        <v>718</v>
      </c>
      <c r="E1165" t="s">
        <v>719</v>
      </c>
      <c r="F1165" t="s">
        <v>720</v>
      </c>
      <c r="G1165" t="s">
        <v>721</v>
      </c>
      <c r="H1165" t="s">
        <v>7</v>
      </c>
      <c r="I1165" t="s">
        <v>8</v>
      </c>
      <c r="J1165" t="s">
        <v>9</v>
      </c>
      <c r="K1165" t="s">
        <v>19</v>
      </c>
      <c r="L1165" t="s">
        <v>11</v>
      </c>
      <c r="M1165" s="2">
        <v>660</v>
      </c>
      <c r="N1165" s="2">
        <v>0</v>
      </c>
      <c r="O1165" s="2">
        <v>0</v>
      </c>
      <c r="P1165" s="2">
        <v>660</v>
      </c>
      <c r="Q1165" s="2">
        <v>0</v>
      </c>
      <c r="R1165" s="2">
        <v>470</v>
      </c>
      <c r="S1165" s="2">
        <v>470</v>
      </c>
      <c r="T1165" s="2">
        <v>190</v>
      </c>
      <c r="U1165" s="2">
        <v>190</v>
      </c>
      <c r="V1165" s="2">
        <v>190</v>
      </c>
      <c r="W1165" t="s">
        <v>726</v>
      </c>
    </row>
    <row r="1166" spans="1:23" x14ac:dyDescent="0.2">
      <c r="A1166" t="s">
        <v>0</v>
      </c>
      <c r="B1166" t="s">
        <v>1</v>
      </c>
      <c r="C1166" t="s">
        <v>2</v>
      </c>
      <c r="D1166" t="s">
        <v>718</v>
      </c>
      <c r="E1166" t="s">
        <v>719</v>
      </c>
      <c r="F1166" t="s">
        <v>720</v>
      </c>
      <c r="G1166" t="s">
        <v>721</v>
      </c>
      <c r="H1166" t="s">
        <v>7</v>
      </c>
      <c r="I1166" t="s">
        <v>8</v>
      </c>
      <c r="J1166" t="s">
        <v>9</v>
      </c>
      <c r="K1166" t="s">
        <v>21</v>
      </c>
      <c r="L1166" t="s">
        <v>11</v>
      </c>
      <c r="M1166" s="2">
        <v>5280</v>
      </c>
      <c r="N1166" s="2">
        <v>0</v>
      </c>
      <c r="O1166" s="2">
        <v>0</v>
      </c>
      <c r="P1166" s="2">
        <v>5280</v>
      </c>
      <c r="Q1166" s="2">
        <v>0</v>
      </c>
      <c r="R1166" s="2">
        <v>3760</v>
      </c>
      <c r="S1166" s="2">
        <v>3760</v>
      </c>
      <c r="T1166" s="2">
        <v>1520</v>
      </c>
      <c r="U1166" s="2">
        <v>1520</v>
      </c>
      <c r="V1166" s="2">
        <v>1520</v>
      </c>
      <c r="W1166" t="s">
        <v>727</v>
      </c>
    </row>
    <row r="1167" spans="1:23" x14ac:dyDescent="0.2">
      <c r="A1167" t="s">
        <v>0</v>
      </c>
      <c r="B1167" t="s">
        <v>1</v>
      </c>
      <c r="C1167" t="s">
        <v>2</v>
      </c>
      <c r="D1167" t="s">
        <v>718</v>
      </c>
      <c r="E1167" t="s">
        <v>719</v>
      </c>
      <c r="F1167" t="s">
        <v>720</v>
      </c>
      <c r="G1167" t="s">
        <v>721</v>
      </c>
      <c r="H1167" t="s">
        <v>7</v>
      </c>
      <c r="I1167" t="s">
        <v>8</v>
      </c>
      <c r="J1167" t="s">
        <v>9</v>
      </c>
      <c r="K1167" t="s">
        <v>23</v>
      </c>
      <c r="L1167" t="s">
        <v>11</v>
      </c>
      <c r="M1167" s="2">
        <v>186.28</v>
      </c>
      <c r="N1167" s="2">
        <v>0</v>
      </c>
      <c r="O1167" s="2">
        <v>111.05</v>
      </c>
      <c r="P1167" s="2">
        <v>297.33</v>
      </c>
      <c r="Q1167" s="2">
        <v>0</v>
      </c>
      <c r="R1167" s="2">
        <v>144</v>
      </c>
      <c r="S1167" s="2">
        <v>144</v>
      </c>
      <c r="T1167" s="2">
        <v>153.33000000000001</v>
      </c>
      <c r="U1167" s="2">
        <v>153.33000000000001</v>
      </c>
      <c r="V1167" s="2">
        <v>153.33000000000001</v>
      </c>
      <c r="W1167" t="s">
        <v>728</v>
      </c>
    </row>
    <row r="1168" spans="1:23" x14ac:dyDescent="0.2">
      <c r="A1168" t="s">
        <v>0</v>
      </c>
      <c r="B1168" t="s">
        <v>1</v>
      </c>
      <c r="C1168" t="s">
        <v>2</v>
      </c>
      <c r="D1168" t="s">
        <v>718</v>
      </c>
      <c r="E1168" t="s">
        <v>719</v>
      </c>
      <c r="F1168" t="s">
        <v>720</v>
      </c>
      <c r="G1168" t="s">
        <v>721</v>
      </c>
      <c r="H1168" t="s">
        <v>7</v>
      </c>
      <c r="I1168" t="s">
        <v>8</v>
      </c>
      <c r="J1168" t="s">
        <v>9</v>
      </c>
      <c r="K1168" t="s">
        <v>25</v>
      </c>
      <c r="L1168" t="s">
        <v>11</v>
      </c>
      <c r="M1168" s="2">
        <v>1862.8</v>
      </c>
      <c r="N1168" s="2">
        <v>0</v>
      </c>
      <c r="O1168" s="2">
        <v>0</v>
      </c>
      <c r="P1168" s="2">
        <v>1862.8</v>
      </c>
      <c r="Q1168" s="2">
        <v>0</v>
      </c>
      <c r="R1168" s="2">
        <v>1187.6400000000001</v>
      </c>
      <c r="S1168" s="2">
        <v>1187.6400000000001</v>
      </c>
      <c r="T1168" s="2">
        <v>675.16</v>
      </c>
      <c r="U1168" s="2">
        <v>675.16</v>
      </c>
      <c r="V1168" s="2">
        <v>675.16</v>
      </c>
      <c r="W1168" t="s">
        <v>729</v>
      </c>
    </row>
    <row r="1169" spans="1:23" x14ac:dyDescent="0.2">
      <c r="A1169" t="s">
        <v>0</v>
      </c>
      <c r="B1169" t="s">
        <v>1</v>
      </c>
      <c r="C1169" t="s">
        <v>2</v>
      </c>
      <c r="D1169" t="s">
        <v>718</v>
      </c>
      <c r="E1169" t="s">
        <v>719</v>
      </c>
      <c r="F1169" t="s">
        <v>720</v>
      </c>
      <c r="G1169" t="s">
        <v>721</v>
      </c>
      <c r="H1169" t="s">
        <v>7</v>
      </c>
      <c r="I1169" t="s">
        <v>8</v>
      </c>
      <c r="J1169" t="s">
        <v>9</v>
      </c>
      <c r="K1169" t="s">
        <v>27</v>
      </c>
      <c r="L1169" t="s">
        <v>11</v>
      </c>
      <c r="M1169" s="2">
        <v>34227.129999999997</v>
      </c>
      <c r="N1169" s="2">
        <v>0</v>
      </c>
      <c r="O1169" s="2">
        <v>-25402.57</v>
      </c>
      <c r="P1169" s="2">
        <v>8824.56</v>
      </c>
      <c r="Q1169" s="2">
        <v>0</v>
      </c>
      <c r="R1169" s="2">
        <v>0</v>
      </c>
      <c r="S1169" s="2">
        <v>0</v>
      </c>
      <c r="T1169" s="2">
        <v>8824.56</v>
      </c>
      <c r="U1169" s="2">
        <v>8824.56</v>
      </c>
      <c r="V1169" s="2">
        <v>8824.56</v>
      </c>
      <c r="W1169" t="s">
        <v>730</v>
      </c>
    </row>
    <row r="1170" spans="1:23" x14ac:dyDescent="0.2">
      <c r="A1170" t="s">
        <v>0</v>
      </c>
      <c r="B1170" t="s">
        <v>1</v>
      </c>
      <c r="C1170" t="s">
        <v>2</v>
      </c>
      <c r="D1170" t="s">
        <v>718</v>
      </c>
      <c r="E1170" t="s">
        <v>719</v>
      </c>
      <c r="F1170" t="s">
        <v>720</v>
      </c>
      <c r="G1170" t="s">
        <v>721</v>
      </c>
      <c r="H1170" t="s">
        <v>7</v>
      </c>
      <c r="I1170" t="s">
        <v>8</v>
      </c>
      <c r="J1170" t="s">
        <v>9</v>
      </c>
      <c r="K1170" t="s">
        <v>29</v>
      </c>
      <c r="L1170" t="s">
        <v>11</v>
      </c>
      <c r="M1170" s="2">
        <v>245070.02</v>
      </c>
      <c r="N1170" s="2">
        <v>-50000</v>
      </c>
      <c r="O1170" s="2">
        <v>0</v>
      </c>
      <c r="P1170" s="2">
        <v>195070.02</v>
      </c>
      <c r="Q1170" s="2">
        <v>0</v>
      </c>
      <c r="R1170" s="2">
        <v>121758.24</v>
      </c>
      <c r="S1170" s="2">
        <v>121662.46</v>
      </c>
      <c r="T1170" s="2">
        <v>73311.78</v>
      </c>
      <c r="U1170" s="2">
        <v>73407.56</v>
      </c>
      <c r="V1170" s="2">
        <v>73311.78</v>
      </c>
      <c r="W1170" t="s">
        <v>731</v>
      </c>
    </row>
    <row r="1171" spans="1:23" x14ac:dyDescent="0.2">
      <c r="A1171" t="s">
        <v>0</v>
      </c>
      <c r="B1171" t="s">
        <v>1</v>
      </c>
      <c r="C1171" t="s">
        <v>2</v>
      </c>
      <c r="D1171" t="s">
        <v>718</v>
      </c>
      <c r="E1171" t="s">
        <v>719</v>
      </c>
      <c r="F1171" t="s">
        <v>720</v>
      </c>
      <c r="G1171" t="s">
        <v>721</v>
      </c>
      <c r="H1171" t="s">
        <v>7</v>
      </c>
      <c r="I1171" t="s">
        <v>8</v>
      </c>
      <c r="J1171" t="s">
        <v>9</v>
      </c>
      <c r="K1171" t="s">
        <v>31</v>
      </c>
      <c r="L1171" t="s">
        <v>11</v>
      </c>
      <c r="M1171" s="2">
        <v>1658904</v>
      </c>
      <c r="N1171" s="2">
        <v>-921423</v>
      </c>
      <c r="O1171" s="2">
        <v>0</v>
      </c>
      <c r="P1171" s="2">
        <v>737481</v>
      </c>
      <c r="Q1171" s="2">
        <v>44791</v>
      </c>
      <c r="R1171" s="2">
        <v>692690</v>
      </c>
      <c r="S1171" s="2">
        <v>692690</v>
      </c>
      <c r="T1171" s="2">
        <v>44791</v>
      </c>
      <c r="U1171" s="2">
        <v>44791</v>
      </c>
      <c r="V1171" s="2">
        <v>0</v>
      </c>
      <c r="W1171" t="s">
        <v>732</v>
      </c>
    </row>
    <row r="1172" spans="1:23" x14ac:dyDescent="0.2">
      <c r="A1172" t="s">
        <v>0</v>
      </c>
      <c r="B1172" t="s">
        <v>1</v>
      </c>
      <c r="C1172" t="s">
        <v>2</v>
      </c>
      <c r="D1172" t="s">
        <v>718</v>
      </c>
      <c r="E1172" t="s">
        <v>719</v>
      </c>
      <c r="F1172" t="s">
        <v>720</v>
      </c>
      <c r="G1172" t="s">
        <v>721</v>
      </c>
      <c r="H1172" t="s">
        <v>7</v>
      </c>
      <c r="I1172" t="s">
        <v>8</v>
      </c>
      <c r="J1172" t="s">
        <v>9</v>
      </c>
      <c r="K1172" t="s">
        <v>33</v>
      </c>
      <c r="L1172" t="s">
        <v>11</v>
      </c>
      <c r="M1172" s="2">
        <v>19015.07</v>
      </c>
      <c r="N1172" s="2">
        <v>0</v>
      </c>
      <c r="O1172" s="2">
        <v>0</v>
      </c>
      <c r="P1172" s="2">
        <v>19015.07</v>
      </c>
      <c r="Q1172" s="2">
        <v>0</v>
      </c>
      <c r="R1172" s="2">
        <v>1551.67</v>
      </c>
      <c r="S1172" s="2">
        <v>1551.67</v>
      </c>
      <c r="T1172" s="2">
        <v>17463.400000000001</v>
      </c>
      <c r="U1172" s="2">
        <v>17463.400000000001</v>
      </c>
      <c r="V1172" s="2">
        <v>17463.400000000001</v>
      </c>
      <c r="W1172" t="s">
        <v>733</v>
      </c>
    </row>
    <row r="1173" spans="1:23" x14ac:dyDescent="0.2">
      <c r="A1173" t="s">
        <v>0</v>
      </c>
      <c r="B1173" t="s">
        <v>1</v>
      </c>
      <c r="C1173" t="s">
        <v>2</v>
      </c>
      <c r="D1173" t="s">
        <v>718</v>
      </c>
      <c r="E1173" t="s">
        <v>719</v>
      </c>
      <c r="F1173" t="s">
        <v>720</v>
      </c>
      <c r="G1173" t="s">
        <v>721</v>
      </c>
      <c r="H1173" t="s">
        <v>7</v>
      </c>
      <c r="I1173" t="s">
        <v>8</v>
      </c>
      <c r="J1173" t="s">
        <v>9</v>
      </c>
      <c r="K1173" t="s">
        <v>35</v>
      </c>
      <c r="L1173" t="s">
        <v>11</v>
      </c>
      <c r="M1173" s="2">
        <v>38030.15</v>
      </c>
      <c r="N1173" s="2">
        <v>0</v>
      </c>
      <c r="O1173" s="2">
        <v>0</v>
      </c>
      <c r="P1173" s="2">
        <v>38030.15</v>
      </c>
      <c r="Q1173" s="2">
        <v>0</v>
      </c>
      <c r="R1173" s="2">
        <v>1132.33</v>
      </c>
      <c r="S1173" s="2">
        <v>1132.33</v>
      </c>
      <c r="T1173" s="2">
        <v>36897.82</v>
      </c>
      <c r="U1173" s="2">
        <v>36897.82</v>
      </c>
      <c r="V1173" s="2">
        <v>36897.82</v>
      </c>
      <c r="W1173" t="s">
        <v>734</v>
      </c>
    </row>
    <row r="1174" spans="1:23" x14ac:dyDescent="0.2">
      <c r="A1174" t="s">
        <v>0</v>
      </c>
      <c r="B1174" t="s">
        <v>1</v>
      </c>
      <c r="C1174" t="s">
        <v>2</v>
      </c>
      <c r="D1174" t="s">
        <v>718</v>
      </c>
      <c r="E1174" t="s">
        <v>719</v>
      </c>
      <c r="F1174" t="s">
        <v>720</v>
      </c>
      <c r="G1174" t="s">
        <v>721</v>
      </c>
      <c r="H1174" t="s">
        <v>7</v>
      </c>
      <c r="I1174" t="s">
        <v>8</v>
      </c>
      <c r="J1174" t="s">
        <v>9</v>
      </c>
      <c r="K1174" t="s">
        <v>37</v>
      </c>
      <c r="L1174" t="s">
        <v>11</v>
      </c>
      <c r="M1174" s="2">
        <v>1866640.06</v>
      </c>
      <c r="N1174" s="2">
        <v>83776.899999999994</v>
      </c>
      <c r="O1174" s="2">
        <v>-33497.71</v>
      </c>
      <c r="P1174" s="2">
        <v>1916919.25</v>
      </c>
      <c r="Q1174" s="2">
        <v>5671.12</v>
      </c>
      <c r="R1174" s="2">
        <v>1379252.04</v>
      </c>
      <c r="S1174" s="2">
        <v>1379252.04</v>
      </c>
      <c r="T1174" s="2">
        <v>537667.21</v>
      </c>
      <c r="U1174" s="2">
        <v>537667.21</v>
      </c>
      <c r="V1174" s="2">
        <v>531996.09</v>
      </c>
      <c r="W1174" t="s">
        <v>735</v>
      </c>
    </row>
    <row r="1175" spans="1:23" x14ac:dyDescent="0.2">
      <c r="A1175" t="s">
        <v>0</v>
      </c>
      <c r="B1175" t="s">
        <v>1</v>
      </c>
      <c r="C1175" t="s">
        <v>2</v>
      </c>
      <c r="D1175" t="s">
        <v>718</v>
      </c>
      <c r="E1175" t="s">
        <v>719</v>
      </c>
      <c r="F1175" t="s">
        <v>720</v>
      </c>
      <c r="G1175" t="s">
        <v>721</v>
      </c>
      <c r="H1175" t="s">
        <v>7</v>
      </c>
      <c r="I1175" t="s">
        <v>8</v>
      </c>
      <c r="J1175" t="s">
        <v>9</v>
      </c>
      <c r="K1175" t="s">
        <v>39</v>
      </c>
      <c r="L1175" t="s">
        <v>11</v>
      </c>
      <c r="M1175" s="2">
        <v>1229670.6599999999</v>
      </c>
      <c r="N1175" s="2">
        <v>55189</v>
      </c>
      <c r="O1175" s="2">
        <v>0</v>
      </c>
      <c r="P1175" s="2">
        <v>1284859.6599999999</v>
      </c>
      <c r="Q1175" s="2">
        <v>3707.9</v>
      </c>
      <c r="R1175" s="2">
        <v>906076.93</v>
      </c>
      <c r="S1175" s="2">
        <v>906036.07</v>
      </c>
      <c r="T1175" s="2">
        <v>378782.73</v>
      </c>
      <c r="U1175" s="2">
        <v>378823.59</v>
      </c>
      <c r="V1175" s="2">
        <v>375074.83</v>
      </c>
      <c r="W1175" t="s">
        <v>736</v>
      </c>
    </row>
    <row r="1176" spans="1:23" x14ac:dyDescent="0.2">
      <c r="A1176" t="s">
        <v>0</v>
      </c>
      <c r="B1176" t="s">
        <v>1</v>
      </c>
      <c r="C1176" t="s">
        <v>2</v>
      </c>
      <c r="D1176" t="s">
        <v>718</v>
      </c>
      <c r="E1176" t="s">
        <v>719</v>
      </c>
      <c r="F1176" t="s">
        <v>720</v>
      </c>
      <c r="G1176" t="s">
        <v>721</v>
      </c>
      <c r="H1176" t="s">
        <v>7</v>
      </c>
      <c r="I1176" t="s">
        <v>8</v>
      </c>
      <c r="J1176" t="s">
        <v>9</v>
      </c>
      <c r="K1176" t="s">
        <v>41</v>
      </c>
      <c r="L1176" t="s">
        <v>11</v>
      </c>
      <c r="M1176" s="2">
        <v>76607.67</v>
      </c>
      <c r="N1176" s="2">
        <v>0</v>
      </c>
      <c r="O1176" s="2">
        <v>0</v>
      </c>
      <c r="P1176" s="2">
        <v>76607.67</v>
      </c>
      <c r="Q1176" s="2">
        <v>0</v>
      </c>
      <c r="R1176" s="2">
        <v>14569.27</v>
      </c>
      <c r="S1176" s="2">
        <v>10468.51</v>
      </c>
      <c r="T1176" s="2">
        <v>62038.400000000001</v>
      </c>
      <c r="U1176" s="2">
        <v>66139.16</v>
      </c>
      <c r="V1176" s="2">
        <v>62038.400000000001</v>
      </c>
      <c r="W1176" t="s">
        <v>737</v>
      </c>
    </row>
    <row r="1177" spans="1:23" x14ac:dyDescent="0.2">
      <c r="A1177" t="s">
        <v>0</v>
      </c>
      <c r="B1177" t="s">
        <v>1</v>
      </c>
      <c r="C1177" t="s">
        <v>2</v>
      </c>
      <c r="D1177" t="s">
        <v>718</v>
      </c>
      <c r="E1177" t="s">
        <v>719</v>
      </c>
      <c r="F1177" t="s">
        <v>720</v>
      </c>
      <c r="G1177" t="s">
        <v>721</v>
      </c>
      <c r="H1177" t="s">
        <v>7</v>
      </c>
      <c r="I1177" t="s">
        <v>43</v>
      </c>
      <c r="J1177" t="s">
        <v>44</v>
      </c>
      <c r="K1177" t="s">
        <v>45</v>
      </c>
      <c r="L1177" t="s">
        <v>11</v>
      </c>
      <c r="M1177" s="2">
        <v>50000</v>
      </c>
      <c r="N1177" s="2">
        <v>0</v>
      </c>
      <c r="O1177" s="2">
        <v>0</v>
      </c>
      <c r="P1177" s="2">
        <v>50000</v>
      </c>
      <c r="Q1177" s="2">
        <v>0</v>
      </c>
      <c r="R1177" s="2">
        <v>50000</v>
      </c>
      <c r="S1177" s="2">
        <v>28264.98</v>
      </c>
      <c r="T1177" s="2">
        <v>0</v>
      </c>
      <c r="U1177" s="2">
        <v>21735.02</v>
      </c>
      <c r="V1177" s="2">
        <v>0</v>
      </c>
      <c r="W1177" t="s">
        <v>738</v>
      </c>
    </row>
    <row r="1178" spans="1:23" x14ac:dyDescent="0.2">
      <c r="A1178" t="s">
        <v>0</v>
      </c>
      <c r="B1178" t="s">
        <v>1</v>
      </c>
      <c r="C1178" t="s">
        <v>2</v>
      </c>
      <c r="D1178" t="s">
        <v>718</v>
      </c>
      <c r="E1178" t="s">
        <v>719</v>
      </c>
      <c r="F1178" t="s">
        <v>720</v>
      </c>
      <c r="G1178" t="s">
        <v>721</v>
      </c>
      <c r="H1178" t="s">
        <v>7</v>
      </c>
      <c r="I1178" t="s">
        <v>43</v>
      </c>
      <c r="J1178" t="s">
        <v>44</v>
      </c>
      <c r="K1178" t="s">
        <v>47</v>
      </c>
      <c r="L1178" t="s">
        <v>11</v>
      </c>
      <c r="M1178" s="2">
        <v>50000</v>
      </c>
      <c r="N1178" s="2">
        <v>0</v>
      </c>
      <c r="O1178" s="2">
        <v>0</v>
      </c>
      <c r="P1178" s="2">
        <v>50000</v>
      </c>
      <c r="Q1178" s="2">
        <v>0</v>
      </c>
      <c r="R1178" s="2">
        <v>50000</v>
      </c>
      <c r="S1178" s="2">
        <v>41887.730000000003</v>
      </c>
      <c r="T1178" s="2">
        <v>0</v>
      </c>
      <c r="U1178" s="2">
        <v>8112.27</v>
      </c>
      <c r="V1178" s="2">
        <v>0</v>
      </c>
      <c r="W1178" t="s">
        <v>739</v>
      </c>
    </row>
    <row r="1179" spans="1:23" x14ac:dyDescent="0.2">
      <c r="A1179" t="s">
        <v>0</v>
      </c>
      <c r="B1179" t="s">
        <v>1</v>
      </c>
      <c r="C1179" t="s">
        <v>2</v>
      </c>
      <c r="D1179" t="s">
        <v>718</v>
      </c>
      <c r="E1179" t="s">
        <v>719</v>
      </c>
      <c r="F1179" t="s">
        <v>720</v>
      </c>
      <c r="G1179" t="s">
        <v>721</v>
      </c>
      <c r="H1179" t="s">
        <v>7</v>
      </c>
      <c r="I1179" t="s">
        <v>43</v>
      </c>
      <c r="J1179" t="s">
        <v>44</v>
      </c>
      <c r="K1179" t="s">
        <v>49</v>
      </c>
      <c r="L1179" t="s">
        <v>11</v>
      </c>
      <c r="M1179" s="2">
        <v>20400</v>
      </c>
      <c r="N1179" s="2">
        <v>0</v>
      </c>
      <c r="O1179" s="2">
        <v>0</v>
      </c>
      <c r="P1179" s="2">
        <v>20400</v>
      </c>
      <c r="Q1179" s="2">
        <v>0</v>
      </c>
      <c r="R1179" s="2">
        <v>20400</v>
      </c>
      <c r="S1179" s="2">
        <v>13290.74</v>
      </c>
      <c r="T1179" s="2">
        <v>0</v>
      </c>
      <c r="U1179" s="2">
        <v>7109.26</v>
      </c>
      <c r="V1179" s="2">
        <v>0</v>
      </c>
      <c r="W1179" t="s">
        <v>740</v>
      </c>
    </row>
    <row r="1180" spans="1:23" x14ac:dyDescent="0.2">
      <c r="A1180" t="s">
        <v>0</v>
      </c>
      <c r="B1180" t="s">
        <v>1</v>
      </c>
      <c r="C1180" t="s">
        <v>2</v>
      </c>
      <c r="D1180" t="s">
        <v>718</v>
      </c>
      <c r="E1180" t="s">
        <v>719</v>
      </c>
      <c r="F1180" t="s">
        <v>720</v>
      </c>
      <c r="G1180" t="s">
        <v>721</v>
      </c>
      <c r="H1180" t="s">
        <v>7</v>
      </c>
      <c r="I1180" t="s">
        <v>43</v>
      </c>
      <c r="J1180" t="s">
        <v>44</v>
      </c>
      <c r="K1180" t="s">
        <v>576</v>
      </c>
      <c r="L1180" t="s">
        <v>11</v>
      </c>
      <c r="M1180" s="2">
        <v>1500</v>
      </c>
      <c r="N1180" s="2">
        <v>-800</v>
      </c>
      <c r="O1180" s="2">
        <v>0</v>
      </c>
      <c r="P1180" s="2">
        <v>700</v>
      </c>
      <c r="Q1180" s="2">
        <v>9.3699999999999992</v>
      </c>
      <c r="R1180" s="2">
        <v>281.79000000000002</v>
      </c>
      <c r="S1180" s="2">
        <v>166.25</v>
      </c>
      <c r="T1180" s="2">
        <v>418.21</v>
      </c>
      <c r="U1180" s="2">
        <v>533.75</v>
      </c>
      <c r="V1180" s="2">
        <v>408.84</v>
      </c>
      <c r="W1180" t="s">
        <v>741</v>
      </c>
    </row>
    <row r="1181" spans="1:23" x14ac:dyDescent="0.2">
      <c r="A1181" t="s">
        <v>0</v>
      </c>
      <c r="B1181" t="s">
        <v>1</v>
      </c>
      <c r="C1181" t="s">
        <v>2</v>
      </c>
      <c r="D1181" t="s">
        <v>718</v>
      </c>
      <c r="E1181" t="s">
        <v>719</v>
      </c>
      <c r="F1181" t="s">
        <v>720</v>
      </c>
      <c r="G1181" t="s">
        <v>721</v>
      </c>
      <c r="H1181" t="s">
        <v>7</v>
      </c>
      <c r="I1181" t="s">
        <v>43</v>
      </c>
      <c r="J1181" t="s">
        <v>44</v>
      </c>
      <c r="K1181" t="s">
        <v>55</v>
      </c>
      <c r="L1181" t="s">
        <v>11</v>
      </c>
      <c r="M1181" s="2">
        <v>200</v>
      </c>
      <c r="N1181" s="2">
        <v>0</v>
      </c>
      <c r="O1181" s="2">
        <v>0</v>
      </c>
      <c r="P1181" s="2">
        <v>200</v>
      </c>
      <c r="Q1181" s="2">
        <v>0</v>
      </c>
      <c r="R1181" s="2">
        <v>200</v>
      </c>
      <c r="S1181" s="2">
        <v>88.37</v>
      </c>
      <c r="T1181" s="2">
        <v>0</v>
      </c>
      <c r="U1181" s="2">
        <v>111.63</v>
      </c>
      <c r="V1181" s="2">
        <v>0</v>
      </c>
      <c r="W1181" t="s">
        <v>742</v>
      </c>
    </row>
    <row r="1182" spans="1:23" x14ac:dyDescent="0.2">
      <c r="A1182" t="s">
        <v>0</v>
      </c>
      <c r="B1182" t="s">
        <v>1</v>
      </c>
      <c r="C1182" t="s">
        <v>2</v>
      </c>
      <c r="D1182" t="s">
        <v>718</v>
      </c>
      <c r="E1182" t="s">
        <v>719</v>
      </c>
      <c r="F1182" t="s">
        <v>720</v>
      </c>
      <c r="G1182" t="s">
        <v>721</v>
      </c>
      <c r="H1182" t="s">
        <v>7</v>
      </c>
      <c r="I1182" t="s">
        <v>43</v>
      </c>
      <c r="J1182" t="s">
        <v>44</v>
      </c>
      <c r="K1182" t="s">
        <v>59</v>
      </c>
      <c r="L1182" t="s">
        <v>11</v>
      </c>
      <c r="M1182" s="2">
        <v>278036.05</v>
      </c>
      <c r="N1182" s="2">
        <v>-17546.8</v>
      </c>
      <c r="O1182" s="2">
        <v>0</v>
      </c>
      <c r="P1182" s="2">
        <v>260489.25</v>
      </c>
      <c r="Q1182" s="2">
        <v>0</v>
      </c>
      <c r="R1182" s="2">
        <v>242379.92</v>
      </c>
      <c r="S1182" s="2">
        <v>190045.91</v>
      </c>
      <c r="T1182" s="2">
        <v>18109.330000000002</v>
      </c>
      <c r="U1182" s="2">
        <v>70443.34</v>
      </c>
      <c r="V1182" s="2">
        <v>18109.330000000002</v>
      </c>
      <c r="W1182" t="s">
        <v>743</v>
      </c>
    </row>
    <row r="1183" spans="1:23" x14ac:dyDescent="0.2">
      <c r="A1183" t="s">
        <v>0</v>
      </c>
      <c r="B1183" t="s">
        <v>1</v>
      </c>
      <c r="C1183" t="s">
        <v>2</v>
      </c>
      <c r="D1183" t="s">
        <v>718</v>
      </c>
      <c r="E1183" t="s">
        <v>719</v>
      </c>
      <c r="F1183" t="s">
        <v>720</v>
      </c>
      <c r="G1183" t="s">
        <v>721</v>
      </c>
      <c r="H1183" t="s">
        <v>7</v>
      </c>
      <c r="I1183" t="s">
        <v>43</v>
      </c>
      <c r="J1183" t="s">
        <v>44</v>
      </c>
      <c r="K1183" t="s">
        <v>61</v>
      </c>
      <c r="L1183" t="s">
        <v>11</v>
      </c>
      <c r="M1183" s="2">
        <v>200</v>
      </c>
      <c r="N1183" s="2">
        <v>0</v>
      </c>
      <c r="O1183" s="2">
        <v>0</v>
      </c>
      <c r="P1183" s="2">
        <v>200</v>
      </c>
      <c r="Q1183" s="2">
        <v>0</v>
      </c>
      <c r="R1183" s="2">
        <v>200</v>
      </c>
      <c r="S1183" s="2">
        <v>0</v>
      </c>
      <c r="T1183" s="2">
        <v>0</v>
      </c>
      <c r="U1183" s="2">
        <v>200</v>
      </c>
      <c r="V1183" s="2">
        <v>0</v>
      </c>
      <c r="W1183" t="s">
        <v>744</v>
      </c>
    </row>
    <row r="1184" spans="1:23" x14ac:dyDescent="0.2">
      <c r="A1184" t="s">
        <v>0</v>
      </c>
      <c r="B1184" t="s">
        <v>1</v>
      </c>
      <c r="C1184" t="s">
        <v>2</v>
      </c>
      <c r="D1184" t="s">
        <v>718</v>
      </c>
      <c r="E1184" t="s">
        <v>719</v>
      </c>
      <c r="F1184" t="s">
        <v>720</v>
      </c>
      <c r="G1184" t="s">
        <v>721</v>
      </c>
      <c r="H1184" t="s">
        <v>7</v>
      </c>
      <c r="I1184" t="s">
        <v>43</v>
      </c>
      <c r="J1184" t="s">
        <v>44</v>
      </c>
      <c r="K1184" t="s">
        <v>260</v>
      </c>
      <c r="L1184" t="s">
        <v>11</v>
      </c>
      <c r="M1184" s="2">
        <v>7200</v>
      </c>
      <c r="N1184" s="2">
        <v>0</v>
      </c>
      <c r="O1184" s="2">
        <v>0</v>
      </c>
      <c r="P1184" s="2">
        <v>7200</v>
      </c>
      <c r="Q1184" s="2">
        <v>0</v>
      </c>
      <c r="R1184" s="2">
        <v>7181.52</v>
      </c>
      <c r="S1184" s="2">
        <v>6981.52</v>
      </c>
      <c r="T1184" s="2">
        <v>18.48</v>
      </c>
      <c r="U1184" s="2">
        <v>218.48</v>
      </c>
      <c r="V1184" s="2">
        <v>18.48</v>
      </c>
      <c r="W1184" t="s">
        <v>745</v>
      </c>
    </row>
    <row r="1185" spans="1:23" x14ac:dyDescent="0.2">
      <c r="A1185" t="s">
        <v>0</v>
      </c>
      <c r="B1185" t="s">
        <v>1</v>
      </c>
      <c r="C1185" t="s">
        <v>2</v>
      </c>
      <c r="D1185" t="s">
        <v>718</v>
      </c>
      <c r="E1185" t="s">
        <v>719</v>
      </c>
      <c r="F1185" t="s">
        <v>720</v>
      </c>
      <c r="G1185" t="s">
        <v>721</v>
      </c>
      <c r="H1185" t="s">
        <v>7</v>
      </c>
      <c r="I1185" t="s">
        <v>43</v>
      </c>
      <c r="J1185" t="s">
        <v>44</v>
      </c>
      <c r="K1185" t="s">
        <v>63</v>
      </c>
      <c r="L1185" t="s">
        <v>11</v>
      </c>
      <c r="M1185" s="2">
        <v>7200</v>
      </c>
      <c r="N1185" s="2">
        <v>0</v>
      </c>
      <c r="O1185" s="2">
        <v>0</v>
      </c>
      <c r="P1185" s="2">
        <v>7200</v>
      </c>
      <c r="Q1185" s="2">
        <v>0</v>
      </c>
      <c r="R1185" s="2">
        <v>7197.76</v>
      </c>
      <c r="S1185" s="2">
        <v>6997.76</v>
      </c>
      <c r="T1185" s="2">
        <v>2.2400000000000002</v>
      </c>
      <c r="U1185" s="2">
        <v>202.24</v>
      </c>
      <c r="V1185" s="2">
        <v>2.2400000000000002</v>
      </c>
      <c r="W1185" t="s">
        <v>746</v>
      </c>
    </row>
    <row r="1186" spans="1:23" x14ac:dyDescent="0.2">
      <c r="A1186" t="s">
        <v>0</v>
      </c>
      <c r="B1186" t="s">
        <v>1</v>
      </c>
      <c r="C1186" t="s">
        <v>2</v>
      </c>
      <c r="D1186" t="s">
        <v>718</v>
      </c>
      <c r="E1186" t="s">
        <v>719</v>
      </c>
      <c r="F1186" t="s">
        <v>720</v>
      </c>
      <c r="G1186" t="s">
        <v>721</v>
      </c>
      <c r="H1186" t="s">
        <v>7</v>
      </c>
      <c r="I1186" t="s">
        <v>43</v>
      </c>
      <c r="J1186" t="s">
        <v>44</v>
      </c>
      <c r="K1186" t="s">
        <v>747</v>
      </c>
      <c r="L1186" t="s">
        <v>11</v>
      </c>
      <c r="M1186" s="2">
        <v>0</v>
      </c>
      <c r="N1186" s="2">
        <v>0</v>
      </c>
      <c r="O1186" s="2">
        <v>9000</v>
      </c>
      <c r="P1186" s="2">
        <v>9000</v>
      </c>
      <c r="Q1186" s="2">
        <v>0</v>
      </c>
      <c r="R1186" s="2">
        <v>0</v>
      </c>
      <c r="S1186" s="2">
        <v>0</v>
      </c>
      <c r="T1186" s="2">
        <v>9000</v>
      </c>
      <c r="U1186" s="2">
        <v>9000</v>
      </c>
      <c r="V1186" s="2">
        <v>9000</v>
      </c>
      <c r="W1186" t="s">
        <v>748</v>
      </c>
    </row>
    <row r="1187" spans="1:23" x14ac:dyDescent="0.2">
      <c r="A1187" t="s">
        <v>0</v>
      </c>
      <c r="B1187" t="s">
        <v>1</v>
      </c>
      <c r="C1187" t="s">
        <v>2</v>
      </c>
      <c r="D1187" t="s">
        <v>718</v>
      </c>
      <c r="E1187" t="s">
        <v>719</v>
      </c>
      <c r="F1187" t="s">
        <v>720</v>
      </c>
      <c r="G1187" t="s">
        <v>721</v>
      </c>
      <c r="H1187" t="s">
        <v>7</v>
      </c>
      <c r="I1187" t="s">
        <v>43</v>
      </c>
      <c r="J1187" t="s">
        <v>44</v>
      </c>
      <c r="K1187" t="s">
        <v>749</v>
      </c>
      <c r="L1187" t="s">
        <v>11</v>
      </c>
      <c r="M1187" s="2">
        <v>39800</v>
      </c>
      <c r="N1187" s="2">
        <v>0</v>
      </c>
      <c r="O1187" s="2">
        <v>0</v>
      </c>
      <c r="P1187" s="2">
        <v>39800</v>
      </c>
      <c r="Q1187" s="2">
        <v>13203.7</v>
      </c>
      <c r="R1187" s="2">
        <v>21990</v>
      </c>
      <c r="S1187" s="2">
        <v>0</v>
      </c>
      <c r="T1187" s="2">
        <v>17810</v>
      </c>
      <c r="U1187" s="2">
        <v>39800</v>
      </c>
      <c r="V1187" s="2">
        <v>4606.3</v>
      </c>
      <c r="W1187" t="s">
        <v>750</v>
      </c>
    </row>
    <row r="1188" spans="1:23" x14ac:dyDescent="0.2">
      <c r="A1188" t="s">
        <v>0</v>
      </c>
      <c r="B1188" t="s">
        <v>1</v>
      </c>
      <c r="C1188" t="s">
        <v>2</v>
      </c>
      <c r="D1188" t="s">
        <v>718</v>
      </c>
      <c r="E1188" t="s">
        <v>719</v>
      </c>
      <c r="F1188" t="s">
        <v>720</v>
      </c>
      <c r="G1188" t="s">
        <v>721</v>
      </c>
      <c r="H1188" t="s">
        <v>7</v>
      </c>
      <c r="I1188" t="s">
        <v>43</v>
      </c>
      <c r="J1188" t="s">
        <v>44</v>
      </c>
      <c r="K1188" t="s">
        <v>341</v>
      </c>
      <c r="L1188" t="s">
        <v>11</v>
      </c>
      <c r="M1188" s="2">
        <v>0</v>
      </c>
      <c r="N1188" s="2">
        <v>400</v>
      </c>
      <c r="O1188" s="2">
        <v>0</v>
      </c>
      <c r="P1188" s="2">
        <v>400</v>
      </c>
      <c r="Q1188" s="2">
        <v>0</v>
      </c>
      <c r="R1188" s="2">
        <v>13.44</v>
      </c>
      <c r="S1188" s="2">
        <v>13.44</v>
      </c>
      <c r="T1188" s="2">
        <v>386.56</v>
      </c>
      <c r="U1188" s="2">
        <v>386.56</v>
      </c>
      <c r="V1188" s="2">
        <v>386.56</v>
      </c>
      <c r="W1188" t="s">
        <v>751</v>
      </c>
    </row>
    <row r="1189" spans="1:23" x14ac:dyDescent="0.2">
      <c r="A1189" t="s">
        <v>0</v>
      </c>
      <c r="B1189" t="s">
        <v>1</v>
      </c>
      <c r="C1189" t="s">
        <v>2</v>
      </c>
      <c r="D1189" t="s">
        <v>718</v>
      </c>
      <c r="E1189" t="s">
        <v>719</v>
      </c>
      <c r="F1189" t="s">
        <v>720</v>
      </c>
      <c r="G1189" t="s">
        <v>721</v>
      </c>
      <c r="H1189" t="s">
        <v>7</v>
      </c>
      <c r="I1189" t="s">
        <v>43</v>
      </c>
      <c r="J1189" t="s">
        <v>44</v>
      </c>
      <c r="K1189" t="s">
        <v>316</v>
      </c>
      <c r="L1189" t="s">
        <v>11</v>
      </c>
      <c r="M1189" s="2">
        <v>200</v>
      </c>
      <c r="N1189" s="2">
        <v>0</v>
      </c>
      <c r="O1189" s="2">
        <v>0</v>
      </c>
      <c r="P1189" s="2">
        <v>200</v>
      </c>
      <c r="Q1189" s="2">
        <v>0</v>
      </c>
      <c r="R1189" s="2">
        <v>200</v>
      </c>
      <c r="S1189" s="2">
        <v>0</v>
      </c>
      <c r="T1189" s="2">
        <v>0</v>
      </c>
      <c r="U1189" s="2">
        <v>200</v>
      </c>
      <c r="V1189" s="2">
        <v>0</v>
      </c>
      <c r="W1189" t="s">
        <v>752</v>
      </c>
    </row>
    <row r="1190" spans="1:23" x14ac:dyDescent="0.2">
      <c r="A1190" t="s">
        <v>0</v>
      </c>
      <c r="B1190" t="s">
        <v>1</v>
      </c>
      <c r="C1190" t="s">
        <v>2</v>
      </c>
      <c r="D1190" t="s">
        <v>718</v>
      </c>
      <c r="E1190" t="s">
        <v>719</v>
      </c>
      <c r="F1190" t="s">
        <v>720</v>
      </c>
      <c r="G1190" t="s">
        <v>721</v>
      </c>
      <c r="H1190" t="s">
        <v>7</v>
      </c>
      <c r="I1190" t="s">
        <v>43</v>
      </c>
      <c r="J1190" t="s">
        <v>44</v>
      </c>
      <c r="K1190" t="s">
        <v>73</v>
      </c>
      <c r="L1190" t="s">
        <v>11</v>
      </c>
      <c r="M1190" s="2">
        <v>9700</v>
      </c>
      <c r="N1190" s="2">
        <v>-3200</v>
      </c>
      <c r="O1190" s="2">
        <v>2843.48</v>
      </c>
      <c r="P1190" s="2">
        <v>9343.48</v>
      </c>
      <c r="Q1190" s="2">
        <v>138.71</v>
      </c>
      <c r="R1190" s="2">
        <v>4521.87</v>
      </c>
      <c r="S1190" s="2">
        <v>2567.4299999999998</v>
      </c>
      <c r="T1190" s="2">
        <v>4821.6099999999997</v>
      </c>
      <c r="U1190" s="2">
        <v>6776.05</v>
      </c>
      <c r="V1190" s="2">
        <v>4682.8999999999996</v>
      </c>
      <c r="W1190" t="s">
        <v>753</v>
      </c>
    </row>
    <row r="1191" spans="1:23" x14ac:dyDescent="0.2">
      <c r="A1191" t="s">
        <v>0</v>
      </c>
      <c r="B1191" t="s">
        <v>1</v>
      </c>
      <c r="C1191" t="s">
        <v>2</v>
      </c>
      <c r="D1191" t="s">
        <v>718</v>
      </c>
      <c r="E1191" t="s">
        <v>719</v>
      </c>
      <c r="F1191" t="s">
        <v>720</v>
      </c>
      <c r="G1191" t="s">
        <v>721</v>
      </c>
      <c r="H1191" t="s">
        <v>7</v>
      </c>
      <c r="I1191" t="s">
        <v>43</v>
      </c>
      <c r="J1191" t="s">
        <v>44</v>
      </c>
      <c r="K1191" t="s">
        <v>75</v>
      </c>
      <c r="L1191" t="s">
        <v>11</v>
      </c>
      <c r="M1191" s="2">
        <v>15200</v>
      </c>
      <c r="N1191" s="2">
        <v>-8948.6299999999992</v>
      </c>
      <c r="O1191" s="2">
        <v>0</v>
      </c>
      <c r="P1191" s="2">
        <v>6251.37</v>
      </c>
      <c r="Q1191" s="2">
        <v>0</v>
      </c>
      <c r="R1191" s="2">
        <v>3017.47</v>
      </c>
      <c r="S1191" s="2">
        <v>2937.44</v>
      </c>
      <c r="T1191" s="2">
        <v>3233.9</v>
      </c>
      <c r="U1191" s="2">
        <v>3313.93</v>
      </c>
      <c r="V1191" s="2">
        <v>3233.9</v>
      </c>
      <c r="W1191" t="s">
        <v>754</v>
      </c>
    </row>
    <row r="1192" spans="1:23" x14ac:dyDescent="0.2">
      <c r="A1192" t="s">
        <v>0</v>
      </c>
      <c r="B1192" t="s">
        <v>1</v>
      </c>
      <c r="C1192" t="s">
        <v>2</v>
      </c>
      <c r="D1192" t="s">
        <v>718</v>
      </c>
      <c r="E1192" t="s">
        <v>719</v>
      </c>
      <c r="F1192" t="s">
        <v>720</v>
      </c>
      <c r="G1192" t="s">
        <v>721</v>
      </c>
      <c r="H1192" t="s">
        <v>7</v>
      </c>
      <c r="I1192" t="s">
        <v>43</v>
      </c>
      <c r="J1192" t="s">
        <v>44</v>
      </c>
      <c r="K1192" t="s">
        <v>77</v>
      </c>
      <c r="L1192" t="s">
        <v>11</v>
      </c>
      <c r="M1192" s="2">
        <v>5000</v>
      </c>
      <c r="N1192" s="2">
        <v>-5000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t="s">
        <v>755</v>
      </c>
    </row>
    <row r="1193" spans="1:23" x14ac:dyDescent="0.2">
      <c r="A1193" t="s">
        <v>0</v>
      </c>
      <c r="B1193" t="s">
        <v>1</v>
      </c>
      <c r="C1193" t="s">
        <v>2</v>
      </c>
      <c r="D1193" t="s">
        <v>718</v>
      </c>
      <c r="E1193" t="s">
        <v>719</v>
      </c>
      <c r="F1193" t="s">
        <v>720</v>
      </c>
      <c r="G1193" t="s">
        <v>721</v>
      </c>
      <c r="H1193" t="s">
        <v>7</v>
      </c>
      <c r="I1193" t="s">
        <v>43</v>
      </c>
      <c r="J1193" t="s">
        <v>44</v>
      </c>
      <c r="K1193" t="s">
        <v>79</v>
      </c>
      <c r="L1193" t="s">
        <v>11</v>
      </c>
      <c r="M1193" s="2">
        <v>50000</v>
      </c>
      <c r="N1193" s="2">
        <v>45880.32</v>
      </c>
      <c r="O1193" s="2">
        <v>0</v>
      </c>
      <c r="P1193" s="2">
        <v>95880.320000000007</v>
      </c>
      <c r="Q1193" s="2">
        <v>8195</v>
      </c>
      <c r="R1193" s="2">
        <v>84411.199999999997</v>
      </c>
      <c r="S1193" s="2">
        <v>66623.199999999997</v>
      </c>
      <c r="T1193" s="2">
        <v>11469.12</v>
      </c>
      <c r="U1193" s="2">
        <v>29257.119999999999</v>
      </c>
      <c r="V1193" s="2">
        <v>3274.12</v>
      </c>
      <c r="W1193" t="s">
        <v>756</v>
      </c>
    </row>
    <row r="1194" spans="1:23" x14ac:dyDescent="0.2">
      <c r="A1194" t="s">
        <v>0</v>
      </c>
      <c r="B1194" t="s">
        <v>1</v>
      </c>
      <c r="C1194" t="s">
        <v>2</v>
      </c>
      <c r="D1194" t="s">
        <v>718</v>
      </c>
      <c r="E1194" t="s">
        <v>719</v>
      </c>
      <c r="F1194" t="s">
        <v>720</v>
      </c>
      <c r="G1194" t="s">
        <v>721</v>
      </c>
      <c r="H1194" t="s">
        <v>7</v>
      </c>
      <c r="I1194" t="s">
        <v>43</v>
      </c>
      <c r="J1194" t="s">
        <v>44</v>
      </c>
      <c r="K1194" t="s">
        <v>83</v>
      </c>
      <c r="L1194" t="s">
        <v>11</v>
      </c>
      <c r="M1194" s="2">
        <v>200</v>
      </c>
      <c r="N1194" s="2">
        <v>0</v>
      </c>
      <c r="O1194" s="2">
        <v>0</v>
      </c>
      <c r="P1194" s="2">
        <v>200</v>
      </c>
      <c r="Q1194" s="2">
        <v>0</v>
      </c>
      <c r="R1194" s="2">
        <v>200</v>
      </c>
      <c r="S1194" s="2">
        <v>195.63</v>
      </c>
      <c r="T1194" s="2">
        <v>0</v>
      </c>
      <c r="U1194" s="2">
        <v>4.37</v>
      </c>
      <c r="V1194" s="2">
        <v>0</v>
      </c>
      <c r="W1194" t="s">
        <v>757</v>
      </c>
    </row>
    <row r="1195" spans="1:23" x14ac:dyDescent="0.2">
      <c r="A1195" t="s">
        <v>0</v>
      </c>
      <c r="B1195" t="s">
        <v>1</v>
      </c>
      <c r="C1195" t="s">
        <v>2</v>
      </c>
      <c r="D1195" t="s">
        <v>718</v>
      </c>
      <c r="E1195" t="s">
        <v>719</v>
      </c>
      <c r="F1195" t="s">
        <v>720</v>
      </c>
      <c r="G1195" t="s">
        <v>721</v>
      </c>
      <c r="H1195" t="s">
        <v>7</v>
      </c>
      <c r="I1195" t="s">
        <v>43</v>
      </c>
      <c r="J1195" t="s">
        <v>44</v>
      </c>
      <c r="K1195" t="s">
        <v>85</v>
      </c>
      <c r="L1195" t="s">
        <v>11</v>
      </c>
      <c r="M1195" s="2">
        <v>16200</v>
      </c>
      <c r="N1195" s="2">
        <v>-10384.89</v>
      </c>
      <c r="O1195" s="2">
        <v>30000</v>
      </c>
      <c r="P1195" s="2">
        <v>35815.11</v>
      </c>
      <c r="Q1195" s="2">
        <v>0</v>
      </c>
      <c r="R1195" s="2">
        <v>200</v>
      </c>
      <c r="S1195" s="2">
        <v>0</v>
      </c>
      <c r="T1195" s="2">
        <v>35615.11</v>
      </c>
      <c r="U1195" s="2">
        <v>35815.11</v>
      </c>
      <c r="V1195" s="2">
        <v>35615.11</v>
      </c>
      <c r="W1195" t="s">
        <v>758</v>
      </c>
    </row>
    <row r="1196" spans="1:23" x14ac:dyDescent="0.2">
      <c r="A1196" t="s">
        <v>0</v>
      </c>
      <c r="B1196" t="s">
        <v>1</v>
      </c>
      <c r="C1196" t="s">
        <v>2</v>
      </c>
      <c r="D1196" t="s">
        <v>718</v>
      </c>
      <c r="E1196" t="s">
        <v>719</v>
      </c>
      <c r="F1196" t="s">
        <v>720</v>
      </c>
      <c r="G1196" t="s">
        <v>721</v>
      </c>
      <c r="H1196" t="s">
        <v>7</v>
      </c>
      <c r="I1196" t="s">
        <v>43</v>
      </c>
      <c r="J1196" t="s">
        <v>87</v>
      </c>
      <c r="K1196" t="s">
        <v>88</v>
      </c>
      <c r="L1196" t="s">
        <v>11</v>
      </c>
      <c r="M1196" s="2">
        <v>200</v>
      </c>
      <c r="N1196" s="2">
        <v>0</v>
      </c>
      <c r="O1196" s="2">
        <v>0</v>
      </c>
      <c r="P1196" s="2">
        <v>200</v>
      </c>
      <c r="Q1196" s="2">
        <v>0</v>
      </c>
      <c r="R1196" s="2">
        <v>200</v>
      </c>
      <c r="S1196" s="2">
        <v>0</v>
      </c>
      <c r="T1196" s="2">
        <v>0</v>
      </c>
      <c r="U1196" s="2">
        <v>200</v>
      </c>
      <c r="V1196" s="2">
        <v>0</v>
      </c>
      <c r="W1196" t="s">
        <v>759</v>
      </c>
    </row>
    <row r="1197" spans="1:23" x14ac:dyDescent="0.2">
      <c r="A1197" t="s">
        <v>0</v>
      </c>
      <c r="B1197" t="s">
        <v>1</v>
      </c>
      <c r="C1197" t="s">
        <v>2</v>
      </c>
      <c r="D1197" t="s">
        <v>718</v>
      </c>
      <c r="E1197" t="s">
        <v>719</v>
      </c>
      <c r="F1197" t="s">
        <v>720</v>
      </c>
      <c r="G1197" t="s">
        <v>721</v>
      </c>
      <c r="H1197" t="s">
        <v>7</v>
      </c>
      <c r="I1197" t="s">
        <v>43</v>
      </c>
      <c r="J1197" t="s">
        <v>87</v>
      </c>
      <c r="K1197" t="s">
        <v>760</v>
      </c>
      <c r="L1197" t="s">
        <v>11</v>
      </c>
      <c r="M1197" s="2">
        <v>6000</v>
      </c>
      <c r="N1197" s="2">
        <v>0</v>
      </c>
      <c r="O1197" s="2">
        <v>0</v>
      </c>
      <c r="P1197" s="2">
        <v>6000</v>
      </c>
      <c r="Q1197" s="2">
        <v>0</v>
      </c>
      <c r="R1197" s="2">
        <v>100</v>
      </c>
      <c r="S1197" s="2">
        <v>100</v>
      </c>
      <c r="T1197" s="2">
        <v>5900</v>
      </c>
      <c r="U1197" s="2">
        <v>5900</v>
      </c>
      <c r="V1197" s="2">
        <v>5900</v>
      </c>
      <c r="W1197" t="s">
        <v>761</v>
      </c>
    </row>
    <row r="1198" spans="1:23" x14ac:dyDescent="0.2">
      <c r="A1198" t="s">
        <v>0</v>
      </c>
      <c r="B1198" t="s">
        <v>1</v>
      </c>
      <c r="C1198" t="s">
        <v>2</v>
      </c>
      <c r="D1198" t="s">
        <v>718</v>
      </c>
      <c r="E1198" t="s">
        <v>719</v>
      </c>
      <c r="F1198" t="s">
        <v>720</v>
      </c>
      <c r="G1198" t="s">
        <v>721</v>
      </c>
      <c r="H1198" t="s">
        <v>7</v>
      </c>
      <c r="I1198" t="s">
        <v>43</v>
      </c>
      <c r="J1198" t="s">
        <v>87</v>
      </c>
      <c r="K1198" t="s">
        <v>251</v>
      </c>
      <c r="L1198" t="s">
        <v>11</v>
      </c>
      <c r="M1198" s="2">
        <v>600</v>
      </c>
      <c r="N1198" s="2">
        <v>-400</v>
      </c>
      <c r="O1198" s="2">
        <v>0</v>
      </c>
      <c r="P1198" s="2">
        <v>200</v>
      </c>
      <c r="Q1198" s="2">
        <v>0</v>
      </c>
      <c r="R1198" s="2">
        <v>200</v>
      </c>
      <c r="S1198" s="2">
        <v>96.73</v>
      </c>
      <c r="T1198" s="2">
        <v>0</v>
      </c>
      <c r="U1198" s="2">
        <v>103.27</v>
      </c>
      <c r="V1198" s="2">
        <v>0</v>
      </c>
      <c r="W1198" t="s">
        <v>762</v>
      </c>
    </row>
    <row r="1199" spans="1:23" x14ac:dyDescent="0.2">
      <c r="A1199" t="s">
        <v>106</v>
      </c>
      <c r="B1199" t="s">
        <v>107</v>
      </c>
      <c r="C1199" t="s">
        <v>2</v>
      </c>
      <c r="D1199" t="s">
        <v>718</v>
      </c>
      <c r="E1199" t="s">
        <v>719</v>
      </c>
      <c r="F1199" t="s">
        <v>720</v>
      </c>
      <c r="G1199" t="s">
        <v>721</v>
      </c>
      <c r="H1199" t="s">
        <v>176</v>
      </c>
      <c r="I1199" t="s">
        <v>177</v>
      </c>
      <c r="J1199" t="s">
        <v>94</v>
      </c>
      <c r="K1199" t="s">
        <v>326</v>
      </c>
      <c r="L1199" t="s">
        <v>96</v>
      </c>
      <c r="M1199" s="2">
        <v>333481</v>
      </c>
      <c r="N1199" s="2">
        <v>-165820</v>
      </c>
      <c r="O1199" s="2">
        <v>0</v>
      </c>
      <c r="P1199" s="2">
        <v>167661</v>
      </c>
      <c r="Q1199" s="2">
        <v>0</v>
      </c>
      <c r="R1199" s="2">
        <v>67845.490000000005</v>
      </c>
      <c r="S1199" s="2">
        <v>40831.29</v>
      </c>
      <c r="T1199" s="2">
        <v>99815.51</v>
      </c>
      <c r="U1199" s="2">
        <v>126829.71</v>
      </c>
      <c r="V1199" s="2">
        <v>99815.51</v>
      </c>
      <c r="W1199" t="s">
        <v>763</v>
      </c>
    </row>
    <row r="1200" spans="1:23" x14ac:dyDescent="0.2">
      <c r="A1200" t="s">
        <v>106</v>
      </c>
      <c r="B1200" t="s">
        <v>107</v>
      </c>
      <c r="C1200" t="s">
        <v>2</v>
      </c>
      <c r="D1200" t="s">
        <v>718</v>
      </c>
      <c r="E1200" t="s">
        <v>719</v>
      </c>
      <c r="F1200" t="s">
        <v>720</v>
      </c>
      <c r="G1200" t="s">
        <v>721</v>
      </c>
      <c r="H1200" t="s">
        <v>176</v>
      </c>
      <c r="I1200" t="s">
        <v>177</v>
      </c>
      <c r="J1200" t="s">
        <v>94</v>
      </c>
      <c r="K1200" t="s">
        <v>129</v>
      </c>
      <c r="L1200" t="s">
        <v>96</v>
      </c>
      <c r="M1200" s="2">
        <v>0</v>
      </c>
      <c r="N1200" s="2">
        <v>1680</v>
      </c>
      <c r="O1200" s="2">
        <v>0</v>
      </c>
      <c r="P1200" s="2">
        <v>1680</v>
      </c>
      <c r="Q1200" s="2">
        <v>0</v>
      </c>
      <c r="R1200" s="2">
        <v>0</v>
      </c>
      <c r="S1200" s="2">
        <v>0</v>
      </c>
      <c r="T1200" s="2">
        <v>1680</v>
      </c>
      <c r="U1200" s="2">
        <v>1680</v>
      </c>
      <c r="V1200" s="2">
        <v>1680</v>
      </c>
      <c r="W1200" t="s">
        <v>764</v>
      </c>
    </row>
    <row r="1201" spans="1:23" x14ac:dyDescent="0.2">
      <c r="A1201" t="s">
        <v>106</v>
      </c>
      <c r="B1201" t="s">
        <v>107</v>
      </c>
      <c r="C1201" t="s">
        <v>2</v>
      </c>
      <c r="D1201" t="s">
        <v>718</v>
      </c>
      <c r="E1201" t="s">
        <v>719</v>
      </c>
      <c r="F1201" t="s">
        <v>720</v>
      </c>
      <c r="G1201" t="s">
        <v>721</v>
      </c>
      <c r="H1201" t="s">
        <v>176</v>
      </c>
      <c r="I1201" t="s">
        <v>177</v>
      </c>
      <c r="J1201" t="s">
        <v>94</v>
      </c>
      <c r="K1201" t="s">
        <v>266</v>
      </c>
      <c r="L1201" t="s">
        <v>96</v>
      </c>
      <c r="M1201" s="2">
        <v>39992</v>
      </c>
      <c r="N1201" s="2">
        <v>10008</v>
      </c>
      <c r="O1201" s="2">
        <v>0</v>
      </c>
      <c r="P1201" s="2">
        <v>50000</v>
      </c>
      <c r="Q1201" s="2">
        <v>0</v>
      </c>
      <c r="R1201" s="2">
        <v>44342</v>
      </c>
      <c r="S1201" s="2">
        <v>0</v>
      </c>
      <c r="T1201" s="2">
        <v>5658</v>
      </c>
      <c r="U1201" s="2">
        <v>50000</v>
      </c>
      <c r="V1201" s="2">
        <v>5658</v>
      </c>
      <c r="W1201" t="s">
        <v>765</v>
      </c>
    </row>
    <row r="1202" spans="1:23" x14ac:dyDescent="0.2">
      <c r="A1202" t="s">
        <v>106</v>
      </c>
      <c r="B1202" t="s">
        <v>107</v>
      </c>
      <c r="C1202" t="s">
        <v>2</v>
      </c>
      <c r="D1202" t="s">
        <v>718</v>
      </c>
      <c r="E1202" t="s">
        <v>719</v>
      </c>
      <c r="F1202" t="s">
        <v>720</v>
      </c>
      <c r="G1202" t="s">
        <v>721</v>
      </c>
      <c r="H1202" t="s">
        <v>176</v>
      </c>
      <c r="I1202" t="s">
        <v>177</v>
      </c>
      <c r="J1202" t="s">
        <v>94</v>
      </c>
      <c r="K1202" t="s">
        <v>766</v>
      </c>
      <c r="L1202" t="s">
        <v>96</v>
      </c>
      <c r="M1202" s="2">
        <v>7955</v>
      </c>
      <c r="N1202" s="2">
        <v>-4007.96</v>
      </c>
      <c r="O1202" s="2">
        <v>0</v>
      </c>
      <c r="P1202" s="2">
        <v>3947.04</v>
      </c>
      <c r="Q1202" s="2">
        <v>0</v>
      </c>
      <c r="R1202" s="2">
        <v>2212</v>
      </c>
      <c r="S1202" s="2">
        <v>2212</v>
      </c>
      <c r="T1202" s="2">
        <v>1735.04</v>
      </c>
      <c r="U1202" s="2">
        <v>1735.04</v>
      </c>
      <c r="V1202" s="2">
        <v>1735.04</v>
      </c>
      <c r="W1202" t="s">
        <v>767</v>
      </c>
    </row>
    <row r="1203" spans="1:23" x14ac:dyDescent="0.2">
      <c r="A1203" t="s">
        <v>106</v>
      </c>
      <c r="B1203" t="s">
        <v>107</v>
      </c>
      <c r="C1203" t="s">
        <v>2</v>
      </c>
      <c r="D1203" t="s">
        <v>718</v>
      </c>
      <c r="E1203" t="s">
        <v>719</v>
      </c>
      <c r="F1203" t="s">
        <v>720</v>
      </c>
      <c r="G1203" t="s">
        <v>721</v>
      </c>
      <c r="H1203" t="s">
        <v>176</v>
      </c>
      <c r="I1203" t="s">
        <v>177</v>
      </c>
      <c r="J1203" t="s">
        <v>94</v>
      </c>
      <c r="K1203" t="s">
        <v>366</v>
      </c>
      <c r="L1203" t="s">
        <v>96</v>
      </c>
      <c r="M1203" s="2">
        <v>139654</v>
      </c>
      <c r="N1203" s="2">
        <v>-71566.92</v>
      </c>
      <c r="O1203" s="2">
        <v>0</v>
      </c>
      <c r="P1203" s="2">
        <v>68087.08</v>
      </c>
      <c r="Q1203" s="2">
        <v>631</v>
      </c>
      <c r="R1203" s="2">
        <v>30584.080000000002</v>
      </c>
      <c r="S1203" s="2">
        <v>25646.080000000002</v>
      </c>
      <c r="T1203" s="2">
        <v>37503</v>
      </c>
      <c r="U1203" s="2">
        <v>42441</v>
      </c>
      <c r="V1203" s="2">
        <v>36872</v>
      </c>
      <c r="W1203" t="s">
        <v>768</v>
      </c>
    </row>
    <row r="1204" spans="1:23" x14ac:dyDescent="0.2">
      <c r="A1204" t="s">
        <v>106</v>
      </c>
      <c r="B1204" t="s">
        <v>107</v>
      </c>
      <c r="C1204" t="s">
        <v>2</v>
      </c>
      <c r="D1204" t="s">
        <v>718</v>
      </c>
      <c r="E1204" t="s">
        <v>719</v>
      </c>
      <c r="F1204" t="s">
        <v>720</v>
      </c>
      <c r="G1204" t="s">
        <v>721</v>
      </c>
      <c r="H1204" t="s">
        <v>176</v>
      </c>
      <c r="I1204" t="s">
        <v>177</v>
      </c>
      <c r="J1204" t="s">
        <v>94</v>
      </c>
      <c r="K1204" t="s">
        <v>519</v>
      </c>
      <c r="L1204" t="s">
        <v>96</v>
      </c>
      <c r="M1204" s="2">
        <v>111300</v>
      </c>
      <c r="N1204" s="2">
        <v>0</v>
      </c>
      <c r="O1204" s="2">
        <v>-9000</v>
      </c>
      <c r="P1204" s="2">
        <v>102300</v>
      </c>
      <c r="Q1204" s="2">
        <v>1285.71</v>
      </c>
      <c r="R1204" s="2">
        <v>69240.75</v>
      </c>
      <c r="S1204" s="2">
        <v>44550.49</v>
      </c>
      <c r="T1204" s="2">
        <v>33059.25</v>
      </c>
      <c r="U1204" s="2">
        <v>57749.51</v>
      </c>
      <c r="V1204" s="2">
        <v>31773.54</v>
      </c>
      <c r="W1204" t="s">
        <v>769</v>
      </c>
    </row>
    <row r="1205" spans="1:23" x14ac:dyDescent="0.2">
      <c r="A1205" t="s">
        <v>106</v>
      </c>
      <c r="B1205" t="s">
        <v>107</v>
      </c>
      <c r="C1205" t="s">
        <v>2</v>
      </c>
      <c r="D1205" t="s">
        <v>718</v>
      </c>
      <c r="E1205" t="s">
        <v>719</v>
      </c>
      <c r="F1205" t="s">
        <v>720</v>
      </c>
      <c r="G1205" t="s">
        <v>721</v>
      </c>
      <c r="H1205" t="s">
        <v>176</v>
      </c>
      <c r="I1205" t="s">
        <v>177</v>
      </c>
      <c r="J1205" t="s">
        <v>94</v>
      </c>
      <c r="K1205" t="s">
        <v>770</v>
      </c>
      <c r="L1205" t="s">
        <v>96</v>
      </c>
      <c r="M1205" s="2">
        <v>19355</v>
      </c>
      <c r="N1205" s="2">
        <v>0</v>
      </c>
      <c r="O1205" s="2">
        <v>0</v>
      </c>
      <c r="P1205" s="2">
        <v>19355</v>
      </c>
      <c r="Q1205" s="2">
        <v>2678.5</v>
      </c>
      <c r="R1205" s="2">
        <v>8888.3700000000008</v>
      </c>
      <c r="S1205" s="2">
        <v>5336.6</v>
      </c>
      <c r="T1205" s="2">
        <v>10466.629999999999</v>
      </c>
      <c r="U1205" s="2">
        <v>14018.4</v>
      </c>
      <c r="V1205" s="2">
        <v>7788.13</v>
      </c>
      <c r="W1205" t="s">
        <v>771</v>
      </c>
    </row>
    <row r="1206" spans="1:23" x14ac:dyDescent="0.2">
      <c r="A1206" t="s">
        <v>106</v>
      </c>
      <c r="B1206" t="s">
        <v>107</v>
      </c>
      <c r="C1206" t="s">
        <v>2</v>
      </c>
      <c r="D1206" t="s">
        <v>718</v>
      </c>
      <c r="E1206" t="s">
        <v>719</v>
      </c>
      <c r="F1206" t="s">
        <v>720</v>
      </c>
      <c r="G1206" t="s">
        <v>721</v>
      </c>
      <c r="H1206" t="s">
        <v>176</v>
      </c>
      <c r="I1206" t="s">
        <v>177</v>
      </c>
      <c r="J1206" t="s">
        <v>94</v>
      </c>
      <c r="K1206" t="s">
        <v>521</v>
      </c>
      <c r="L1206" t="s">
        <v>96</v>
      </c>
      <c r="M1206" s="2">
        <v>20294.25</v>
      </c>
      <c r="N1206" s="2">
        <v>-13305.45</v>
      </c>
      <c r="O1206" s="2">
        <v>0</v>
      </c>
      <c r="P1206" s="2">
        <v>6988.8</v>
      </c>
      <c r="Q1206" s="2">
        <v>0</v>
      </c>
      <c r="R1206" s="2">
        <v>6614.4</v>
      </c>
      <c r="S1206" s="2">
        <v>5054.3999999999996</v>
      </c>
      <c r="T1206" s="2">
        <v>374.4</v>
      </c>
      <c r="U1206" s="2">
        <v>1934.4</v>
      </c>
      <c r="V1206" s="2">
        <v>374.4</v>
      </c>
      <c r="W1206" t="s">
        <v>772</v>
      </c>
    </row>
    <row r="1207" spans="1:23" x14ac:dyDescent="0.2">
      <c r="A1207" t="s">
        <v>106</v>
      </c>
      <c r="B1207" t="s">
        <v>107</v>
      </c>
      <c r="C1207" t="s">
        <v>2</v>
      </c>
      <c r="D1207" t="s">
        <v>718</v>
      </c>
      <c r="E1207" t="s">
        <v>719</v>
      </c>
      <c r="F1207" t="s">
        <v>720</v>
      </c>
      <c r="G1207" t="s">
        <v>721</v>
      </c>
      <c r="H1207" t="s">
        <v>176</v>
      </c>
      <c r="I1207" t="s">
        <v>177</v>
      </c>
      <c r="J1207" t="s">
        <v>94</v>
      </c>
      <c r="K1207" t="s">
        <v>377</v>
      </c>
      <c r="L1207" t="s">
        <v>96</v>
      </c>
      <c r="M1207" s="2">
        <v>4300</v>
      </c>
      <c r="N1207" s="2">
        <v>0</v>
      </c>
      <c r="O1207" s="2">
        <v>0</v>
      </c>
      <c r="P1207" s="2">
        <v>4300</v>
      </c>
      <c r="Q1207" s="2">
        <v>0</v>
      </c>
      <c r="R1207" s="2">
        <v>3581.27</v>
      </c>
      <c r="S1207" s="2">
        <v>3581.27</v>
      </c>
      <c r="T1207" s="2">
        <v>718.73</v>
      </c>
      <c r="U1207" s="2">
        <v>718.73</v>
      </c>
      <c r="V1207" s="2">
        <v>718.73</v>
      </c>
      <c r="W1207" t="s">
        <v>773</v>
      </c>
    </row>
    <row r="1208" spans="1:23" x14ac:dyDescent="0.2">
      <c r="A1208" t="s">
        <v>106</v>
      </c>
      <c r="B1208" t="s">
        <v>107</v>
      </c>
      <c r="C1208" t="s">
        <v>2</v>
      </c>
      <c r="D1208" t="s">
        <v>718</v>
      </c>
      <c r="E1208" t="s">
        <v>719</v>
      </c>
      <c r="F1208" t="s">
        <v>720</v>
      </c>
      <c r="G1208" t="s">
        <v>721</v>
      </c>
      <c r="H1208" t="s">
        <v>176</v>
      </c>
      <c r="I1208" t="s">
        <v>177</v>
      </c>
      <c r="J1208" t="s">
        <v>94</v>
      </c>
      <c r="K1208" t="s">
        <v>269</v>
      </c>
      <c r="L1208" t="s">
        <v>96</v>
      </c>
      <c r="M1208" s="2">
        <v>4627</v>
      </c>
      <c r="N1208" s="2">
        <v>-1707</v>
      </c>
      <c r="O1208" s="2">
        <v>0</v>
      </c>
      <c r="P1208" s="2">
        <v>2920</v>
      </c>
      <c r="Q1208" s="2">
        <v>0</v>
      </c>
      <c r="R1208" s="2">
        <v>0</v>
      </c>
      <c r="S1208" s="2">
        <v>0</v>
      </c>
      <c r="T1208" s="2">
        <v>2920</v>
      </c>
      <c r="U1208" s="2">
        <v>2920</v>
      </c>
      <c r="V1208" s="2">
        <v>2920</v>
      </c>
      <c r="W1208" t="s">
        <v>774</v>
      </c>
    </row>
    <row r="1209" spans="1:23" x14ac:dyDescent="0.2">
      <c r="A1209" t="s">
        <v>106</v>
      </c>
      <c r="B1209" t="s">
        <v>107</v>
      </c>
      <c r="C1209" t="s">
        <v>2</v>
      </c>
      <c r="D1209" t="s">
        <v>718</v>
      </c>
      <c r="E1209" t="s">
        <v>719</v>
      </c>
      <c r="F1209" t="s">
        <v>720</v>
      </c>
      <c r="G1209" t="s">
        <v>721</v>
      </c>
      <c r="H1209" t="s">
        <v>176</v>
      </c>
      <c r="I1209" t="s">
        <v>177</v>
      </c>
      <c r="J1209" t="s">
        <v>94</v>
      </c>
      <c r="K1209" t="s">
        <v>280</v>
      </c>
      <c r="L1209" t="s">
        <v>96</v>
      </c>
      <c r="M1209" s="2">
        <v>999283</v>
      </c>
      <c r="N1209" s="2">
        <v>-485818.36</v>
      </c>
      <c r="O1209" s="2">
        <v>0</v>
      </c>
      <c r="P1209" s="2">
        <v>513464.64</v>
      </c>
      <c r="Q1209" s="2">
        <v>8842.9</v>
      </c>
      <c r="R1209" s="2">
        <v>255981.8</v>
      </c>
      <c r="S1209" s="2">
        <v>90981.8</v>
      </c>
      <c r="T1209" s="2">
        <v>257482.84</v>
      </c>
      <c r="U1209" s="2">
        <v>422482.84</v>
      </c>
      <c r="V1209" s="2">
        <v>248639.94</v>
      </c>
      <c r="W1209" t="s">
        <v>775</v>
      </c>
    </row>
    <row r="1210" spans="1:23" x14ac:dyDescent="0.2">
      <c r="A1210" t="s">
        <v>106</v>
      </c>
      <c r="B1210" t="s">
        <v>107</v>
      </c>
      <c r="C1210" t="s">
        <v>2</v>
      </c>
      <c r="D1210" t="s">
        <v>718</v>
      </c>
      <c r="E1210" t="s">
        <v>719</v>
      </c>
      <c r="F1210" t="s">
        <v>720</v>
      </c>
      <c r="G1210" t="s">
        <v>721</v>
      </c>
      <c r="H1210" t="s">
        <v>176</v>
      </c>
      <c r="I1210" t="s">
        <v>177</v>
      </c>
      <c r="J1210" t="s">
        <v>94</v>
      </c>
      <c r="K1210" t="s">
        <v>529</v>
      </c>
      <c r="L1210" t="s">
        <v>96</v>
      </c>
      <c r="M1210" s="2">
        <v>222000</v>
      </c>
      <c r="N1210" s="2">
        <v>16.8</v>
      </c>
      <c r="O1210" s="2">
        <v>-2843.48</v>
      </c>
      <c r="P1210" s="2">
        <v>219173.32</v>
      </c>
      <c r="Q1210" s="2">
        <v>0.01</v>
      </c>
      <c r="R1210" s="2">
        <v>216432.74</v>
      </c>
      <c r="S1210" s="2">
        <v>102008.34</v>
      </c>
      <c r="T1210" s="2">
        <v>2740.58</v>
      </c>
      <c r="U1210" s="2">
        <v>117164.98</v>
      </c>
      <c r="V1210" s="2">
        <v>2740.57</v>
      </c>
      <c r="W1210" t="s">
        <v>776</v>
      </c>
    </row>
    <row r="1211" spans="1:23" x14ac:dyDescent="0.2">
      <c r="A1211" t="s">
        <v>106</v>
      </c>
      <c r="B1211" t="s">
        <v>107</v>
      </c>
      <c r="C1211" t="s">
        <v>2</v>
      </c>
      <c r="D1211" t="s">
        <v>718</v>
      </c>
      <c r="E1211" t="s">
        <v>719</v>
      </c>
      <c r="F1211" t="s">
        <v>720</v>
      </c>
      <c r="G1211" t="s">
        <v>721</v>
      </c>
      <c r="H1211" t="s">
        <v>176</v>
      </c>
      <c r="I1211" t="s">
        <v>177</v>
      </c>
      <c r="J1211" t="s">
        <v>94</v>
      </c>
      <c r="K1211" t="s">
        <v>135</v>
      </c>
      <c r="L1211" t="s">
        <v>96</v>
      </c>
      <c r="M1211" s="2">
        <v>2500</v>
      </c>
      <c r="N1211" s="2">
        <v>-1522.78</v>
      </c>
      <c r="O1211" s="2">
        <v>0</v>
      </c>
      <c r="P1211" s="2">
        <v>977.22</v>
      </c>
      <c r="Q1211" s="2">
        <v>220</v>
      </c>
      <c r="R1211" s="2">
        <v>0</v>
      </c>
      <c r="S1211" s="2">
        <v>0</v>
      </c>
      <c r="T1211" s="2">
        <v>977.22</v>
      </c>
      <c r="U1211" s="2">
        <v>977.22</v>
      </c>
      <c r="V1211" s="2">
        <v>757.22</v>
      </c>
      <c r="W1211" t="s">
        <v>777</v>
      </c>
    </row>
    <row r="1212" spans="1:23" x14ac:dyDescent="0.2">
      <c r="A1212" t="s">
        <v>106</v>
      </c>
      <c r="B1212" t="s">
        <v>107</v>
      </c>
      <c r="C1212" t="s">
        <v>2</v>
      </c>
      <c r="D1212" t="s">
        <v>718</v>
      </c>
      <c r="E1212" t="s">
        <v>719</v>
      </c>
      <c r="F1212" t="s">
        <v>720</v>
      </c>
      <c r="G1212" t="s">
        <v>721</v>
      </c>
      <c r="H1212" t="s">
        <v>176</v>
      </c>
      <c r="I1212" t="s">
        <v>177</v>
      </c>
      <c r="J1212" t="s">
        <v>94</v>
      </c>
      <c r="K1212" t="s">
        <v>137</v>
      </c>
      <c r="L1212" t="s">
        <v>96</v>
      </c>
      <c r="M1212" s="2">
        <v>5500</v>
      </c>
      <c r="N1212" s="2">
        <v>-100</v>
      </c>
      <c r="O1212" s="2">
        <v>0</v>
      </c>
      <c r="P1212" s="2">
        <v>5400</v>
      </c>
      <c r="Q1212" s="2">
        <v>2105.6</v>
      </c>
      <c r="R1212" s="2">
        <v>0</v>
      </c>
      <c r="S1212" s="2">
        <v>0</v>
      </c>
      <c r="T1212" s="2">
        <v>5400</v>
      </c>
      <c r="U1212" s="2">
        <v>5400</v>
      </c>
      <c r="V1212" s="2">
        <v>3294.4</v>
      </c>
      <c r="W1212" t="s">
        <v>778</v>
      </c>
    </row>
    <row r="1213" spans="1:23" x14ac:dyDescent="0.2">
      <c r="A1213" t="s">
        <v>106</v>
      </c>
      <c r="B1213" t="s">
        <v>107</v>
      </c>
      <c r="C1213" t="s">
        <v>2</v>
      </c>
      <c r="D1213" t="s">
        <v>718</v>
      </c>
      <c r="E1213" t="s">
        <v>719</v>
      </c>
      <c r="F1213" t="s">
        <v>720</v>
      </c>
      <c r="G1213" t="s">
        <v>721</v>
      </c>
      <c r="H1213" t="s">
        <v>176</v>
      </c>
      <c r="I1213" t="s">
        <v>177</v>
      </c>
      <c r="J1213" t="s">
        <v>94</v>
      </c>
      <c r="K1213" t="s">
        <v>98</v>
      </c>
      <c r="L1213" t="s">
        <v>96</v>
      </c>
      <c r="M1213" s="2">
        <v>3360</v>
      </c>
      <c r="N1213" s="2">
        <v>33910.910000000003</v>
      </c>
      <c r="O1213" s="2">
        <v>0</v>
      </c>
      <c r="P1213" s="2">
        <v>37270.910000000003</v>
      </c>
      <c r="Q1213" s="2">
        <v>0</v>
      </c>
      <c r="R1213" s="2">
        <v>185.75</v>
      </c>
      <c r="S1213" s="2">
        <v>185.75</v>
      </c>
      <c r="T1213" s="2">
        <v>37085.160000000003</v>
      </c>
      <c r="U1213" s="2">
        <v>37085.160000000003</v>
      </c>
      <c r="V1213" s="2">
        <v>37085.160000000003</v>
      </c>
      <c r="W1213" t="s">
        <v>779</v>
      </c>
    </row>
    <row r="1214" spans="1:23" x14ac:dyDescent="0.2">
      <c r="A1214" t="s">
        <v>106</v>
      </c>
      <c r="B1214" t="s">
        <v>107</v>
      </c>
      <c r="C1214" t="s">
        <v>2</v>
      </c>
      <c r="D1214" t="s">
        <v>718</v>
      </c>
      <c r="E1214" t="s">
        <v>719</v>
      </c>
      <c r="F1214" t="s">
        <v>720</v>
      </c>
      <c r="G1214" t="s">
        <v>721</v>
      </c>
      <c r="H1214" t="s">
        <v>176</v>
      </c>
      <c r="I1214" t="s">
        <v>177</v>
      </c>
      <c r="J1214" t="s">
        <v>94</v>
      </c>
      <c r="K1214" t="s">
        <v>125</v>
      </c>
      <c r="L1214" t="s">
        <v>96</v>
      </c>
      <c r="M1214" s="2">
        <v>10000</v>
      </c>
      <c r="N1214" s="2">
        <v>5400</v>
      </c>
      <c r="O1214" s="2">
        <v>0</v>
      </c>
      <c r="P1214" s="2">
        <v>15400</v>
      </c>
      <c r="Q1214" s="2">
        <v>0</v>
      </c>
      <c r="R1214" s="2">
        <v>11590</v>
      </c>
      <c r="S1214" s="2">
        <v>7000</v>
      </c>
      <c r="T1214" s="2">
        <v>3810</v>
      </c>
      <c r="U1214" s="2">
        <v>8400</v>
      </c>
      <c r="V1214" s="2">
        <v>3810</v>
      </c>
      <c r="W1214" t="s">
        <v>780</v>
      </c>
    </row>
    <row r="1215" spans="1:23" x14ac:dyDescent="0.2">
      <c r="A1215" t="s">
        <v>106</v>
      </c>
      <c r="B1215" t="s">
        <v>107</v>
      </c>
      <c r="C1215" t="s">
        <v>2</v>
      </c>
      <c r="D1215" t="s">
        <v>718</v>
      </c>
      <c r="E1215" t="s">
        <v>719</v>
      </c>
      <c r="F1215" t="s">
        <v>720</v>
      </c>
      <c r="G1215" t="s">
        <v>721</v>
      </c>
      <c r="H1215" t="s">
        <v>176</v>
      </c>
      <c r="I1215" t="s">
        <v>177</v>
      </c>
      <c r="J1215" t="s">
        <v>94</v>
      </c>
      <c r="K1215" t="s">
        <v>534</v>
      </c>
      <c r="L1215" t="s">
        <v>96</v>
      </c>
      <c r="M1215" s="2">
        <v>411555</v>
      </c>
      <c r="N1215" s="2">
        <v>18300.689999999999</v>
      </c>
      <c r="O1215" s="2">
        <v>-29978.400000000001</v>
      </c>
      <c r="P1215" s="2">
        <v>399877.29</v>
      </c>
      <c r="Q1215" s="2">
        <v>36155</v>
      </c>
      <c r="R1215" s="2">
        <v>253168.33</v>
      </c>
      <c r="S1215" s="2">
        <v>167050.28</v>
      </c>
      <c r="T1215" s="2">
        <v>146708.96</v>
      </c>
      <c r="U1215" s="2">
        <v>232827.01</v>
      </c>
      <c r="V1215" s="2">
        <v>110553.96</v>
      </c>
      <c r="W1215" t="s">
        <v>781</v>
      </c>
    </row>
    <row r="1216" spans="1:23" x14ac:dyDescent="0.2">
      <c r="A1216" t="s">
        <v>106</v>
      </c>
      <c r="B1216" t="s">
        <v>107</v>
      </c>
      <c r="C1216" t="s">
        <v>2</v>
      </c>
      <c r="D1216" t="s">
        <v>718</v>
      </c>
      <c r="E1216" t="s">
        <v>719</v>
      </c>
      <c r="F1216" t="s">
        <v>720</v>
      </c>
      <c r="G1216" t="s">
        <v>721</v>
      </c>
      <c r="H1216" t="s">
        <v>176</v>
      </c>
      <c r="I1216" t="s">
        <v>177</v>
      </c>
      <c r="J1216" t="s">
        <v>94</v>
      </c>
      <c r="K1216" t="s">
        <v>385</v>
      </c>
      <c r="L1216" t="s">
        <v>96</v>
      </c>
      <c r="M1216" s="2">
        <v>151905</v>
      </c>
      <c r="N1216" s="2">
        <v>-65000</v>
      </c>
      <c r="O1216" s="2">
        <v>0</v>
      </c>
      <c r="P1216" s="2">
        <v>86905</v>
      </c>
      <c r="Q1216" s="2">
        <v>1614.4</v>
      </c>
      <c r="R1216" s="2">
        <v>32411.14</v>
      </c>
      <c r="S1216" s="2">
        <v>21553.54</v>
      </c>
      <c r="T1216" s="2">
        <v>54493.86</v>
      </c>
      <c r="U1216" s="2">
        <v>65351.46</v>
      </c>
      <c r="V1216" s="2">
        <v>52879.46</v>
      </c>
      <c r="W1216" t="s">
        <v>782</v>
      </c>
    </row>
    <row r="1217" spans="1:23" x14ac:dyDescent="0.2">
      <c r="A1217" t="s">
        <v>106</v>
      </c>
      <c r="B1217" t="s">
        <v>107</v>
      </c>
      <c r="C1217" t="s">
        <v>2</v>
      </c>
      <c r="D1217" t="s">
        <v>718</v>
      </c>
      <c r="E1217" t="s">
        <v>719</v>
      </c>
      <c r="F1217" t="s">
        <v>720</v>
      </c>
      <c r="G1217" t="s">
        <v>721</v>
      </c>
      <c r="H1217" t="s">
        <v>176</v>
      </c>
      <c r="I1217" t="s">
        <v>177</v>
      </c>
      <c r="J1217" t="s">
        <v>94</v>
      </c>
      <c r="K1217" t="s">
        <v>783</v>
      </c>
      <c r="L1217" t="s">
        <v>96</v>
      </c>
      <c r="M1217" s="2">
        <v>3000</v>
      </c>
      <c r="N1217" s="2">
        <v>0</v>
      </c>
      <c r="O1217" s="2">
        <v>0</v>
      </c>
      <c r="P1217" s="2">
        <v>3000</v>
      </c>
      <c r="Q1217" s="2">
        <v>0</v>
      </c>
      <c r="R1217" s="2">
        <v>0</v>
      </c>
      <c r="S1217" s="2">
        <v>0</v>
      </c>
      <c r="T1217" s="2">
        <v>3000</v>
      </c>
      <c r="U1217" s="2">
        <v>3000</v>
      </c>
      <c r="V1217" s="2">
        <v>3000</v>
      </c>
      <c r="W1217" t="s">
        <v>784</v>
      </c>
    </row>
    <row r="1218" spans="1:23" x14ac:dyDescent="0.2">
      <c r="A1218" t="s">
        <v>106</v>
      </c>
      <c r="B1218" t="s">
        <v>107</v>
      </c>
      <c r="C1218" t="s">
        <v>2</v>
      </c>
      <c r="D1218" t="s">
        <v>718</v>
      </c>
      <c r="E1218" t="s">
        <v>719</v>
      </c>
      <c r="F1218" t="s">
        <v>720</v>
      </c>
      <c r="G1218" t="s">
        <v>721</v>
      </c>
      <c r="H1218" t="s">
        <v>176</v>
      </c>
      <c r="I1218" t="s">
        <v>177</v>
      </c>
      <c r="J1218" t="s">
        <v>94</v>
      </c>
      <c r="K1218" t="s">
        <v>785</v>
      </c>
      <c r="L1218" t="s">
        <v>96</v>
      </c>
      <c r="M1218" s="2">
        <v>5600</v>
      </c>
      <c r="N1218" s="2">
        <v>0</v>
      </c>
      <c r="O1218" s="2">
        <v>0</v>
      </c>
      <c r="P1218" s="2">
        <v>5600</v>
      </c>
      <c r="Q1218" s="2">
        <v>0</v>
      </c>
      <c r="R1218" s="2">
        <v>0</v>
      </c>
      <c r="S1218" s="2">
        <v>0</v>
      </c>
      <c r="T1218" s="2">
        <v>5600</v>
      </c>
      <c r="U1218" s="2">
        <v>5600</v>
      </c>
      <c r="V1218" s="2">
        <v>5600</v>
      </c>
      <c r="W1218" t="s">
        <v>786</v>
      </c>
    </row>
    <row r="1219" spans="1:23" x14ac:dyDescent="0.2">
      <c r="A1219" t="s">
        <v>106</v>
      </c>
      <c r="B1219" t="s">
        <v>107</v>
      </c>
      <c r="C1219" t="s">
        <v>2</v>
      </c>
      <c r="D1219" t="s">
        <v>718</v>
      </c>
      <c r="E1219" t="s">
        <v>719</v>
      </c>
      <c r="F1219" t="s">
        <v>720</v>
      </c>
      <c r="G1219" t="s">
        <v>721</v>
      </c>
      <c r="H1219" t="s">
        <v>176</v>
      </c>
      <c r="I1219" t="s">
        <v>177</v>
      </c>
      <c r="J1219" t="s">
        <v>94</v>
      </c>
      <c r="K1219" t="s">
        <v>140</v>
      </c>
      <c r="L1219" t="s">
        <v>96</v>
      </c>
      <c r="M1219" s="2">
        <v>0</v>
      </c>
      <c r="N1219" s="2">
        <v>3589.52</v>
      </c>
      <c r="O1219" s="2">
        <v>0</v>
      </c>
      <c r="P1219" s="2">
        <v>3589.52</v>
      </c>
      <c r="Q1219" s="2">
        <v>2712.96</v>
      </c>
      <c r="R1219" s="2">
        <v>0</v>
      </c>
      <c r="S1219" s="2">
        <v>0</v>
      </c>
      <c r="T1219" s="2">
        <v>3589.52</v>
      </c>
      <c r="U1219" s="2">
        <v>3589.52</v>
      </c>
      <c r="V1219" s="2">
        <v>876.56</v>
      </c>
      <c r="W1219" t="s">
        <v>787</v>
      </c>
    </row>
    <row r="1220" spans="1:23" x14ac:dyDescent="0.2">
      <c r="A1220" t="s">
        <v>106</v>
      </c>
      <c r="B1220" t="s">
        <v>107</v>
      </c>
      <c r="C1220" t="s">
        <v>2</v>
      </c>
      <c r="D1220" t="s">
        <v>718</v>
      </c>
      <c r="E1220" t="s">
        <v>719</v>
      </c>
      <c r="F1220" t="s">
        <v>720</v>
      </c>
      <c r="G1220" t="s">
        <v>721</v>
      </c>
      <c r="H1220" t="s">
        <v>176</v>
      </c>
      <c r="I1220" t="s">
        <v>177</v>
      </c>
      <c r="J1220" t="s">
        <v>94</v>
      </c>
      <c r="K1220" t="s">
        <v>102</v>
      </c>
      <c r="L1220" t="s">
        <v>96</v>
      </c>
      <c r="M1220" s="2">
        <v>80</v>
      </c>
      <c r="N1220" s="2">
        <v>6932.08</v>
      </c>
      <c r="O1220" s="2">
        <v>81</v>
      </c>
      <c r="P1220" s="2">
        <v>7093.08</v>
      </c>
      <c r="Q1220" s="2">
        <v>0</v>
      </c>
      <c r="R1220" s="2">
        <v>0</v>
      </c>
      <c r="S1220" s="2">
        <v>0</v>
      </c>
      <c r="T1220" s="2">
        <v>7093.08</v>
      </c>
      <c r="U1220" s="2">
        <v>7093.08</v>
      </c>
      <c r="V1220" s="2">
        <v>7093.08</v>
      </c>
      <c r="W1220" t="s">
        <v>788</v>
      </c>
    </row>
    <row r="1221" spans="1:23" x14ac:dyDescent="0.2">
      <c r="A1221" t="s">
        <v>106</v>
      </c>
      <c r="B1221" t="s">
        <v>107</v>
      </c>
      <c r="C1221" t="s">
        <v>2</v>
      </c>
      <c r="D1221" t="s">
        <v>718</v>
      </c>
      <c r="E1221" t="s">
        <v>719</v>
      </c>
      <c r="F1221" t="s">
        <v>720</v>
      </c>
      <c r="G1221" t="s">
        <v>721</v>
      </c>
      <c r="H1221" t="s">
        <v>176</v>
      </c>
      <c r="I1221" t="s">
        <v>177</v>
      </c>
      <c r="J1221" t="s">
        <v>94</v>
      </c>
      <c r="K1221" t="s">
        <v>104</v>
      </c>
      <c r="L1221" t="s">
        <v>96</v>
      </c>
      <c r="M1221" s="2">
        <v>90</v>
      </c>
      <c r="N1221" s="2">
        <v>587.6</v>
      </c>
      <c r="O1221" s="2">
        <v>0</v>
      </c>
      <c r="P1221" s="2">
        <v>677.6</v>
      </c>
      <c r="Q1221" s="2">
        <v>0</v>
      </c>
      <c r="R1221" s="2">
        <v>0</v>
      </c>
      <c r="S1221" s="2">
        <v>0</v>
      </c>
      <c r="T1221" s="2">
        <v>677.6</v>
      </c>
      <c r="U1221" s="2">
        <v>677.6</v>
      </c>
      <c r="V1221" s="2">
        <v>677.6</v>
      </c>
      <c r="W1221" t="s">
        <v>789</v>
      </c>
    </row>
    <row r="1222" spans="1:23" x14ac:dyDescent="0.2">
      <c r="A1222" t="s">
        <v>106</v>
      </c>
      <c r="B1222" t="s">
        <v>107</v>
      </c>
      <c r="C1222" t="s">
        <v>2</v>
      </c>
      <c r="D1222" t="s">
        <v>718</v>
      </c>
      <c r="E1222" t="s">
        <v>719</v>
      </c>
      <c r="F1222" t="s">
        <v>720</v>
      </c>
      <c r="G1222" t="s">
        <v>721</v>
      </c>
      <c r="H1222" t="s">
        <v>176</v>
      </c>
      <c r="I1222" t="s">
        <v>177</v>
      </c>
      <c r="J1222" t="s">
        <v>94</v>
      </c>
      <c r="K1222" t="s">
        <v>537</v>
      </c>
      <c r="L1222" t="s">
        <v>96</v>
      </c>
      <c r="M1222" s="2">
        <v>0</v>
      </c>
      <c r="N1222" s="2">
        <v>316.95999999999998</v>
      </c>
      <c r="O1222" s="2">
        <v>0</v>
      </c>
      <c r="P1222" s="2">
        <v>316.95999999999998</v>
      </c>
      <c r="Q1222" s="2">
        <v>0</v>
      </c>
      <c r="R1222" s="2">
        <v>0</v>
      </c>
      <c r="S1222" s="2">
        <v>0</v>
      </c>
      <c r="T1222" s="2">
        <v>316.95999999999998</v>
      </c>
      <c r="U1222" s="2">
        <v>316.95999999999998</v>
      </c>
      <c r="V1222" s="2">
        <v>316.95999999999998</v>
      </c>
      <c r="W1222" t="s">
        <v>790</v>
      </c>
    </row>
    <row r="1223" spans="1:23" x14ac:dyDescent="0.2">
      <c r="A1223" t="s">
        <v>106</v>
      </c>
      <c r="B1223" t="s">
        <v>107</v>
      </c>
      <c r="C1223" t="s">
        <v>2</v>
      </c>
      <c r="D1223" t="s">
        <v>718</v>
      </c>
      <c r="E1223" t="s">
        <v>719</v>
      </c>
      <c r="F1223" t="s">
        <v>720</v>
      </c>
      <c r="G1223" t="s">
        <v>721</v>
      </c>
      <c r="H1223" t="s">
        <v>176</v>
      </c>
      <c r="I1223" t="s">
        <v>177</v>
      </c>
      <c r="J1223" t="s">
        <v>94</v>
      </c>
      <c r="K1223" t="s">
        <v>369</v>
      </c>
      <c r="L1223" t="s">
        <v>96</v>
      </c>
      <c r="M1223" s="2">
        <v>0</v>
      </c>
      <c r="N1223" s="2">
        <v>69.44</v>
      </c>
      <c r="O1223" s="2">
        <v>0</v>
      </c>
      <c r="P1223" s="2">
        <v>69.44</v>
      </c>
      <c r="Q1223" s="2">
        <v>0</v>
      </c>
      <c r="R1223" s="2">
        <v>0</v>
      </c>
      <c r="S1223" s="2">
        <v>0</v>
      </c>
      <c r="T1223" s="2">
        <v>69.44</v>
      </c>
      <c r="U1223" s="2">
        <v>69.44</v>
      </c>
      <c r="V1223" s="2">
        <v>69.44</v>
      </c>
      <c r="W1223" t="s">
        <v>791</v>
      </c>
    </row>
    <row r="1224" spans="1:23" x14ac:dyDescent="0.2">
      <c r="A1224" t="s">
        <v>106</v>
      </c>
      <c r="B1224" t="s">
        <v>107</v>
      </c>
      <c r="C1224" t="s">
        <v>2</v>
      </c>
      <c r="D1224" t="s">
        <v>718</v>
      </c>
      <c r="E1224" t="s">
        <v>719</v>
      </c>
      <c r="F1224" t="s">
        <v>720</v>
      </c>
      <c r="G1224" t="s">
        <v>721</v>
      </c>
      <c r="H1224" t="s">
        <v>176</v>
      </c>
      <c r="I1224" t="s">
        <v>177</v>
      </c>
      <c r="J1224" t="s">
        <v>539</v>
      </c>
      <c r="K1224" t="s">
        <v>540</v>
      </c>
      <c r="L1224" t="s">
        <v>96</v>
      </c>
      <c r="M1224" s="2">
        <v>41500</v>
      </c>
      <c r="N1224" s="2">
        <v>0</v>
      </c>
      <c r="O1224" s="2">
        <v>0</v>
      </c>
      <c r="P1224" s="2">
        <v>41500</v>
      </c>
      <c r="Q1224" s="2">
        <v>6589.69</v>
      </c>
      <c r="R1224" s="2">
        <v>21463.86</v>
      </c>
      <c r="S1224" s="2">
        <v>21463.86</v>
      </c>
      <c r="T1224" s="2">
        <v>20036.14</v>
      </c>
      <c r="U1224" s="2">
        <v>20036.14</v>
      </c>
      <c r="V1224" s="2">
        <v>13446.45</v>
      </c>
      <c r="W1224" t="s">
        <v>792</v>
      </c>
    </row>
    <row r="1225" spans="1:23" x14ac:dyDescent="0.2">
      <c r="A1225" t="s">
        <v>106</v>
      </c>
      <c r="B1225" t="s">
        <v>107</v>
      </c>
      <c r="C1225" t="s">
        <v>2</v>
      </c>
      <c r="D1225" t="s">
        <v>718</v>
      </c>
      <c r="E1225" t="s">
        <v>719</v>
      </c>
      <c r="F1225" t="s">
        <v>720</v>
      </c>
      <c r="G1225" t="s">
        <v>721</v>
      </c>
      <c r="H1225" t="s">
        <v>176</v>
      </c>
      <c r="I1225" t="s">
        <v>177</v>
      </c>
      <c r="J1225" t="s">
        <v>202</v>
      </c>
      <c r="K1225" t="s">
        <v>284</v>
      </c>
      <c r="L1225" t="s">
        <v>96</v>
      </c>
      <c r="M1225" s="2">
        <v>0</v>
      </c>
      <c r="N1225" s="2">
        <v>888.08</v>
      </c>
      <c r="O1225" s="2">
        <v>4548.2</v>
      </c>
      <c r="P1225" s="2">
        <v>5436.28</v>
      </c>
      <c r="Q1225" s="2">
        <v>0</v>
      </c>
      <c r="R1225" s="2">
        <v>0</v>
      </c>
      <c r="S1225" s="2">
        <v>0</v>
      </c>
      <c r="T1225" s="2">
        <v>5436.28</v>
      </c>
      <c r="U1225" s="2">
        <v>5436.28</v>
      </c>
      <c r="V1225" s="2">
        <v>5436.28</v>
      </c>
      <c r="W1225" t="s">
        <v>793</v>
      </c>
    </row>
    <row r="1226" spans="1:23" x14ac:dyDescent="0.2">
      <c r="A1226" t="s">
        <v>106</v>
      </c>
      <c r="B1226" t="s">
        <v>107</v>
      </c>
      <c r="C1226" t="s">
        <v>2</v>
      </c>
      <c r="D1226" t="s">
        <v>718</v>
      </c>
      <c r="E1226" t="s">
        <v>719</v>
      </c>
      <c r="F1226" t="s">
        <v>720</v>
      </c>
      <c r="G1226" t="s">
        <v>721</v>
      </c>
      <c r="H1226" t="s">
        <v>176</v>
      </c>
      <c r="I1226" t="s">
        <v>177</v>
      </c>
      <c r="J1226" t="s">
        <v>202</v>
      </c>
      <c r="K1226" t="s">
        <v>203</v>
      </c>
      <c r="L1226" t="s">
        <v>96</v>
      </c>
      <c r="M1226" s="2">
        <v>17400</v>
      </c>
      <c r="N1226" s="2">
        <v>379015.14</v>
      </c>
      <c r="O1226" s="2">
        <v>9858.64</v>
      </c>
      <c r="P1226" s="2">
        <v>406273.78</v>
      </c>
      <c r="Q1226" s="2">
        <v>312860.40000000002</v>
      </c>
      <c r="R1226" s="2">
        <v>38976</v>
      </c>
      <c r="S1226" s="2">
        <v>38976</v>
      </c>
      <c r="T1226" s="2">
        <v>367297.78</v>
      </c>
      <c r="U1226" s="2">
        <v>367297.78</v>
      </c>
      <c r="V1226" s="2">
        <v>54437.38</v>
      </c>
      <c r="W1226" t="s">
        <v>794</v>
      </c>
    </row>
    <row r="1227" spans="1:23" x14ac:dyDescent="0.2">
      <c r="A1227" t="s">
        <v>106</v>
      </c>
      <c r="B1227" t="s">
        <v>107</v>
      </c>
      <c r="C1227" t="s">
        <v>2</v>
      </c>
      <c r="D1227" t="s">
        <v>718</v>
      </c>
      <c r="E1227" t="s">
        <v>719</v>
      </c>
      <c r="F1227" t="s">
        <v>720</v>
      </c>
      <c r="G1227" t="s">
        <v>721</v>
      </c>
      <c r="H1227" t="s">
        <v>176</v>
      </c>
      <c r="I1227" t="s">
        <v>177</v>
      </c>
      <c r="J1227" t="s">
        <v>202</v>
      </c>
      <c r="K1227" t="s">
        <v>443</v>
      </c>
      <c r="L1227" t="s">
        <v>96</v>
      </c>
      <c r="M1227" s="2">
        <v>0</v>
      </c>
      <c r="N1227" s="2">
        <v>4071.49</v>
      </c>
      <c r="O1227" s="2">
        <v>0</v>
      </c>
      <c r="P1227" s="2">
        <v>4071.49</v>
      </c>
      <c r="Q1227" s="2">
        <v>3635.25</v>
      </c>
      <c r="R1227" s="2">
        <v>0</v>
      </c>
      <c r="S1227" s="2">
        <v>0</v>
      </c>
      <c r="T1227" s="2">
        <v>4071.49</v>
      </c>
      <c r="U1227" s="2">
        <v>4071.49</v>
      </c>
      <c r="V1227" s="2">
        <v>436.24</v>
      </c>
      <c r="W1227" t="s">
        <v>795</v>
      </c>
    </row>
    <row r="1228" spans="1:23" x14ac:dyDescent="0.2">
      <c r="A1228" t="s">
        <v>106</v>
      </c>
      <c r="B1228" t="s">
        <v>107</v>
      </c>
      <c r="C1228" t="s">
        <v>2</v>
      </c>
      <c r="D1228" t="s">
        <v>718</v>
      </c>
      <c r="E1228" t="s">
        <v>719</v>
      </c>
      <c r="F1228" t="s">
        <v>720</v>
      </c>
      <c r="G1228" t="s">
        <v>721</v>
      </c>
      <c r="H1228" t="s">
        <v>176</v>
      </c>
      <c r="I1228" t="s">
        <v>177</v>
      </c>
      <c r="J1228" t="s">
        <v>202</v>
      </c>
      <c r="K1228" t="s">
        <v>209</v>
      </c>
      <c r="L1228" t="s">
        <v>96</v>
      </c>
      <c r="M1228" s="2">
        <v>0</v>
      </c>
      <c r="N1228" s="2">
        <v>243261.76</v>
      </c>
      <c r="O1228" s="2">
        <v>0</v>
      </c>
      <c r="P1228" s="2">
        <v>243261.76</v>
      </c>
      <c r="Q1228" s="2">
        <v>216900</v>
      </c>
      <c r="R1228" s="2">
        <v>0</v>
      </c>
      <c r="S1228" s="2">
        <v>0</v>
      </c>
      <c r="T1228" s="2">
        <v>243261.76</v>
      </c>
      <c r="U1228" s="2">
        <v>243261.76</v>
      </c>
      <c r="V1228" s="2">
        <v>26361.759999999998</v>
      </c>
      <c r="W1228" t="s">
        <v>796</v>
      </c>
    </row>
    <row r="1229" spans="1:23" x14ac:dyDescent="0.2">
      <c r="A1229" t="s">
        <v>106</v>
      </c>
      <c r="B1229" t="s">
        <v>107</v>
      </c>
      <c r="C1229" t="s">
        <v>2</v>
      </c>
      <c r="D1229" t="s">
        <v>718</v>
      </c>
      <c r="E1229" t="s">
        <v>719</v>
      </c>
      <c r="F1229" t="s">
        <v>720</v>
      </c>
      <c r="G1229" t="s">
        <v>721</v>
      </c>
      <c r="H1229" t="s">
        <v>176</v>
      </c>
      <c r="I1229" t="s">
        <v>177</v>
      </c>
      <c r="J1229" t="s">
        <v>202</v>
      </c>
      <c r="K1229" t="s">
        <v>797</v>
      </c>
      <c r="L1229" t="s">
        <v>96</v>
      </c>
      <c r="M1229" s="2">
        <v>0</v>
      </c>
      <c r="N1229" s="2">
        <v>100800</v>
      </c>
      <c r="O1229" s="2">
        <v>8752.7000000000007</v>
      </c>
      <c r="P1229" s="2">
        <v>109552.7</v>
      </c>
      <c r="Q1229" s="2">
        <v>82960.88</v>
      </c>
      <c r="R1229" s="2">
        <v>0</v>
      </c>
      <c r="S1229" s="2">
        <v>0</v>
      </c>
      <c r="T1229" s="2">
        <v>109552.7</v>
      </c>
      <c r="U1229" s="2">
        <v>109552.7</v>
      </c>
      <c r="V1229" s="2">
        <v>26591.82</v>
      </c>
      <c r="W1229" t="s">
        <v>798</v>
      </c>
    </row>
    <row r="1230" spans="1:23" x14ac:dyDescent="0.2">
      <c r="A1230" t="s">
        <v>0</v>
      </c>
      <c r="B1230" t="s">
        <v>1</v>
      </c>
      <c r="C1230" t="s">
        <v>2</v>
      </c>
      <c r="D1230" t="s">
        <v>718</v>
      </c>
      <c r="E1230" t="s">
        <v>719</v>
      </c>
      <c r="F1230" t="s">
        <v>720</v>
      </c>
      <c r="G1230" t="s">
        <v>721</v>
      </c>
      <c r="H1230" t="s">
        <v>7</v>
      </c>
      <c r="I1230" t="s">
        <v>8</v>
      </c>
      <c r="J1230" t="s">
        <v>215</v>
      </c>
      <c r="K1230" t="s">
        <v>216</v>
      </c>
      <c r="L1230" t="s">
        <v>11</v>
      </c>
      <c r="M1230" s="2">
        <v>0</v>
      </c>
      <c r="N1230" s="2">
        <v>20000</v>
      </c>
      <c r="O1230" s="2">
        <v>0</v>
      </c>
      <c r="P1230" s="2">
        <v>20000</v>
      </c>
      <c r="Q1230" s="2">
        <v>0</v>
      </c>
      <c r="R1230" s="2">
        <v>0</v>
      </c>
      <c r="S1230" s="2">
        <v>0</v>
      </c>
      <c r="T1230" s="2">
        <v>20000</v>
      </c>
      <c r="U1230" s="2">
        <v>20000</v>
      </c>
      <c r="V1230" s="2">
        <v>20000</v>
      </c>
      <c r="W1230" t="s">
        <v>799</v>
      </c>
    </row>
    <row r="1231" spans="1:23" x14ac:dyDescent="0.2">
      <c r="A1231" t="s">
        <v>0</v>
      </c>
      <c r="B1231" t="s">
        <v>1</v>
      </c>
      <c r="C1231" t="s">
        <v>218</v>
      </c>
      <c r="D1231" t="s">
        <v>219</v>
      </c>
      <c r="E1231" t="s">
        <v>220</v>
      </c>
      <c r="F1231" t="s">
        <v>800</v>
      </c>
      <c r="G1231" t="s">
        <v>801</v>
      </c>
      <c r="H1231" t="s">
        <v>7</v>
      </c>
      <c r="I1231" t="s">
        <v>43</v>
      </c>
      <c r="J1231" t="s">
        <v>44</v>
      </c>
      <c r="K1231" t="s">
        <v>45</v>
      </c>
      <c r="L1231" t="s">
        <v>11</v>
      </c>
      <c r="M1231" s="2">
        <v>130577.56</v>
      </c>
      <c r="N1231" s="2">
        <v>0</v>
      </c>
      <c r="O1231" s="2">
        <v>0</v>
      </c>
      <c r="P1231" s="2">
        <v>130577.56</v>
      </c>
      <c r="Q1231" s="2">
        <v>0</v>
      </c>
      <c r="R1231" s="2">
        <v>130577.56</v>
      </c>
      <c r="S1231" s="2">
        <v>64719.32</v>
      </c>
      <c r="T1231" s="2">
        <v>0</v>
      </c>
      <c r="U1231" s="2">
        <v>65858.240000000005</v>
      </c>
      <c r="V1231" s="2">
        <v>0</v>
      </c>
      <c r="W1231" t="s">
        <v>802</v>
      </c>
    </row>
    <row r="1232" spans="1:23" x14ac:dyDescent="0.2">
      <c r="A1232" t="s">
        <v>0</v>
      </c>
      <c r="B1232" t="s">
        <v>1</v>
      </c>
      <c r="C1232" t="s">
        <v>218</v>
      </c>
      <c r="D1232" t="s">
        <v>219</v>
      </c>
      <c r="E1232" t="s">
        <v>220</v>
      </c>
      <c r="F1232" t="s">
        <v>800</v>
      </c>
      <c r="G1232" t="s">
        <v>801</v>
      </c>
      <c r="H1232" t="s">
        <v>7</v>
      </c>
      <c r="I1232" t="s">
        <v>43</v>
      </c>
      <c r="J1232" t="s">
        <v>44</v>
      </c>
      <c r="K1232" t="s">
        <v>47</v>
      </c>
      <c r="L1232" t="s">
        <v>11</v>
      </c>
      <c r="M1232" s="2">
        <v>395812.48</v>
      </c>
      <c r="N1232" s="2">
        <v>0</v>
      </c>
      <c r="O1232" s="2">
        <v>0</v>
      </c>
      <c r="P1232" s="2">
        <v>395812.48</v>
      </c>
      <c r="Q1232" s="2">
        <v>0</v>
      </c>
      <c r="R1232" s="2">
        <v>395812.48</v>
      </c>
      <c r="S1232" s="2">
        <v>303327.83</v>
      </c>
      <c r="T1232" s="2">
        <v>0</v>
      </c>
      <c r="U1232" s="2">
        <v>92484.65</v>
      </c>
      <c r="V1232" s="2">
        <v>0</v>
      </c>
      <c r="W1232" t="s">
        <v>803</v>
      </c>
    </row>
    <row r="1233" spans="1:23" x14ac:dyDescent="0.2">
      <c r="A1233" t="s">
        <v>0</v>
      </c>
      <c r="B1233" t="s">
        <v>1</v>
      </c>
      <c r="C1233" t="s">
        <v>218</v>
      </c>
      <c r="D1233" t="s">
        <v>219</v>
      </c>
      <c r="E1233" t="s">
        <v>220</v>
      </c>
      <c r="F1233" t="s">
        <v>800</v>
      </c>
      <c r="G1233" t="s">
        <v>801</v>
      </c>
      <c r="H1233" t="s">
        <v>7</v>
      </c>
      <c r="I1233" t="s">
        <v>43</v>
      </c>
      <c r="J1233" t="s">
        <v>44</v>
      </c>
      <c r="K1233" t="s">
        <v>49</v>
      </c>
      <c r="L1233" t="s">
        <v>11</v>
      </c>
      <c r="M1233" s="2">
        <v>132705</v>
      </c>
      <c r="N1233" s="2">
        <v>0</v>
      </c>
      <c r="O1233" s="2">
        <v>0</v>
      </c>
      <c r="P1233" s="2">
        <v>132705</v>
      </c>
      <c r="Q1233" s="2">
        <v>449.79</v>
      </c>
      <c r="R1233" s="2">
        <v>132255.21</v>
      </c>
      <c r="S1233" s="2">
        <v>123294.02</v>
      </c>
      <c r="T1233" s="2">
        <v>449.79</v>
      </c>
      <c r="U1233" s="2">
        <v>9410.98</v>
      </c>
      <c r="V1233" s="2">
        <v>0</v>
      </c>
      <c r="W1233" t="s">
        <v>804</v>
      </c>
    </row>
    <row r="1234" spans="1:23" x14ac:dyDescent="0.2">
      <c r="A1234" t="s">
        <v>0</v>
      </c>
      <c r="B1234" t="s">
        <v>1</v>
      </c>
      <c r="C1234" t="s">
        <v>218</v>
      </c>
      <c r="D1234" t="s">
        <v>219</v>
      </c>
      <c r="E1234" t="s">
        <v>220</v>
      </c>
      <c r="F1234" t="s">
        <v>800</v>
      </c>
      <c r="G1234" t="s">
        <v>801</v>
      </c>
      <c r="H1234" t="s">
        <v>7</v>
      </c>
      <c r="I1234" t="s">
        <v>43</v>
      </c>
      <c r="J1234" t="s">
        <v>44</v>
      </c>
      <c r="K1234" t="s">
        <v>354</v>
      </c>
      <c r="L1234" t="s">
        <v>11</v>
      </c>
      <c r="M1234" s="2">
        <v>53000</v>
      </c>
      <c r="N1234" s="2">
        <v>5040.37</v>
      </c>
      <c r="O1234" s="2">
        <v>0</v>
      </c>
      <c r="P1234" s="2">
        <v>58040.37</v>
      </c>
      <c r="Q1234" s="2">
        <v>2804.21</v>
      </c>
      <c r="R1234" s="2">
        <v>55236.160000000003</v>
      </c>
      <c r="S1234" s="2">
        <v>36688.379999999997</v>
      </c>
      <c r="T1234" s="2">
        <v>2804.21</v>
      </c>
      <c r="U1234" s="2">
        <v>21351.99</v>
      </c>
      <c r="V1234" s="2">
        <v>0</v>
      </c>
      <c r="W1234" t="s">
        <v>805</v>
      </c>
    </row>
    <row r="1235" spans="1:23" x14ac:dyDescent="0.2">
      <c r="A1235" t="s">
        <v>0</v>
      </c>
      <c r="B1235" t="s">
        <v>1</v>
      </c>
      <c r="C1235" t="s">
        <v>218</v>
      </c>
      <c r="D1235" t="s">
        <v>219</v>
      </c>
      <c r="E1235" t="s">
        <v>220</v>
      </c>
      <c r="F1235" t="s">
        <v>800</v>
      </c>
      <c r="G1235" t="s">
        <v>801</v>
      </c>
      <c r="H1235" t="s">
        <v>7</v>
      </c>
      <c r="I1235" t="s">
        <v>43</v>
      </c>
      <c r="J1235" t="s">
        <v>44</v>
      </c>
      <c r="K1235" t="s">
        <v>51</v>
      </c>
      <c r="L1235" t="s">
        <v>11</v>
      </c>
      <c r="M1235" s="2">
        <v>355143</v>
      </c>
      <c r="N1235" s="2">
        <v>-79597.289999999994</v>
      </c>
      <c r="O1235" s="2">
        <v>0</v>
      </c>
      <c r="P1235" s="2">
        <v>275545.71000000002</v>
      </c>
      <c r="Q1235" s="2">
        <v>1.26</v>
      </c>
      <c r="R1235" s="2">
        <v>244491.6</v>
      </c>
      <c r="S1235" s="2">
        <v>149704.64000000001</v>
      </c>
      <c r="T1235" s="2">
        <v>31054.11</v>
      </c>
      <c r="U1235" s="2">
        <v>125841.07</v>
      </c>
      <c r="V1235" s="2">
        <v>31052.85</v>
      </c>
      <c r="W1235" t="s">
        <v>806</v>
      </c>
    </row>
    <row r="1236" spans="1:23" x14ac:dyDescent="0.2">
      <c r="A1236" t="s">
        <v>0</v>
      </c>
      <c r="B1236" t="s">
        <v>1</v>
      </c>
      <c r="C1236" t="s">
        <v>218</v>
      </c>
      <c r="D1236" t="s">
        <v>219</v>
      </c>
      <c r="E1236" t="s">
        <v>220</v>
      </c>
      <c r="F1236" t="s">
        <v>800</v>
      </c>
      <c r="G1236" t="s">
        <v>801</v>
      </c>
      <c r="H1236" t="s">
        <v>7</v>
      </c>
      <c r="I1236" t="s">
        <v>43</v>
      </c>
      <c r="J1236" t="s">
        <v>44</v>
      </c>
      <c r="K1236" t="s">
        <v>576</v>
      </c>
      <c r="L1236" t="s">
        <v>11</v>
      </c>
      <c r="M1236" s="2">
        <v>0</v>
      </c>
      <c r="N1236" s="2">
        <v>136.5</v>
      </c>
      <c r="O1236" s="2">
        <v>0</v>
      </c>
      <c r="P1236" s="2">
        <v>136.5</v>
      </c>
      <c r="Q1236" s="2">
        <v>0</v>
      </c>
      <c r="R1236" s="2">
        <v>0</v>
      </c>
      <c r="S1236" s="2">
        <v>0</v>
      </c>
      <c r="T1236" s="2">
        <v>136.5</v>
      </c>
      <c r="U1236" s="2">
        <v>136.5</v>
      </c>
      <c r="V1236" s="2">
        <v>136.5</v>
      </c>
      <c r="W1236" t="s">
        <v>807</v>
      </c>
    </row>
    <row r="1237" spans="1:23" x14ac:dyDescent="0.2">
      <c r="A1237" t="s">
        <v>0</v>
      </c>
      <c r="B1237" t="s">
        <v>1</v>
      </c>
      <c r="C1237" t="s">
        <v>218</v>
      </c>
      <c r="D1237" t="s">
        <v>219</v>
      </c>
      <c r="E1237" t="s">
        <v>220</v>
      </c>
      <c r="F1237" t="s">
        <v>800</v>
      </c>
      <c r="G1237" t="s">
        <v>801</v>
      </c>
      <c r="H1237" t="s">
        <v>7</v>
      </c>
      <c r="I1237" t="s">
        <v>43</v>
      </c>
      <c r="J1237" t="s">
        <v>44</v>
      </c>
      <c r="K1237" t="s">
        <v>53</v>
      </c>
      <c r="L1237" t="s">
        <v>11</v>
      </c>
      <c r="M1237" s="2">
        <v>5000</v>
      </c>
      <c r="N1237" s="2">
        <v>0</v>
      </c>
      <c r="O1237" s="2">
        <v>0</v>
      </c>
      <c r="P1237" s="2">
        <v>5000</v>
      </c>
      <c r="Q1237" s="2">
        <v>0</v>
      </c>
      <c r="R1237" s="2">
        <v>0</v>
      </c>
      <c r="S1237" s="2">
        <v>0</v>
      </c>
      <c r="T1237" s="2">
        <v>5000</v>
      </c>
      <c r="U1237" s="2">
        <v>5000</v>
      </c>
      <c r="V1237" s="2">
        <v>5000</v>
      </c>
      <c r="W1237" t="s">
        <v>808</v>
      </c>
    </row>
    <row r="1238" spans="1:23" x14ac:dyDescent="0.2">
      <c r="A1238" t="s">
        <v>0</v>
      </c>
      <c r="B1238" t="s">
        <v>1</v>
      </c>
      <c r="C1238" t="s">
        <v>218</v>
      </c>
      <c r="D1238" t="s">
        <v>219</v>
      </c>
      <c r="E1238" t="s">
        <v>220</v>
      </c>
      <c r="F1238" t="s">
        <v>800</v>
      </c>
      <c r="G1238" t="s">
        <v>801</v>
      </c>
      <c r="H1238" t="s">
        <v>7</v>
      </c>
      <c r="I1238" t="s">
        <v>43</v>
      </c>
      <c r="J1238" t="s">
        <v>44</v>
      </c>
      <c r="K1238" t="s">
        <v>55</v>
      </c>
      <c r="L1238" t="s">
        <v>11</v>
      </c>
      <c r="M1238" s="2">
        <v>1000</v>
      </c>
      <c r="N1238" s="2">
        <v>0</v>
      </c>
      <c r="O1238" s="2">
        <v>0</v>
      </c>
      <c r="P1238" s="2">
        <v>1000</v>
      </c>
      <c r="Q1238" s="2">
        <v>0</v>
      </c>
      <c r="R1238" s="2">
        <v>1000</v>
      </c>
      <c r="S1238" s="2">
        <v>413.76</v>
      </c>
      <c r="T1238" s="2">
        <v>0</v>
      </c>
      <c r="U1238" s="2">
        <v>586.24</v>
      </c>
      <c r="V1238" s="2">
        <v>0</v>
      </c>
      <c r="W1238" t="s">
        <v>809</v>
      </c>
    </row>
    <row r="1239" spans="1:23" x14ac:dyDescent="0.2">
      <c r="A1239" t="s">
        <v>0</v>
      </c>
      <c r="B1239" t="s">
        <v>1</v>
      </c>
      <c r="C1239" t="s">
        <v>218</v>
      </c>
      <c r="D1239" t="s">
        <v>219</v>
      </c>
      <c r="E1239" t="s">
        <v>220</v>
      </c>
      <c r="F1239" t="s">
        <v>800</v>
      </c>
      <c r="G1239" t="s">
        <v>801</v>
      </c>
      <c r="H1239" t="s">
        <v>7</v>
      </c>
      <c r="I1239" t="s">
        <v>43</v>
      </c>
      <c r="J1239" t="s">
        <v>44</v>
      </c>
      <c r="K1239" t="s">
        <v>57</v>
      </c>
      <c r="L1239" t="s">
        <v>11</v>
      </c>
      <c r="M1239" s="2">
        <v>3316746.12</v>
      </c>
      <c r="N1239" s="2">
        <v>481611.54</v>
      </c>
      <c r="O1239" s="2">
        <v>0</v>
      </c>
      <c r="P1239" s="2">
        <v>3798357.66</v>
      </c>
      <c r="Q1239" s="2">
        <v>0</v>
      </c>
      <c r="R1239" s="2">
        <v>3064339.34</v>
      </c>
      <c r="S1239" s="2">
        <v>1909070.12</v>
      </c>
      <c r="T1239" s="2">
        <v>734018.32</v>
      </c>
      <c r="U1239" s="2">
        <v>1889287.54</v>
      </c>
      <c r="V1239" s="2">
        <v>734018.32</v>
      </c>
      <c r="W1239" t="s">
        <v>810</v>
      </c>
    </row>
    <row r="1240" spans="1:23" x14ac:dyDescent="0.2">
      <c r="A1240" t="s">
        <v>0</v>
      </c>
      <c r="B1240" t="s">
        <v>1</v>
      </c>
      <c r="C1240" t="s">
        <v>218</v>
      </c>
      <c r="D1240" t="s">
        <v>219</v>
      </c>
      <c r="E1240" t="s">
        <v>220</v>
      </c>
      <c r="F1240" t="s">
        <v>800</v>
      </c>
      <c r="G1240" t="s">
        <v>801</v>
      </c>
      <c r="H1240" t="s">
        <v>7</v>
      </c>
      <c r="I1240" t="s">
        <v>43</v>
      </c>
      <c r="J1240" t="s">
        <v>44</v>
      </c>
      <c r="K1240" t="s">
        <v>59</v>
      </c>
      <c r="L1240" t="s">
        <v>11</v>
      </c>
      <c r="M1240" s="2">
        <v>3113824</v>
      </c>
      <c r="N1240" s="2">
        <v>-1005904.48</v>
      </c>
      <c r="O1240" s="2">
        <v>0</v>
      </c>
      <c r="P1240" s="2">
        <v>2107919.52</v>
      </c>
      <c r="Q1240" s="2">
        <v>0</v>
      </c>
      <c r="R1240" s="2">
        <v>1993523.4</v>
      </c>
      <c r="S1240" s="2">
        <v>1357508.4</v>
      </c>
      <c r="T1240" s="2">
        <v>114396.12</v>
      </c>
      <c r="U1240" s="2">
        <v>750411.12</v>
      </c>
      <c r="V1240" s="2">
        <v>114396.12</v>
      </c>
      <c r="W1240" t="s">
        <v>811</v>
      </c>
    </row>
    <row r="1241" spans="1:23" x14ac:dyDescent="0.2">
      <c r="A1241" t="s">
        <v>0</v>
      </c>
      <c r="B1241" t="s">
        <v>1</v>
      </c>
      <c r="C1241" t="s">
        <v>218</v>
      </c>
      <c r="D1241" t="s">
        <v>219</v>
      </c>
      <c r="E1241" t="s">
        <v>220</v>
      </c>
      <c r="F1241" t="s">
        <v>800</v>
      </c>
      <c r="G1241" t="s">
        <v>801</v>
      </c>
      <c r="H1241" t="s">
        <v>7</v>
      </c>
      <c r="I1241" t="s">
        <v>43</v>
      </c>
      <c r="J1241" t="s">
        <v>44</v>
      </c>
      <c r="K1241" t="s">
        <v>245</v>
      </c>
      <c r="L1241" t="s">
        <v>11</v>
      </c>
      <c r="M1241" s="2">
        <v>1000</v>
      </c>
      <c r="N1241" s="2">
        <v>0</v>
      </c>
      <c r="O1241" s="2">
        <v>0</v>
      </c>
      <c r="P1241" s="2">
        <v>1000</v>
      </c>
      <c r="Q1241" s="2">
        <v>0</v>
      </c>
      <c r="R1241" s="2">
        <v>1000</v>
      </c>
      <c r="S1241" s="2">
        <v>829.67</v>
      </c>
      <c r="T1241" s="2">
        <v>0</v>
      </c>
      <c r="U1241" s="2">
        <v>170.33</v>
      </c>
      <c r="V1241" s="2">
        <v>0</v>
      </c>
      <c r="W1241" t="s">
        <v>246</v>
      </c>
    </row>
    <row r="1242" spans="1:23" x14ac:dyDescent="0.2">
      <c r="A1242" t="s">
        <v>0</v>
      </c>
      <c r="B1242" t="s">
        <v>1</v>
      </c>
      <c r="C1242" t="s">
        <v>218</v>
      </c>
      <c r="D1242" t="s">
        <v>219</v>
      </c>
      <c r="E1242" t="s">
        <v>220</v>
      </c>
      <c r="F1242" t="s">
        <v>800</v>
      </c>
      <c r="G1242" t="s">
        <v>801</v>
      </c>
      <c r="H1242" t="s">
        <v>7</v>
      </c>
      <c r="I1242" t="s">
        <v>43</v>
      </c>
      <c r="J1242" t="s">
        <v>44</v>
      </c>
      <c r="K1242" t="s">
        <v>61</v>
      </c>
      <c r="L1242" t="s">
        <v>11</v>
      </c>
      <c r="M1242" s="2">
        <v>0</v>
      </c>
      <c r="N1242" s="2">
        <v>96821.77</v>
      </c>
      <c r="O1242" s="2">
        <v>0</v>
      </c>
      <c r="P1242" s="2">
        <v>96821.77</v>
      </c>
      <c r="Q1242" s="2">
        <v>41819.71</v>
      </c>
      <c r="R1242" s="2">
        <v>47328.58</v>
      </c>
      <c r="S1242" s="2">
        <v>40801.14</v>
      </c>
      <c r="T1242" s="2">
        <v>49493.19</v>
      </c>
      <c r="U1242" s="2">
        <v>56020.63</v>
      </c>
      <c r="V1242" s="2">
        <v>7673.48</v>
      </c>
      <c r="W1242" t="s">
        <v>812</v>
      </c>
    </row>
    <row r="1243" spans="1:23" x14ac:dyDescent="0.2">
      <c r="A1243" t="s">
        <v>0</v>
      </c>
      <c r="B1243" t="s">
        <v>1</v>
      </c>
      <c r="C1243" t="s">
        <v>218</v>
      </c>
      <c r="D1243" t="s">
        <v>219</v>
      </c>
      <c r="E1243" t="s">
        <v>220</v>
      </c>
      <c r="F1243" t="s">
        <v>800</v>
      </c>
      <c r="G1243" t="s">
        <v>801</v>
      </c>
      <c r="H1243" t="s">
        <v>7</v>
      </c>
      <c r="I1243" t="s">
        <v>43</v>
      </c>
      <c r="J1243" t="s">
        <v>44</v>
      </c>
      <c r="K1243" t="s">
        <v>260</v>
      </c>
      <c r="L1243" t="s">
        <v>11</v>
      </c>
      <c r="M1243" s="2">
        <v>1000</v>
      </c>
      <c r="N1243" s="2">
        <v>0</v>
      </c>
      <c r="O1243" s="2">
        <v>0</v>
      </c>
      <c r="P1243" s="2">
        <v>1000</v>
      </c>
      <c r="Q1243" s="2">
        <v>0</v>
      </c>
      <c r="R1243" s="2">
        <v>1000</v>
      </c>
      <c r="S1243" s="2">
        <v>86.78</v>
      </c>
      <c r="T1243" s="2">
        <v>0</v>
      </c>
      <c r="U1243" s="2">
        <v>913.22</v>
      </c>
      <c r="V1243" s="2">
        <v>0</v>
      </c>
      <c r="W1243" t="s">
        <v>813</v>
      </c>
    </row>
    <row r="1244" spans="1:23" x14ac:dyDescent="0.2">
      <c r="A1244" t="s">
        <v>0</v>
      </c>
      <c r="B1244" t="s">
        <v>1</v>
      </c>
      <c r="C1244" t="s">
        <v>218</v>
      </c>
      <c r="D1244" t="s">
        <v>219</v>
      </c>
      <c r="E1244" t="s">
        <v>220</v>
      </c>
      <c r="F1244" t="s">
        <v>800</v>
      </c>
      <c r="G1244" t="s">
        <v>801</v>
      </c>
      <c r="H1244" t="s">
        <v>7</v>
      </c>
      <c r="I1244" t="s">
        <v>43</v>
      </c>
      <c r="J1244" t="s">
        <v>44</v>
      </c>
      <c r="K1244" t="s">
        <v>63</v>
      </c>
      <c r="L1244" t="s">
        <v>11</v>
      </c>
      <c r="M1244" s="2">
        <v>184512</v>
      </c>
      <c r="N1244" s="2">
        <v>-79700.45</v>
      </c>
      <c r="O1244" s="2">
        <v>0</v>
      </c>
      <c r="P1244" s="2">
        <v>104811.55</v>
      </c>
      <c r="Q1244" s="2">
        <v>3197.48</v>
      </c>
      <c r="R1244" s="2">
        <v>49683.23</v>
      </c>
      <c r="S1244" s="2">
        <v>33312.97</v>
      </c>
      <c r="T1244" s="2">
        <v>55128.32</v>
      </c>
      <c r="U1244" s="2">
        <v>71498.58</v>
      </c>
      <c r="V1244" s="2">
        <v>51930.84</v>
      </c>
      <c r="W1244" t="s">
        <v>814</v>
      </c>
    </row>
    <row r="1245" spans="1:23" x14ac:dyDescent="0.2">
      <c r="A1245" t="s">
        <v>0</v>
      </c>
      <c r="B1245" t="s">
        <v>1</v>
      </c>
      <c r="C1245" t="s">
        <v>218</v>
      </c>
      <c r="D1245" t="s">
        <v>219</v>
      </c>
      <c r="E1245" t="s">
        <v>220</v>
      </c>
      <c r="F1245" t="s">
        <v>800</v>
      </c>
      <c r="G1245" t="s">
        <v>801</v>
      </c>
      <c r="H1245" t="s">
        <v>7</v>
      </c>
      <c r="I1245" t="s">
        <v>43</v>
      </c>
      <c r="J1245" t="s">
        <v>44</v>
      </c>
      <c r="K1245" t="s">
        <v>65</v>
      </c>
      <c r="L1245" t="s">
        <v>11</v>
      </c>
      <c r="M1245" s="2">
        <v>100000</v>
      </c>
      <c r="N1245" s="2">
        <v>55109.19</v>
      </c>
      <c r="O1245" s="2">
        <v>0</v>
      </c>
      <c r="P1245" s="2">
        <v>155109.19</v>
      </c>
      <c r="Q1245" s="2">
        <v>30519.37</v>
      </c>
      <c r="R1245" s="2">
        <v>104648.96000000001</v>
      </c>
      <c r="S1245" s="2">
        <v>99030.2</v>
      </c>
      <c r="T1245" s="2">
        <v>50460.23</v>
      </c>
      <c r="U1245" s="2">
        <v>56078.99</v>
      </c>
      <c r="V1245" s="2">
        <v>19940.86</v>
      </c>
      <c r="W1245" t="s">
        <v>815</v>
      </c>
    </row>
    <row r="1246" spans="1:23" x14ac:dyDescent="0.2">
      <c r="A1246" t="s">
        <v>0</v>
      </c>
      <c r="B1246" t="s">
        <v>1</v>
      </c>
      <c r="C1246" t="s">
        <v>218</v>
      </c>
      <c r="D1246" t="s">
        <v>219</v>
      </c>
      <c r="E1246" t="s">
        <v>220</v>
      </c>
      <c r="F1246" t="s">
        <v>800</v>
      </c>
      <c r="G1246" t="s">
        <v>801</v>
      </c>
      <c r="H1246" t="s">
        <v>7</v>
      </c>
      <c r="I1246" t="s">
        <v>43</v>
      </c>
      <c r="J1246" t="s">
        <v>44</v>
      </c>
      <c r="K1246" t="s">
        <v>816</v>
      </c>
      <c r="L1246" t="s">
        <v>11</v>
      </c>
      <c r="M1246" s="2">
        <v>76163</v>
      </c>
      <c r="N1246" s="2">
        <v>-42720</v>
      </c>
      <c r="O1246" s="2">
        <v>0</v>
      </c>
      <c r="P1246" s="2">
        <v>33443</v>
      </c>
      <c r="Q1246" s="2">
        <v>7117.65</v>
      </c>
      <c r="R1246" s="2">
        <v>25383.75</v>
      </c>
      <c r="S1246" s="2">
        <v>19103.28</v>
      </c>
      <c r="T1246" s="2">
        <v>8059.25</v>
      </c>
      <c r="U1246" s="2">
        <v>14339.72</v>
      </c>
      <c r="V1246" s="2">
        <v>941.6</v>
      </c>
      <c r="W1246" t="s">
        <v>817</v>
      </c>
    </row>
    <row r="1247" spans="1:23" x14ac:dyDescent="0.2">
      <c r="A1247" t="s">
        <v>0</v>
      </c>
      <c r="B1247" t="s">
        <v>1</v>
      </c>
      <c r="C1247" t="s">
        <v>218</v>
      </c>
      <c r="D1247" t="s">
        <v>219</v>
      </c>
      <c r="E1247" t="s">
        <v>220</v>
      </c>
      <c r="F1247" t="s">
        <v>800</v>
      </c>
      <c r="G1247" t="s">
        <v>801</v>
      </c>
      <c r="H1247" t="s">
        <v>7</v>
      </c>
      <c r="I1247" t="s">
        <v>43</v>
      </c>
      <c r="J1247" t="s">
        <v>44</v>
      </c>
      <c r="K1247" t="s">
        <v>71</v>
      </c>
      <c r="L1247" t="s">
        <v>11</v>
      </c>
      <c r="M1247" s="2">
        <v>1000</v>
      </c>
      <c r="N1247" s="2">
        <v>0</v>
      </c>
      <c r="O1247" s="2">
        <v>0</v>
      </c>
      <c r="P1247" s="2">
        <v>1000</v>
      </c>
      <c r="Q1247" s="2">
        <v>0</v>
      </c>
      <c r="R1247" s="2">
        <v>1000</v>
      </c>
      <c r="S1247" s="2">
        <v>0</v>
      </c>
      <c r="T1247" s="2">
        <v>0</v>
      </c>
      <c r="U1247" s="2">
        <v>1000</v>
      </c>
      <c r="V1247" s="2">
        <v>0</v>
      </c>
      <c r="W1247" t="s">
        <v>818</v>
      </c>
    </row>
    <row r="1248" spans="1:23" x14ac:dyDescent="0.2">
      <c r="A1248" t="s">
        <v>0</v>
      </c>
      <c r="B1248" t="s">
        <v>1</v>
      </c>
      <c r="C1248" t="s">
        <v>218</v>
      </c>
      <c r="D1248" t="s">
        <v>219</v>
      </c>
      <c r="E1248" t="s">
        <v>220</v>
      </c>
      <c r="F1248" t="s">
        <v>800</v>
      </c>
      <c r="G1248" t="s">
        <v>801</v>
      </c>
      <c r="H1248" t="s">
        <v>7</v>
      </c>
      <c r="I1248" t="s">
        <v>43</v>
      </c>
      <c r="J1248" t="s">
        <v>44</v>
      </c>
      <c r="K1248" t="s">
        <v>316</v>
      </c>
      <c r="L1248" t="s">
        <v>11</v>
      </c>
      <c r="M1248" s="2">
        <v>3000</v>
      </c>
      <c r="N1248" s="2">
        <v>0</v>
      </c>
      <c r="O1248" s="2">
        <v>0</v>
      </c>
      <c r="P1248" s="2">
        <v>3000</v>
      </c>
      <c r="Q1248" s="2">
        <v>0</v>
      </c>
      <c r="R1248" s="2">
        <v>3000</v>
      </c>
      <c r="S1248" s="2">
        <v>0</v>
      </c>
      <c r="T1248" s="2">
        <v>0</v>
      </c>
      <c r="U1248" s="2">
        <v>3000</v>
      </c>
      <c r="V1248" s="2">
        <v>0</v>
      </c>
      <c r="W1248" t="s">
        <v>819</v>
      </c>
    </row>
    <row r="1249" spans="1:23" x14ac:dyDescent="0.2">
      <c r="A1249" t="s">
        <v>0</v>
      </c>
      <c r="B1249" t="s">
        <v>1</v>
      </c>
      <c r="C1249" t="s">
        <v>218</v>
      </c>
      <c r="D1249" t="s">
        <v>219</v>
      </c>
      <c r="E1249" t="s">
        <v>220</v>
      </c>
      <c r="F1249" t="s">
        <v>800</v>
      </c>
      <c r="G1249" t="s">
        <v>801</v>
      </c>
      <c r="H1249" t="s">
        <v>7</v>
      </c>
      <c r="I1249" t="s">
        <v>43</v>
      </c>
      <c r="J1249" t="s">
        <v>44</v>
      </c>
      <c r="K1249" t="s">
        <v>73</v>
      </c>
      <c r="L1249" t="s">
        <v>11</v>
      </c>
      <c r="M1249" s="2">
        <v>150000</v>
      </c>
      <c r="N1249" s="2">
        <v>0</v>
      </c>
      <c r="O1249" s="2">
        <v>0</v>
      </c>
      <c r="P1249" s="2">
        <v>150000</v>
      </c>
      <c r="Q1249" s="2">
        <v>71343.55</v>
      </c>
      <c r="R1249" s="2">
        <v>74261.84</v>
      </c>
      <c r="S1249" s="2">
        <v>73039.69</v>
      </c>
      <c r="T1249" s="2">
        <v>75738.16</v>
      </c>
      <c r="U1249" s="2">
        <v>76960.31</v>
      </c>
      <c r="V1249" s="2">
        <v>4394.6099999999997</v>
      </c>
      <c r="W1249" t="s">
        <v>820</v>
      </c>
    </row>
    <row r="1250" spans="1:23" x14ac:dyDescent="0.2">
      <c r="A1250" t="s">
        <v>0</v>
      </c>
      <c r="B1250" t="s">
        <v>1</v>
      </c>
      <c r="C1250" t="s">
        <v>218</v>
      </c>
      <c r="D1250" t="s">
        <v>219</v>
      </c>
      <c r="E1250" t="s">
        <v>220</v>
      </c>
      <c r="F1250" t="s">
        <v>800</v>
      </c>
      <c r="G1250" t="s">
        <v>801</v>
      </c>
      <c r="H1250" t="s">
        <v>7</v>
      </c>
      <c r="I1250" t="s">
        <v>43</v>
      </c>
      <c r="J1250" t="s">
        <v>44</v>
      </c>
      <c r="K1250" t="s">
        <v>75</v>
      </c>
      <c r="L1250" t="s">
        <v>11</v>
      </c>
      <c r="M1250" s="2">
        <v>0</v>
      </c>
      <c r="N1250" s="2">
        <v>1000</v>
      </c>
      <c r="O1250" s="2">
        <v>0</v>
      </c>
      <c r="P1250" s="2">
        <v>1000</v>
      </c>
      <c r="Q1250" s="2">
        <v>0</v>
      </c>
      <c r="R1250" s="2">
        <v>1000</v>
      </c>
      <c r="S1250" s="2">
        <v>176.1</v>
      </c>
      <c r="T1250" s="2">
        <v>0</v>
      </c>
      <c r="U1250" s="2">
        <v>823.9</v>
      </c>
      <c r="V1250" s="2">
        <v>0</v>
      </c>
      <c r="W1250" t="s">
        <v>821</v>
      </c>
    </row>
    <row r="1251" spans="1:23" x14ac:dyDescent="0.2">
      <c r="A1251" t="s">
        <v>0</v>
      </c>
      <c r="B1251" t="s">
        <v>1</v>
      </c>
      <c r="C1251" t="s">
        <v>218</v>
      </c>
      <c r="D1251" t="s">
        <v>219</v>
      </c>
      <c r="E1251" t="s">
        <v>220</v>
      </c>
      <c r="F1251" t="s">
        <v>800</v>
      </c>
      <c r="G1251" t="s">
        <v>801</v>
      </c>
      <c r="H1251" t="s">
        <v>7</v>
      </c>
      <c r="I1251" t="s">
        <v>43</v>
      </c>
      <c r="J1251" t="s">
        <v>44</v>
      </c>
      <c r="K1251" t="s">
        <v>79</v>
      </c>
      <c r="L1251" t="s">
        <v>11</v>
      </c>
      <c r="M1251" s="2">
        <v>0</v>
      </c>
      <c r="N1251" s="2">
        <v>361631.2</v>
      </c>
      <c r="O1251" s="2">
        <v>0</v>
      </c>
      <c r="P1251" s="2">
        <v>361631.2</v>
      </c>
      <c r="Q1251" s="2">
        <v>506.56</v>
      </c>
      <c r="R1251" s="2">
        <v>361124.64</v>
      </c>
      <c r="S1251" s="2">
        <v>361124.64</v>
      </c>
      <c r="T1251" s="2">
        <v>506.56</v>
      </c>
      <c r="U1251" s="2">
        <v>506.56</v>
      </c>
      <c r="V1251" s="2">
        <v>0</v>
      </c>
      <c r="W1251" t="s">
        <v>822</v>
      </c>
    </row>
    <row r="1252" spans="1:23" x14ac:dyDescent="0.2">
      <c r="A1252" t="s">
        <v>0</v>
      </c>
      <c r="B1252" t="s">
        <v>1</v>
      </c>
      <c r="C1252" t="s">
        <v>218</v>
      </c>
      <c r="D1252" t="s">
        <v>219</v>
      </c>
      <c r="E1252" t="s">
        <v>220</v>
      </c>
      <c r="F1252" t="s">
        <v>800</v>
      </c>
      <c r="G1252" t="s">
        <v>801</v>
      </c>
      <c r="H1252" t="s">
        <v>7</v>
      </c>
      <c r="I1252" t="s">
        <v>43</v>
      </c>
      <c r="J1252" t="s">
        <v>44</v>
      </c>
      <c r="K1252" t="s">
        <v>493</v>
      </c>
      <c r="L1252" t="s">
        <v>11</v>
      </c>
      <c r="M1252" s="2">
        <v>1000</v>
      </c>
      <c r="N1252" s="2">
        <v>0</v>
      </c>
      <c r="O1252" s="2">
        <v>0</v>
      </c>
      <c r="P1252" s="2">
        <v>1000</v>
      </c>
      <c r="Q1252" s="2">
        <v>0</v>
      </c>
      <c r="R1252" s="2">
        <v>1000</v>
      </c>
      <c r="S1252" s="2">
        <v>0</v>
      </c>
      <c r="T1252" s="2">
        <v>0</v>
      </c>
      <c r="U1252" s="2">
        <v>1000</v>
      </c>
      <c r="V1252" s="2">
        <v>0</v>
      </c>
      <c r="W1252" t="s">
        <v>823</v>
      </c>
    </row>
    <row r="1253" spans="1:23" x14ac:dyDescent="0.2">
      <c r="A1253" t="s">
        <v>0</v>
      </c>
      <c r="B1253" t="s">
        <v>1</v>
      </c>
      <c r="C1253" t="s">
        <v>218</v>
      </c>
      <c r="D1253" t="s">
        <v>219</v>
      </c>
      <c r="E1253" t="s">
        <v>220</v>
      </c>
      <c r="F1253" t="s">
        <v>800</v>
      </c>
      <c r="G1253" t="s">
        <v>801</v>
      </c>
      <c r="H1253" t="s">
        <v>7</v>
      </c>
      <c r="I1253" t="s">
        <v>43</v>
      </c>
      <c r="J1253" t="s">
        <v>44</v>
      </c>
      <c r="K1253" t="s">
        <v>81</v>
      </c>
      <c r="L1253" t="s">
        <v>11</v>
      </c>
      <c r="M1253" s="2">
        <v>1000</v>
      </c>
      <c r="N1253" s="2">
        <v>0</v>
      </c>
      <c r="O1253" s="2">
        <v>0</v>
      </c>
      <c r="P1253" s="2">
        <v>1000</v>
      </c>
      <c r="Q1253" s="2">
        <v>0</v>
      </c>
      <c r="R1253" s="2">
        <v>1000</v>
      </c>
      <c r="S1253" s="2">
        <v>0</v>
      </c>
      <c r="T1253" s="2">
        <v>0</v>
      </c>
      <c r="U1253" s="2">
        <v>1000</v>
      </c>
      <c r="V1253" s="2">
        <v>0</v>
      </c>
      <c r="W1253" t="s">
        <v>824</v>
      </c>
    </row>
    <row r="1254" spans="1:23" x14ac:dyDescent="0.2">
      <c r="A1254" t="s">
        <v>0</v>
      </c>
      <c r="B1254" t="s">
        <v>1</v>
      </c>
      <c r="C1254" t="s">
        <v>218</v>
      </c>
      <c r="D1254" t="s">
        <v>219</v>
      </c>
      <c r="E1254" t="s">
        <v>220</v>
      </c>
      <c r="F1254" t="s">
        <v>800</v>
      </c>
      <c r="G1254" t="s">
        <v>801</v>
      </c>
      <c r="H1254" t="s">
        <v>7</v>
      </c>
      <c r="I1254" t="s">
        <v>43</v>
      </c>
      <c r="J1254" t="s">
        <v>44</v>
      </c>
      <c r="K1254" t="s">
        <v>83</v>
      </c>
      <c r="L1254" t="s">
        <v>11</v>
      </c>
      <c r="M1254" s="2">
        <v>0</v>
      </c>
      <c r="N1254" s="2">
        <v>33600</v>
      </c>
      <c r="O1254" s="2">
        <v>0</v>
      </c>
      <c r="P1254" s="2">
        <v>33600</v>
      </c>
      <c r="Q1254" s="2">
        <v>3461.92</v>
      </c>
      <c r="R1254" s="2">
        <v>30138.080000000002</v>
      </c>
      <c r="S1254" s="2">
        <v>28449.15</v>
      </c>
      <c r="T1254" s="2">
        <v>3461.92</v>
      </c>
      <c r="U1254" s="2">
        <v>5150.8500000000004</v>
      </c>
      <c r="V1254" s="2">
        <v>0</v>
      </c>
      <c r="W1254" t="s">
        <v>825</v>
      </c>
    </row>
    <row r="1255" spans="1:23" x14ac:dyDescent="0.2">
      <c r="A1255" t="s">
        <v>0</v>
      </c>
      <c r="B1255" t="s">
        <v>1</v>
      </c>
      <c r="C1255" t="s">
        <v>218</v>
      </c>
      <c r="D1255" t="s">
        <v>219</v>
      </c>
      <c r="E1255" t="s">
        <v>220</v>
      </c>
      <c r="F1255" t="s">
        <v>800</v>
      </c>
      <c r="G1255" t="s">
        <v>801</v>
      </c>
      <c r="H1255" t="s">
        <v>7</v>
      </c>
      <c r="I1255" t="s">
        <v>43</v>
      </c>
      <c r="J1255" t="s">
        <v>44</v>
      </c>
      <c r="K1255" t="s">
        <v>85</v>
      </c>
      <c r="L1255" t="s">
        <v>11</v>
      </c>
      <c r="M1255" s="2">
        <v>276700</v>
      </c>
      <c r="N1255" s="2">
        <v>-94366.78</v>
      </c>
      <c r="O1255" s="2">
        <v>0</v>
      </c>
      <c r="P1255" s="2">
        <v>182333.22</v>
      </c>
      <c r="Q1255" s="2">
        <v>48627.66</v>
      </c>
      <c r="R1255" s="2">
        <v>116209.29</v>
      </c>
      <c r="S1255" s="2">
        <v>101080.25</v>
      </c>
      <c r="T1255" s="2">
        <v>66123.929999999993</v>
      </c>
      <c r="U1255" s="2">
        <v>81252.97</v>
      </c>
      <c r="V1255" s="2">
        <v>17496.27</v>
      </c>
      <c r="W1255" t="s">
        <v>826</v>
      </c>
    </row>
    <row r="1256" spans="1:23" x14ac:dyDescent="0.2">
      <c r="A1256" t="s">
        <v>0</v>
      </c>
      <c r="B1256" t="s">
        <v>1</v>
      </c>
      <c r="C1256" t="s">
        <v>218</v>
      </c>
      <c r="D1256" t="s">
        <v>219</v>
      </c>
      <c r="E1256" t="s">
        <v>220</v>
      </c>
      <c r="F1256" t="s">
        <v>800</v>
      </c>
      <c r="G1256" t="s">
        <v>801</v>
      </c>
      <c r="H1256" t="s">
        <v>7</v>
      </c>
      <c r="I1256" t="s">
        <v>43</v>
      </c>
      <c r="J1256" t="s">
        <v>44</v>
      </c>
      <c r="K1256" t="s">
        <v>696</v>
      </c>
      <c r="L1256" t="s">
        <v>11</v>
      </c>
      <c r="M1256" s="2">
        <v>0</v>
      </c>
      <c r="N1256" s="2">
        <v>2000</v>
      </c>
      <c r="O1256" s="2">
        <v>0</v>
      </c>
      <c r="P1256" s="2">
        <v>2000</v>
      </c>
      <c r="Q1256" s="2">
        <v>0</v>
      </c>
      <c r="R1256" s="2">
        <v>2000</v>
      </c>
      <c r="S1256" s="2">
        <v>464.8</v>
      </c>
      <c r="T1256" s="2">
        <v>0</v>
      </c>
      <c r="U1256" s="2">
        <v>1535.2</v>
      </c>
      <c r="V1256" s="2">
        <v>0</v>
      </c>
      <c r="W1256" t="s">
        <v>827</v>
      </c>
    </row>
    <row r="1257" spans="1:23" x14ac:dyDescent="0.2">
      <c r="A1257" t="s">
        <v>0</v>
      </c>
      <c r="B1257" t="s">
        <v>1</v>
      </c>
      <c r="C1257" t="s">
        <v>218</v>
      </c>
      <c r="D1257" t="s">
        <v>219</v>
      </c>
      <c r="E1257" t="s">
        <v>220</v>
      </c>
      <c r="F1257" t="s">
        <v>800</v>
      </c>
      <c r="G1257" t="s">
        <v>801</v>
      </c>
      <c r="H1257" t="s">
        <v>7</v>
      </c>
      <c r="I1257" t="s">
        <v>43</v>
      </c>
      <c r="J1257" t="s">
        <v>44</v>
      </c>
      <c r="K1257" t="s">
        <v>828</v>
      </c>
      <c r="L1257" t="s">
        <v>11</v>
      </c>
      <c r="M1257" s="2">
        <v>1000</v>
      </c>
      <c r="N1257" s="2">
        <v>0</v>
      </c>
      <c r="O1257" s="2">
        <v>0</v>
      </c>
      <c r="P1257" s="2">
        <v>1000</v>
      </c>
      <c r="Q1257" s="2">
        <v>0</v>
      </c>
      <c r="R1257" s="2">
        <v>0</v>
      </c>
      <c r="S1257" s="2">
        <v>0</v>
      </c>
      <c r="T1257" s="2">
        <v>1000</v>
      </c>
      <c r="U1257" s="2">
        <v>1000</v>
      </c>
      <c r="V1257" s="2">
        <v>1000</v>
      </c>
      <c r="W1257" t="s">
        <v>829</v>
      </c>
    </row>
    <row r="1258" spans="1:23" x14ac:dyDescent="0.2">
      <c r="A1258" t="s">
        <v>0</v>
      </c>
      <c r="B1258" t="s">
        <v>1</v>
      </c>
      <c r="C1258" t="s">
        <v>218</v>
      </c>
      <c r="D1258" t="s">
        <v>219</v>
      </c>
      <c r="E1258" t="s">
        <v>220</v>
      </c>
      <c r="F1258" t="s">
        <v>800</v>
      </c>
      <c r="G1258" t="s">
        <v>801</v>
      </c>
      <c r="H1258" t="s">
        <v>7</v>
      </c>
      <c r="I1258" t="s">
        <v>43</v>
      </c>
      <c r="J1258" t="s">
        <v>87</v>
      </c>
      <c r="K1258" t="s">
        <v>88</v>
      </c>
      <c r="L1258" t="s">
        <v>11</v>
      </c>
      <c r="M1258" s="2">
        <v>15000</v>
      </c>
      <c r="N1258" s="2">
        <v>-2000</v>
      </c>
      <c r="O1258" s="2">
        <v>0</v>
      </c>
      <c r="P1258" s="2">
        <v>13000</v>
      </c>
      <c r="Q1258" s="2">
        <v>3175.44</v>
      </c>
      <c r="R1258" s="2">
        <v>9610.18</v>
      </c>
      <c r="S1258" s="2">
        <v>9610.18</v>
      </c>
      <c r="T1258" s="2">
        <v>3389.82</v>
      </c>
      <c r="U1258" s="2">
        <v>3389.82</v>
      </c>
      <c r="V1258" s="2">
        <v>214.38</v>
      </c>
      <c r="W1258" t="s">
        <v>830</v>
      </c>
    </row>
    <row r="1259" spans="1:23" x14ac:dyDescent="0.2">
      <c r="A1259" t="s">
        <v>0</v>
      </c>
      <c r="B1259" t="s">
        <v>1</v>
      </c>
      <c r="C1259" t="s">
        <v>218</v>
      </c>
      <c r="D1259" t="s">
        <v>219</v>
      </c>
      <c r="E1259" t="s">
        <v>220</v>
      </c>
      <c r="F1259" t="s">
        <v>800</v>
      </c>
      <c r="G1259" t="s">
        <v>801</v>
      </c>
      <c r="H1259" t="s">
        <v>7</v>
      </c>
      <c r="I1259" t="s">
        <v>43</v>
      </c>
      <c r="J1259" t="s">
        <v>87</v>
      </c>
      <c r="K1259" t="s">
        <v>760</v>
      </c>
      <c r="L1259" t="s">
        <v>11</v>
      </c>
      <c r="M1259" s="2">
        <v>1695640</v>
      </c>
      <c r="N1259" s="2">
        <v>269944</v>
      </c>
      <c r="O1259" s="2">
        <v>3000000</v>
      </c>
      <c r="P1259" s="2">
        <v>4965584</v>
      </c>
      <c r="Q1259" s="2">
        <v>443840.14</v>
      </c>
      <c r="R1259" s="2">
        <v>895050.38</v>
      </c>
      <c r="S1259" s="2">
        <v>889881.51</v>
      </c>
      <c r="T1259" s="2">
        <v>4070533.62</v>
      </c>
      <c r="U1259" s="2">
        <v>4075702.49</v>
      </c>
      <c r="V1259" s="2">
        <v>3626693.48</v>
      </c>
      <c r="W1259" t="s">
        <v>831</v>
      </c>
    </row>
    <row r="1260" spans="1:23" x14ac:dyDescent="0.2">
      <c r="A1260" t="s">
        <v>0</v>
      </c>
      <c r="B1260" t="s">
        <v>1</v>
      </c>
      <c r="C1260" t="s">
        <v>218</v>
      </c>
      <c r="D1260" t="s">
        <v>219</v>
      </c>
      <c r="E1260" t="s">
        <v>220</v>
      </c>
      <c r="F1260" t="s">
        <v>800</v>
      </c>
      <c r="G1260" t="s">
        <v>801</v>
      </c>
      <c r="H1260" t="s">
        <v>7</v>
      </c>
      <c r="I1260" t="s">
        <v>43</v>
      </c>
      <c r="J1260" t="s">
        <v>87</v>
      </c>
      <c r="K1260" t="s">
        <v>251</v>
      </c>
      <c r="L1260" t="s">
        <v>11</v>
      </c>
      <c r="M1260" s="2">
        <v>1000</v>
      </c>
      <c r="N1260" s="2">
        <v>0</v>
      </c>
      <c r="O1260" s="2">
        <v>0</v>
      </c>
      <c r="P1260" s="2">
        <v>1000</v>
      </c>
      <c r="Q1260" s="2">
        <v>0</v>
      </c>
      <c r="R1260" s="2">
        <v>1000</v>
      </c>
      <c r="S1260" s="2">
        <v>592.05999999999995</v>
      </c>
      <c r="T1260" s="2">
        <v>0</v>
      </c>
      <c r="U1260" s="2">
        <v>407.94</v>
      </c>
      <c r="V1260" s="2">
        <v>0</v>
      </c>
      <c r="W1260" t="s">
        <v>252</v>
      </c>
    </row>
    <row r="1261" spans="1:23" x14ac:dyDescent="0.2">
      <c r="A1261" t="s">
        <v>0</v>
      </c>
      <c r="B1261" t="s">
        <v>1</v>
      </c>
      <c r="C1261" t="s">
        <v>218</v>
      </c>
      <c r="D1261" t="s">
        <v>219</v>
      </c>
      <c r="E1261" t="s">
        <v>220</v>
      </c>
      <c r="F1261" t="s">
        <v>832</v>
      </c>
      <c r="G1261" t="s">
        <v>833</v>
      </c>
      <c r="H1261" t="s">
        <v>7</v>
      </c>
      <c r="I1261" t="s">
        <v>43</v>
      </c>
      <c r="J1261" t="s">
        <v>44</v>
      </c>
      <c r="K1261" t="s">
        <v>341</v>
      </c>
      <c r="L1261" t="s">
        <v>11</v>
      </c>
      <c r="M1261" s="2">
        <v>60000</v>
      </c>
      <c r="N1261" s="2">
        <v>0</v>
      </c>
      <c r="O1261" s="2">
        <v>0</v>
      </c>
      <c r="P1261" s="2">
        <v>60000</v>
      </c>
      <c r="Q1261" s="2">
        <v>0</v>
      </c>
      <c r="R1261" s="2">
        <v>60000</v>
      </c>
      <c r="S1261" s="2">
        <v>26253.3</v>
      </c>
      <c r="T1261" s="2">
        <v>0</v>
      </c>
      <c r="U1261" s="2">
        <v>33746.699999999997</v>
      </c>
      <c r="V1261" s="2">
        <v>0</v>
      </c>
      <c r="W1261" t="s">
        <v>834</v>
      </c>
    </row>
    <row r="1262" spans="1:23" x14ac:dyDescent="0.2">
      <c r="A1262" t="s">
        <v>0</v>
      </c>
      <c r="B1262" t="s">
        <v>1</v>
      </c>
      <c r="C1262" t="s">
        <v>218</v>
      </c>
      <c r="D1262" t="s">
        <v>219</v>
      </c>
      <c r="E1262" t="s">
        <v>220</v>
      </c>
      <c r="F1262" t="s">
        <v>832</v>
      </c>
      <c r="G1262" t="s">
        <v>833</v>
      </c>
      <c r="H1262" t="s">
        <v>7</v>
      </c>
      <c r="I1262" t="s">
        <v>43</v>
      </c>
      <c r="J1262" t="s">
        <v>87</v>
      </c>
      <c r="K1262" t="s">
        <v>251</v>
      </c>
      <c r="L1262" t="s">
        <v>11</v>
      </c>
      <c r="M1262" s="2">
        <v>20000</v>
      </c>
      <c r="N1262" s="2">
        <v>0</v>
      </c>
      <c r="O1262" s="2">
        <v>0</v>
      </c>
      <c r="P1262" s="2">
        <v>20000</v>
      </c>
      <c r="Q1262" s="2">
        <v>0</v>
      </c>
      <c r="R1262" s="2">
        <v>20000</v>
      </c>
      <c r="S1262" s="2">
        <v>537.6</v>
      </c>
      <c r="T1262" s="2">
        <v>0</v>
      </c>
      <c r="U1262" s="2">
        <v>19462.400000000001</v>
      </c>
      <c r="V1262" s="2">
        <v>0</v>
      </c>
      <c r="W1262" t="s">
        <v>252</v>
      </c>
    </row>
    <row r="1263" spans="1:23" x14ac:dyDescent="0.2">
      <c r="A1263" t="s">
        <v>0</v>
      </c>
      <c r="B1263" t="s">
        <v>1</v>
      </c>
      <c r="C1263" t="s">
        <v>218</v>
      </c>
      <c r="D1263" t="s">
        <v>219</v>
      </c>
      <c r="E1263" t="s">
        <v>220</v>
      </c>
      <c r="F1263" t="s">
        <v>832</v>
      </c>
      <c r="G1263" t="s">
        <v>833</v>
      </c>
      <c r="H1263" t="s">
        <v>601</v>
      </c>
      <c r="I1263" t="s">
        <v>835</v>
      </c>
      <c r="J1263" t="s">
        <v>202</v>
      </c>
      <c r="K1263" t="s">
        <v>836</v>
      </c>
      <c r="L1263" t="s">
        <v>96</v>
      </c>
      <c r="M1263" s="2">
        <v>1000000</v>
      </c>
      <c r="N1263" s="2">
        <v>0</v>
      </c>
      <c r="O1263" s="2">
        <v>-1000000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t="s">
        <v>837</v>
      </c>
    </row>
    <row r="1264" spans="1:23" x14ac:dyDescent="0.2">
      <c r="A1264" t="s">
        <v>0</v>
      </c>
      <c r="B1264" t="s">
        <v>1</v>
      </c>
      <c r="C1264" t="s">
        <v>218</v>
      </c>
      <c r="D1264" t="s">
        <v>219</v>
      </c>
      <c r="E1264" t="s">
        <v>220</v>
      </c>
      <c r="F1264" t="s">
        <v>838</v>
      </c>
      <c r="G1264" t="s">
        <v>839</v>
      </c>
      <c r="H1264" t="s">
        <v>7</v>
      </c>
      <c r="I1264" t="s">
        <v>43</v>
      </c>
      <c r="J1264" t="s">
        <v>44</v>
      </c>
      <c r="K1264" t="s">
        <v>59</v>
      </c>
      <c r="L1264" t="s">
        <v>11</v>
      </c>
      <c r="M1264" s="2">
        <v>2160</v>
      </c>
      <c r="N1264" s="2">
        <v>-2160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t="s">
        <v>811</v>
      </c>
    </row>
    <row r="1265" spans="1:23" x14ac:dyDescent="0.2">
      <c r="A1265" t="s">
        <v>0</v>
      </c>
      <c r="B1265" t="s">
        <v>1</v>
      </c>
      <c r="C1265" t="s">
        <v>218</v>
      </c>
      <c r="D1265" t="s">
        <v>219</v>
      </c>
      <c r="E1265" t="s">
        <v>220</v>
      </c>
      <c r="F1265" t="s">
        <v>838</v>
      </c>
      <c r="G1265" t="s">
        <v>839</v>
      </c>
      <c r="H1265" t="s">
        <v>7</v>
      </c>
      <c r="I1265" t="s">
        <v>43</v>
      </c>
      <c r="J1265" t="s">
        <v>44</v>
      </c>
      <c r="K1265" t="s">
        <v>484</v>
      </c>
      <c r="L1265" t="s">
        <v>11</v>
      </c>
      <c r="M1265" s="2">
        <v>7840</v>
      </c>
      <c r="N1265" s="2">
        <v>2160</v>
      </c>
      <c r="O1265" s="2">
        <v>0</v>
      </c>
      <c r="P1265" s="2">
        <v>10000</v>
      </c>
      <c r="Q1265" s="2">
        <v>2800</v>
      </c>
      <c r="R1265" s="2">
        <v>5880</v>
      </c>
      <c r="S1265" s="2">
        <v>5880</v>
      </c>
      <c r="T1265" s="2">
        <v>4120</v>
      </c>
      <c r="U1265" s="2">
        <v>4120</v>
      </c>
      <c r="V1265" s="2">
        <v>1320</v>
      </c>
      <c r="W1265" t="s">
        <v>840</v>
      </c>
    </row>
    <row r="1266" spans="1:23" x14ac:dyDescent="0.2">
      <c r="A1266" t="s">
        <v>0</v>
      </c>
      <c r="B1266" t="s">
        <v>1</v>
      </c>
      <c r="C1266" t="s">
        <v>218</v>
      </c>
      <c r="D1266" t="s">
        <v>219</v>
      </c>
      <c r="E1266" t="s">
        <v>220</v>
      </c>
      <c r="F1266" t="s">
        <v>838</v>
      </c>
      <c r="G1266" t="s">
        <v>839</v>
      </c>
      <c r="H1266" t="s">
        <v>601</v>
      </c>
      <c r="I1266" t="s">
        <v>841</v>
      </c>
      <c r="J1266" t="s">
        <v>94</v>
      </c>
      <c r="K1266" t="s">
        <v>377</v>
      </c>
      <c r="L1266" t="s">
        <v>11</v>
      </c>
      <c r="M1266" s="2">
        <v>0</v>
      </c>
      <c r="N1266" s="2">
        <v>78870.399999999994</v>
      </c>
      <c r="O1266" s="2">
        <v>0</v>
      </c>
      <c r="P1266" s="2">
        <v>78870.399999999994</v>
      </c>
      <c r="Q1266" s="2">
        <v>0</v>
      </c>
      <c r="R1266" s="2">
        <v>0</v>
      </c>
      <c r="S1266" s="2">
        <v>0</v>
      </c>
      <c r="T1266" s="2">
        <v>78870.399999999994</v>
      </c>
      <c r="U1266" s="2">
        <v>78870.399999999994</v>
      </c>
      <c r="V1266" s="2">
        <v>78870.399999999994</v>
      </c>
      <c r="W1266" t="s">
        <v>842</v>
      </c>
    </row>
    <row r="1267" spans="1:23" x14ac:dyDescent="0.2">
      <c r="A1267" t="s">
        <v>0</v>
      </c>
      <c r="B1267" t="s">
        <v>1</v>
      </c>
      <c r="C1267" t="s">
        <v>218</v>
      </c>
      <c r="D1267" t="s">
        <v>219</v>
      </c>
      <c r="E1267" t="s">
        <v>220</v>
      </c>
      <c r="F1267" t="s">
        <v>843</v>
      </c>
      <c r="G1267" t="s">
        <v>844</v>
      </c>
      <c r="H1267" t="s">
        <v>7</v>
      </c>
      <c r="I1267" t="s">
        <v>43</v>
      </c>
      <c r="J1267" t="s">
        <v>44</v>
      </c>
      <c r="K1267" t="s">
        <v>49</v>
      </c>
      <c r="L1267" t="s">
        <v>11</v>
      </c>
      <c r="M1267" s="2">
        <v>1386896</v>
      </c>
      <c r="N1267" s="2">
        <v>-230000</v>
      </c>
      <c r="O1267" s="2">
        <v>-220852.93</v>
      </c>
      <c r="P1267" s="2">
        <v>936043.07</v>
      </c>
      <c r="Q1267" s="2">
        <v>31596.43</v>
      </c>
      <c r="R1267" s="2">
        <v>855824.94</v>
      </c>
      <c r="S1267" s="2">
        <v>507020.44</v>
      </c>
      <c r="T1267" s="2">
        <v>80218.13</v>
      </c>
      <c r="U1267" s="2">
        <v>429022.63</v>
      </c>
      <c r="V1267" s="2">
        <v>48621.7</v>
      </c>
      <c r="W1267" t="s">
        <v>804</v>
      </c>
    </row>
    <row r="1268" spans="1:23" x14ac:dyDescent="0.2">
      <c r="A1268" t="s">
        <v>0</v>
      </c>
      <c r="B1268" t="s">
        <v>1</v>
      </c>
      <c r="C1268" t="s">
        <v>218</v>
      </c>
      <c r="D1268" t="s">
        <v>219</v>
      </c>
      <c r="E1268" t="s">
        <v>220</v>
      </c>
      <c r="F1268" t="s">
        <v>843</v>
      </c>
      <c r="G1268" t="s">
        <v>844</v>
      </c>
      <c r="H1268" t="s">
        <v>7</v>
      </c>
      <c r="I1268" t="s">
        <v>43</v>
      </c>
      <c r="J1268" t="s">
        <v>44</v>
      </c>
      <c r="K1268" t="s">
        <v>69</v>
      </c>
      <c r="L1268" t="s">
        <v>11</v>
      </c>
      <c r="M1268" s="2">
        <v>276073.18</v>
      </c>
      <c r="N1268" s="2">
        <v>230000</v>
      </c>
      <c r="O1268" s="2">
        <v>-195129.71</v>
      </c>
      <c r="P1268" s="2">
        <v>310943.46999999997</v>
      </c>
      <c r="Q1268" s="2">
        <v>251744.58</v>
      </c>
      <c r="R1268" s="2">
        <v>54656</v>
      </c>
      <c r="S1268" s="2">
        <v>51256.6</v>
      </c>
      <c r="T1268" s="2">
        <v>256287.47</v>
      </c>
      <c r="U1268" s="2">
        <v>259686.87</v>
      </c>
      <c r="V1268" s="2">
        <v>4542.8900000000003</v>
      </c>
      <c r="W1268" t="s">
        <v>845</v>
      </c>
    </row>
    <row r="1269" spans="1:23" x14ac:dyDescent="0.2">
      <c r="A1269" t="s">
        <v>0</v>
      </c>
      <c r="B1269" t="s">
        <v>1</v>
      </c>
      <c r="C1269" t="s">
        <v>218</v>
      </c>
      <c r="D1269" t="s">
        <v>219</v>
      </c>
      <c r="E1269" t="s">
        <v>220</v>
      </c>
      <c r="F1269" t="s">
        <v>843</v>
      </c>
      <c r="G1269" t="s">
        <v>844</v>
      </c>
      <c r="H1269" t="s">
        <v>7</v>
      </c>
      <c r="I1269" t="s">
        <v>43</v>
      </c>
      <c r="J1269" t="s">
        <v>44</v>
      </c>
      <c r="K1269" t="s">
        <v>71</v>
      </c>
      <c r="L1269" t="s">
        <v>11</v>
      </c>
      <c r="M1269" s="2">
        <v>1080558.8500000001</v>
      </c>
      <c r="N1269" s="2">
        <v>-75066.399999999994</v>
      </c>
      <c r="O1269" s="2">
        <v>-235000</v>
      </c>
      <c r="P1269" s="2">
        <v>770492.45</v>
      </c>
      <c r="Q1269" s="2">
        <v>400429.73</v>
      </c>
      <c r="R1269" s="2">
        <v>78157.94</v>
      </c>
      <c r="S1269" s="2">
        <v>46793.82</v>
      </c>
      <c r="T1269" s="2">
        <v>692334.51</v>
      </c>
      <c r="U1269" s="2">
        <v>723698.63</v>
      </c>
      <c r="V1269" s="2">
        <v>291904.78000000003</v>
      </c>
      <c r="W1269" t="s">
        <v>818</v>
      </c>
    </row>
    <row r="1270" spans="1:23" x14ac:dyDescent="0.2">
      <c r="A1270" t="s">
        <v>0</v>
      </c>
      <c r="B1270" t="s">
        <v>1</v>
      </c>
      <c r="C1270" t="s">
        <v>218</v>
      </c>
      <c r="D1270" t="s">
        <v>219</v>
      </c>
      <c r="E1270" t="s">
        <v>220</v>
      </c>
      <c r="F1270" t="s">
        <v>843</v>
      </c>
      <c r="G1270" t="s">
        <v>844</v>
      </c>
      <c r="H1270" t="s">
        <v>7</v>
      </c>
      <c r="I1270" t="s">
        <v>43</v>
      </c>
      <c r="J1270" t="s">
        <v>44</v>
      </c>
      <c r="K1270" t="s">
        <v>75</v>
      </c>
      <c r="L1270" t="s">
        <v>11</v>
      </c>
      <c r="M1270" s="2">
        <v>0</v>
      </c>
      <c r="N1270" s="2">
        <v>44066.400000000001</v>
      </c>
      <c r="O1270" s="2">
        <v>0</v>
      </c>
      <c r="P1270" s="2">
        <v>44066.400000000001</v>
      </c>
      <c r="Q1270" s="2">
        <v>39345</v>
      </c>
      <c r="R1270" s="2">
        <v>0</v>
      </c>
      <c r="S1270" s="2">
        <v>0</v>
      </c>
      <c r="T1270" s="2">
        <v>44066.400000000001</v>
      </c>
      <c r="U1270" s="2">
        <v>44066.400000000001</v>
      </c>
      <c r="V1270" s="2">
        <v>4721.3999999999996</v>
      </c>
      <c r="W1270" t="s">
        <v>821</v>
      </c>
    </row>
    <row r="1271" spans="1:23" x14ac:dyDescent="0.2">
      <c r="A1271" t="s">
        <v>0</v>
      </c>
      <c r="B1271" t="s">
        <v>1</v>
      </c>
      <c r="C1271" t="s">
        <v>218</v>
      </c>
      <c r="D1271" t="s">
        <v>219</v>
      </c>
      <c r="E1271" t="s">
        <v>220</v>
      </c>
      <c r="F1271" t="s">
        <v>843</v>
      </c>
      <c r="G1271" t="s">
        <v>844</v>
      </c>
      <c r="H1271" t="s">
        <v>7</v>
      </c>
      <c r="I1271" t="s">
        <v>43</v>
      </c>
      <c r="J1271" t="s">
        <v>44</v>
      </c>
      <c r="K1271" t="s">
        <v>85</v>
      </c>
      <c r="L1271" t="s">
        <v>11</v>
      </c>
      <c r="M1271" s="2">
        <v>34227.06</v>
      </c>
      <c r="N1271" s="2">
        <v>31000</v>
      </c>
      <c r="O1271" s="2">
        <v>-4066</v>
      </c>
      <c r="P1271" s="2">
        <v>61161.06</v>
      </c>
      <c r="Q1271" s="2">
        <v>16982.36</v>
      </c>
      <c r="R1271" s="2">
        <v>5365.37</v>
      </c>
      <c r="S1271" s="2">
        <v>1766.8</v>
      </c>
      <c r="T1271" s="2">
        <v>55795.69</v>
      </c>
      <c r="U1271" s="2">
        <v>59394.26</v>
      </c>
      <c r="V1271" s="2">
        <v>38813.33</v>
      </c>
      <c r="W1271" t="s">
        <v>826</v>
      </c>
    </row>
    <row r="1272" spans="1:23" x14ac:dyDescent="0.2">
      <c r="A1272" t="s">
        <v>0</v>
      </c>
      <c r="B1272" t="s">
        <v>1</v>
      </c>
      <c r="C1272" t="s">
        <v>218</v>
      </c>
      <c r="D1272" t="s">
        <v>219</v>
      </c>
      <c r="E1272" t="s">
        <v>220</v>
      </c>
      <c r="F1272" t="s">
        <v>843</v>
      </c>
      <c r="G1272" t="s">
        <v>844</v>
      </c>
      <c r="H1272" t="s">
        <v>601</v>
      </c>
      <c r="I1272" t="s">
        <v>846</v>
      </c>
      <c r="J1272" t="s">
        <v>202</v>
      </c>
      <c r="K1272" t="s">
        <v>203</v>
      </c>
      <c r="L1272" t="s">
        <v>96</v>
      </c>
      <c r="M1272" s="2">
        <v>39132.800000000003</v>
      </c>
      <c r="N1272" s="2">
        <v>-39132.800000000003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t="s">
        <v>847</v>
      </c>
    </row>
    <row r="1273" spans="1:23" x14ac:dyDescent="0.2">
      <c r="A1273" t="s">
        <v>0</v>
      </c>
      <c r="B1273" t="s">
        <v>1</v>
      </c>
      <c r="C1273" t="s">
        <v>218</v>
      </c>
      <c r="D1273" t="s">
        <v>219</v>
      </c>
      <c r="E1273" t="s">
        <v>220</v>
      </c>
      <c r="F1273" t="s">
        <v>843</v>
      </c>
      <c r="G1273" t="s">
        <v>844</v>
      </c>
      <c r="H1273" t="s">
        <v>601</v>
      </c>
      <c r="I1273" t="s">
        <v>846</v>
      </c>
      <c r="J1273" t="s">
        <v>202</v>
      </c>
      <c r="K1273" t="s">
        <v>209</v>
      </c>
      <c r="L1273" t="s">
        <v>96</v>
      </c>
      <c r="M1273" s="2">
        <v>1317764.58</v>
      </c>
      <c r="N1273" s="2">
        <v>272132.8</v>
      </c>
      <c r="O1273" s="2">
        <v>-139679.54</v>
      </c>
      <c r="P1273" s="2">
        <v>1450217.84</v>
      </c>
      <c r="Q1273" s="2">
        <v>1337186.8</v>
      </c>
      <c r="R1273" s="2">
        <v>76866.720000000001</v>
      </c>
      <c r="S1273" s="2">
        <v>76866.720000000001</v>
      </c>
      <c r="T1273" s="2">
        <v>1373351.12</v>
      </c>
      <c r="U1273" s="2">
        <v>1373351.12</v>
      </c>
      <c r="V1273" s="2">
        <v>36164.32</v>
      </c>
      <c r="W1273" t="s">
        <v>848</v>
      </c>
    </row>
    <row r="1274" spans="1:23" x14ac:dyDescent="0.2">
      <c r="A1274" t="s">
        <v>0</v>
      </c>
      <c r="B1274" t="s">
        <v>1</v>
      </c>
      <c r="C1274" t="s">
        <v>218</v>
      </c>
      <c r="D1274" t="s">
        <v>219</v>
      </c>
      <c r="E1274" t="s">
        <v>220</v>
      </c>
      <c r="F1274" t="s">
        <v>843</v>
      </c>
      <c r="G1274" t="s">
        <v>844</v>
      </c>
      <c r="H1274" t="s">
        <v>601</v>
      </c>
      <c r="I1274" t="s">
        <v>849</v>
      </c>
      <c r="J1274" t="s">
        <v>202</v>
      </c>
      <c r="K1274" t="s">
        <v>209</v>
      </c>
      <c r="L1274" t="s">
        <v>96</v>
      </c>
      <c r="M1274" s="2">
        <v>122000</v>
      </c>
      <c r="N1274" s="2">
        <v>-122000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t="s">
        <v>848</v>
      </c>
    </row>
    <row r="1275" spans="1:23" x14ac:dyDescent="0.2">
      <c r="A1275" t="s">
        <v>0</v>
      </c>
      <c r="B1275" t="s">
        <v>1</v>
      </c>
      <c r="C1275" t="s">
        <v>218</v>
      </c>
      <c r="D1275" t="s">
        <v>219</v>
      </c>
      <c r="E1275" t="s">
        <v>220</v>
      </c>
      <c r="F1275" t="s">
        <v>843</v>
      </c>
      <c r="G1275" t="s">
        <v>844</v>
      </c>
      <c r="H1275" t="s">
        <v>601</v>
      </c>
      <c r="I1275" t="s">
        <v>850</v>
      </c>
      <c r="J1275" t="s">
        <v>202</v>
      </c>
      <c r="K1275" t="s">
        <v>209</v>
      </c>
      <c r="L1275" t="s">
        <v>96</v>
      </c>
      <c r="M1275" s="2">
        <v>111000</v>
      </c>
      <c r="N1275" s="2">
        <v>-111000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t="s">
        <v>848</v>
      </c>
    </row>
    <row r="1276" spans="1:23" x14ac:dyDescent="0.2">
      <c r="A1276" t="s">
        <v>0</v>
      </c>
      <c r="B1276" t="s">
        <v>1</v>
      </c>
      <c r="C1276" t="s">
        <v>218</v>
      </c>
      <c r="D1276" t="s">
        <v>219</v>
      </c>
      <c r="E1276" t="s">
        <v>220</v>
      </c>
      <c r="F1276" t="s">
        <v>851</v>
      </c>
      <c r="G1276" t="s">
        <v>852</v>
      </c>
      <c r="H1276" t="s">
        <v>7</v>
      </c>
      <c r="I1276" t="s">
        <v>43</v>
      </c>
      <c r="J1276" t="s">
        <v>9</v>
      </c>
      <c r="K1276" t="s">
        <v>853</v>
      </c>
      <c r="L1276" t="s">
        <v>96</v>
      </c>
      <c r="M1276" s="2">
        <v>2500000</v>
      </c>
      <c r="N1276" s="2">
        <v>0</v>
      </c>
      <c r="O1276" s="2">
        <v>1469820</v>
      </c>
      <c r="P1276" s="2">
        <v>3969820</v>
      </c>
      <c r="Q1276" s="2">
        <v>0</v>
      </c>
      <c r="R1276" s="2">
        <v>2324364</v>
      </c>
      <c r="S1276" s="2">
        <v>1489897.5</v>
      </c>
      <c r="T1276" s="2">
        <v>1645456</v>
      </c>
      <c r="U1276" s="2">
        <v>2479922.5</v>
      </c>
      <c r="V1276" s="2">
        <v>1645456</v>
      </c>
      <c r="W1276" t="s">
        <v>854</v>
      </c>
    </row>
    <row r="1277" spans="1:23" x14ac:dyDescent="0.2">
      <c r="A1277" t="s">
        <v>0</v>
      </c>
      <c r="B1277" t="s">
        <v>1</v>
      </c>
      <c r="C1277" t="s">
        <v>218</v>
      </c>
      <c r="D1277" t="s">
        <v>219</v>
      </c>
      <c r="E1277" t="s">
        <v>220</v>
      </c>
      <c r="F1277" t="s">
        <v>851</v>
      </c>
      <c r="G1277" t="s">
        <v>852</v>
      </c>
      <c r="H1277" t="s">
        <v>7</v>
      </c>
      <c r="I1277" t="s">
        <v>43</v>
      </c>
      <c r="J1277" t="s">
        <v>9</v>
      </c>
      <c r="K1277" t="s">
        <v>855</v>
      </c>
      <c r="L1277" t="s">
        <v>96</v>
      </c>
      <c r="M1277" s="2">
        <v>2500000</v>
      </c>
      <c r="N1277" s="2">
        <v>1583095</v>
      </c>
      <c r="O1277" s="2">
        <v>0</v>
      </c>
      <c r="P1277" s="2">
        <v>4083095</v>
      </c>
      <c r="Q1277" s="2">
        <v>0</v>
      </c>
      <c r="R1277" s="2">
        <v>4083095</v>
      </c>
      <c r="S1277" s="2">
        <v>2296251</v>
      </c>
      <c r="T1277" s="2">
        <v>0</v>
      </c>
      <c r="U1277" s="2">
        <v>1786844</v>
      </c>
      <c r="V1277" s="2">
        <v>0</v>
      </c>
      <c r="W1277" t="s">
        <v>856</v>
      </c>
    </row>
    <row r="1278" spans="1:23" x14ac:dyDescent="0.2">
      <c r="A1278" t="s">
        <v>0</v>
      </c>
      <c r="B1278" t="s">
        <v>1</v>
      </c>
      <c r="C1278" t="s">
        <v>218</v>
      </c>
      <c r="D1278" t="s">
        <v>219</v>
      </c>
      <c r="E1278" t="s">
        <v>220</v>
      </c>
      <c r="F1278" t="s">
        <v>851</v>
      </c>
      <c r="G1278" t="s">
        <v>852</v>
      </c>
      <c r="H1278" t="s">
        <v>7</v>
      </c>
      <c r="I1278" t="s">
        <v>43</v>
      </c>
      <c r="J1278" t="s">
        <v>9</v>
      </c>
      <c r="K1278" t="s">
        <v>855</v>
      </c>
      <c r="L1278" t="s">
        <v>11</v>
      </c>
      <c r="M1278" s="2">
        <v>0</v>
      </c>
      <c r="N1278" s="2">
        <v>0</v>
      </c>
      <c r="O1278" s="2">
        <v>4088700</v>
      </c>
      <c r="P1278" s="2">
        <v>4088700</v>
      </c>
      <c r="Q1278" s="2">
        <v>0</v>
      </c>
      <c r="R1278" s="2">
        <v>0</v>
      </c>
      <c r="S1278" s="2">
        <v>0</v>
      </c>
      <c r="T1278" s="2">
        <v>4088700</v>
      </c>
      <c r="U1278" s="2">
        <v>4088700</v>
      </c>
      <c r="V1278" s="2">
        <v>4088700</v>
      </c>
      <c r="W1278" t="s">
        <v>856</v>
      </c>
    </row>
    <row r="1279" spans="1:23" x14ac:dyDescent="0.2">
      <c r="A1279" t="s">
        <v>0</v>
      </c>
      <c r="B1279" t="s">
        <v>1</v>
      </c>
      <c r="C1279" t="s">
        <v>218</v>
      </c>
      <c r="D1279" t="s">
        <v>219</v>
      </c>
      <c r="E1279" t="s">
        <v>220</v>
      </c>
      <c r="F1279" t="s">
        <v>851</v>
      </c>
      <c r="G1279" t="s">
        <v>852</v>
      </c>
      <c r="H1279" t="s">
        <v>7</v>
      </c>
      <c r="I1279" t="s">
        <v>43</v>
      </c>
      <c r="J1279" t="s">
        <v>9</v>
      </c>
      <c r="K1279" t="s">
        <v>857</v>
      </c>
      <c r="L1279" t="s">
        <v>11</v>
      </c>
      <c r="M1279" s="2">
        <v>0</v>
      </c>
      <c r="N1279" s="2">
        <v>0</v>
      </c>
      <c r="O1279" s="2">
        <v>3566473.84</v>
      </c>
      <c r="P1279" s="2">
        <v>3566473.84</v>
      </c>
      <c r="Q1279" s="2">
        <v>0</v>
      </c>
      <c r="R1279" s="2">
        <v>0</v>
      </c>
      <c r="S1279" s="2">
        <v>0</v>
      </c>
      <c r="T1279" s="2">
        <v>3566473.84</v>
      </c>
      <c r="U1279" s="2">
        <v>3566473.84</v>
      </c>
      <c r="V1279" s="2">
        <v>3566473.84</v>
      </c>
      <c r="W1279" t="s">
        <v>858</v>
      </c>
    </row>
    <row r="1280" spans="1:23" x14ac:dyDescent="0.2">
      <c r="A1280" t="s">
        <v>0</v>
      </c>
      <c r="B1280" t="s">
        <v>1</v>
      </c>
      <c r="C1280" t="s">
        <v>218</v>
      </c>
      <c r="D1280" t="s">
        <v>219</v>
      </c>
      <c r="E1280" t="s">
        <v>220</v>
      </c>
      <c r="F1280" t="s">
        <v>851</v>
      </c>
      <c r="G1280" t="s">
        <v>852</v>
      </c>
      <c r="H1280" t="s">
        <v>7</v>
      </c>
      <c r="I1280" t="s">
        <v>43</v>
      </c>
      <c r="J1280" t="s">
        <v>44</v>
      </c>
      <c r="K1280" t="s">
        <v>69</v>
      </c>
      <c r="L1280" t="s">
        <v>11</v>
      </c>
      <c r="M1280" s="2">
        <v>10000</v>
      </c>
      <c r="N1280" s="2">
        <v>-10000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t="s">
        <v>845</v>
      </c>
    </row>
    <row r="1281" spans="1:23" x14ac:dyDescent="0.2">
      <c r="A1281" t="s">
        <v>0</v>
      </c>
      <c r="B1281" t="s">
        <v>1</v>
      </c>
      <c r="C1281" t="s">
        <v>218</v>
      </c>
      <c r="D1281" t="s">
        <v>219</v>
      </c>
      <c r="E1281" t="s">
        <v>220</v>
      </c>
      <c r="F1281" t="s">
        <v>851</v>
      </c>
      <c r="G1281" t="s">
        <v>852</v>
      </c>
      <c r="H1281" t="s">
        <v>7</v>
      </c>
      <c r="I1281" t="s">
        <v>43</v>
      </c>
      <c r="J1281" t="s">
        <v>44</v>
      </c>
      <c r="K1281" t="s">
        <v>488</v>
      </c>
      <c r="L1281" t="s">
        <v>96</v>
      </c>
      <c r="M1281" s="2">
        <v>0</v>
      </c>
      <c r="N1281" s="2">
        <v>49277.45</v>
      </c>
      <c r="O1281" s="2">
        <v>0</v>
      </c>
      <c r="P1281" s="2">
        <v>49277.45</v>
      </c>
      <c r="Q1281" s="2">
        <v>49277.45</v>
      </c>
      <c r="R1281" s="2">
        <v>0</v>
      </c>
      <c r="S1281" s="2">
        <v>0</v>
      </c>
      <c r="T1281" s="2">
        <v>49277.45</v>
      </c>
      <c r="U1281" s="2">
        <v>49277.45</v>
      </c>
      <c r="V1281" s="2">
        <v>0</v>
      </c>
      <c r="W1281" t="s">
        <v>859</v>
      </c>
    </row>
    <row r="1282" spans="1:23" x14ac:dyDescent="0.2">
      <c r="A1282" t="s">
        <v>0</v>
      </c>
      <c r="B1282" t="s">
        <v>1</v>
      </c>
      <c r="C1282" t="s">
        <v>218</v>
      </c>
      <c r="D1282" t="s">
        <v>219</v>
      </c>
      <c r="E1282" t="s">
        <v>220</v>
      </c>
      <c r="F1282" t="s">
        <v>851</v>
      </c>
      <c r="G1282" t="s">
        <v>852</v>
      </c>
      <c r="H1282" t="s">
        <v>7</v>
      </c>
      <c r="I1282" t="s">
        <v>43</v>
      </c>
      <c r="J1282" t="s">
        <v>44</v>
      </c>
      <c r="K1282" t="s">
        <v>488</v>
      </c>
      <c r="L1282" t="s">
        <v>11</v>
      </c>
      <c r="M1282" s="2">
        <v>430000</v>
      </c>
      <c r="N1282" s="2">
        <v>10000</v>
      </c>
      <c r="O1282" s="2">
        <v>414626.91</v>
      </c>
      <c r="P1282" s="2">
        <v>854626.91</v>
      </c>
      <c r="Q1282" s="2">
        <v>288835.46999999997</v>
      </c>
      <c r="R1282" s="2">
        <v>133153.04</v>
      </c>
      <c r="S1282" s="2">
        <v>106853.36</v>
      </c>
      <c r="T1282" s="2">
        <v>721473.87</v>
      </c>
      <c r="U1282" s="2">
        <v>747773.55</v>
      </c>
      <c r="V1282" s="2">
        <v>432638.4</v>
      </c>
      <c r="W1282" t="s">
        <v>859</v>
      </c>
    </row>
    <row r="1283" spans="1:23" x14ac:dyDescent="0.2">
      <c r="A1283" t="s">
        <v>0</v>
      </c>
      <c r="B1283" t="s">
        <v>1</v>
      </c>
      <c r="C1283" t="s">
        <v>218</v>
      </c>
      <c r="D1283" t="s">
        <v>219</v>
      </c>
      <c r="E1283" t="s">
        <v>220</v>
      </c>
      <c r="F1283" t="s">
        <v>851</v>
      </c>
      <c r="G1283" t="s">
        <v>852</v>
      </c>
      <c r="H1283" t="s">
        <v>7</v>
      </c>
      <c r="I1283" t="s">
        <v>43</v>
      </c>
      <c r="J1283" t="s">
        <v>44</v>
      </c>
      <c r="K1283" t="s">
        <v>75</v>
      </c>
      <c r="L1283" t="s">
        <v>11</v>
      </c>
      <c r="M1283" s="2">
        <v>0</v>
      </c>
      <c r="N1283" s="2">
        <v>3000</v>
      </c>
      <c r="O1283" s="2">
        <v>0</v>
      </c>
      <c r="P1283" s="2">
        <v>3000</v>
      </c>
      <c r="Q1283" s="2">
        <v>0</v>
      </c>
      <c r="R1283" s="2">
        <v>2979.2</v>
      </c>
      <c r="S1283" s="2">
        <v>2979.2</v>
      </c>
      <c r="T1283" s="2">
        <v>20.8</v>
      </c>
      <c r="U1283" s="2">
        <v>20.8</v>
      </c>
      <c r="V1283" s="2">
        <v>20.8</v>
      </c>
      <c r="W1283" t="s">
        <v>821</v>
      </c>
    </row>
    <row r="1284" spans="1:23" x14ac:dyDescent="0.2">
      <c r="A1284" t="s">
        <v>0</v>
      </c>
      <c r="B1284" t="s">
        <v>1</v>
      </c>
      <c r="C1284" t="s">
        <v>218</v>
      </c>
      <c r="D1284" t="s">
        <v>219</v>
      </c>
      <c r="E1284" t="s">
        <v>220</v>
      </c>
      <c r="F1284" t="s">
        <v>851</v>
      </c>
      <c r="G1284" t="s">
        <v>852</v>
      </c>
      <c r="H1284" t="s">
        <v>7</v>
      </c>
      <c r="I1284" t="s">
        <v>43</v>
      </c>
      <c r="J1284" t="s">
        <v>44</v>
      </c>
      <c r="K1284" t="s">
        <v>79</v>
      </c>
      <c r="L1284" t="s">
        <v>11</v>
      </c>
      <c r="M1284" s="2">
        <v>3000</v>
      </c>
      <c r="N1284" s="2">
        <v>-3000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t="s">
        <v>822</v>
      </c>
    </row>
    <row r="1285" spans="1:23" x14ac:dyDescent="0.2">
      <c r="A1285" t="s">
        <v>0</v>
      </c>
      <c r="B1285" t="s">
        <v>1</v>
      </c>
      <c r="C1285" t="s">
        <v>218</v>
      </c>
      <c r="D1285" t="s">
        <v>219</v>
      </c>
      <c r="E1285" t="s">
        <v>220</v>
      </c>
      <c r="F1285" t="s">
        <v>851</v>
      </c>
      <c r="G1285" t="s">
        <v>852</v>
      </c>
      <c r="H1285" t="s">
        <v>7</v>
      </c>
      <c r="I1285" t="s">
        <v>43</v>
      </c>
      <c r="J1285" t="s">
        <v>87</v>
      </c>
      <c r="K1285" t="s">
        <v>251</v>
      </c>
      <c r="L1285" t="s">
        <v>11</v>
      </c>
      <c r="M1285" s="2">
        <v>5000</v>
      </c>
      <c r="N1285" s="2">
        <v>0</v>
      </c>
      <c r="O1285" s="2">
        <v>0</v>
      </c>
      <c r="P1285" s="2">
        <v>5000</v>
      </c>
      <c r="Q1285" s="2">
        <v>0</v>
      </c>
      <c r="R1285" s="2">
        <v>0</v>
      </c>
      <c r="S1285" s="2">
        <v>0</v>
      </c>
      <c r="T1285" s="2">
        <v>5000</v>
      </c>
      <c r="U1285" s="2">
        <v>5000</v>
      </c>
      <c r="V1285" s="2">
        <v>5000</v>
      </c>
      <c r="W1285" t="s">
        <v>252</v>
      </c>
    </row>
    <row r="1286" spans="1:23" x14ac:dyDescent="0.2">
      <c r="A1286" t="s">
        <v>0</v>
      </c>
      <c r="B1286" t="s">
        <v>1</v>
      </c>
      <c r="C1286" t="s">
        <v>218</v>
      </c>
      <c r="D1286" t="s">
        <v>219</v>
      </c>
      <c r="E1286" t="s">
        <v>220</v>
      </c>
      <c r="F1286" t="s">
        <v>851</v>
      </c>
      <c r="G1286" t="s">
        <v>852</v>
      </c>
      <c r="H1286" t="s">
        <v>7</v>
      </c>
      <c r="I1286" t="s">
        <v>43</v>
      </c>
      <c r="J1286" t="s">
        <v>87</v>
      </c>
      <c r="K1286" t="s">
        <v>253</v>
      </c>
      <c r="L1286" t="s">
        <v>11</v>
      </c>
      <c r="M1286" s="2">
        <v>45000</v>
      </c>
      <c r="N1286" s="2">
        <v>0</v>
      </c>
      <c r="O1286" s="2">
        <v>0</v>
      </c>
      <c r="P1286" s="2">
        <v>45000</v>
      </c>
      <c r="Q1286" s="2">
        <v>0</v>
      </c>
      <c r="R1286" s="2">
        <v>5163.13</v>
      </c>
      <c r="S1286" s="2">
        <v>0</v>
      </c>
      <c r="T1286" s="2">
        <v>39836.870000000003</v>
      </c>
      <c r="U1286" s="2">
        <v>45000</v>
      </c>
      <c r="V1286" s="2">
        <v>39836.870000000003</v>
      </c>
      <c r="W1286" t="s">
        <v>254</v>
      </c>
    </row>
    <row r="1287" spans="1:23" x14ac:dyDescent="0.2">
      <c r="A1287" t="s">
        <v>0</v>
      </c>
      <c r="B1287" t="s">
        <v>1</v>
      </c>
      <c r="C1287" t="s">
        <v>218</v>
      </c>
      <c r="D1287" t="s">
        <v>219</v>
      </c>
      <c r="E1287" t="s">
        <v>220</v>
      </c>
      <c r="F1287" t="s">
        <v>851</v>
      </c>
      <c r="G1287" t="s">
        <v>852</v>
      </c>
      <c r="H1287" t="s">
        <v>7</v>
      </c>
      <c r="I1287" t="s">
        <v>43</v>
      </c>
      <c r="J1287" t="s">
        <v>860</v>
      </c>
      <c r="K1287" t="s">
        <v>861</v>
      </c>
      <c r="L1287" t="s">
        <v>96</v>
      </c>
      <c r="M1287" s="2">
        <v>1600139.13</v>
      </c>
      <c r="N1287" s="2">
        <v>0</v>
      </c>
      <c r="O1287" s="2">
        <v>0</v>
      </c>
      <c r="P1287" s="2">
        <v>1600139.13</v>
      </c>
      <c r="Q1287" s="2">
        <v>0</v>
      </c>
      <c r="R1287" s="2">
        <v>1438827.32</v>
      </c>
      <c r="S1287" s="2">
        <v>1438827.32</v>
      </c>
      <c r="T1287" s="2">
        <v>161311.81</v>
      </c>
      <c r="U1287" s="2">
        <v>161311.81</v>
      </c>
      <c r="V1287" s="2">
        <v>161311.81</v>
      </c>
      <c r="W1287" t="s">
        <v>862</v>
      </c>
    </row>
    <row r="1288" spans="1:23" x14ac:dyDescent="0.2">
      <c r="A1288" t="s">
        <v>0</v>
      </c>
      <c r="B1288" t="s">
        <v>1</v>
      </c>
      <c r="C1288" t="s">
        <v>218</v>
      </c>
      <c r="D1288" t="s">
        <v>219</v>
      </c>
      <c r="E1288" t="s">
        <v>220</v>
      </c>
      <c r="F1288" t="s">
        <v>851</v>
      </c>
      <c r="G1288" t="s">
        <v>852</v>
      </c>
      <c r="H1288" t="s">
        <v>7</v>
      </c>
      <c r="I1288" t="s">
        <v>43</v>
      </c>
      <c r="J1288" t="s">
        <v>860</v>
      </c>
      <c r="K1288" t="s">
        <v>861</v>
      </c>
      <c r="L1288" t="s">
        <v>11</v>
      </c>
      <c r="M1288" s="2">
        <v>2129860.87</v>
      </c>
      <c r="N1288" s="2">
        <v>-358298.77</v>
      </c>
      <c r="O1288" s="2">
        <v>0</v>
      </c>
      <c r="P1288" s="2">
        <v>1771562.1</v>
      </c>
      <c r="Q1288" s="2">
        <v>0</v>
      </c>
      <c r="R1288" s="2">
        <v>694841.8</v>
      </c>
      <c r="S1288" s="2">
        <v>694841.8</v>
      </c>
      <c r="T1288" s="2">
        <v>1076720.3</v>
      </c>
      <c r="U1288" s="2">
        <v>1076720.3</v>
      </c>
      <c r="V1288" s="2">
        <v>1076720.3</v>
      </c>
      <c r="W1288" t="s">
        <v>862</v>
      </c>
    </row>
    <row r="1289" spans="1:23" x14ac:dyDescent="0.2">
      <c r="A1289" t="s">
        <v>0</v>
      </c>
      <c r="B1289" t="s">
        <v>1</v>
      </c>
      <c r="C1289" t="s">
        <v>218</v>
      </c>
      <c r="D1289" t="s">
        <v>219</v>
      </c>
      <c r="E1289" t="s">
        <v>220</v>
      </c>
      <c r="F1289" t="s">
        <v>863</v>
      </c>
      <c r="G1289" t="s">
        <v>864</v>
      </c>
      <c r="H1289" t="s">
        <v>7</v>
      </c>
      <c r="I1289" t="s">
        <v>43</v>
      </c>
      <c r="J1289" t="s">
        <v>44</v>
      </c>
      <c r="K1289" t="s">
        <v>49</v>
      </c>
      <c r="L1289" t="s">
        <v>11</v>
      </c>
      <c r="M1289" s="2">
        <v>69000</v>
      </c>
      <c r="N1289" s="2">
        <v>-21184.84</v>
      </c>
      <c r="O1289" s="2">
        <v>0</v>
      </c>
      <c r="P1289" s="2">
        <v>47815.16</v>
      </c>
      <c r="Q1289" s="2">
        <v>4207.3100000000004</v>
      </c>
      <c r="R1289" s="2">
        <v>26481.52</v>
      </c>
      <c r="S1289" s="2">
        <v>18545.419999999998</v>
      </c>
      <c r="T1289" s="2">
        <v>21333.64</v>
      </c>
      <c r="U1289" s="2">
        <v>29269.74</v>
      </c>
      <c r="V1289" s="2">
        <v>17126.330000000002</v>
      </c>
      <c r="W1289" t="s">
        <v>804</v>
      </c>
    </row>
    <row r="1290" spans="1:23" x14ac:dyDescent="0.2">
      <c r="A1290" t="s">
        <v>0</v>
      </c>
      <c r="B1290" t="s">
        <v>1</v>
      </c>
      <c r="C1290" t="s">
        <v>218</v>
      </c>
      <c r="D1290" t="s">
        <v>219</v>
      </c>
      <c r="E1290" t="s">
        <v>220</v>
      </c>
      <c r="F1290" t="s">
        <v>863</v>
      </c>
      <c r="G1290" t="s">
        <v>864</v>
      </c>
      <c r="H1290" t="s">
        <v>7</v>
      </c>
      <c r="I1290" t="s">
        <v>43</v>
      </c>
      <c r="J1290" t="s">
        <v>44</v>
      </c>
      <c r="K1290" t="s">
        <v>55</v>
      </c>
      <c r="L1290" t="s">
        <v>11</v>
      </c>
      <c r="M1290" s="2">
        <v>4000</v>
      </c>
      <c r="N1290" s="2">
        <v>2416.0700000000002</v>
      </c>
      <c r="O1290" s="2">
        <v>0</v>
      </c>
      <c r="P1290" s="2">
        <v>6416.07</v>
      </c>
      <c r="Q1290" s="2">
        <v>0</v>
      </c>
      <c r="R1290" s="2">
        <v>0</v>
      </c>
      <c r="S1290" s="2">
        <v>0</v>
      </c>
      <c r="T1290" s="2">
        <v>6416.07</v>
      </c>
      <c r="U1290" s="2">
        <v>6416.07</v>
      </c>
      <c r="V1290" s="2">
        <v>6416.07</v>
      </c>
      <c r="W1290" t="s">
        <v>809</v>
      </c>
    </row>
    <row r="1291" spans="1:23" x14ac:dyDescent="0.2">
      <c r="A1291" t="s">
        <v>0</v>
      </c>
      <c r="B1291" t="s">
        <v>1</v>
      </c>
      <c r="C1291" t="s">
        <v>218</v>
      </c>
      <c r="D1291" t="s">
        <v>219</v>
      </c>
      <c r="E1291" t="s">
        <v>220</v>
      </c>
      <c r="F1291" t="s">
        <v>863</v>
      </c>
      <c r="G1291" t="s">
        <v>864</v>
      </c>
      <c r="H1291" t="s">
        <v>7</v>
      </c>
      <c r="I1291" t="s">
        <v>43</v>
      </c>
      <c r="J1291" t="s">
        <v>44</v>
      </c>
      <c r="K1291" t="s">
        <v>61</v>
      </c>
      <c r="L1291" t="s">
        <v>11</v>
      </c>
      <c r="M1291" s="2">
        <v>0</v>
      </c>
      <c r="N1291" s="2">
        <v>6416.07</v>
      </c>
      <c r="O1291" s="2">
        <v>0</v>
      </c>
      <c r="P1291" s="2">
        <v>6416.07</v>
      </c>
      <c r="Q1291" s="2">
        <v>0</v>
      </c>
      <c r="R1291" s="2">
        <v>0</v>
      </c>
      <c r="S1291" s="2">
        <v>0</v>
      </c>
      <c r="T1291" s="2">
        <v>6416.07</v>
      </c>
      <c r="U1291" s="2">
        <v>6416.07</v>
      </c>
      <c r="V1291" s="2">
        <v>6416.07</v>
      </c>
      <c r="W1291" t="s">
        <v>812</v>
      </c>
    </row>
    <row r="1292" spans="1:23" x14ac:dyDescent="0.2">
      <c r="A1292" t="s">
        <v>0</v>
      </c>
      <c r="B1292" t="s">
        <v>1</v>
      </c>
      <c r="C1292" t="s">
        <v>218</v>
      </c>
      <c r="D1292" t="s">
        <v>219</v>
      </c>
      <c r="E1292" t="s">
        <v>220</v>
      </c>
      <c r="F1292" t="s">
        <v>863</v>
      </c>
      <c r="G1292" t="s">
        <v>864</v>
      </c>
      <c r="H1292" t="s">
        <v>7</v>
      </c>
      <c r="I1292" t="s">
        <v>43</v>
      </c>
      <c r="J1292" t="s">
        <v>44</v>
      </c>
      <c r="K1292" t="s">
        <v>69</v>
      </c>
      <c r="L1292" t="s">
        <v>11</v>
      </c>
      <c r="M1292" s="2">
        <v>21000</v>
      </c>
      <c r="N1292" s="2">
        <v>0</v>
      </c>
      <c r="O1292" s="2">
        <v>0</v>
      </c>
      <c r="P1292" s="2">
        <v>21000</v>
      </c>
      <c r="Q1292" s="2">
        <v>6960.78</v>
      </c>
      <c r="R1292" s="2">
        <v>0</v>
      </c>
      <c r="S1292" s="2">
        <v>0</v>
      </c>
      <c r="T1292" s="2">
        <v>21000</v>
      </c>
      <c r="U1292" s="2">
        <v>21000</v>
      </c>
      <c r="V1292" s="2">
        <v>14039.22</v>
      </c>
      <c r="W1292" t="s">
        <v>845</v>
      </c>
    </row>
    <row r="1293" spans="1:23" x14ac:dyDescent="0.2">
      <c r="A1293" t="s">
        <v>0</v>
      </c>
      <c r="B1293" t="s">
        <v>1</v>
      </c>
      <c r="C1293" t="s">
        <v>218</v>
      </c>
      <c r="D1293" t="s">
        <v>219</v>
      </c>
      <c r="E1293" t="s">
        <v>220</v>
      </c>
      <c r="F1293" t="s">
        <v>863</v>
      </c>
      <c r="G1293" t="s">
        <v>864</v>
      </c>
      <c r="H1293" t="s">
        <v>7</v>
      </c>
      <c r="I1293" t="s">
        <v>43</v>
      </c>
      <c r="J1293" t="s">
        <v>44</v>
      </c>
      <c r="K1293" t="s">
        <v>71</v>
      </c>
      <c r="L1293" t="s">
        <v>11</v>
      </c>
      <c r="M1293" s="2">
        <v>0</v>
      </c>
      <c r="N1293" s="2">
        <v>3420.2</v>
      </c>
      <c r="O1293" s="2">
        <v>0</v>
      </c>
      <c r="P1293" s="2">
        <v>3420.2</v>
      </c>
      <c r="Q1293" s="2">
        <v>52.35</v>
      </c>
      <c r="R1293" s="2">
        <v>3367.85</v>
      </c>
      <c r="S1293" s="2">
        <v>3367.85</v>
      </c>
      <c r="T1293" s="2">
        <v>52.35</v>
      </c>
      <c r="U1293" s="2">
        <v>52.35</v>
      </c>
      <c r="V1293" s="2">
        <v>0</v>
      </c>
      <c r="W1293" t="s">
        <v>818</v>
      </c>
    </row>
    <row r="1294" spans="1:23" x14ac:dyDescent="0.2">
      <c r="A1294" t="s">
        <v>0</v>
      </c>
      <c r="B1294" t="s">
        <v>1</v>
      </c>
      <c r="C1294" t="s">
        <v>218</v>
      </c>
      <c r="D1294" t="s">
        <v>219</v>
      </c>
      <c r="E1294" t="s">
        <v>220</v>
      </c>
      <c r="F1294" t="s">
        <v>863</v>
      </c>
      <c r="G1294" t="s">
        <v>864</v>
      </c>
      <c r="H1294" t="s">
        <v>7</v>
      </c>
      <c r="I1294" t="s">
        <v>43</v>
      </c>
      <c r="J1294" t="s">
        <v>44</v>
      </c>
      <c r="K1294" t="s">
        <v>488</v>
      </c>
      <c r="L1294" t="s">
        <v>11</v>
      </c>
      <c r="M1294" s="2">
        <v>0</v>
      </c>
      <c r="N1294" s="2">
        <v>8932.5</v>
      </c>
      <c r="O1294" s="2">
        <v>0</v>
      </c>
      <c r="P1294" s="2">
        <v>8932.5</v>
      </c>
      <c r="Q1294" s="2">
        <v>0</v>
      </c>
      <c r="R1294" s="2">
        <v>0</v>
      </c>
      <c r="S1294" s="2">
        <v>0</v>
      </c>
      <c r="T1294" s="2">
        <v>8932.5</v>
      </c>
      <c r="U1294" s="2">
        <v>8932.5</v>
      </c>
      <c r="V1294" s="2">
        <v>8932.5</v>
      </c>
      <c r="W1294" t="s">
        <v>859</v>
      </c>
    </row>
    <row r="1295" spans="1:23" x14ac:dyDescent="0.2">
      <c r="A1295" t="s">
        <v>0</v>
      </c>
      <c r="B1295" t="s">
        <v>1</v>
      </c>
      <c r="C1295" t="s">
        <v>218</v>
      </c>
      <c r="D1295" t="s">
        <v>219</v>
      </c>
      <c r="E1295" t="s">
        <v>220</v>
      </c>
      <c r="F1295" t="s">
        <v>865</v>
      </c>
      <c r="G1295" t="s">
        <v>866</v>
      </c>
      <c r="H1295" t="s">
        <v>7</v>
      </c>
      <c r="I1295" t="s">
        <v>43</v>
      </c>
      <c r="J1295" t="s">
        <v>44</v>
      </c>
      <c r="K1295" t="s">
        <v>55</v>
      </c>
      <c r="L1295" t="s">
        <v>96</v>
      </c>
      <c r="M1295" s="2">
        <v>1000</v>
      </c>
      <c r="N1295" s="2">
        <v>0</v>
      </c>
      <c r="O1295" s="2">
        <v>0</v>
      </c>
      <c r="P1295" s="2">
        <v>1000</v>
      </c>
      <c r="Q1295" s="2">
        <v>0</v>
      </c>
      <c r="R1295" s="2">
        <v>0</v>
      </c>
      <c r="S1295" s="2">
        <v>0</v>
      </c>
      <c r="T1295" s="2">
        <v>1000</v>
      </c>
      <c r="U1295" s="2">
        <v>1000</v>
      </c>
      <c r="V1295" s="2">
        <v>1000</v>
      </c>
      <c r="W1295" t="s">
        <v>809</v>
      </c>
    </row>
    <row r="1296" spans="1:23" x14ac:dyDescent="0.2">
      <c r="A1296" t="s">
        <v>0</v>
      </c>
      <c r="B1296" t="s">
        <v>1</v>
      </c>
      <c r="C1296" t="s">
        <v>218</v>
      </c>
      <c r="D1296" t="s">
        <v>219</v>
      </c>
      <c r="E1296" t="s">
        <v>220</v>
      </c>
      <c r="F1296" t="s">
        <v>865</v>
      </c>
      <c r="G1296" t="s">
        <v>866</v>
      </c>
      <c r="H1296" t="s">
        <v>7</v>
      </c>
      <c r="I1296" t="s">
        <v>43</v>
      </c>
      <c r="J1296" t="s">
        <v>44</v>
      </c>
      <c r="K1296" t="s">
        <v>867</v>
      </c>
      <c r="L1296" t="s">
        <v>96</v>
      </c>
      <c r="M1296" s="2">
        <v>650000</v>
      </c>
      <c r="N1296" s="2">
        <v>0</v>
      </c>
      <c r="O1296" s="2">
        <v>0</v>
      </c>
      <c r="P1296" s="2">
        <v>650000</v>
      </c>
      <c r="Q1296" s="2">
        <v>0</v>
      </c>
      <c r="R1296" s="2">
        <v>0</v>
      </c>
      <c r="S1296" s="2">
        <v>0</v>
      </c>
      <c r="T1296" s="2">
        <v>650000</v>
      </c>
      <c r="U1296" s="2">
        <v>650000</v>
      </c>
      <c r="V1296" s="2">
        <v>650000</v>
      </c>
      <c r="W1296" t="s">
        <v>868</v>
      </c>
    </row>
    <row r="1297" spans="1:23" x14ac:dyDescent="0.2">
      <c r="A1297" t="s">
        <v>0</v>
      </c>
      <c r="B1297" t="s">
        <v>1</v>
      </c>
      <c r="C1297" t="s">
        <v>218</v>
      </c>
      <c r="D1297" t="s">
        <v>219</v>
      </c>
      <c r="E1297" t="s">
        <v>220</v>
      </c>
      <c r="F1297" t="s">
        <v>865</v>
      </c>
      <c r="G1297" t="s">
        <v>866</v>
      </c>
      <c r="H1297" t="s">
        <v>7</v>
      </c>
      <c r="I1297" t="s">
        <v>43</v>
      </c>
      <c r="J1297" t="s">
        <v>869</v>
      </c>
      <c r="K1297" t="s">
        <v>870</v>
      </c>
      <c r="L1297" t="s">
        <v>96</v>
      </c>
      <c r="M1297" s="2">
        <v>597374.31999999995</v>
      </c>
      <c r="N1297" s="2">
        <v>0</v>
      </c>
      <c r="O1297" s="2">
        <v>0</v>
      </c>
      <c r="P1297" s="2">
        <v>597374.31999999995</v>
      </c>
      <c r="Q1297" s="2">
        <v>0</v>
      </c>
      <c r="R1297" s="2">
        <v>533082.4</v>
      </c>
      <c r="S1297" s="2">
        <v>533082.4</v>
      </c>
      <c r="T1297" s="2">
        <v>64291.92</v>
      </c>
      <c r="U1297" s="2">
        <v>64291.92</v>
      </c>
      <c r="V1297" s="2">
        <v>64291.92</v>
      </c>
      <c r="W1297" t="s">
        <v>871</v>
      </c>
    </row>
    <row r="1298" spans="1:23" x14ac:dyDescent="0.2">
      <c r="A1298" t="s">
        <v>0</v>
      </c>
      <c r="B1298" t="s">
        <v>1</v>
      </c>
      <c r="C1298" t="s">
        <v>218</v>
      </c>
      <c r="D1298" t="s">
        <v>219</v>
      </c>
      <c r="E1298" t="s">
        <v>220</v>
      </c>
      <c r="F1298" t="s">
        <v>865</v>
      </c>
      <c r="G1298" t="s">
        <v>866</v>
      </c>
      <c r="H1298" t="s">
        <v>7</v>
      </c>
      <c r="I1298" t="s">
        <v>43</v>
      </c>
      <c r="J1298" t="s">
        <v>869</v>
      </c>
      <c r="K1298" t="s">
        <v>872</v>
      </c>
      <c r="L1298" t="s">
        <v>96</v>
      </c>
      <c r="M1298" s="2">
        <v>30234448.879999999</v>
      </c>
      <c r="N1298" s="2">
        <v>0</v>
      </c>
      <c r="O1298" s="2">
        <v>0</v>
      </c>
      <c r="P1298" s="2">
        <v>30234448.879999999</v>
      </c>
      <c r="Q1298" s="2">
        <v>0</v>
      </c>
      <c r="R1298" s="2">
        <v>14510711.369999999</v>
      </c>
      <c r="S1298" s="2">
        <v>14510711.369999999</v>
      </c>
      <c r="T1298" s="2">
        <v>15723737.51</v>
      </c>
      <c r="U1298" s="2">
        <v>15723737.51</v>
      </c>
      <c r="V1298" s="2">
        <v>15723737.51</v>
      </c>
      <c r="W1298" t="s">
        <v>873</v>
      </c>
    </row>
    <row r="1299" spans="1:23" x14ac:dyDescent="0.2">
      <c r="A1299" t="s">
        <v>0</v>
      </c>
      <c r="B1299" t="s">
        <v>1</v>
      </c>
      <c r="C1299" t="s">
        <v>218</v>
      </c>
      <c r="D1299" t="s">
        <v>219</v>
      </c>
      <c r="E1299" t="s">
        <v>220</v>
      </c>
      <c r="F1299" t="s">
        <v>865</v>
      </c>
      <c r="G1299" t="s">
        <v>866</v>
      </c>
      <c r="H1299" t="s">
        <v>7</v>
      </c>
      <c r="I1299" t="s">
        <v>43</v>
      </c>
      <c r="J1299" t="s">
        <v>869</v>
      </c>
      <c r="K1299" t="s">
        <v>874</v>
      </c>
      <c r="L1299" t="s">
        <v>96</v>
      </c>
      <c r="M1299" s="2">
        <v>1052297</v>
      </c>
      <c r="N1299" s="2">
        <v>0</v>
      </c>
      <c r="O1299" s="2">
        <v>0</v>
      </c>
      <c r="P1299" s="2">
        <v>1052297</v>
      </c>
      <c r="Q1299" s="2">
        <v>0</v>
      </c>
      <c r="R1299" s="2">
        <v>1029297</v>
      </c>
      <c r="S1299" s="2">
        <v>1029297</v>
      </c>
      <c r="T1299" s="2">
        <v>23000</v>
      </c>
      <c r="U1299" s="2">
        <v>23000</v>
      </c>
      <c r="V1299" s="2">
        <v>23000</v>
      </c>
      <c r="W1299" t="s">
        <v>875</v>
      </c>
    </row>
    <row r="1300" spans="1:23" x14ac:dyDescent="0.2">
      <c r="A1300" t="s">
        <v>0</v>
      </c>
      <c r="B1300" t="s">
        <v>1</v>
      </c>
      <c r="C1300" t="s">
        <v>218</v>
      </c>
      <c r="D1300" t="s">
        <v>219</v>
      </c>
      <c r="E1300" t="s">
        <v>220</v>
      </c>
      <c r="F1300" t="s">
        <v>865</v>
      </c>
      <c r="G1300" t="s">
        <v>866</v>
      </c>
      <c r="H1300" t="s">
        <v>7</v>
      </c>
      <c r="I1300" t="s">
        <v>43</v>
      </c>
      <c r="J1300" t="s">
        <v>87</v>
      </c>
      <c r="K1300" t="s">
        <v>88</v>
      </c>
      <c r="L1300" t="s">
        <v>96</v>
      </c>
      <c r="M1300" s="2">
        <v>1200</v>
      </c>
      <c r="N1300" s="2">
        <v>0</v>
      </c>
      <c r="O1300" s="2">
        <v>0</v>
      </c>
      <c r="P1300" s="2">
        <v>1200</v>
      </c>
      <c r="Q1300" s="2">
        <v>0</v>
      </c>
      <c r="R1300" s="2">
        <v>0</v>
      </c>
      <c r="S1300" s="2">
        <v>0</v>
      </c>
      <c r="T1300" s="2">
        <v>1200</v>
      </c>
      <c r="U1300" s="2">
        <v>1200</v>
      </c>
      <c r="V1300" s="2">
        <v>1200</v>
      </c>
      <c r="W1300" t="s">
        <v>830</v>
      </c>
    </row>
    <row r="1301" spans="1:23" x14ac:dyDescent="0.2">
      <c r="A1301" t="s">
        <v>0</v>
      </c>
      <c r="B1301" t="s">
        <v>1</v>
      </c>
      <c r="C1301" t="s">
        <v>218</v>
      </c>
      <c r="D1301" t="s">
        <v>219</v>
      </c>
      <c r="E1301" t="s">
        <v>220</v>
      </c>
      <c r="F1301" t="s">
        <v>865</v>
      </c>
      <c r="G1301" t="s">
        <v>866</v>
      </c>
      <c r="H1301" t="s">
        <v>7</v>
      </c>
      <c r="I1301" t="s">
        <v>43</v>
      </c>
      <c r="J1301" t="s">
        <v>87</v>
      </c>
      <c r="K1301" t="s">
        <v>90</v>
      </c>
      <c r="L1301" t="s">
        <v>96</v>
      </c>
      <c r="M1301" s="2">
        <v>6000000</v>
      </c>
      <c r="N1301" s="2">
        <v>-3502043.03</v>
      </c>
      <c r="O1301" s="2">
        <v>0</v>
      </c>
      <c r="P1301" s="2">
        <v>2497956.9700000002</v>
      </c>
      <c r="Q1301" s="2">
        <v>0</v>
      </c>
      <c r="R1301" s="2">
        <v>307138.37</v>
      </c>
      <c r="S1301" s="2">
        <v>277516.21000000002</v>
      </c>
      <c r="T1301" s="2">
        <v>2190818.6</v>
      </c>
      <c r="U1301" s="2">
        <v>2220440.7599999998</v>
      </c>
      <c r="V1301" s="2">
        <v>2190818.6</v>
      </c>
      <c r="W1301" t="s">
        <v>876</v>
      </c>
    </row>
    <row r="1302" spans="1:23" x14ac:dyDescent="0.2">
      <c r="A1302" t="s">
        <v>0</v>
      </c>
      <c r="B1302" t="s">
        <v>1</v>
      </c>
      <c r="C1302" t="s">
        <v>218</v>
      </c>
      <c r="D1302" t="s">
        <v>219</v>
      </c>
      <c r="E1302" t="s">
        <v>220</v>
      </c>
      <c r="F1302" t="s">
        <v>865</v>
      </c>
      <c r="G1302" t="s">
        <v>866</v>
      </c>
      <c r="H1302" t="s">
        <v>7</v>
      </c>
      <c r="I1302" t="s">
        <v>43</v>
      </c>
      <c r="J1302" t="s">
        <v>87</v>
      </c>
      <c r="K1302" t="s">
        <v>251</v>
      </c>
      <c r="L1302" t="s">
        <v>96</v>
      </c>
      <c r="M1302" s="2">
        <v>2000</v>
      </c>
      <c r="N1302" s="2">
        <v>133418.71</v>
      </c>
      <c r="O1302" s="2">
        <v>0</v>
      </c>
      <c r="P1302" s="2">
        <v>135418.71</v>
      </c>
      <c r="Q1302" s="2">
        <v>133418.71</v>
      </c>
      <c r="R1302" s="2">
        <v>0</v>
      </c>
      <c r="S1302" s="2">
        <v>0</v>
      </c>
      <c r="T1302" s="2">
        <v>135418.71</v>
      </c>
      <c r="U1302" s="2">
        <v>135418.71</v>
      </c>
      <c r="V1302" s="2">
        <v>2000</v>
      </c>
      <c r="W1302" t="s">
        <v>252</v>
      </c>
    </row>
    <row r="1303" spans="1:23" x14ac:dyDescent="0.2">
      <c r="A1303" t="s">
        <v>0</v>
      </c>
      <c r="B1303" t="s">
        <v>1</v>
      </c>
      <c r="C1303" t="s">
        <v>218</v>
      </c>
      <c r="D1303" t="s">
        <v>219</v>
      </c>
      <c r="E1303" t="s">
        <v>220</v>
      </c>
      <c r="F1303" t="s">
        <v>865</v>
      </c>
      <c r="G1303" t="s">
        <v>866</v>
      </c>
      <c r="H1303" t="s">
        <v>7</v>
      </c>
      <c r="I1303" t="s">
        <v>43</v>
      </c>
      <c r="J1303" t="s">
        <v>87</v>
      </c>
      <c r="K1303" t="s">
        <v>253</v>
      </c>
      <c r="L1303" t="s">
        <v>96</v>
      </c>
      <c r="M1303" s="2">
        <v>0</v>
      </c>
      <c r="N1303" s="2">
        <v>3035409.37</v>
      </c>
      <c r="O1303" s="2">
        <v>0</v>
      </c>
      <c r="P1303" s="2">
        <v>3035409.37</v>
      </c>
      <c r="Q1303" s="2">
        <v>0</v>
      </c>
      <c r="R1303" s="2">
        <v>3035409.37</v>
      </c>
      <c r="S1303" s="2">
        <v>3035409.37</v>
      </c>
      <c r="T1303" s="2">
        <v>0</v>
      </c>
      <c r="U1303" s="2">
        <v>0</v>
      </c>
      <c r="V1303" s="2">
        <v>0</v>
      </c>
      <c r="W1303" t="s">
        <v>254</v>
      </c>
    </row>
    <row r="1304" spans="1:23" x14ac:dyDescent="0.2">
      <c r="A1304" t="s">
        <v>0</v>
      </c>
      <c r="B1304" t="s">
        <v>1</v>
      </c>
      <c r="C1304" t="s">
        <v>218</v>
      </c>
      <c r="D1304" t="s">
        <v>219</v>
      </c>
      <c r="E1304" t="s">
        <v>220</v>
      </c>
      <c r="F1304" t="s">
        <v>865</v>
      </c>
      <c r="G1304" t="s">
        <v>866</v>
      </c>
      <c r="H1304" t="s">
        <v>7</v>
      </c>
      <c r="I1304" t="s">
        <v>43</v>
      </c>
      <c r="J1304" t="s">
        <v>87</v>
      </c>
      <c r="K1304" t="s">
        <v>877</v>
      </c>
      <c r="L1304" t="s">
        <v>96</v>
      </c>
      <c r="M1304" s="2">
        <v>7386437.3499999996</v>
      </c>
      <c r="N1304" s="2">
        <v>-2551550.62</v>
      </c>
      <c r="O1304" s="2">
        <v>0</v>
      </c>
      <c r="P1304" s="2">
        <v>4834886.7300000004</v>
      </c>
      <c r="Q1304" s="2">
        <v>0</v>
      </c>
      <c r="R1304" s="2">
        <v>3108068.85</v>
      </c>
      <c r="S1304" s="2">
        <v>2078515.48</v>
      </c>
      <c r="T1304" s="2">
        <v>1726817.88</v>
      </c>
      <c r="U1304" s="2">
        <v>2756371.25</v>
      </c>
      <c r="V1304" s="2">
        <v>1726817.88</v>
      </c>
      <c r="W1304" t="s">
        <v>878</v>
      </c>
    </row>
    <row r="1305" spans="1:23" x14ac:dyDescent="0.2">
      <c r="A1305" t="s">
        <v>0</v>
      </c>
      <c r="B1305" t="s">
        <v>1</v>
      </c>
      <c r="C1305" t="s">
        <v>218</v>
      </c>
      <c r="D1305" t="s">
        <v>219</v>
      </c>
      <c r="E1305" t="s">
        <v>220</v>
      </c>
      <c r="F1305" t="s">
        <v>865</v>
      </c>
      <c r="G1305" t="s">
        <v>866</v>
      </c>
      <c r="H1305" t="s">
        <v>7</v>
      </c>
      <c r="I1305" t="s">
        <v>43</v>
      </c>
      <c r="J1305" t="s">
        <v>87</v>
      </c>
      <c r="K1305" t="s">
        <v>877</v>
      </c>
      <c r="L1305" t="s">
        <v>11</v>
      </c>
      <c r="M1305" s="2">
        <v>11000000</v>
      </c>
      <c r="N1305" s="2">
        <v>-10954824.66</v>
      </c>
      <c r="O1305" s="2">
        <v>4262486.57</v>
      </c>
      <c r="P1305" s="2">
        <v>4307661.91</v>
      </c>
      <c r="Q1305" s="2">
        <v>0</v>
      </c>
      <c r="R1305" s="2">
        <v>0</v>
      </c>
      <c r="S1305" s="2">
        <v>0</v>
      </c>
      <c r="T1305" s="2">
        <v>4307661.91</v>
      </c>
      <c r="U1305" s="2">
        <v>4307661.91</v>
      </c>
      <c r="V1305" s="2">
        <v>4307661.91</v>
      </c>
      <c r="W1305" t="s">
        <v>878</v>
      </c>
    </row>
    <row r="1306" spans="1:23" x14ac:dyDescent="0.2">
      <c r="A1306" t="s">
        <v>0</v>
      </c>
      <c r="B1306" t="s">
        <v>1</v>
      </c>
      <c r="C1306" t="s">
        <v>218</v>
      </c>
      <c r="D1306" t="s">
        <v>219</v>
      </c>
      <c r="E1306" t="s">
        <v>220</v>
      </c>
      <c r="F1306" t="s">
        <v>865</v>
      </c>
      <c r="G1306" t="s">
        <v>866</v>
      </c>
      <c r="H1306" t="s">
        <v>7</v>
      </c>
      <c r="I1306" t="s">
        <v>43</v>
      </c>
      <c r="J1306" t="s">
        <v>860</v>
      </c>
      <c r="K1306" t="s">
        <v>879</v>
      </c>
      <c r="L1306" t="s">
        <v>96</v>
      </c>
      <c r="M1306" s="2">
        <v>4300000</v>
      </c>
      <c r="N1306" s="2">
        <v>0</v>
      </c>
      <c r="O1306" s="2">
        <v>0</v>
      </c>
      <c r="P1306" s="2">
        <v>4300000</v>
      </c>
      <c r="Q1306" s="2">
        <v>0</v>
      </c>
      <c r="R1306" s="2">
        <v>4300000</v>
      </c>
      <c r="S1306" s="2">
        <v>1837042.67</v>
      </c>
      <c r="T1306" s="2">
        <v>0</v>
      </c>
      <c r="U1306" s="2">
        <v>2462957.33</v>
      </c>
      <c r="V1306" s="2">
        <v>0</v>
      </c>
      <c r="W1306" t="s">
        <v>880</v>
      </c>
    </row>
    <row r="1307" spans="1:23" x14ac:dyDescent="0.2">
      <c r="A1307" t="s">
        <v>0</v>
      </c>
      <c r="B1307" t="s">
        <v>1</v>
      </c>
      <c r="C1307" t="s">
        <v>218</v>
      </c>
      <c r="D1307" t="s">
        <v>219</v>
      </c>
      <c r="E1307" t="s">
        <v>220</v>
      </c>
      <c r="F1307" t="s">
        <v>865</v>
      </c>
      <c r="G1307" t="s">
        <v>866</v>
      </c>
      <c r="H1307" t="s">
        <v>7</v>
      </c>
      <c r="I1307" t="s">
        <v>43</v>
      </c>
      <c r="J1307" t="s">
        <v>860</v>
      </c>
      <c r="K1307" t="s">
        <v>881</v>
      </c>
      <c r="L1307" t="s">
        <v>96</v>
      </c>
      <c r="M1307" s="2">
        <v>1680000</v>
      </c>
      <c r="N1307" s="2">
        <v>0</v>
      </c>
      <c r="O1307" s="2">
        <v>0</v>
      </c>
      <c r="P1307" s="2">
        <v>1680000</v>
      </c>
      <c r="Q1307" s="2">
        <v>0</v>
      </c>
      <c r="R1307" s="2">
        <v>1680000</v>
      </c>
      <c r="S1307" s="2">
        <v>985066.32</v>
      </c>
      <c r="T1307" s="2">
        <v>0</v>
      </c>
      <c r="U1307" s="2">
        <v>694933.68</v>
      </c>
      <c r="V1307" s="2">
        <v>0</v>
      </c>
      <c r="W1307" t="s">
        <v>882</v>
      </c>
    </row>
    <row r="1308" spans="1:23" x14ac:dyDescent="0.2">
      <c r="A1308" t="s">
        <v>0</v>
      </c>
      <c r="B1308" t="s">
        <v>1</v>
      </c>
      <c r="C1308" t="s">
        <v>218</v>
      </c>
      <c r="D1308" t="s">
        <v>219</v>
      </c>
      <c r="E1308" t="s">
        <v>220</v>
      </c>
      <c r="F1308" t="s">
        <v>865</v>
      </c>
      <c r="G1308" t="s">
        <v>866</v>
      </c>
      <c r="H1308" t="s">
        <v>7</v>
      </c>
      <c r="I1308" t="s">
        <v>43</v>
      </c>
      <c r="J1308" t="s">
        <v>860</v>
      </c>
      <c r="K1308" t="s">
        <v>883</v>
      </c>
      <c r="L1308" t="s">
        <v>96</v>
      </c>
      <c r="M1308" s="2">
        <v>1680000</v>
      </c>
      <c r="N1308" s="2">
        <v>802165.09</v>
      </c>
      <c r="O1308" s="2">
        <v>0</v>
      </c>
      <c r="P1308" s="2">
        <v>2482165.09</v>
      </c>
      <c r="Q1308" s="2">
        <v>0</v>
      </c>
      <c r="R1308" s="2">
        <v>2482165.09</v>
      </c>
      <c r="S1308" s="2">
        <v>2482165.09</v>
      </c>
      <c r="T1308" s="2">
        <v>0</v>
      </c>
      <c r="U1308" s="2">
        <v>0</v>
      </c>
      <c r="V1308" s="2">
        <v>0</v>
      </c>
      <c r="W1308" t="s">
        <v>884</v>
      </c>
    </row>
    <row r="1309" spans="1:23" x14ac:dyDescent="0.2">
      <c r="A1309" t="s">
        <v>0</v>
      </c>
      <c r="B1309" t="s">
        <v>1</v>
      </c>
      <c r="C1309" t="s">
        <v>218</v>
      </c>
      <c r="D1309" t="s">
        <v>219</v>
      </c>
      <c r="E1309" t="s">
        <v>220</v>
      </c>
      <c r="F1309" t="s">
        <v>865</v>
      </c>
      <c r="G1309" t="s">
        <v>866</v>
      </c>
      <c r="H1309" t="s">
        <v>7</v>
      </c>
      <c r="I1309" t="s">
        <v>43</v>
      </c>
      <c r="J1309" t="s">
        <v>885</v>
      </c>
      <c r="K1309" t="s">
        <v>886</v>
      </c>
      <c r="L1309" t="s">
        <v>11</v>
      </c>
      <c r="M1309" s="2">
        <v>0</v>
      </c>
      <c r="N1309" s="2">
        <v>0</v>
      </c>
      <c r="O1309" s="2">
        <v>573688</v>
      </c>
      <c r="P1309" s="2">
        <v>573688</v>
      </c>
      <c r="Q1309" s="2">
        <v>0</v>
      </c>
      <c r="R1309" s="2">
        <v>0</v>
      </c>
      <c r="S1309" s="2">
        <v>0</v>
      </c>
      <c r="T1309" s="2">
        <v>573688</v>
      </c>
      <c r="U1309" s="2">
        <v>573688</v>
      </c>
      <c r="V1309" s="2">
        <v>573688</v>
      </c>
      <c r="W1309" t="s">
        <v>887</v>
      </c>
    </row>
    <row r="1310" spans="1:23" x14ac:dyDescent="0.2">
      <c r="A1310" t="s">
        <v>0</v>
      </c>
      <c r="B1310" t="s">
        <v>1</v>
      </c>
      <c r="C1310" t="s">
        <v>218</v>
      </c>
      <c r="D1310" t="s">
        <v>219</v>
      </c>
      <c r="E1310" t="s">
        <v>220</v>
      </c>
      <c r="F1310" t="s">
        <v>865</v>
      </c>
      <c r="G1310" t="s">
        <v>866</v>
      </c>
      <c r="H1310" t="s">
        <v>601</v>
      </c>
      <c r="I1310" t="s">
        <v>888</v>
      </c>
      <c r="J1310" t="s">
        <v>889</v>
      </c>
      <c r="K1310" t="s">
        <v>890</v>
      </c>
      <c r="L1310" t="s">
        <v>96</v>
      </c>
      <c r="M1310" s="2">
        <v>7201128.2000000002</v>
      </c>
      <c r="N1310" s="2">
        <v>0</v>
      </c>
      <c r="O1310" s="2">
        <v>0</v>
      </c>
      <c r="P1310" s="2">
        <v>7201128.2000000002</v>
      </c>
      <c r="Q1310" s="2">
        <v>0</v>
      </c>
      <c r="R1310" s="2">
        <v>6400462.46</v>
      </c>
      <c r="S1310" s="2">
        <v>6400462.46</v>
      </c>
      <c r="T1310" s="2">
        <v>800665.74</v>
      </c>
      <c r="U1310" s="2">
        <v>800665.74</v>
      </c>
      <c r="V1310" s="2">
        <v>800665.74</v>
      </c>
      <c r="W1310" t="s">
        <v>891</v>
      </c>
    </row>
    <row r="1311" spans="1:23" x14ac:dyDescent="0.2">
      <c r="A1311" t="s">
        <v>0</v>
      </c>
      <c r="B1311" t="s">
        <v>1</v>
      </c>
      <c r="C1311" t="s">
        <v>218</v>
      </c>
      <c r="D1311" t="s">
        <v>219</v>
      </c>
      <c r="E1311" t="s">
        <v>220</v>
      </c>
      <c r="F1311" t="s">
        <v>865</v>
      </c>
      <c r="G1311" t="s">
        <v>866</v>
      </c>
      <c r="H1311" t="s">
        <v>601</v>
      </c>
      <c r="I1311" t="s">
        <v>888</v>
      </c>
      <c r="J1311" t="s">
        <v>889</v>
      </c>
      <c r="K1311" t="s">
        <v>892</v>
      </c>
      <c r="L1311" t="s">
        <v>96</v>
      </c>
      <c r="M1311" s="2">
        <v>30378202.239999998</v>
      </c>
      <c r="N1311" s="2">
        <v>0</v>
      </c>
      <c r="O1311" s="2">
        <v>0</v>
      </c>
      <c r="P1311" s="2">
        <v>30378202.239999998</v>
      </c>
      <c r="Q1311" s="2">
        <v>0</v>
      </c>
      <c r="R1311" s="2">
        <v>23307416.98</v>
      </c>
      <c r="S1311" s="2">
        <v>23307416.98</v>
      </c>
      <c r="T1311" s="2">
        <v>7070785.2599999998</v>
      </c>
      <c r="U1311" s="2">
        <v>7070785.2599999998</v>
      </c>
      <c r="V1311" s="2">
        <v>7070785.2599999998</v>
      </c>
      <c r="W1311" t="s">
        <v>893</v>
      </c>
    </row>
    <row r="1312" spans="1:23" x14ac:dyDescent="0.2">
      <c r="A1312" t="s">
        <v>0</v>
      </c>
      <c r="B1312" t="s">
        <v>1</v>
      </c>
      <c r="C1312" t="s">
        <v>218</v>
      </c>
      <c r="D1312" t="s">
        <v>219</v>
      </c>
      <c r="E1312" t="s">
        <v>220</v>
      </c>
      <c r="F1312" t="s">
        <v>865</v>
      </c>
      <c r="G1312" t="s">
        <v>866</v>
      </c>
      <c r="H1312" t="s">
        <v>601</v>
      </c>
      <c r="I1312" t="s">
        <v>888</v>
      </c>
      <c r="J1312" t="s">
        <v>889</v>
      </c>
      <c r="K1312" t="s">
        <v>892</v>
      </c>
      <c r="L1312" t="s">
        <v>11</v>
      </c>
      <c r="M1312" s="2">
        <v>0</v>
      </c>
      <c r="N1312" s="2">
        <v>0</v>
      </c>
      <c r="O1312" s="2">
        <v>5767791.6699999999</v>
      </c>
      <c r="P1312" s="2">
        <v>5767791.6699999999</v>
      </c>
      <c r="Q1312" s="2">
        <v>0</v>
      </c>
      <c r="R1312" s="2">
        <v>0</v>
      </c>
      <c r="S1312" s="2">
        <v>0</v>
      </c>
      <c r="T1312" s="2">
        <v>5767791.6699999999</v>
      </c>
      <c r="U1312" s="2">
        <v>5767791.6699999999</v>
      </c>
      <c r="V1312" s="2">
        <v>5767791.6699999999</v>
      </c>
      <c r="W1312" t="s">
        <v>893</v>
      </c>
    </row>
    <row r="1313" spans="1:23" x14ac:dyDescent="0.2">
      <c r="A1313" t="s">
        <v>0</v>
      </c>
      <c r="B1313" t="s">
        <v>1</v>
      </c>
      <c r="C1313" t="s">
        <v>218</v>
      </c>
      <c r="D1313" t="s">
        <v>219</v>
      </c>
      <c r="E1313" t="s">
        <v>220</v>
      </c>
      <c r="F1313" t="s">
        <v>865</v>
      </c>
      <c r="G1313" t="s">
        <v>866</v>
      </c>
      <c r="H1313" t="s">
        <v>601</v>
      </c>
      <c r="I1313" t="s">
        <v>888</v>
      </c>
      <c r="J1313" t="s">
        <v>889</v>
      </c>
      <c r="K1313" t="s">
        <v>894</v>
      </c>
      <c r="L1313" t="s">
        <v>96</v>
      </c>
      <c r="M1313" s="2">
        <v>5310720</v>
      </c>
      <c r="N1313" s="2">
        <v>0</v>
      </c>
      <c r="O1313" s="2">
        <v>0</v>
      </c>
      <c r="P1313" s="2">
        <v>5310720</v>
      </c>
      <c r="Q1313" s="2">
        <v>0</v>
      </c>
      <c r="R1313" s="2">
        <v>5310720</v>
      </c>
      <c r="S1313" s="2">
        <v>5310720</v>
      </c>
      <c r="T1313" s="2">
        <v>0</v>
      </c>
      <c r="U1313" s="2">
        <v>0</v>
      </c>
      <c r="V1313" s="2">
        <v>0</v>
      </c>
      <c r="W1313" t="s">
        <v>895</v>
      </c>
    </row>
    <row r="1314" spans="1:23" x14ac:dyDescent="0.2">
      <c r="A1314" t="s">
        <v>0</v>
      </c>
      <c r="B1314" t="s">
        <v>1</v>
      </c>
      <c r="C1314" t="s">
        <v>218</v>
      </c>
      <c r="D1314" t="s">
        <v>219</v>
      </c>
      <c r="E1314" t="s">
        <v>220</v>
      </c>
      <c r="F1314" t="s">
        <v>865</v>
      </c>
      <c r="G1314" t="s">
        <v>866</v>
      </c>
      <c r="H1314" t="s">
        <v>7</v>
      </c>
      <c r="I1314" t="s">
        <v>43</v>
      </c>
      <c r="J1314" t="s">
        <v>215</v>
      </c>
      <c r="K1314" t="s">
        <v>896</v>
      </c>
      <c r="L1314" t="s">
        <v>96</v>
      </c>
      <c r="M1314" s="2">
        <v>400000</v>
      </c>
      <c r="N1314" s="2">
        <v>0</v>
      </c>
      <c r="O1314" s="2">
        <v>0</v>
      </c>
      <c r="P1314" s="2">
        <v>400000</v>
      </c>
      <c r="Q1314" s="2">
        <v>0</v>
      </c>
      <c r="R1314" s="2">
        <v>0</v>
      </c>
      <c r="S1314" s="2">
        <v>0</v>
      </c>
      <c r="T1314" s="2">
        <v>400000</v>
      </c>
      <c r="U1314" s="2">
        <v>400000</v>
      </c>
      <c r="V1314" s="2">
        <v>400000</v>
      </c>
      <c r="W1314" t="s">
        <v>897</v>
      </c>
    </row>
    <row r="1315" spans="1:23" x14ac:dyDescent="0.2">
      <c r="A1315" t="s">
        <v>0</v>
      </c>
      <c r="B1315" t="s">
        <v>1</v>
      </c>
      <c r="C1315" t="s">
        <v>218</v>
      </c>
      <c r="D1315" t="s">
        <v>609</v>
      </c>
      <c r="E1315" t="s">
        <v>610</v>
      </c>
      <c r="F1315" t="s">
        <v>898</v>
      </c>
      <c r="G1315" t="s">
        <v>899</v>
      </c>
      <c r="H1315" t="s">
        <v>7</v>
      </c>
      <c r="I1315" t="s">
        <v>8</v>
      </c>
      <c r="J1315" t="s">
        <v>9</v>
      </c>
      <c r="K1315" t="s">
        <v>10</v>
      </c>
      <c r="L1315" t="s">
        <v>11</v>
      </c>
      <c r="M1315" s="2">
        <v>102996</v>
      </c>
      <c r="N1315" s="2">
        <v>0</v>
      </c>
      <c r="O1315" s="2">
        <v>0</v>
      </c>
      <c r="P1315" s="2">
        <v>102996</v>
      </c>
      <c r="Q1315" s="2">
        <v>0</v>
      </c>
      <c r="R1315" s="2">
        <v>75404.800000000003</v>
      </c>
      <c r="S1315" s="2">
        <v>75404.800000000003</v>
      </c>
      <c r="T1315" s="2">
        <v>27591.200000000001</v>
      </c>
      <c r="U1315" s="2">
        <v>27591.200000000001</v>
      </c>
      <c r="V1315" s="2">
        <v>27591.200000000001</v>
      </c>
      <c r="W1315" t="s">
        <v>613</v>
      </c>
    </row>
    <row r="1316" spans="1:23" x14ac:dyDescent="0.2">
      <c r="A1316" t="s">
        <v>0</v>
      </c>
      <c r="B1316" t="s">
        <v>1</v>
      </c>
      <c r="C1316" t="s">
        <v>218</v>
      </c>
      <c r="D1316" t="s">
        <v>609</v>
      </c>
      <c r="E1316" t="s">
        <v>610</v>
      </c>
      <c r="F1316" t="s">
        <v>898</v>
      </c>
      <c r="G1316" t="s">
        <v>899</v>
      </c>
      <c r="H1316" t="s">
        <v>7</v>
      </c>
      <c r="I1316" t="s">
        <v>8</v>
      </c>
      <c r="J1316" t="s">
        <v>9</v>
      </c>
      <c r="K1316" t="s">
        <v>13</v>
      </c>
      <c r="L1316" t="s">
        <v>11</v>
      </c>
      <c r="M1316" s="2">
        <v>7566.36</v>
      </c>
      <c r="N1316" s="2">
        <v>0</v>
      </c>
      <c r="O1316" s="2">
        <v>0</v>
      </c>
      <c r="P1316" s="2">
        <v>7566.36</v>
      </c>
      <c r="Q1316" s="2">
        <v>0</v>
      </c>
      <c r="R1316" s="2">
        <v>0</v>
      </c>
      <c r="S1316" s="2">
        <v>0</v>
      </c>
      <c r="T1316" s="2">
        <v>7566.36</v>
      </c>
      <c r="U1316" s="2">
        <v>7566.36</v>
      </c>
      <c r="V1316" s="2">
        <v>7566.36</v>
      </c>
      <c r="W1316" t="s">
        <v>614</v>
      </c>
    </row>
    <row r="1317" spans="1:23" x14ac:dyDescent="0.2">
      <c r="A1317" t="s">
        <v>0</v>
      </c>
      <c r="B1317" t="s">
        <v>1</v>
      </c>
      <c r="C1317" t="s">
        <v>218</v>
      </c>
      <c r="D1317" t="s">
        <v>609</v>
      </c>
      <c r="E1317" t="s">
        <v>610</v>
      </c>
      <c r="F1317" t="s">
        <v>898</v>
      </c>
      <c r="G1317" t="s">
        <v>899</v>
      </c>
      <c r="H1317" t="s">
        <v>7</v>
      </c>
      <c r="I1317" t="s">
        <v>8</v>
      </c>
      <c r="J1317" t="s">
        <v>9</v>
      </c>
      <c r="K1317" t="s">
        <v>15</v>
      </c>
      <c r="L1317" t="s">
        <v>11</v>
      </c>
      <c r="M1317" s="2">
        <v>15219.53</v>
      </c>
      <c r="N1317" s="2">
        <v>0</v>
      </c>
      <c r="O1317" s="2">
        <v>0</v>
      </c>
      <c r="P1317" s="2">
        <v>15219.53</v>
      </c>
      <c r="Q1317" s="2">
        <v>3579.14</v>
      </c>
      <c r="R1317" s="2">
        <v>5131.25</v>
      </c>
      <c r="S1317" s="2">
        <v>5131.25</v>
      </c>
      <c r="T1317" s="2">
        <v>10088.280000000001</v>
      </c>
      <c r="U1317" s="2">
        <v>10088.280000000001</v>
      </c>
      <c r="V1317" s="2">
        <v>6509.14</v>
      </c>
      <c r="W1317" t="s">
        <v>615</v>
      </c>
    </row>
    <row r="1318" spans="1:23" x14ac:dyDescent="0.2">
      <c r="A1318" t="s">
        <v>0</v>
      </c>
      <c r="B1318" t="s">
        <v>1</v>
      </c>
      <c r="C1318" t="s">
        <v>218</v>
      </c>
      <c r="D1318" t="s">
        <v>609</v>
      </c>
      <c r="E1318" t="s">
        <v>610</v>
      </c>
      <c r="F1318" t="s">
        <v>898</v>
      </c>
      <c r="G1318" t="s">
        <v>899</v>
      </c>
      <c r="H1318" t="s">
        <v>7</v>
      </c>
      <c r="I1318" t="s">
        <v>8</v>
      </c>
      <c r="J1318" t="s">
        <v>9</v>
      </c>
      <c r="K1318" t="s">
        <v>17</v>
      </c>
      <c r="L1318" t="s">
        <v>11</v>
      </c>
      <c r="M1318" s="2">
        <v>4532</v>
      </c>
      <c r="N1318" s="2">
        <v>0</v>
      </c>
      <c r="O1318" s="2">
        <v>0</v>
      </c>
      <c r="P1318" s="2">
        <v>4532</v>
      </c>
      <c r="Q1318" s="2">
        <v>628.94000000000005</v>
      </c>
      <c r="R1318" s="2">
        <v>3308.8</v>
      </c>
      <c r="S1318" s="2">
        <v>3308.8</v>
      </c>
      <c r="T1318" s="2">
        <v>1223.2</v>
      </c>
      <c r="U1318" s="2">
        <v>1223.2</v>
      </c>
      <c r="V1318" s="2">
        <v>594.26</v>
      </c>
      <c r="W1318" t="s">
        <v>616</v>
      </c>
    </row>
    <row r="1319" spans="1:23" x14ac:dyDescent="0.2">
      <c r="A1319" t="s">
        <v>0</v>
      </c>
      <c r="B1319" t="s">
        <v>1</v>
      </c>
      <c r="C1319" t="s">
        <v>218</v>
      </c>
      <c r="D1319" t="s">
        <v>609</v>
      </c>
      <c r="E1319" t="s">
        <v>610</v>
      </c>
      <c r="F1319" t="s">
        <v>898</v>
      </c>
      <c r="G1319" t="s">
        <v>899</v>
      </c>
      <c r="H1319" t="s">
        <v>7</v>
      </c>
      <c r="I1319" t="s">
        <v>8</v>
      </c>
      <c r="J1319" t="s">
        <v>9</v>
      </c>
      <c r="K1319" t="s">
        <v>19</v>
      </c>
      <c r="L1319" t="s">
        <v>11</v>
      </c>
      <c r="M1319" s="2">
        <v>132</v>
      </c>
      <c r="N1319" s="2">
        <v>0</v>
      </c>
      <c r="O1319" s="2">
        <v>0</v>
      </c>
      <c r="P1319" s="2">
        <v>132</v>
      </c>
      <c r="Q1319" s="2">
        <v>0</v>
      </c>
      <c r="R1319" s="2">
        <v>0</v>
      </c>
      <c r="S1319" s="2">
        <v>0</v>
      </c>
      <c r="T1319" s="2">
        <v>132</v>
      </c>
      <c r="U1319" s="2">
        <v>132</v>
      </c>
      <c r="V1319" s="2">
        <v>132</v>
      </c>
      <c r="W1319" t="s">
        <v>617</v>
      </c>
    </row>
    <row r="1320" spans="1:23" x14ac:dyDescent="0.2">
      <c r="A1320" t="s">
        <v>0</v>
      </c>
      <c r="B1320" t="s">
        <v>1</v>
      </c>
      <c r="C1320" t="s">
        <v>218</v>
      </c>
      <c r="D1320" t="s">
        <v>609</v>
      </c>
      <c r="E1320" t="s">
        <v>610</v>
      </c>
      <c r="F1320" t="s">
        <v>898</v>
      </c>
      <c r="G1320" t="s">
        <v>899</v>
      </c>
      <c r="H1320" t="s">
        <v>7</v>
      </c>
      <c r="I1320" t="s">
        <v>8</v>
      </c>
      <c r="J1320" t="s">
        <v>9</v>
      </c>
      <c r="K1320" t="s">
        <v>21</v>
      </c>
      <c r="L1320" t="s">
        <v>11</v>
      </c>
      <c r="M1320" s="2">
        <v>1056</v>
      </c>
      <c r="N1320" s="2">
        <v>0</v>
      </c>
      <c r="O1320" s="2">
        <v>0</v>
      </c>
      <c r="P1320" s="2">
        <v>1056</v>
      </c>
      <c r="Q1320" s="2">
        <v>0</v>
      </c>
      <c r="R1320" s="2">
        <v>0</v>
      </c>
      <c r="S1320" s="2">
        <v>0</v>
      </c>
      <c r="T1320" s="2">
        <v>1056</v>
      </c>
      <c r="U1320" s="2">
        <v>1056</v>
      </c>
      <c r="V1320" s="2">
        <v>1056</v>
      </c>
      <c r="W1320" t="s">
        <v>618</v>
      </c>
    </row>
    <row r="1321" spans="1:23" x14ac:dyDescent="0.2">
      <c r="A1321" t="s">
        <v>0</v>
      </c>
      <c r="B1321" t="s">
        <v>1</v>
      </c>
      <c r="C1321" t="s">
        <v>218</v>
      </c>
      <c r="D1321" t="s">
        <v>609</v>
      </c>
      <c r="E1321" t="s">
        <v>610</v>
      </c>
      <c r="F1321" t="s">
        <v>898</v>
      </c>
      <c r="G1321" t="s">
        <v>899</v>
      </c>
      <c r="H1321" t="s">
        <v>7</v>
      </c>
      <c r="I1321" t="s">
        <v>8</v>
      </c>
      <c r="J1321" t="s">
        <v>9</v>
      </c>
      <c r="K1321" t="s">
        <v>23</v>
      </c>
      <c r="L1321" t="s">
        <v>11</v>
      </c>
      <c r="M1321" s="2">
        <v>37.83</v>
      </c>
      <c r="N1321" s="2">
        <v>0</v>
      </c>
      <c r="O1321" s="2">
        <v>6.31</v>
      </c>
      <c r="P1321" s="2">
        <v>44.14</v>
      </c>
      <c r="Q1321" s="2">
        <v>0</v>
      </c>
      <c r="R1321" s="2">
        <v>0</v>
      </c>
      <c r="S1321" s="2">
        <v>0</v>
      </c>
      <c r="T1321" s="2">
        <v>44.14</v>
      </c>
      <c r="U1321" s="2">
        <v>44.14</v>
      </c>
      <c r="V1321" s="2">
        <v>44.14</v>
      </c>
      <c r="W1321" t="s">
        <v>619</v>
      </c>
    </row>
    <row r="1322" spans="1:23" x14ac:dyDescent="0.2">
      <c r="A1322" t="s">
        <v>0</v>
      </c>
      <c r="B1322" t="s">
        <v>1</v>
      </c>
      <c r="C1322" t="s">
        <v>218</v>
      </c>
      <c r="D1322" t="s">
        <v>609</v>
      </c>
      <c r="E1322" t="s">
        <v>610</v>
      </c>
      <c r="F1322" t="s">
        <v>898</v>
      </c>
      <c r="G1322" t="s">
        <v>899</v>
      </c>
      <c r="H1322" t="s">
        <v>7</v>
      </c>
      <c r="I1322" t="s">
        <v>8</v>
      </c>
      <c r="J1322" t="s">
        <v>9</v>
      </c>
      <c r="K1322" t="s">
        <v>25</v>
      </c>
      <c r="L1322" t="s">
        <v>11</v>
      </c>
      <c r="M1322" s="2">
        <v>378.32</v>
      </c>
      <c r="N1322" s="2">
        <v>0</v>
      </c>
      <c r="O1322" s="2">
        <v>0</v>
      </c>
      <c r="P1322" s="2">
        <v>378.32</v>
      </c>
      <c r="Q1322" s="2">
        <v>0</v>
      </c>
      <c r="R1322" s="2">
        <v>0</v>
      </c>
      <c r="S1322" s="2">
        <v>0</v>
      </c>
      <c r="T1322" s="2">
        <v>378.32</v>
      </c>
      <c r="U1322" s="2">
        <v>378.32</v>
      </c>
      <c r="V1322" s="2">
        <v>378.32</v>
      </c>
      <c r="W1322" t="s">
        <v>620</v>
      </c>
    </row>
    <row r="1323" spans="1:23" x14ac:dyDescent="0.2">
      <c r="A1323" t="s">
        <v>0</v>
      </c>
      <c r="B1323" t="s">
        <v>1</v>
      </c>
      <c r="C1323" t="s">
        <v>218</v>
      </c>
      <c r="D1323" t="s">
        <v>609</v>
      </c>
      <c r="E1323" t="s">
        <v>610</v>
      </c>
      <c r="F1323" t="s">
        <v>898</v>
      </c>
      <c r="G1323" t="s">
        <v>899</v>
      </c>
      <c r="H1323" t="s">
        <v>7</v>
      </c>
      <c r="I1323" t="s">
        <v>8</v>
      </c>
      <c r="J1323" t="s">
        <v>9</v>
      </c>
      <c r="K1323" t="s">
        <v>27</v>
      </c>
      <c r="L1323" t="s">
        <v>11</v>
      </c>
      <c r="M1323" s="2">
        <v>1077.17</v>
      </c>
      <c r="N1323" s="2">
        <v>-1077.17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t="s">
        <v>621</v>
      </c>
    </row>
    <row r="1324" spans="1:23" x14ac:dyDescent="0.2">
      <c r="A1324" t="s">
        <v>0</v>
      </c>
      <c r="B1324" t="s">
        <v>1</v>
      </c>
      <c r="C1324" t="s">
        <v>218</v>
      </c>
      <c r="D1324" t="s">
        <v>609</v>
      </c>
      <c r="E1324" t="s">
        <v>610</v>
      </c>
      <c r="F1324" t="s">
        <v>898</v>
      </c>
      <c r="G1324" t="s">
        <v>899</v>
      </c>
      <c r="H1324" t="s">
        <v>7</v>
      </c>
      <c r="I1324" t="s">
        <v>8</v>
      </c>
      <c r="J1324" t="s">
        <v>9</v>
      </c>
      <c r="K1324" t="s">
        <v>29</v>
      </c>
      <c r="L1324" t="s">
        <v>11</v>
      </c>
      <c r="M1324" s="2">
        <v>758.71</v>
      </c>
      <c r="N1324" s="2">
        <v>-758.71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t="s">
        <v>622</v>
      </c>
    </row>
    <row r="1325" spans="1:23" x14ac:dyDescent="0.2">
      <c r="A1325" t="s">
        <v>0</v>
      </c>
      <c r="B1325" t="s">
        <v>1</v>
      </c>
      <c r="C1325" t="s">
        <v>218</v>
      </c>
      <c r="D1325" t="s">
        <v>609</v>
      </c>
      <c r="E1325" t="s">
        <v>610</v>
      </c>
      <c r="F1325" t="s">
        <v>898</v>
      </c>
      <c r="G1325" t="s">
        <v>899</v>
      </c>
      <c r="H1325" t="s">
        <v>7</v>
      </c>
      <c r="I1325" t="s">
        <v>8</v>
      </c>
      <c r="J1325" t="s">
        <v>9</v>
      </c>
      <c r="K1325" t="s">
        <v>31</v>
      </c>
      <c r="L1325" t="s">
        <v>11</v>
      </c>
      <c r="M1325" s="2">
        <v>72072</v>
      </c>
      <c r="N1325" s="2">
        <v>0</v>
      </c>
      <c r="O1325" s="2">
        <v>0</v>
      </c>
      <c r="P1325" s="2">
        <v>72072</v>
      </c>
      <c r="Q1325" s="2">
        <v>27057.66</v>
      </c>
      <c r="R1325" s="2">
        <v>45014.34</v>
      </c>
      <c r="S1325" s="2">
        <v>45014.34</v>
      </c>
      <c r="T1325" s="2">
        <v>27057.66</v>
      </c>
      <c r="U1325" s="2">
        <v>27057.66</v>
      </c>
      <c r="V1325" s="2">
        <v>0</v>
      </c>
      <c r="W1325" t="s">
        <v>623</v>
      </c>
    </row>
    <row r="1326" spans="1:23" x14ac:dyDescent="0.2">
      <c r="A1326" t="s">
        <v>0</v>
      </c>
      <c r="B1326" t="s">
        <v>1</v>
      </c>
      <c r="C1326" t="s">
        <v>218</v>
      </c>
      <c r="D1326" t="s">
        <v>609</v>
      </c>
      <c r="E1326" t="s">
        <v>610</v>
      </c>
      <c r="F1326" t="s">
        <v>898</v>
      </c>
      <c r="G1326" t="s">
        <v>899</v>
      </c>
      <c r="H1326" t="s">
        <v>7</v>
      </c>
      <c r="I1326" t="s">
        <v>8</v>
      </c>
      <c r="J1326" t="s">
        <v>9</v>
      </c>
      <c r="K1326" t="s">
        <v>33</v>
      </c>
      <c r="L1326" t="s">
        <v>11</v>
      </c>
      <c r="M1326" s="2">
        <v>1765.1</v>
      </c>
      <c r="N1326" s="2">
        <v>-1765.1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t="s">
        <v>624</v>
      </c>
    </row>
    <row r="1327" spans="1:23" x14ac:dyDescent="0.2">
      <c r="A1327" t="s">
        <v>0</v>
      </c>
      <c r="B1327" t="s">
        <v>1</v>
      </c>
      <c r="C1327" t="s">
        <v>218</v>
      </c>
      <c r="D1327" t="s">
        <v>609</v>
      </c>
      <c r="E1327" t="s">
        <v>610</v>
      </c>
      <c r="F1327" t="s">
        <v>898</v>
      </c>
      <c r="G1327" t="s">
        <v>899</v>
      </c>
      <c r="H1327" t="s">
        <v>7</v>
      </c>
      <c r="I1327" t="s">
        <v>8</v>
      </c>
      <c r="J1327" t="s">
        <v>9</v>
      </c>
      <c r="K1327" t="s">
        <v>35</v>
      </c>
      <c r="L1327" t="s">
        <v>11</v>
      </c>
      <c r="M1327" s="2">
        <v>530.20000000000005</v>
      </c>
      <c r="N1327" s="2">
        <v>1.53</v>
      </c>
      <c r="O1327" s="2">
        <v>0</v>
      </c>
      <c r="P1327" s="2">
        <v>531.73</v>
      </c>
      <c r="Q1327" s="2">
        <v>0</v>
      </c>
      <c r="R1327" s="2">
        <v>531.73</v>
      </c>
      <c r="S1327" s="2">
        <v>531.73</v>
      </c>
      <c r="T1327" s="2">
        <v>0</v>
      </c>
      <c r="U1327" s="2">
        <v>0</v>
      </c>
      <c r="V1327" s="2">
        <v>0</v>
      </c>
      <c r="W1327" t="s">
        <v>625</v>
      </c>
    </row>
    <row r="1328" spans="1:23" x14ac:dyDescent="0.2">
      <c r="A1328" t="s">
        <v>0</v>
      </c>
      <c r="B1328" t="s">
        <v>1</v>
      </c>
      <c r="C1328" t="s">
        <v>218</v>
      </c>
      <c r="D1328" t="s">
        <v>609</v>
      </c>
      <c r="E1328" t="s">
        <v>610</v>
      </c>
      <c r="F1328" t="s">
        <v>898</v>
      </c>
      <c r="G1328" t="s">
        <v>899</v>
      </c>
      <c r="H1328" t="s">
        <v>7</v>
      </c>
      <c r="I1328" t="s">
        <v>8</v>
      </c>
      <c r="J1328" t="s">
        <v>9</v>
      </c>
      <c r="K1328" t="s">
        <v>37</v>
      </c>
      <c r="L1328" t="s">
        <v>11</v>
      </c>
      <c r="M1328" s="2">
        <v>23103.25</v>
      </c>
      <c r="N1328" s="2">
        <v>0</v>
      </c>
      <c r="O1328" s="2">
        <v>0</v>
      </c>
      <c r="P1328" s="2">
        <v>23103.25</v>
      </c>
      <c r="Q1328" s="2">
        <v>3422.78</v>
      </c>
      <c r="R1328" s="2">
        <v>15293.08</v>
      </c>
      <c r="S1328" s="2">
        <v>15293.08</v>
      </c>
      <c r="T1328" s="2">
        <v>7810.17</v>
      </c>
      <c r="U1328" s="2">
        <v>7810.17</v>
      </c>
      <c r="V1328" s="2">
        <v>4387.3900000000003</v>
      </c>
      <c r="W1328" t="s">
        <v>626</v>
      </c>
    </row>
    <row r="1329" spans="1:23" x14ac:dyDescent="0.2">
      <c r="A1329" t="s">
        <v>0</v>
      </c>
      <c r="B1329" t="s">
        <v>1</v>
      </c>
      <c r="C1329" t="s">
        <v>218</v>
      </c>
      <c r="D1329" t="s">
        <v>609</v>
      </c>
      <c r="E1329" t="s">
        <v>610</v>
      </c>
      <c r="F1329" t="s">
        <v>898</v>
      </c>
      <c r="G1329" t="s">
        <v>899</v>
      </c>
      <c r="H1329" t="s">
        <v>7</v>
      </c>
      <c r="I1329" t="s">
        <v>8</v>
      </c>
      <c r="J1329" t="s">
        <v>9</v>
      </c>
      <c r="K1329" t="s">
        <v>39</v>
      </c>
      <c r="L1329" t="s">
        <v>11</v>
      </c>
      <c r="M1329" s="2">
        <v>15219.53</v>
      </c>
      <c r="N1329" s="2">
        <v>0</v>
      </c>
      <c r="O1329" s="2">
        <v>0</v>
      </c>
      <c r="P1329" s="2">
        <v>15219.53</v>
      </c>
      <c r="Q1329" s="2">
        <v>2561.7399999999998</v>
      </c>
      <c r="R1329" s="2">
        <v>9765.01</v>
      </c>
      <c r="S1329" s="2">
        <v>9765.01</v>
      </c>
      <c r="T1329" s="2">
        <v>5454.52</v>
      </c>
      <c r="U1329" s="2">
        <v>5454.52</v>
      </c>
      <c r="V1329" s="2">
        <v>2892.78</v>
      </c>
      <c r="W1329" t="s">
        <v>627</v>
      </c>
    </row>
    <row r="1330" spans="1:23" x14ac:dyDescent="0.2">
      <c r="A1330" t="s">
        <v>0</v>
      </c>
      <c r="B1330" t="s">
        <v>1</v>
      </c>
      <c r="C1330" t="s">
        <v>218</v>
      </c>
      <c r="D1330" t="s">
        <v>609</v>
      </c>
      <c r="E1330" t="s">
        <v>610</v>
      </c>
      <c r="F1330" t="s">
        <v>898</v>
      </c>
      <c r="G1330" t="s">
        <v>899</v>
      </c>
      <c r="H1330" t="s">
        <v>7</v>
      </c>
      <c r="I1330" t="s">
        <v>8</v>
      </c>
      <c r="J1330" t="s">
        <v>9</v>
      </c>
      <c r="K1330" t="s">
        <v>41</v>
      </c>
      <c r="L1330" t="s">
        <v>11</v>
      </c>
      <c r="M1330" s="2">
        <v>1723.14</v>
      </c>
      <c r="N1330" s="2">
        <v>5500</v>
      </c>
      <c r="O1330" s="2">
        <v>0</v>
      </c>
      <c r="P1330" s="2">
        <v>7223.14</v>
      </c>
      <c r="Q1330" s="2">
        <v>0</v>
      </c>
      <c r="R1330" s="2">
        <v>0</v>
      </c>
      <c r="S1330" s="2">
        <v>0</v>
      </c>
      <c r="T1330" s="2">
        <v>7223.14</v>
      </c>
      <c r="U1330" s="2">
        <v>7223.14</v>
      </c>
      <c r="V1330" s="2">
        <v>7223.14</v>
      </c>
      <c r="W1330" t="s">
        <v>628</v>
      </c>
    </row>
    <row r="1331" spans="1:23" x14ac:dyDescent="0.2">
      <c r="A1331" t="s">
        <v>0</v>
      </c>
      <c r="B1331" t="s">
        <v>1</v>
      </c>
      <c r="C1331" t="s">
        <v>218</v>
      </c>
      <c r="D1331" t="s">
        <v>609</v>
      </c>
      <c r="E1331" t="s">
        <v>610</v>
      </c>
      <c r="F1331" t="s">
        <v>898</v>
      </c>
      <c r="G1331" t="s">
        <v>899</v>
      </c>
      <c r="H1331" t="s">
        <v>7</v>
      </c>
      <c r="I1331" t="s">
        <v>43</v>
      </c>
      <c r="J1331" t="s">
        <v>44</v>
      </c>
      <c r="K1331" t="s">
        <v>900</v>
      </c>
      <c r="L1331" t="s">
        <v>11</v>
      </c>
      <c r="M1331" s="2">
        <v>25000</v>
      </c>
      <c r="N1331" s="2">
        <v>0</v>
      </c>
      <c r="O1331" s="2">
        <v>23000</v>
      </c>
      <c r="P1331" s="2">
        <v>48000</v>
      </c>
      <c r="Q1331" s="2">
        <v>17190</v>
      </c>
      <c r="R1331" s="2">
        <v>7810</v>
      </c>
      <c r="S1331" s="2">
        <v>0</v>
      </c>
      <c r="T1331" s="2">
        <v>40190</v>
      </c>
      <c r="U1331" s="2">
        <v>48000</v>
      </c>
      <c r="V1331" s="2">
        <v>23000</v>
      </c>
      <c r="W1331" t="s">
        <v>901</v>
      </c>
    </row>
    <row r="1332" spans="1:23" x14ac:dyDescent="0.2">
      <c r="A1332" t="s">
        <v>0</v>
      </c>
      <c r="B1332" t="s">
        <v>1</v>
      </c>
      <c r="C1332" t="s">
        <v>218</v>
      </c>
      <c r="D1332" t="s">
        <v>609</v>
      </c>
      <c r="E1332" t="s">
        <v>610</v>
      </c>
      <c r="F1332" t="s">
        <v>898</v>
      </c>
      <c r="G1332" t="s">
        <v>899</v>
      </c>
      <c r="H1332" t="s">
        <v>7</v>
      </c>
      <c r="I1332" t="s">
        <v>43</v>
      </c>
      <c r="J1332" t="s">
        <v>44</v>
      </c>
      <c r="K1332" t="s">
        <v>902</v>
      </c>
      <c r="L1332" t="s">
        <v>11</v>
      </c>
      <c r="M1332" s="2">
        <v>1000</v>
      </c>
      <c r="N1332" s="2">
        <v>0</v>
      </c>
      <c r="O1332" s="2">
        <v>0</v>
      </c>
      <c r="P1332" s="2">
        <v>1000</v>
      </c>
      <c r="Q1332" s="2">
        <v>0</v>
      </c>
      <c r="R1332" s="2">
        <v>0</v>
      </c>
      <c r="S1332" s="2">
        <v>0</v>
      </c>
      <c r="T1332" s="2">
        <v>1000</v>
      </c>
      <c r="U1332" s="2">
        <v>1000</v>
      </c>
      <c r="V1332" s="2">
        <v>1000</v>
      </c>
      <c r="W1332" t="s">
        <v>903</v>
      </c>
    </row>
    <row r="1333" spans="1:23" x14ac:dyDescent="0.2">
      <c r="A1333" t="s">
        <v>0</v>
      </c>
      <c r="B1333" t="s">
        <v>1</v>
      </c>
      <c r="C1333" t="s">
        <v>218</v>
      </c>
      <c r="D1333" t="s">
        <v>609</v>
      </c>
      <c r="E1333" t="s">
        <v>610</v>
      </c>
      <c r="F1333" t="s">
        <v>898</v>
      </c>
      <c r="G1333" t="s">
        <v>899</v>
      </c>
      <c r="H1333" t="s">
        <v>7</v>
      </c>
      <c r="I1333" t="s">
        <v>43</v>
      </c>
      <c r="J1333" t="s">
        <v>44</v>
      </c>
      <c r="K1333" t="s">
        <v>904</v>
      </c>
      <c r="L1333" t="s">
        <v>11</v>
      </c>
      <c r="M1333" s="2">
        <v>9300</v>
      </c>
      <c r="N1333" s="2">
        <v>-1900.55</v>
      </c>
      <c r="O1333" s="2">
        <v>0</v>
      </c>
      <c r="P1333" s="2">
        <v>7399.45</v>
      </c>
      <c r="Q1333" s="2">
        <v>93.24</v>
      </c>
      <c r="R1333" s="2">
        <v>506.76</v>
      </c>
      <c r="S1333" s="2">
        <v>506.76</v>
      </c>
      <c r="T1333" s="2">
        <v>6892.69</v>
      </c>
      <c r="U1333" s="2">
        <v>6892.69</v>
      </c>
      <c r="V1333" s="2">
        <v>6799.45</v>
      </c>
      <c r="W1333" t="s">
        <v>905</v>
      </c>
    </row>
    <row r="1334" spans="1:23" x14ac:dyDescent="0.2">
      <c r="A1334" t="s">
        <v>0</v>
      </c>
      <c r="B1334" t="s">
        <v>1</v>
      </c>
      <c r="C1334" t="s">
        <v>218</v>
      </c>
      <c r="D1334" t="s">
        <v>609</v>
      </c>
      <c r="E1334" t="s">
        <v>610</v>
      </c>
      <c r="F1334" t="s">
        <v>898</v>
      </c>
      <c r="G1334" t="s">
        <v>899</v>
      </c>
      <c r="H1334" t="s">
        <v>7</v>
      </c>
      <c r="I1334" t="s">
        <v>43</v>
      </c>
      <c r="J1334" t="s">
        <v>44</v>
      </c>
      <c r="K1334" t="s">
        <v>316</v>
      </c>
      <c r="L1334" t="s">
        <v>11</v>
      </c>
      <c r="M1334" s="2">
        <v>200</v>
      </c>
      <c r="N1334" s="2">
        <v>0</v>
      </c>
      <c r="O1334" s="2">
        <v>0</v>
      </c>
      <c r="P1334" s="2">
        <v>200</v>
      </c>
      <c r="Q1334" s="2">
        <v>0</v>
      </c>
      <c r="R1334" s="2">
        <v>0</v>
      </c>
      <c r="S1334" s="2">
        <v>0</v>
      </c>
      <c r="T1334" s="2">
        <v>200</v>
      </c>
      <c r="U1334" s="2">
        <v>200</v>
      </c>
      <c r="V1334" s="2">
        <v>200</v>
      </c>
      <c r="W1334" t="s">
        <v>634</v>
      </c>
    </row>
    <row r="1335" spans="1:23" x14ac:dyDescent="0.2">
      <c r="A1335" t="s">
        <v>0</v>
      </c>
      <c r="B1335" t="s">
        <v>1</v>
      </c>
      <c r="C1335" t="s">
        <v>218</v>
      </c>
      <c r="D1335" t="s">
        <v>609</v>
      </c>
      <c r="E1335" t="s">
        <v>610</v>
      </c>
      <c r="F1335" t="s">
        <v>898</v>
      </c>
      <c r="G1335" t="s">
        <v>899</v>
      </c>
      <c r="H1335" t="s">
        <v>906</v>
      </c>
      <c r="I1335" t="s">
        <v>907</v>
      </c>
      <c r="J1335" t="s">
        <v>94</v>
      </c>
      <c r="K1335" t="s">
        <v>266</v>
      </c>
      <c r="L1335" t="s">
        <v>96</v>
      </c>
      <c r="M1335" s="2">
        <v>10000</v>
      </c>
      <c r="N1335" s="2">
        <v>0</v>
      </c>
      <c r="O1335" s="2">
        <v>0</v>
      </c>
      <c r="P1335" s="2">
        <v>10000</v>
      </c>
      <c r="Q1335" s="2">
        <v>0</v>
      </c>
      <c r="R1335" s="2">
        <v>0</v>
      </c>
      <c r="S1335" s="2">
        <v>0</v>
      </c>
      <c r="T1335" s="2">
        <v>10000</v>
      </c>
      <c r="U1335" s="2">
        <v>10000</v>
      </c>
      <c r="V1335" s="2">
        <v>10000</v>
      </c>
      <c r="W1335" t="s">
        <v>908</v>
      </c>
    </row>
    <row r="1336" spans="1:23" x14ac:dyDescent="0.2">
      <c r="A1336" t="s">
        <v>0</v>
      </c>
      <c r="B1336" t="s">
        <v>1</v>
      </c>
      <c r="C1336" t="s">
        <v>218</v>
      </c>
      <c r="D1336" t="s">
        <v>609</v>
      </c>
      <c r="E1336" t="s">
        <v>610</v>
      </c>
      <c r="F1336" t="s">
        <v>898</v>
      </c>
      <c r="G1336" t="s">
        <v>899</v>
      </c>
      <c r="H1336" t="s">
        <v>906</v>
      </c>
      <c r="I1336" t="s">
        <v>907</v>
      </c>
      <c r="J1336" t="s">
        <v>94</v>
      </c>
      <c r="K1336" t="s">
        <v>293</v>
      </c>
      <c r="L1336" t="s">
        <v>96</v>
      </c>
      <c r="M1336" s="2">
        <v>59000</v>
      </c>
      <c r="N1336" s="2">
        <v>0</v>
      </c>
      <c r="O1336" s="2">
        <v>0</v>
      </c>
      <c r="P1336" s="2">
        <v>59000</v>
      </c>
      <c r="Q1336" s="2">
        <v>0</v>
      </c>
      <c r="R1336" s="2">
        <v>0</v>
      </c>
      <c r="S1336" s="2">
        <v>0</v>
      </c>
      <c r="T1336" s="2">
        <v>59000</v>
      </c>
      <c r="U1336" s="2">
        <v>59000</v>
      </c>
      <c r="V1336" s="2">
        <v>59000</v>
      </c>
      <c r="W1336" t="s">
        <v>909</v>
      </c>
    </row>
    <row r="1337" spans="1:23" x14ac:dyDescent="0.2">
      <c r="A1337" t="s">
        <v>0</v>
      </c>
      <c r="B1337" t="s">
        <v>1</v>
      </c>
      <c r="C1337" t="s">
        <v>218</v>
      </c>
      <c r="D1337" t="s">
        <v>609</v>
      </c>
      <c r="E1337" t="s">
        <v>610</v>
      </c>
      <c r="F1337" t="s">
        <v>898</v>
      </c>
      <c r="G1337" t="s">
        <v>899</v>
      </c>
      <c r="H1337" t="s">
        <v>906</v>
      </c>
      <c r="I1337" t="s">
        <v>907</v>
      </c>
      <c r="J1337" t="s">
        <v>94</v>
      </c>
      <c r="K1337" t="s">
        <v>910</v>
      </c>
      <c r="L1337" t="s">
        <v>96</v>
      </c>
      <c r="M1337" s="2">
        <v>1000</v>
      </c>
      <c r="N1337" s="2">
        <v>0</v>
      </c>
      <c r="O1337" s="2">
        <v>0</v>
      </c>
      <c r="P1337" s="2">
        <v>1000</v>
      </c>
      <c r="Q1337" s="2">
        <v>0</v>
      </c>
      <c r="R1337" s="2">
        <v>0</v>
      </c>
      <c r="S1337" s="2">
        <v>0</v>
      </c>
      <c r="T1337" s="2">
        <v>1000</v>
      </c>
      <c r="U1337" s="2">
        <v>1000</v>
      </c>
      <c r="V1337" s="2">
        <v>1000</v>
      </c>
      <c r="W1337" t="s">
        <v>911</v>
      </c>
    </row>
    <row r="1338" spans="1:23" x14ac:dyDescent="0.2">
      <c r="A1338" t="s">
        <v>0</v>
      </c>
      <c r="B1338" t="s">
        <v>1</v>
      </c>
      <c r="C1338" t="s">
        <v>218</v>
      </c>
      <c r="D1338" t="s">
        <v>219</v>
      </c>
      <c r="E1338" t="s">
        <v>220</v>
      </c>
      <c r="F1338" t="s">
        <v>912</v>
      </c>
      <c r="G1338" t="s">
        <v>913</v>
      </c>
      <c r="H1338" t="s">
        <v>7</v>
      </c>
      <c r="I1338" t="s">
        <v>43</v>
      </c>
      <c r="J1338" t="s">
        <v>44</v>
      </c>
      <c r="K1338" t="s">
        <v>79</v>
      </c>
      <c r="L1338" t="s">
        <v>11</v>
      </c>
      <c r="M1338" s="2">
        <v>500</v>
      </c>
      <c r="N1338" s="2">
        <v>0</v>
      </c>
      <c r="O1338" s="2">
        <v>-500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t="s">
        <v>822</v>
      </c>
    </row>
    <row r="1339" spans="1:23" x14ac:dyDescent="0.2">
      <c r="A1339" t="s">
        <v>0</v>
      </c>
      <c r="B1339" t="s">
        <v>1</v>
      </c>
      <c r="C1339" t="s">
        <v>218</v>
      </c>
      <c r="D1339" t="s">
        <v>219</v>
      </c>
      <c r="E1339" t="s">
        <v>220</v>
      </c>
      <c r="F1339" t="s">
        <v>912</v>
      </c>
      <c r="G1339" t="s">
        <v>913</v>
      </c>
      <c r="H1339" t="s">
        <v>601</v>
      </c>
      <c r="I1339" t="s">
        <v>914</v>
      </c>
      <c r="J1339" t="s">
        <v>202</v>
      </c>
      <c r="K1339" t="s">
        <v>209</v>
      </c>
      <c r="L1339" t="s">
        <v>11</v>
      </c>
      <c r="M1339" s="2">
        <v>500000</v>
      </c>
      <c r="N1339" s="2">
        <v>-498870.4</v>
      </c>
      <c r="O1339" s="2">
        <v>-1129.5999999999999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t="s">
        <v>848</v>
      </c>
    </row>
    <row r="1340" spans="1:23" x14ac:dyDescent="0.2">
      <c r="A1340" t="s">
        <v>0</v>
      </c>
      <c r="B1340" t="s">
        <v>1</v>
      </c>
      <c r="C1340" t="s">
        <v>2</v>
      </c>
      <c r="D1340" t="s">
        <v>915</v>
      </c>
      <c r="E1340" t="s">
        <v>916</v>
      </c>
      <c r="F1340" t="s">
        <v>917</v>
      </c>
      <c r="G1340" t="s">
        <v>918</v>
      </c>
      <c r="H1340" t="s">
        <v>708</v>
      </c>
      <c r="I1340" t="s">
        <v>919</v>
      </c>
      <c r="J1340" t="s">
        <v>860</v>
      </c>
      <c r="K1340" t="s">
        <v>883</v>
      </c>
      <c r="L1340" t="s">
        <v>11</v>
      </c>
      <c r="M1340" s="2">
        <v>0</v>
      </c>
      <c r="N1340" s="2">
        <v>0</v>
      </c>
      <c r="O1340" s="2">
        <v>12928082.800000001</v>
      </c>
      <c r="P1340" s="2">
        <v>12928082.800000001</v>
      </c>
      <c r="Q1340" s="2">
        <v>0</v>
      </c>
      <c r="R1340" s="2">
        <v>0</v>
      </c>
      <c r="S1340" s="2">
        <v>0</v>
      </c>
      <c r="T1340" s="2">
        <v>12928082.800000001</v>
      </c>
      <c r="U1340" s="2">
        <v>12928082.800000001</v>
      </c>
      <c r="V1340" s="2">
        <v>12928082.800000001</v>
      </c>
      <c r="W1340" t="s">
        <v>920</v>
      </c>
    </row>
    <row r="1341" spans="1:23" x14ac:dyDescent="0.2">
      <c r="A1341" t="s">
        <v>0</v>
      </c>
      <c r="B1341" t="s">
        <v>1</v>
      </c>
      <c r="C1341" t="s">
        <v>2</v>
      </c>
      <c r="D1341" t="s">
        <v>921</v>
      </c>
      <c r="E1341" t="s">
        <v>922</v>
      </c>
      <c r="F1341" t="s">
        <v>923</v>
      </c>
      <c r="G1341" t="s">
        <v>924</v>
      </c>
      <c r="H1341" t="s">
        <v>708</v>
      </c>
      <c r="I1341" t="s">
        <v>925</v>
      </c>
      <c r="J1341" t="s">
        <v>542</v>
      </c>
      <c r="K1341" t="s">
        <v>926</v>
      </c>
      <c r="L1341" t="s">
        <v>11</v>
      </c>
      <c r="M1341" s="2">
        <v>0</v>
      </c>
      <c r="N1341" s="2">
        <v>0</v>
      </c>
      <c r="O1341" s="2">
        <v>2000000</v>
      </c>
      <c r="P1341" s="2">
        <v>2000000</v>
      </c>
      <c r="Q1341" s="2">
        <v>0</v>
      </c>
      <c r="R1341" s="2">
        <v>0</v>
      </c>
      <c r="S1341" s="2">
        <v>0</v>
      </c>
      <c r="T1341" s="2">
        <v>2000000</v>
      </c>
      <c r="U1341" s="2">
        <v>2000000</v>
      </c>
      <c r="V1341" s="2">
        <v>2000000</v>
      </c>
      <c r="W1341" t="s">
        <v>927</v>
      </c>
    </row>
    <row r="1342" spans="1:23" x14ac:dyDescent="0.2">
      <c r="A1342" t="s">
        <v>0</v>
      </c>
      <c r="B1342" t="s">
        <v>1</v>
      </c>
      <c r="C1342" t="s">
        <v>392</v>
      </c>
      <c r="D1342" t="s">
        <v>704</v>
      </c>
      <c r="E1342" t="s">
        <v>705</v>
      </c>
      <c r="F1342" t="s">
        <v>928</v>
      </c>
      <c r="G1342" t="s">
        <v>929</v>
      </c>
      <c r="H1342" t="s">
        <v>708</v>
      </c>
      <c r="I1342" t="s">
        <v>930</v>
      </c>
      <c r="J1342" t="s">
        <v>542</v>
      </c>
      <c r="K1342" t="s">
        <v>926</v>
      </c>
      <c r="L1342" t="s">
        <v>96</v>
      </c>
      <c r="M1342" s="2">
        <v>3000000</v>
      </c>
      <c r="N1342" s="2">
        <v>0</v>
      </c>
      <c r="O1342" s="2">
        <v>0</v>
      </c>
      <c r="P1342" s="2">
        <v>3000000</v>
      </c>
      <c r="Q1342" s="2">
        <v>0</v>
      </c>
      <c r="R1342" s="2">
        <v>3000000</v>
      </c>
      <c r="S1342" s="2">
        <v>1750000</v>
      </c>
      <c r="T1342" s="2">
        <v>0</v>
      </c>
      <c r="U1342" s="2">
        <v>1250000</v>
      </c>
      <c r="V1342" s="2">
        <v>0</v>
      </c>
      <c r="W1342" t="s">
        <v>931</v>
      </c>
    </row>
    <row r="1343" spans="1:23" x14ac:dyDescent="0.2">
      <c r="A1343" t="s">
        <v>0</v>
      </c>
      <c r="B1343" t="s">
        <v>1</v>
      </c>
      <c r="C1343" t="s">
        <v>2</v>
      </c>
      <c r="D1343" t="s">
        <v>915</v>
      </c>
      <c r="E1343" t="s">
        <v>916</v>
      </c>
      <c r="F1343" t="s">
        <v>932</v>
      </c>
      <c r="G1343" t="s">
        <v>933</v>
      </c>
      <c r="H1343" t="s">
        <v>708</v>
      </c>
      <c r="I1343" t="s">
        <v>934</v>
      </c>
      <c r="J1343" t="s">
        <v>542</v>
      </c>
      <c r="K1343" t="s">
        <v>926</v>
      </c>
      <c r="L1343" t="s">
        <v>96</v>
      </c>
      <c r="M1343" s="2">
        <v>4500000</v>
      </c>
      <c r="N1343" s="2">
        <v>0</v>
      </c>
      <c r="O1343" s="2">
        <v>0</v>
      </c>
      <c r="P1343" s="2">
        <v>4500000</v>
      </c>
      <c r="Q1343" s="2">
        <v>0</v>
      </c>
      <c r="R1343" s="2">
        <v>4500000</v>
      </c>
      <c r="S1343" s="2">
        <v>2250000</v>
      </c>
      <c r="T1343" s="2">
        <v>0</v>
      </c>
      <c r="U1343" s="2">
        <v>2250000</v>
      </c>
      <c r="V1343" s="2">
        <v>0</v>
      </c>
      <c r="W1343" t="s">
        <v>935</v>
      </c>
    </row>
    <row r="1344" spans="1:23" x14ac:dyDescent="0.2">
      <c r="A1344" t="s">
        <v>0</v>
      </c>
      <c r="B1344" t="s">
        <v>1</v>
      </c>
      <c r="C1344" t="s">
        <v>2</v>
      </c>
      <c r="D1344" t="s">
        <v>921</v>
      </c>
      <c r="E1344" t="s">
        <v>922</v>
      </c>
      <c r="F1344" t="s">
        <v>936</v>
      </c>
      <c r="G1344" t="s">
        <v>937</v>
      </c>
      <c r="H1344" t="s">
        <v>708</v>
      </c>
      <c r="I1344" t="s">
        <v>938</v>
      </c>
      <c r="J1344" t="s">
        <v>860</v>
      </c>
      <c r="K1344" t="s">
        <v>883</v>
      </c>
      <c r="L1344" t="s">
        <v>96</v>
      </c>
      <c r="M1344" s="2">
        <v>1000000</v>
      </c>
      <c r="N1344" s="2">
        <v>0</v>
      </c>
      <c r="O1344" s="2">
        <v>0</v>
      </c>
      <c r="P1344" s="2">
        <v>1000000</v>
      </c>
      <c r="Q1344" s="2">
        <v>0</v>
      </c>
      <c r="R1344" s="2">
        <v>1000000</v>
      </c>
      <c r="S1344" s="2">
        <v>749999.97</v>
      </c>
      <c r="T1344" s="2">
        <v>0</v>
      </c>
      <c r="U1344" s="2">
        <v>250000.03</v>
      </c>
      <c r="V1344" s="2">
        <v>0</v>
      </c>
      <c r="W1344" t="s">
        <v>939</v>
      </c>
    </row>
    <row r="1345" spans="1:23" x14ac:dyDescent="0.2">
      <c r="A1345" t="s">
        <v>0</v>
      </c>
      <c r="B1345" t="s">
        <v>1</v>
      </c>
      <c r="C1345" t="s">
        <v>2</v>
      </c>
      <c r="D1345" t="s">
        <v>921</v>
      </c>
      <c r="E1345" t="s">
        <v>922</v>
      </c>
      <c r="F1345" t="s">
        <v>936</v>
      </c>
      <c r="G1345" t="s">
        <v>937</v>
      </c>
      <c r="H1345" t="s">
        <v>708</v>
      </c>
      <c r="I1345" t="s">
        <v>938</v>
      </c>
      <c r="J1345" t="s">
        <v>860</v>
      </c>
      <c r="K1345" t="s">
        <v>883</v>
      </c>
      <c r="L1345" t="s">
        <v>11</v>
      </c>
      <c r="M1345" s="2">
        <v>0</v>
      </c>
      <c r="N1345" s="2">
        <v>0</v>
      </c>
      <c r="O1345" s="2">
        <v>5107205.67</v>
      </c>
      <c r="P1345" s="2">
        <v>5107205.67</v>
      </c>
      <c r="Q1345" s="2">
        <v>0</v>
      </c>
      <c r="R1345" s="2">
        <v>0</v>
      </c>
      <c r="S1345" s="2">
        <v>0</v>
      </c>
      <c r="T1345" s="2">
        <v>5107205.67</v>
      </c>
      <c r="U1345" s="2">
        <v>5107205.67</v>
      </c>
      <c r="V1345" s="2">
        <v>5107205.67</v>
      </c>
      <c r="W1345" t="s">
        <v>939</v>
      </c>
    </row>
    <row r="1346" spans="1:23" x14ac:dyDescent="0.2">
      <c r="A1346" t="s">
        <v>0</v>
      </c>
      <c r="B1346" t="s">
        <v>1</v>
      </c>
      <c r="C1346" t="s">
        <v>2</v>
      </c>
      <c r="D1346" t="s">
        <v>447</v>
      </c>
      <c r="E1346" t="s">
        <v>448</v>
      </c>
      <c r="F1346" t="s">
        <v>940</v>
      </c>
      <c r="G1346" t="s">
        <v>941</v>
      </c>
      <c r="H1346" t="s">
        <v>708</v>
      </c>
      <c r="I1346" t="s">
        <v>942</v>
      </c>
      <c r="J1346" t="s">
        <v>542</v>
      </c>
      <c r="K1346" t="s">
        <v>926</v>
      </c>
      <c r="L1346" t="s">
        <v>96</v>
      </c>
      <c r="M1346" s="2">
        <v>12000000</v>
      </c>
      <c r="N1346" s="2">
        <v>-3500000</v>
      </c>
      <c r="O1346" s="2">
        <v>0</v>
      </c>
      <c r="P1346" s="2">
        <v>8500000</v>
      </c>
      <c r="Q1346" s="2">
        <v>0</v>
      </c>
      <c r="R1346" s="2">
        <v>8500000</v>
      </c>
      <c r="S1346" s="2">
        <v>7000000</v>
      </c>
      <c r="T1346" s="2">
        <v>0</v>
      </c>
      <c r="U1346" s="2">
        <v>1500000</v>
      </c>
      <c r="V1346" s="2">
        <v>0</v>
      </c>
      <c r="W1346" t="s">
        <v>943</v>
      </c>
    </row>
    <row r="1347" spans="1:23" x14ac:dyDescent="0.2">
      <c r="A1347" t="s">
        <v>0</v>
      </c>
      <c r="B1347" t="s">
        <v>1</v>
      </c>
      <c r="C1347" t="s">
        <v>2</v>
      </c>
      <c r="D1347" t="s">
        <v>447</v>
      </c>
      <c r="E1347" t="s">
        <v>448</v>
      </c>
      <c r="F1347" t="s">
        <v>940</v>
      </c>
      <c r="G1347" t="s">
        <v>941</v>
      </c>
      <c r="H1347" t="s">
        <v>708</v>
      </c>
      <c r="I1347" t="s">
        <v>942</v>
      </c>
      <c r="J1347" t="s">
        <v>542</v>
      </c>
      <c r="K1347" t="s">
        <v>926</v>
      </c>
      <c r="L1347" t="s">
        <v>11</v>
      </c>
      <c r="M1347" s="2">
        <v>0</v>
      </c>
      <c r="N1347" s="2">
        <v>0</v>
      </c>
      <c r="O1347" s="2">
        <v>2744000</v>
      </c>
      <c r="P1347" s="2">
        <v>2744000</v>
      </c>
      <c r="Q1347" s="2">
        <v>0</v>
      </c>
      <c r="R1347" s="2">
        <v>0</v>
      </c>
      <c r="S1347" s="2">
        <v>0</v>
      </c>
      <c r="T1347" s="2">
        <v>2744000</v>
      </c>
      <c r="U1347" s="2">
        <v>2744000</v>
      </c>
      <c r="V1347" s="2">
        <v>2744000</v>
      </c>
      <c r="W1347" t="s">
        <v>943</v>
      </c>
    </row>
    <row r="1348" spans="1:23" x14ac:dyDescent="0.2">
      <c r="A1348" t="s">
        <v>0</v>
      </c>
      <c r="B1348" t="s">
        <v>1</v>
      </c>
      <c r="C1348" t="s">
        <v>2</v>
      </c>
      <c r="D1348" t="s">
        <v>447</v>
      </c>
      <c r="E1348" t="s">
        <v>448</v>
      </c>
      <c r="F1348" t="s">
        <v>944</v>
      </c>
      <c r="G1348" t="s">
        <v>945</v>
      </c>
      <c r="H1348" t="s">
        <v>708</v>
      </c>
      <c r="I1348" t="s">
        <v>946</v>
      </c>
      <c r="J1348" t="s">
        <v>860</v>
      </c>
      <c r="K1348" t="s">
        <v>883</v>
      </c>
      <c r="L1348" t="s">
        <v>11</v>
      </c>
      <c r="M1348" s="2">
        <v>0</v>
      </c>
      <c r="N1348" s="2">
        <v>0</v>
      </c>
      <c r="O1348" s="2">
        <v>18055822.800000001</v>
      </c>
      <c r="P1348" s="2">
        <v>18055822.800000001</v>
      </c>
      <c r="Q1348" s="2">
        <v>0</v>
      </c>
      <c r="R1348" s="2">
        <v>0</v>
      </c>
      <c r="S1348" s="2">
        <v>0</v>
      </c>
      <c r="T1348" s="2">
        <v>18055822.800000001</v>
      </c>
      <c r="U1348" s="2">
        <v>18055822.800000001</v>
      </c>
      <c r="V1348" s="2">
        <v>18055822.800000001</v>
      </c>
      <c r="W1348" t="s">
        <v>947</v>
      </c>
    </row>
    <row r="1349" spans="1:23" x14ac:dyDescent="0.2">
      <c r="A1349" t="s">
        <v>0</v>
      </c>
      <c r="B1349" t="s">
        <v>1</v>
      </c>
      <c r="C1349" t="s">
        <v>2</v>
      </c>
      <c r="D1349" t="s">
        <v>447</v>
      </c>
      <c r="E1349" t="s">
        <v>448</v>
      </c>
      <c r="F1349" t="s">
        <v>944</v>
      </c>
      <c r="G1349" t="s">
        <v>945</v>
      </c>
      <c r="H1349" t="s">
        <v>708</v>
      </c>
      <c r="I1349" t="s">
        <v>946</v>
      </c>
      <c r="J1349" t="s">
        <v>542</v>
      </c>
      <c r="K1349" t="s">
        <v>926</v>
      </c>
      <c r="L1349" t="s">
        <v>11</v>
      </c>
      <c r="M1349" s="2">
        <v>0</v>
      </c>
      <c r="N1349" s="2">
        <v>0</v>
      </c>
      <c r="O1349" s="2">
        <v>17227940.690000001</v>
      </c>
      <c r="P1349" s="2">
        <v>17227940.690000001</v>
      </c>
      <c r="Q1349" s="2">
        <v>0</v>
      </c>
      <c r="R1349" s="2">
        <v>0</v>
      </c>
      <c r="S1349" s="2">
        <v>0</v>
      </c>
      <c r="T1349" s="2">
        <v>17227940.690000001</v>
      </c>
      <c r="U1349" s="2">
        <v>17227940.690000001</v>
      </c>
      <c r="V1349" s="2">
        <v>17227940.690000001</v>
      </c>
      <c r="W1349" t="s">
        <v>943</v>
      </c>
    </row>
    <row r="1350" spans="1:23" x14ac:dyDescent="0.2">
      <c r="A1350" t="s">
        <v>0</v>
      </c>
      <c r="B1350" t="s">
        <v>1</v>
      </c>
      <c r="C1350" t="s">
        <v>2</v>
      </c>
      <c r="D1350" t="s">
        <v>447</v>
      </c>
      <c r="E1350" t="s">
        <v>448</v>
      </c>
      <c r="F1350" t="s">
        <v>944</v>
      </c>
      <c r="G1350" t="s">
        <v>945</v>
      </c>
      <c r="H1350" t="s">
        <v>708</v>
      </c>
      <c r="I1350" t="s">
        <v>946</v>
      </c>
      <c r="J1350" t="s">
        <v>542</v>
      </c>
      <c r="K1350" t="s">
        <v>926</v>
      </c>
      <c r="L1350" t="s">
        <v>96</v>
      </c>
      <c r="M1350" s="2">
        <v>37827297.310000002</v>
      </c>
      <c r="N1350" s="2">
        <v>0</v>
      </c>
      <c r="O1350" s="2">
        <v>0</v>
      </c>
      <c r="P1350" s="2">
        <v>37827297.310000002</v>
      </c>
      <c r="Q1350" s="2">
        <v>0</v>
      </c>
      <c r="R1350" s="2">
        <v>37827297.310000002</v>
      </c>
      <c r="S1350" s="2">
        <v>32065923.460000001</v>
      </c>
      <c r="T1350" s="2">
        <v>0</v>
      </c>
      <c r="U1350" s="2">
        <v>5761373.8499999996</v>
      </c>
      <c r="V1350" s="2">
        <v>0</v>
      </c>
      <c r="W1350" t="s">
        <v>943</v>
      </c>
    </row>
    <row r="1351" spans="1:23" x14ac:dyDescent="0.2">
      <c r="A1351" t="s">
        <v>0</v>
      </c>
      <c r="B1351" t="s">
        <v>1</v>
      </c>
      <c r="C1351" t="s">
        <v>392</v>
      </c>
      <c r="D1351" t="s">
        <v>704</v>
      </c>
      <c r="E1351" t="s">
        <v>705</v>
      </c>
      <c r="F1351" t="s">
        <v>948</v>
      </c>
      <c r="G1351" t="s">
        <v>949</v>
      </c>
      <c r="H1351" t="s">
        <v>708</v>
      </c>
      <c r="I1351" t="s">
        <v>950</v>
      </c>
      <c r="J1351" t="s">
        <v>860</v>
      </c>
      <c r="K1351" t="s">
        <v>883</v>
      </c>
      <c r="L1351" t="s">
        <v>96</v>
      </c>
      <c r="M1351" s="2">
        <v>3000000</v>
      </c>
      <c r="N1351" s="2">
        <v>0</v>
      </c>
      <c r="O1351" s="2">
        <v>0</v>
      </c>
      <c r="P1351" s="2">
        <v>3000000</v>
      </c>
      <c r="Q1351" s="2">
        <v>0</v>
      </c>
      <c r="R1351" s="2">
        <v>3000000</v>
      </c>
      <c r="S1351" s="2">
        <v>2000000</v>
      </c>
      <c r="T1351" s="2">
        <v>0</v>
      </c>
      <c r="U1351" s="2">
        <v>1000000</v>
      </c>
      <c r="V1351" s="2">
        <v>0</v>
      </c>
      <c r="W1351" t="s">
        <v>951</v>
      </c>
    </row>
    <row r="1352" spans="1:23" x14ac:dyDescent="0.2">
      <c r="A1352" t="s">
        <v>0</v>
      </c>
      <c r="B1352" t="s">
        <v>1</v>
      </c>
      <c r="C1352" t="s">
        <v>2</v>
      </c>
      <c r="D1352" t="s">
        <v>447</v>
      </c>
      <c r="E1352" t="s">
        <v>448</v>
      </c>
      <c r="F1352" t="s">
        <v>952</v>
      </c>
      <c r="G1352" t="s">
        <v>953</v>
      </c>
      <c r="H1352" t="s">
        <v>708</v>
      </c>
      <c r="I1352" t="s">
        <v>954</v>
      </c>
      <c r="J1352" t="s">
        <v>542</v>
      </c>
      <c r="K1352" t="s">
        <v>926</v>
      </c>
      <c r="L1352" t="s">
        <v>96</v>
      </c>
      <c r="M1352" s="2">
        <v>28000000</v>
      </c>
      <c r="N1352" s="2">
        <v>3500000</v>
      </c>
      <c r="O1352" s="2">
        <v>0</v>
      </c>
      <c r="P1352" s="2">
        <v>31500000</v>
      </c>
      <c r="Q1352" s="2">
        <v>0</v>
      </c>
      <c r="R1352" s="2">
        <v>28000000</v>
      </c>
      <c r="S1352" s="2">
        <v>18666666.649999999</v>
      </c>
      <c r="T1352" s="2">
        <v>3500000</v>
      </c>
      <c r="U1352" s="2">
        <v>12833333.35</v>
      </c>
      <c r="V1352" s="2">
        <v>3500000</v>
      </c>
      <c r="W1352" t="s">
        <v>943</v>
      </c>
    </row>
    <row r="1353" spans="1:23" x14ac:dyDescent="0.2">
      <c r="A1353" t="s">
        <v>0</v>
      </c>
      <c r="B1353" t="s">
        <v>1</v>
      </c>
      <c r="C1353" t="s">
        <v>2</v>
      </c>
      <c r="D1353" t="s">
        <v>447</v>
      </c>
      <c r="E1353" t="s">
        <v>448</v>
      </c>
      <c r="F1353" t="s">
        <v>952</v>
      </c>
      <c r="G1353" t="s">
        <v>953</v>
      </c>
      <c r="H1353" t="s">
        <v>708</v>
      </c>
      <c r="I1353" t="s">
        <v>954</v>
      </c>
      <c r="J1353" t="s">
        <v>542</v>
      </c>
      <c r="K1353" t="s">
        <v>926</v>
      </c>
      <c r="L1353" t="s">
        <v>11</v>
      </c>
      <c r="M1353" s="2">
        <v>0</v>
      </c>
      <c r="N1353" s="2">
        <v>0</v>
      </c>
      <c r="O1353" s="2">
        <v>19962269.489999998</v>
      </c>
      <c r="P1353" s="2">
        <v>19962269.489999998</v>
      </c>
      <c r="Q1353" s="2">
        <v>0</v>
      </c>
      <c r="R1353" s="2">
        <v>0</v>
      </c>
      <c r="S1353" s="2">
        <v>0</v>
      </c>
      <c r="T1353" s="2">
        <v>19962269.489999998</v>
      </c>
      <c r="U1353" s="2">
        <v>19962269.489999998</v>
      </c>
      <c r="V1353" s="2">
        <v>19962269.489999998</v>
      </c>
      <c r="W1353" t="s">
        <v>943</v>
      </c>
    </row>
    <row r="1354" spans="1:23" x14ac:dyDescent="0.2">
      <c r="A1354" t="s">
        <v>0</v>
      </c>
      <c r="B1354" t="s">
        <v>1</v>
      </c>
      <c r="C1354" t="s">
        <v>635</v>
      </c>
      <c r="D1354" t="s">
        <v>955</v>
      </c>
      <c r="E1354" t="s">
        <v>956</v>
      </c>
      <c r="F1354" t="s">
        <v>957</v>
      </c>
      <c r="G1354" t="s">
        <v>958</v>
      </c>
      <c r="H1354" t="s">
        <v>708</v>
      </c>
      <c r="I1354" t="s">
        <v>959</v>
      </c>
      <c r="J1354" t="s">
        <v>542</v>
      </c>
      <c r="K1354" t="s">
        <v>543</v>
      </c>
      <c r="L1354" t="s">
        <v>96</v>
      </c>
      <c r="M1354" s="2">
        <v>2600000</v>
      </c>
      <c r="N1354" s="2">
        <v>0</v>
      </c>
      <c r="O1354" s="2">
        <v>900000</v>
      </c>
      <c r="P1354" s="2">
        <v>3500000</v>
      </c>
      <c r="Q1354" s="2">
        <v>0</v>
      </c>
      <c r="R1354" s="2">
        <v>2600000</v>
      </c>
      <c r="S1354" s="2">
        <v>2600000</v>
      </c>
      <c r="T1354" s="2">
        <v>900000</v>
      </c>
      <c r="U1354" s="2">
        <v>900000</v>
      </c>
      <c r="V1354" s="2">
        <v>900000</v>
      </c>
      <c r="W1354" t="s">
        <v>960</v>
      </c>
    </row>
    <row r="1355" spans="1:23" x14ac:dyDescent="0.2">
      <c r="A1355" t="s">
        <v>0</v>
      </c>
      <c r="B1355" t="s">
        <v>1</v>
      </c>
      <c r="C1355" t="s">
        <v>635</v>
      </c>
      <c r="D1355" t="s">
        <v>955</v>
      </c>
      <c r="E1355" t="s">
        <v>956</v>
      </c>
      <c r="F1355" t="s">
        <v>961</v>
      </c>
      <c r="G1355" t="s">
        <v>962</v>
      </c>
      <c r="H1355" t="s">
        <v>708</v>
      </c>
      <c r="I1355" t="s">
        <v>963</v>
      </c>
      <c r="J1355" t="s">
        <v>542</v>
      </c>
      <c r="K1355" t="s">
        <v>543</v>
      </c>
      <c r="L1355" t="s">
        <v>96</v>
      </c>
      <c r="M1355" s="2">
        <v>2900000</v>
      </c>
      <c r="N1355" s="2">
        <v>0</v>
      </c>
      <c r="O1355" s="2">
        <v>200000</v>
      </c>
      <c r="P1355" s="2">
        <v>3100000</v>
      </c>
      <c r="Q1355" s="2">
        <v>0</v>
      </c>
      <c r="R1355" s="2">
        <v>2900000</v>
      </c>
      <c r="S1355" s="2">
        <v>2900000</v>
      </c>
      <c r="T1355" s="2">
        <v>200000</v>
      </c>
      <c r="U1355" s="2">
        <v>200000</v>
      </c>
      <c r="V1355" s="2">
        <v>200000</v>
      </c>
      <c r="W1355" t="s">
        <v>960</v>
      </c>
    </row>
    <row r="1356" spans="1:23" x14ac:dyDescent="0.2">
      <c r="A1356" t="s">
        <v>0</v>
      </c>
      <c r="B1356" t="s">
        <v>1</v>
      </c>
      <c r="C1356" t="s">
        <v>218</v>
      </c>
      <c r="D1356" t="s">
        <v>609</v>
      </c>
      <c r="E1356" t="s">
        <v>610</v>
      </c>
      <c r="F1356" t="s">
        <v>964</v>
      </c>
      <c r="G1356" t="s">
        <v>965</v>
      </c>
      <c r="H1356" t="s">
        <v>7</v>
      </c>
      <c r="I1356" t="s">
        <v>8</v>
      </c>
      <c r="J1356" t="s">
        <v>9</v>
      </c>
      <c r="K1356" t="s">
        <v>10</v>
      </c>
      <c r="L1356" t="s">
        <v>11</v>
      </c>
      <c r="M1356" s="2">
        <v>271992</v>
      </c>
      <c r="N1356" s="2">
        <v>92136</v>
      </c>
      <c r="O1356" s="2">
        <v>-6901.93</v>
      </c>
      <c r="P1356" s="2">
        <v>357226.07</v>
      </c>
      <c r="Q1356" s="2">
        <v>0</v>
      </c>
      <c r="R1356" s="2">
        <v>253715.66</v>
      </c>
      <c r="S1356" s="2">
        <v>253715.66</v>
      </c>
      <c r="T1356" s="2">
        <v>103510.41</v>
      </c>
      <c r="U1356" s="2">
        <v>103510.41</v>
      </c>
      <c r="V1356" s="2">
        <v>103510.41</v>
      </c>
      <c r="W1356" t="s">
        <v>613</v>
      </c>
    </row>
    <row r="1357" spans="1:23" x14ac:dyDescent="0.2">
      <c r="A1357" t="s">
        <v>0</v>
      </c>
      <c r="B1357" t="s">
        <v>1</v>
      </c>
      <c r="C1357" t="s">
        <v>218</v>
      </c>
      <c r="D1357" t="s">
        <v>609</v>
      </c>
      <c r="E1357" t="s">
        <v>610</v>
      </c>
      <c r="F1357" t="s">
        <v>964</v>
      </c>
      <c r="G1357" t="s">
        <v>965</v>
      </c>
      <c r="H1357" t="s">
        <v>7</v>
      </c>
      <c r="I1357" t="s">
        <v>8</v>
      </c>
      <c r="J1357" t="s">
        <v>9</v>
      </c>
      <c r="K1357" t="s">
        <v>13</v>
      </c>
      <c r="L1357" t="s">
        <v>11</v>
      </c>
      <c r="M1357" s="2">
        <v>0</v>
      </c>
      <c r="N1357" s="2">
        <v>7232.52</v>
      </c>
      <c r="O1357" s="2">
        <v>1.88</v>
      </c>
      <c r="P1357" s="2">
        <v>7234.4</v>
      </c>
      <c r="Q1357" s="2">
        <v>0</v>
      </c>
      <c r="R1357" s="2">
        <v>5426.27</v>
      </c>
      <c r="S1357" s="2">
        <v>5426.27</v>
      </c>
      <c r="T1357" s="2">
        <v>1808.13</v>
      </c>
      <c r="U1357" s="2">
        <v>1808.13</v>
      </c>
      <c r="V1357" s="2">
        <v>1808.13</v>
      </c>
      <c r="W1357" t="s">
        <v>614</v>
      </c>
    </row>
    <row r="1358" spans="1:23" x14ac:dyDescent="0.2">
      <c r="A1358" t="s">
        <v>0</v>
      </c>
      <c r="B1358" t="s">
        <v>1</v>
      </c>
      <c r="C1358" t="s">
        <v>218</v>
      </c>
      <c r="D1358" t="s">
        <v>609</v>
      </c>
      <c r="E1358" t="s">
        <v>610</v>
      </c>
      <c r="F1358" t="s">
        <v>964</v>
      </c>
      <c r="G1358" t="s">
        <v>965</v>
      </c>
      <c r="H1358" t="s">
        <v>7</v>
      </c>
      <c r="I1358" t="s">
        <v>8</v>
      </c>
      <c r="J1358" t="s">
        <v>9</v>
      </c>
      <c r="K1358" t="s">
        <v>15</v>
      </c>
      <c r="L1358" t="s">
        <v>11</v>
      </c>
      <c r="M1358" s="2">
        <v>22666</v>
      </c>
      <c r="N1358" s="2">
        <v>8280.7099999999991</v>
      </c>
      <c r="O1358" s="2">
        <v>0</v>
      </c>
      <c r="P1358" s="2">
        <v>30946.71</v>
      </c>
      <c r="Q1358" s="2">
        <v>0</v>
      </c>
      <c r="R1358" s="2">
        <v>2509.61</v>
      </c>
      <c r="S1358" s="2">
        <v>2509.61</v>
      </c>
      <c r="T1358" s="2">
        <v>28437.1</v>
      </c>
      <c r="U1358" s="2">
        <v>28437.1</v>
      </c>
      <c r="V1358" s="2">
        <v>28437.1</v>
      </c>
      <c r="W1358" t="s">
        <v>615</v>
      </c>
    </row>
    <row r="1359" spans="1:23" x14ac:dyDescent="0.2">
      <c r="A1359" t="s">
        <v>0</v>
      </c>
      <c r="B1359" t="s">
        <v>1</v>
      </c>
      <c r="C1359" t="s">
        <v>218</v>
      </c>
      <c r="D1359" t="s">
        <v>609</v>
      </c>
      <c r="E1359" t="s">
        <v>610</v>
      </c>
      <c r="F1359" t="s">
        <v>964</v>
      </c>
      <c r="G1359" t="s">
        <v>965</v>
      </c>
      <c r="H1359" t="s">
        <v>7</v>
      </c>
      <c r="I1359" t="s">
        <v>8</v>
      </c>
      <c r="J1359" t="s">
        <v>9</v>
      </c>
      <c r="K1359" t="s">
        <v>17</v>
      </c>
      <c r="L1359" t="s">
        <v>11</v>
      </c>
      <c r="M1359" s="2">
        <v>4944</v>
      </c>
      <c r="N1359" s="2">
        <v>1600</v>
      </c>
      <c r="O1359" s="2">
        <v>0</v>
      </c>
      <c r="P1359" s="2">
        <v>6544</v>
      </c>
      <c r="Q1359" s="2">
        <v>0</v>
      </c>
      <c r="R1359" s="2">
        <v>4578.83</v>
      </c>
      <c r="S1359" s="2">
        <v>4578.83</v>
      </c>
      <c r="T1359" s="2">
        <v>1965.17</v>
      </c>
      <c r="U1359" s="2">
        <v>1965.17</v>
      </c>
      <c r="V1359" s="2">
        <v>1965.17</v>
      </c>
      <c r="W1359" t="s">
        <v>616</v>
      </c>
    </row>
    <row r="1360" spans="1:23" x14ac:dyDescent="0.2">
      <c r="A1360" t="s">
        <v>0</v>
      </c>
      <c r="B1360" t="s">
        <v>1</v>
      </c>
      <c r="C1360" t="s">
        <v>218</v>
      </c>
      <c r="D1360" t="s">
        <v>609</v>
      </c>
      <c r="E1360" t="s">
        <v>610</v>
      </c>
      <c r="F1360" t="s">
        <v>964</v>
      </c>
      <c r="G1360" t="s">
        <v>965</v>
      </c>
      <c r="H1360" t="s">
        <v>7</v>
      </c>
      <c r="I1360" t="s">
        <v>8</v>
      </c>
      <c r="J1360" t="s">
        <v>9</v>
      </c>
      <c r="K1360" t="s">
        <v>19</v>
      </c>
      <c r="L1360" t="s">
        <v>11</v>
      </c>
      <c r="M1360" s="2">
        <v>0</v>
      </c>
      <c r="N1360" s="2">
        <v>114</v>
      </c>
      <c r="O1360" s="2">
        <v>13.5</v>
      </c>
      <c r="P1360" s="2">
        <v>127.5</v>
      </c>
      <c r="Q1360" s="2">
        <v>0</v>
      </c>
      <c r="R1360" s="2">
        <v>94</v>
      </c>
      <c r="S1360" s="2">
        <v>94</v>
      </c>
      <c r="T1360" s="2">
        <v>33.5</v>
      </c>
      <c r="U1360" s="2">
        <v>33.5</v>
      </c>
      <c r="V1360" s="2">
        <v>33.5</v>
      </c>
      <c r="W1360" t="s">
        <v>617</v>
      </c>
    </row>
    <row r="1361" spans="1:23" x14ac:dyDescent="0.2">
      <c r="A1361" t="s">
        <v>0</v>
      </c>
      <c r="B1361" t="s">
        <v>1</v>
      </c>
      <c r="C1361" t="s">
        <v>218</v>
      </c>
      <c r="D1361" t="s">
        <v>609</v>
      </c>
      <c r="E1361" t="s">
        <v>610</v>
      </c>
      <c r="F1361" t="s">
        <v>964</v>
      </c>
      <c r="G1361" t="s">
        <v>965</v>
      </c>
      <c r="H1361" t="s">
        <v>7</v>
      </c>
      <c r="I1361" t="s">
        <v>8</v>
      </c>
      <c r="J1361" t="s">
        <v>9</v>
      </c>
      <c r="K1361" t="s">
        <v>21</v>
      </c>
      <c r="L1361" t="s">
        <v>11</v>
      </c>
      <c r="M1361" s="2">
        <v>0</v>
      </c>
      <c r="N1361" s="2">
        <v>912</v>
      </c>
      <c r="O1361" s="2">
        <v>108</v>
      </c>
      <c r="P1361" s="2">
        <v>1020</v>
      </c>
      <c r="Q1361" s="2">
        <v>0</v>
      </c>
      <c r="R1361" s="2">
        <v>752</v>
      </c>
      <c r="S1361" s="2">
        <v>752</v>
      </c>
      <c r="T1361" s="2">
        <v>268</v>
      </c>
      <c r="U1361" s="2">
        <v>268</v>
      </c>
      <c r="V1361" s="2">
        <v>268</v>
      </c>
      <c r="W1361" t="s">
        <v>618</v>
      </c>
    </row>
    <row r="1362" spans="1:23" x14ac:dyDescent="0.2">
      <c r="A1362" t="s">
        <v>0</v>
      </c>
      <c r="B1362" t="s">
        <v>1</v>
      </c>
      <c r="C1362" t="s">
        <v>218</v>
      </c>
      <c r="D1362" t="s">
        <v>609</v>
      </c>
      <c r="E1362" t="s">
        <v>610</v>
      </c>
      <c r="F1362" t="s">
        <v>964</v>
      </c>
      <c r="G1362" t="s">
        <v>965</v>
      </c>
      <c r="H1362" t="s">
        <v>7</v>
      </c>
      <c r="I1362" t="s">
        <v>8</v>
      </c>
      <c r="J1362" t="s">
        <v>9</v>
      </c>
      <c r="K1362" t="s">
        <v>23</v>
      </c>
      <c r="L1362" t="s">
        <v>11</v>
      </c>
      <c r="M1362" s="2">
        <v>0</v>
      </c>
      <c r="N1362" s="2">
        <v>0</v>
      </c>
      <c r="O1362" s="2">
        <v>42.19</v>
      </c>
      <c r="P1362" s="2">
        <v>42.19</v>
      </c>
      <c r="Q1362" s="2">
        <v>0</v>
      </c>
      <c r="R1362" s="2">
        <v>0</v>
      </c>
      <c r="S1362" s="2">
        <v>0</v>
      </c>
      <c r="T1362" s="2">
        <v>42.19</v>
      </c>
      <c r="U1362" s="2">
        <v>42.19</v>
      </c>
      <c r="V1362" s="2">
        <v>42.19</v>
      </c>
      <c r="W1362" t="s">
        <v>619</v>
      </c>
    </row>
    <row r="1363" spans="1:23" x14ac:dyDescent="0.2">
      <c r="A1363" t="s">
        <v>0</v>
      </c>
      <c r="B1363" t="s">
        <v>1</v>
      </c>
      <c r="C1363" t="s">
        <v>218</v>
      </c>
      <c r="D1363" t="s">
        <v>609</v>
      </c>
      <c r="E1363" t="s">
        <v>610</v>
      </c>
      <c r="F1363" t="s">
        <v>964</v>
      </c>
      <c r="G1363" t="s">
        <v>965</v>
      </c>
      <c r="H1363" t="s">
        <v>7</v>
      </c>
      <c r="I1363" t="s">
        <v>8</v>
      </c>
      <c r="J1363" t="s">
        <v>9</v>
      </c>
      <c r="K1363" t="s">
        <v>25</v>
      </c>
      <c r="L1363" t="s">
        <v>11</v>
      </c>
      <c r="M1363" s="2">
        <v>0</v>
      </c>
      <c r="N1363" s="2">
        <v>289.32</v>
      </c>
      <c r="O1363" s="2">
        <v>49.73</v>
      </c>
      <c r="P1363" s="2">
        <v>339.05</v>
      </c>
      <c r="Q1363" s="2">
        <v>0</v>
      </c>
      <c r="R1363" s="2">
        <v>230.58</v>
      </c>
      <c r="S1363" s="2">
        <v>230.58</v>
      </c>
      <c r="T1363" s="2">
        <v>108.47</v>
      </c>
      <c r="U1363" s="2">
        <v>108.47</v>
      </c>
      <c r="V1363" s="2">
        <v>108.47</v>
      </c>
      <c r="W1363" t="s">
        <v>620</v>
      </c>
    </row>
    <row r="1364" spans="1:23" x14ac:dyDescent="0.2">
      <c r="A1364" t="s">
        <v>0</v>
      </c>
      <c r="B1364" t="s">
        <v>1</v>
      </c>
      <c r="C1364" t="s">
        <v>218</v>
      </c>
      <c r="D1364" t="s">
        <v>609</v>
      </c>
      <c r="E1364" t="s">
        <v>610</v>
      </c>
      <c r="F1364" t="s">
        <v>964</v>
      </c>
      <c r="G1364" t="s">
        <v>965</v>
      </c>
      <c r="H1364" t="s">
        <v>7</v>
      </c>
      <c r="I1364" t="s">
        <v>8</v>
      </c>
      <c r="J1364" t="s">
        <v>9</v>
      </c>
      <c r="K1364" t="s">
        <v>27</v>
      </c>
      <c r="L1364" t="s">
        <v>11</v>
      </c>
      <c r="M1364" s="2">
        <v>1390.79</v>
      </c>
      <c r="N1364" s="2">
        <v>0</v>
      </c>
      <c r="O1364" s="2">
        <v>0</v>
      </c>
      <c r="P1364" s="2">
        <v>1390.79</v>
      </c>
      <c r="Q1364" s="2">
        <v>0</v>
      </c>
      <c r="R1364" s="2">
        <v>0</v>
      </c>
      <c r="S1364" s="2">
        <v>0</v>
      </c>
      <c r="T1364" s="2">
        <v>1390.79</v>
      </c>
      <c r="U1364" s="2">
        <v>1390.79</v>
      </c>
      <c r="V1364" s="2">
        <v>1390.79</v>
      </c>
      <c r="W1364" t="s">
        <v>621</v>
      </c>
    </row>
    <row r="1365" spans="1:23" x14ac:dyDescent="0.2">
      <c r="A1365" t="s">
        <v>0</v>
      </c>
      <c r="B1365" t="s">
        <v>1</v>
      </c>
      <c r="C1365" t="s">
        <v>218</v>
      </c>
      <c r="D1365" t="s">
        <v>609</v>
      </c>
      <c r="E1365" t="s">
        <v>610</v>
      </c>
      <c r="F1365" t="s">
        <v>964</v>
      </c>
      <c r="G1365" t="s">
        <v>965</v>
      </c>
      <c r="H1365" t="s">
        <v>7</v>
      </c>
      <c r="I1365" t="s">
        <v>8</v>
      </c>
      <c r="J1365" t="s">
        <v>9</v>
      </c>
      <c r="K1365" t="s">
        <v>29</v>
      </c>
      <c r="L1365" t="s">
        <v>11</v>
      </c>
      <c r="M1365" s="2">
        <v>3815.88</v>
      </c>
      <c r="N1365" s="2">
        <v>-233.33</v>
      </c>
      <c r="O1365" s="2">
        <v>0</v>
      </c>
      <c r="P1365" s="2">
        <v>3582.55</v>
      </c>
      <c r="Q1365" s="2">
        <v>0</v>
      </c>
      <c r="R1365" s="2">
        <v>0</v>
      </c>
      <c r="S1365" s="2">
        <v>0</v>
      </c>
      <c r="T1365" s="2">
        <v>3582.55</v>
      </c>
      <c r="U1365" s="2">
        <v>3582.55</v>
      </c>
      <c r="V1365" s="2">
        <v>3582.55</v>
      </c>
      <c r="W1365" t="s">
        <v>622</v>
      </c>
    </row>
    <row r="1366" spans="1:23" x14ac:dyDescent="0.2">
      <c r="A1366" t="s">
        <v>0</v>
      </c>
      <c r="B1366" t="s">
        <v>1</v>
      </c>
      <c r="C1366" t="s">
        <v>218</v>
      </c>
      <c r="D1366" t="s">
        <v>609</v>
      </c>
      <c r="E1366" t="s">
        <v>610</v>
      </c>
      <c r="F1366" t="s">
        <v>964</v>
      </c>
      <c r="G1366" t="s">
        <v>965</v>
      </c>
      <c r="H1366" t="s">
        <v>7</v>
      </c>
      <c r="I1366" t="s">
        <v>8</v>
      </c>
      <c r="J1366" t="s">
        <v>9</v>
      </c>
      <c r="K1366" t="s">
        <v>33</v>
      </c>
      <c r="L1366" t="s">
        <v>11</v>
      </c>
      <c r="M1366" s="2">
        <v>439.33</v>
      </c>
      <c r="N1366" s="2">
        <v>233.33</v>
      </c>
      <c r="O1366" s="2">
        <v>60.67</v>
      </c>
      <c r="P1366" s="2">
        <v>733.33</v>
      </c>
      <c r="Q1366" s="2">
        <v>0</v>
      </c>
      <c r="R1366" s="2">
        <v>303.33</v>
      </c>
      <c r="S1366" s="2">
        <v>303.33</v>
      </c>
      <c r="T1366" s="2">
        <v>430</v>
      </c>
      <c r="U1366" s="2">
        <v>430</v>
      </c>
      <c r="V1366" s="2">
        <v>430</v>
      </c>
      <c r="W1366" t="s">
        <v>624</v>
      </c>
    </row>
    <row r="1367" spans="1:23" x14ac:dyDescent="0.2">
      <c r="A1367" t="s">
        <v>0</v>
      </c>
      <c r="B1367" t="s">
        <v>1</v>
      </c>
      <c r="C1367" t="s">
        <v>218</v>
      </c>
      <c r="D1367" t="s">
        <v>609</v>
      </c>
      <c r="E1367" t="s">
        <v>610</v>
      </c>
      <c r="F1367" t="s">
        <v>964</v>
      </c>
      <c r="G1367" t="s">
        <v>965</v>
      </c>
      <c r="H1367" t="s">
        <v>7</v>
      </c>
      <c r="I1367" t="s">
        <v>8</v>
      </c>
      <c r="J1367" t="s">
        <v>9</v>
      </c>
      <c r="K1367" t="s">
        <v>35</v>
      </c>
      <c r="L1367" t="s">
        <v>11</v>
      </c>
      <c r="M1367" s="2">
        <v>878.65</v>
      </c>
      <c r="N1367" s="2">
        <v>0</v>
      </c>
      <c r="O1367" s="2">
        <v>849.68</v>
      </c>
      <c r="P1367" s="2">
        <v>1728.33</v>
      </c>
      <c r="Q1367" s="2">
        <v>0</v>
      </c>
      <c r="R1367" s="2">
        <v>728.33</v>
      </c>
      <c r="S1367" s="2">
        <v>728.33</v>
      </c>
      <c r="T1367" s="2">
        <v>1000</v>
      </c>
      <c r="U1367" s="2">
        <v>1000</v>
      </c>
      <c r="V1367" s="2">
        <v>1000</v>
      </c>
      <c r="W1367" t="s">
        <v>625</v>
      </c>
    </row>
    <row r="1368" spans="1:23" x14ac:dyDescent="0.2">
      <c r="A1368" t="s">
        <v>0</v>
      </c>
      <c r="B1368" t="s">
        <v>1</v>
      </c>
      <c r="C1368" t="s">
        <v>218</v>
      </c>
      <c r="D1368" t="s">
        <v>609</v>
      </c>
      <c r="E1368" t="s">
        <v>610</v>
      </c>
      <c r="F1368" t="s">
        <v>964</v>
      </c>
      <c r="G1368" t="s">
        <v>965</v>
      </c>
      <c r="H1368" t="s">
        <v>7</v>
      </c>
      <c r="I1368" t="s">
        <v>8</v>
      </c>
      <c r="J1368" t="s">
        <v>9</v>
      </c>
      <c r="K1368" t="s">
        <v>37</v>
      </c>
      <c r="L1368" t="s">
        <v>11</v>
      </c>
      <c r="M1368" s="2">
        <v>34406.99</v>
      </c>
      <c r="N1368" s="2">
        <v>12533.95</v>
      </c>
      <c r="O1368" s="2">
        <v>0</v>
      </c>
      <c r="P1368" s="2">
        <v>46940.94</v>
      </c>
      <c r="Q1368" s="2">
        <v>0</v>
      </c>
      <c r="R1368" s="2">
        <v>32884.660000000003</v>
      </c>
      <c r="S1368" s="2">
        <v>32884.660000000003</v>
      </c>
      <c r="T1368" s="2">
        <v>14056.28</v>
      </c>
      <c r="U1368" s="2">
        <v>14056.28</v>
      </c>
      <c r="V1368" s="2">
        <v>14056.28</v>
      </c>
      <c r="W1368" t="s">
        <v>626</v>
      </c>
    </row>
    <row r="1369" spans="1:23" x14ac:dyDescent="0.2">
      <c r="A1369" t="s">
        <v>0</v>
      </c>
      <c r="B1369" t="s">
        <v>1</v>
      </c>
      <c r="C1369" t="s">
        <v>218</v>
      </c>
      <c r="D1369" t="s">
        <v>609</v>
      </c>
      <c r="E1369" t="s">
        <v>610</v>
      </c>
      <c r="F1369" t="s">
        <v>964</v>
      </c>
      <c r="G1369" t="s">
        <v>965</v>
      </c>
      <c r="H1369" t="s">
        <v>7</v>
      </c>
      <c r="I1369" t="s">
        <v>8</v>
      </c>
      <c r="J1369" t="s">
        <v>9</v>
      </c>
      <c r="K1369" t="s">
        <v>39</v>
      </c>
      <c r="L1369" t="s">
        <v>11</v>
      </c>
      <c r="M1369" s="2">
        <v>22666</v>
      </c>
      <c r="N1369" s="2">
        <v>8280.7099999999991</v>
      </c>
      <c r="O1369" s="2">
        <v>0</v>
      </c>
      <c r="P1369" s="2">
        <v>30946.71</v>
      </c>
      <c r="Q1369" s="2">
        <v>0</v>
      </c>
      <c r="R1369" s="2">
        <v>11015.41</v>
      </c>
      <c r="S1369" s="2">
        <v>11015.41</v>
      </c>
      <c r="T1369" s="2">
        <v>19931.3</v>
      </c>
      <c r="U1369" s="2">
        <v>19931.3</v>
      </c>
      <c r="V1369" s="2">
        <v>19931.3</v>
      </c>
      <c r="W1369" t="s">
        <v>627</v>
      </c>
    </row>
    <row r="1370" spans="1:23" x14ac:dyDescent="0.2">
      <c r="A1370" t="s">
        <v>0</v>
      </c>
      <c r="B1370" t="s">
        <v>1</v>
      </c>
      <c r="C1370" t="s">
        <v>218</v>
      </c>
      <c r="D1370" t="s">
        <v>609</v>
      </c>
      <c r="E1370" t="s">
        <v>610</v>
      </c>
      <c r="F1370" t="s">
        <v>964</v>
      </c>
      <c r="G1370" t="s">
        <v>965</v>
      </c>
      <c r="H1370" t="s">
        <v>7</v>
      </c>
      <c r="I1370" t="s">
        <v>8</v>
      </c>
      <c r="J1370" t="s">
        <v>9</v>
      </c>
      <c r="K1370" t="s">
        <v>41</v>
      </c>
      <c r="L1370" t="s">
        <v>11</v>
      </c>
      <c r="M1370" s="2">
        <v>2855.61</v>
      </c>
      <c r="N1370" s="2">
        <v>0</v>
      </c>
      <c r="O1370" s="2">
        <v>0</v>
      </c>
      <c r="P1370" s="2">
        <v>2855.61</v>
      </c>
      <c r="Q1370" s="2">
        <v>0</v>
      </c>
      <c r="R1370" s="2">
        <v>508</v>
      </c>
      <c r="S1370" s="2">
        <v>508</v>
      </c>
      <c r="T1370" s="2">
        <v>2347.61</v>
      </c>
      <c r="U1370" s="2">
        <v>2347.61</v>
      </c>
      <c r="V1370" s="2">
        <v>2347.61</v>
      </c>
      <c r="W1370" t="s">
        <v>628</v>
      </c>
    </row>
    <row r="1371" spans="1:23" x14ac:dyDescent="0.2">
      <c r="A1371" t="s">
        <v>0</v>
      </c>
      <c r="B1371" t="s">
        <v>1</v>
      </c>
      <c r="C1371" t="s">
        <v>218</v>
      </c>
      <c r="D1371" t="s">
        <v>609</v>
      </c>
      <c r="E1371" t="s">
        <v>610</v>
      </c>
      <c r="F1371" t="s">
        <v>964</v>
      </c>
      <c r="G1371" t="s">
        <v>965</v>
      </c>
      <c r="H1371" t="s">
        <v>7</v>
      </c>
      <c r="I1371" t="s">
        <v>8</v>
      </c>
      <c r="J1371" t="s">
        <v>215</v>
      </c>
      <c r="K1371" t="s">
        <v>216</v>
      </c>
      <c r="L1371" t="s">
        <v>11</v>
      </c>
      <c r="M1371" s="2">
        <v>0</v>
      </c>
      <c r="N1371" s="2">
        <v>10000</v>
      </c>
      <c r="O1371" s="2">
        <v>0</v>
      </c>
      <c r="P1371" s="2">
        <v>10000</v>
      </c>
      <c r="Q1371" s="2">
        <v>0</v>
      </c>
      <c r="R1371" s="2">
        <v>2047.21</v>
      </c>
      <c r="S1371" s="2">
        <v>2047.21</v>
      </c>
      <c r="T1371" s="2">
        <v>7952.79</v>
      </c>
      <c r="U1371" s="2">
        <v>7952.79</v>
      </c>
      <c r="V1371" s="2">
        <v>7952.79</v>
      </c>
      <c r="W1371" t="s">
        <v>966</v>
      </c>
    </row>
    <row r="1372" spans="1:23" x14ac:dyDescent="0.2">
      <c r="A1372" t="s">
        <v>0</v>
      </c>
      <c r="B1372" t="s">
        <v>1</v>
      </c>
      <c r="C1372" t="s">
        <v>218</v>
      </c>
      <c r="D1372" t="s">
        <v>967</v>
      </c>
      <c r="E1372" t="s">
        <v>968</v>
      </c>
      <c r="F1372" t="s">
        <v>969</v>
      </c>
      <c r="G1372" t="s">
        <v>970</v>
      </c>
      <c r="H1372" t="s">
        <v>708</v>
      </c>
      <c r="I1372" t="s">
        <v>971</v>
      </c>
      <c r="J1372" t="s">
        <v>542</v>
      </c>
      <c r="K1372" t="s">
        <v>716</v>
      </c>
      <c r="L1372" t="s">
        <v>96</v>
      </c>
      <c r="M1372" s="2">
        <v>180000</v>
      </c>
      <c r="N1372" s="2">
        <v>0</v>
      </c>
      <c r="O1372" s="2">
        <v>0</v>
      </c>
      <c r="P1372" s="2">
        <v>180000</v>
      </c>
      <c r="Q1372" s="2">
        <v>0</v>
      </c>
      <c r="R1372" s="2">
        <v>180000</v>
      </c>
      <c r="S1372" s="2">
        <v>90000</v>
      </c>
      <c r="T1372" s="2">
        <v>0</v>
      </c>
      <c r="U1372" s="2">
        <v>90000</v>
      </c>
      <c r="V1372" s="2">
        <v>0</v>
      </c>
      <c r="W1372" t="s">
        <v>972</v>
      </c>
    </row>
    <row r="1373" spans="1:23" x14ac:dyDescent="0.2">
      <c r="A1373" t="s">
        <v>0</v>
      </c>
      <c r="B1373" t="s">
        <v>1</v>
      </c>
      <c r="C1373" t="s">
        <v>218</v>
      </c>
      <c r="D1373" t="s">
        <v>967</v>
      </c>
      <c r="E1373" t="s">
        <v>968</v>
      </c>
      <c r="F1373" t="s">
        <v>973</v>
      </c>
      <c r="G1373" t="s">
        <v>974</v>
      </c>
      <c r="H1373" t="s">
        <v>601</v>
      </c>
      <c r="I1373" t="s">
        <v>975</v>
      </c>
      <c r="J1373" t="s">
        <v>94</v>
      </c>
      <c r="K1373" t="s">
        <v>683</v>
      </c>
      <c r="L1373" t="s">
        <v>96</v>
      </c>
      <c r="M1373" s="2">
        <v>120000</v>
      </c>
      <c r="N1373" s="2">
        <v>0</v>
      </c>
      <c r="O1373" s="2">
        <v>0</v>
      </c>
      <c r="P1373" s="2">
        <v>120000</v>
      </c>
      <c r="Q1373" s="2">
        <v>0</v>
      </c>
      <c r="R1373" s="2">
        <v>24960.799999999999</v>
      </c>
      <c r="S1373" s="2">
        <v>24960.799999999999</v>
      </c>
      <c r="T1373" s="2">
        <v>95039.2</v>
      </c>
      <c r="U1373" s="2">
        <v>95039.2</v>
      </c>
      <c r="V1373" s="2">
        <v>95039.2</v>
      </c>
      <c r="W1373" t="s">
        <v>976</v>
      </c>
    </row>
    <row r="1374" spans="1:23" x14ac:dyDescent="0.2">
      <c r="A1374" t="s">
        <v>0</v>
      </c>
      <c r="B1374" t="s">
        <v>1</v>
      </c>
      <c r="C1374" t="s">
        <v>2</v>
      </c>
      <c r="D1374" t="s">
        <v>921</v>
      </c>
      <c r="E1374" t="s">
        <v>922</v>
      </c>
      <c r="F1374" t="s">
        <v>977</v>
      </c>
      <c r="G1374" t="s">
        <v>978</v>
      </c>
      <c r="H1374" t="s">
        <v>7</v>
      </c>
      <c r="I1374" t="s">
        <v>8</v>
      </c>
      <c r="J1374" t="s">
        <v>9</v>
      </c>
      <c r="K1374" t="s">
        <v>10</v>
      </c>
      <c r="L1374" t="s">
        <v>11</v>
      </c>
      <c r="M1374" s="2">
        <v>1965192</v>
      </c>
      <c r="N1374" s="2">
        <v>0</v>
      </c>
      <c r="O1374" s="2">
        <v>9940</v>
      </c>
      <c r="P1374" s="2">
        <v>1975132</v>
      </c>
      <c r="Q1374" s="2">
        <v>0</v>
      </c>
      <c r="R1374" s="2">
        <v>1439523.09</v>
      </c>
      <c r="S1374" s="2">
        <v>1439523.09</v>
      </c>
      <c r="T1374" s="2">
        <v>535608.91</v>
      </c>
      <c r="U1374" s="2">
        <v>535608.91</v>
      </c>
      <c r="V1374" s="2">
        <v>535608.91</v>
      </c>
      <c r="W1374" t="s">
        <v>979</v>
      </c>
    </row>
    <row r="1375" spans="1:23" x14ac:dyDescent="0.2">
      <c r="A1375" t="s">
        <v>0</v>
      </c>
      <c r="B1375" t="s">
        <v>1</v>
      </c>
      <c r="C1375" t="s">
        <v>2</v>
      </c>
      <c r="D1375" t="s">
        <v>921</v>
      </c>
      <c r="E1375" t="s">
        <v>922</v>
      </c>
      <c r="F1375" t="s">
        <v>977</v>
      </c>
      <c r="G1375" t="s">
        <v>978</v>
      </c>
      <c r="H1375" t="s">
        <v>7</v>
      </c>
      <c r="I1375" t="s">
        <v>8</v>
      </c>
      <c r="J1375" t="s">
        <v>9</v>
      </c>
      <c r="K1375" t="s">
        <v>15</v>
      </c>
      <c r="L1375" t="s">
        <v>11</v>
      </c>
      <c r="M1375" s="2">
        <v>173045</v>
      </c>
      <c r="N1375" s="2">
        <v>5792.25</v>
      </c>
      <c r="O1375" s="2">
        <v>0</v>
      </c>
      <c r="P1375" s="2">
        <v>178837.25</v>
      </c>
      <c r="Q1375" s="2">
        <v>1052.5899999999999</v>
      </c>
      <c r="R1375" s="2">
        <v>57888.93</v>
      </c>
      <c r="S1375" s="2">
        <v>57888.93</v>
      </c>
      <c r="T1375" s="2">
        <v>120948.32</v>
      </c>
      <c r="U1375" s="2">
        <v>120948.32</v>
      </c>
      <c r="V1375" s="2">
        <v>119895.73</v>
      </c>
      <c r="W1375" t="s">
        <v>980</v>
      </c>
    </row>
    <row r="1376" spans="1:23" x14ac:dyDescent="0.2">
      <c r="A1376" t="s">
        <v>0</v>
      </c>
      <c r="B1376" t="s">
        <v>1</v>
      </c>
      <c r="C1376" t="s">
        <v>2</v>
      </c>
      <c r="D1376" t="s">
        <v>921</v>
      </c>
      <c r="E1376" t="s">
        <v>922</v>
      </c>
      <c r="F1376" t="s">
        <v>977</v>
      </c>
      <c r="G1376" t="s">
        <v>978</v>
      </c>
      <c r="H1376" t="s">
        <v>7</v>
      </c>
      <c r="I1376" t="s">
        <v>8</v>
      </c>
      <c r="J1376" t="s">
        <v>9</v>
      </c>
      <c r="K1376" t="s">
        <v>17</v>
      </c>
      <c r="L1376" t="s">
        <v>11</v>
      </c>
      <c r="M1376" s="2">
        <v>49440</v>
      </c>
      <c r="N1376" s="2">
        <v>1500</v>
      </c>
      <c r="O1376" s="2">
        <v>0</v>
      </c>
      <c r="P1376" s="2">
        <v>50940</v>
      </c>
      <c r="Q1376" s="2">
        <v>305.75</v>
      </c>
      <c r="R1376" s="2">
        <v>43093.26</v>
      </c>
      <c r="S1376" s="2">
        <v>43093.26</v>
      </c>
      <c r="T1376" s="2">
        <v>7846.74</v>
      </c>
      <c r="U1376" s="2">
        <v>7846.74</v>
      </c>
      <c r="V1376" s="2">
        <v>7540.99</v>
      </c>
      <c r="W1376" t="s">
        <v>981</v>
      </c>
    </row>
    <row r="1377" spans="1:23" x14ac:dyDescent="0.2">
      <c r="A1377" t="s">
        <v>0</v>
      </c>
      <c r="B1377" t="s">
        <v>1</v>
      </c>
      <c r="C1377" t="s">
        <v>2</v>
      </c>
      <c r="D1377" t="s">
        <v>921</v>
      </c>
      <c r="E1377" t="s">
        <v>922</v>
      </c>
      <c r="F1377" t="s">
        <v>977</v>
      </c>
      <c r="G1377" t="s">
        <v>978</v>
      </c>
      <c r="H1377" t="s">
        <v>7</v>
      </c>
      <c r="I1377" t="s">
        <v>8</v>
      </c>
      <c r="J1377" t="s">
        <v>9</v>
      </c>
      <c r="K1377" t="s">
        <v>27</v>
      </c>
      <c r="L1377" t="s">
        <v>11</v>
      </c>
      <c r="M1377" s="2">
        <v>3661.27</v>
      </c>
      <c r="N1377" s="2">
        <v>12000</v>
      </c>
      <c r="O1377" s="2">
        <v>0</v>
      </c>
      <c r="P1377" s="2">
        <v>15661.27</v>
      </c>
      <c r="Q1377" s="2">
        <v>0</v>
      </c>
      <c r="R1377" s="2">
        <v>133.30000000000001</v>
      </c>
      <c r="S1377" s="2">
        <v>133.30000000000001</v>
      </c>
      <c r="T1377" s="2">
        <v>15527.97</v>
      </c>
      <c r="U1377" s="2">
        <v>15527.97</v>
      </c>
      <c r="V1377" s="2">
        <v>15527.97</v>
      </c>
      <c r="W1377" t="s">
        <v>982</v>
      </c>
    </row>
    <row r="1378" spans="1:23" x14ac:dyDescent="0.2">
      <c r="A1378" t="s">
        <v>0</v>
      </c>
      <c r="B1378" t="s">
        <v>1</v>
      </c>
      <c r="C1378" t="s">
        <v>2</v>
      </c>
      <c r="D1378" t="s">
        <v>921</v>
      </c>
      <c r="E1378" t="s">
        <v>922</v>
      </c>
      <c r="F1378" t="s">
        <v>977</v>
      </c>
      <c r="G1378" t="s">
        <v>978</v>
      </c>
      <c r="H1378" t="s">
        <v>7</v>
      </c>
      <c r="I1378" t="s">
        <v>8</v>
      </c>
      <c r="J1378" t="s">
        <v>9</v>
      </c>
      <c r="K1378" t="s">
        <v>29</v>
      </c>
      <c r="L1378" t="s">
        <v>11</v>
      </c>
      <c r="M1378" s="2">
        <v>13297.33</v>
      </c>
      <c r="N1378" s="2">
        <v>0</v>
      </c>
      <c r="O1378" s="2">
        <v>0</v>
      </c>
      <c r="P1378" s="2">
        <v>13297.33</v>
      </c>
      <c r="Q1378" s="2">
        <v>0</v>
      </c>
      <c r="R1378" s="2">
        <v>0</v>
      </c>
      <c r="S1378" s="2">
        <v>0</v>
      </c>
      <c r="T1378" s="2">
        <v>13297.33</v>
      </c>
      <c r="U1378" s="2">
        <v>13297.33</v>
      </c>
      <c r="V1378" s="2">
        <v>13297.33</v>
      </c>
      <c r="W1378" t="s">
        <v>983</v>
      </c>
    </row>
    <row r="1379" spans="1:23" x14ac:dyDescent="0.2">
      <c r="A1379" t="s">
        <v>0</v>
      </c>
      <c r="B1379" t="s">
        <v>1</v>
      </c>
      <c r="C1379" t="s">
        <v>2</v>
      </c>
      <c r="D1379" t="s">
        <v>921</v>
      </c>
      <c r="E1379" t="s">
        <v>922</v>
      </c>
      <c r="F1379" t="s">
        <v>977</v>
      </c>
      <c r="G1379" t="s">
        <v>978</v>
      </c>
      <c r="H1379" t="s">
        <v>7</v>
      </c>
      <c r="I1379" t="s">
        <v>8</v>
      </c>
      <c r="J1379" t="s">
        <v>9</v>
      </c>
      <c r="K1379" t="s">
        <v>31</v>
      </c>
      <c r="L1379" t="s">
        <v>11</v>
      </c>
      <c r="M1379" s="2">
        <v>111348</v>
      </c>
      <c r="N1379" s="2">
        <v>69507</v>
      </c>
      <c r="O1379" s="2">
        <v>0</v>
      </c>
      <c r="P1379" s="2">
        <v>180855</v>
      </c>
      <c r="Q1379" s="2">
        <v>58275.199999999997</v>
      </c>
      <c r="R1379" s="2">
        <v>122579.8</v>
      </c>
      <c r="S1379" s="2">
        <v>122579.8</v>
      </c>
      <c r="T1379" s="2">
        <v>58275.199999999997</v>
      </c>
      <c r="U1379" s="2">
        <v>58275.199999999997</v>
      </c>
      <c r="V1379" s="2">
        <v>0</v>
      </c>
      <c r="W1379" t="s">
        <v>984</v>
      </c>
    </row>
    <row r="1380" spans="1:23" x14ac:dyDescent="0.2">
      <c r="A1380" t="s">
        <v>0</v>
      </c>
      <c r="B1380" t="s">
        <v>1</v>
      </c>
      <c r="C1380" t="s">
        <v>2</v>
      </c>
      <c r="D1380" t="s">
        <v>921</v>
      </c>
      <c r="E1380" t="s">
        <v>922</v>
      </c>
      <c r="F1380" t="s">
        <v>977</v>
      </c>
      <c r="G1380" t="s">
        <v>978</v>
      </c>
      <c r="H1380" t="s">
        <v>7</v>
      </c>
      <c r="I1380" t="s">
        <v>8</v>
      </c>
      <c r="J1380" t="s">
        <v>9</v>
      </c>
      <c r="K1380" t="s">
        <v>33</v>
      </c>
      <c r="L1380" t="s">
        <v>11</v>
      </c>
      <c r="M1380" s="2">
        <v>6034.04</v>
      </c>
      <c r="N1380" s="2">
        <v>0</v>
      </c>
      <c r="O1380" s="2">
        <v>0</v>
      </c>
      <c r="P1380" s="2">
        <v>6034.04</v>
      </c>
      <c r="Q1380" s="2">
        <v>0</v>
      </c>
      <c r="R1380" s="2">
        <v>1824.4</v>
      </c>
      <c r="S1380" s="2">
        <v>1824.4</v>
      </c>
      <c r="T1380" s="2">
        <v>4209.6400000000003</v>
      </c>
      <c r="U1380" s="2">
        <v>4209.6400000000003</v>
      </c>
      <c r="V1380" s="2">
        <v>4209.6400000000003</v>
      </c>
      <c r="W1380" t="s">
        <v>985</v>
      </c>
    </row>
    <row r="1381" spans="1:23" x14ac:dyDescent="0.2">
      <c r="A1381" t="s">
        <v>0</v>
      </c>
      <c r="B1381" t="s">
        <v>1</v>
      </c>
      <c r="C1381" t="s">
        <v>2</v>
      </c>
      <c r="D1381" t="s">
        <v>921</v>
      </c>
      <c r="E1381" t="s">
        <v>922</v>
      </c>
      <c r="F1381" t="s">
        <v>977</v>
      </c>
      <c r="G1381" t="s">
        <v>978</v>
      </c>
      <c r="H1381" t="s">
        <v>7</v>
      </c>
      <c r="I1381" t="s">
        <v>8</v>
      </c>
      <c r="J1381" t="s">
        <v>9</v>
      </c>
      <c r="K1381" t="s">
        <v>35</v>
      </c>
      <c r="L1381" t="s">
        <v>11</v>
      </c>
      <c r="M1381" s="2">
        <v>6068.08</v>
      </c>
      <c r="N1381" s="2">
        <v>0</v>
      </c>
      <c r="O1381" s="2">
        <v>0</v>
      </c>
      <c r="P1381" s="2">
        <v>6068.08</v>
      </c>
      <c r="Q1381" s="2">
        <v>0</v>
      </c>
      <c r="R1381" s="2">
        <v>0</v>
      </c>
      <c r="S1381" s="2">
        <v>0</v>
      </c>
      <c r="T1381" s="2">
        <v>6068.08</v>
      </c>
      <c r="U1381" s="2">
        <v>6068.08</v>
      </c>
      <c r="V1381" s="2">
        <v>6068.08</v>
      </c>
      <c r="W1381" t="s">
        <v>986</v>
      </c>
    </row>
    <row r="1382" spans="1:23" x14ac:dyDescent="0.2">
      <c r="A1382" t="s">
        <v>0</v>
      </c>
      <c r="B1382" t="s">
        <v>1</v>
      </c>
      <c r="C1382" t="s">
        <v>2</v>
      </c>
      <c r="D1382" t="s">
        <v>921</v>
      </c>
      <c r="E1382" t="s">
        <v>922</v>
      </c>
      <c r="F1382" t="s">
        <v>977</v>
      </c>
      <c r="G1382" t="s">
        <v>978</v>
      </c>
      <c r="H1382" t="s">
        <v>7</v>
      </c>
      <c r="I1382" t="s">
        <v>8</v>
      </c>
      <c r="J1382" t="s">
        <v>9</v>
      </c>
      <c r="K1382" t="s">
        <v>37</v>
      </c>
      <c r="L1382" t="s">
        <v>11</v>
      </c>
      <c r="M1382" s="2">
        <v>262682.31</v>
      </c>
      <c r="N1382" s="2">
        <v>8792.64</v>
      </c>
      <c r="O1382" s="2">
        <v>980.41</v>
      </c>
      <c r="P1382" s="2">
        <v>272455.36</v>
      </c>
      <c r="Q1382" s="2">
        <v>7371.88</v>
      </c>
      <c r="R1382" s="2">
        <v>197853.09</v>
      </c>
      <c r="S1382" s="2">
        <v>197853.09</v>
      </c>
      <c r="T1382" s="2">
        <v>74602.27</v>
      </c>
      <c r="U1382" s="2">
        <v>74602.27</v>
      </c>
      <c r="V1382" s="2">
        <v>67230.39</v>
      </c>
      <c r="W1382" t="s">
        <v>987</v>
      </c>
    </row>
    <row r="1383" spans="1:23" x14ac:dyDescent="0.2">
      <c r="A1383" t="s">
        <v>0</v>
      </c>
      <c r="B1383" t="s">
        <v>1</v>
      </c>
      <c r="C1383" t="s">
        <v>2</v>
      </c>
      <c r="D1383" t="s">
        <v>921</v>
      </c>
      <c r="E1383" t="s">
        <v>922</v>
      </c>
      <c r="F1383" t="s">
        <v>977</v>
      </c>
      <c r="G1383" t="s">
        <v>978</v>
      </c>
      <c r="H1383" t="s">
        <v>7</v>
      </c>
      <c r="I1383" t="s">
        <v>8</v>
      </c>
      <c r="J1383" t="s">
        <v>9</v>
      </c>
      <c r="K1383" t="s">
        <v>39</v>
      </c>
      <c r="L1383" t="s">
        <v>11</v>
      </c>
      <c r="M1383" s="2">
        <v>173045</v>
      </c>
      <c r="N1383" s="2">
        <v>5792.25</v>
      </c>
      <c r="O1383" s="2">
        <v>0</v>
      </c>
      <c r="P1383" s="2">
        <v>178837.25</v>
      </c>
      <c r="Q1383" s="2">
        <v>4795.79</v>
      </c>
      <c r="R1383" s="2">
        <v>114259.32</v>
      </c>
      <c r="S1383" s="2">
        <v>114259.32</v>
      </c>
      <c r="T1383" s="2">
        <v>64577.93</v>
      </c>
      <c r="U1383" s="2">
        <v>64577.93</v>
      </c>
      <c r="V1383" s="2">
        <v>59782.14</v>
      </c>
      <c r="W1383" t="s">
        <v>988</v>
      </c>
    </row>
    <row r="1384" spans="1:23" x14ac:dyDescent="0.2">
      <c r="A1384" t="s">
        <v>0</v>
      </c>
      <c r="B1384" t="s">
        <v>1</v>
      </c>
      <c r="C1384" t="s">
        <v>2</v>
      </c>
      <c r="D1384" t="s">
        <v>921</v>
      </c>
      <c r="E1384" t="s">
        <v>922</v>
      </c>
      <c r="F1384" t="s">
        <v>977</v>
      </c>
      <c r="G1384" t="s">
        <v>978</v>
      </c>
      <c r="H1384" t="s">
        <v>7</v>
      </c>
      <c r="I1384" t="s">
        <v>8</v>
      </c>
      <c r="J1384" t="s">
        <v>9</v>
      </c>
      <c r="K1384" t="s">
        <v>41</v>
      </c>
      <c r="L1384" t="s">
        <v>11</v>
      </c>
      <c r="M1384" s="2">
        <v>19721.25</v>
      </c>
      <c r="N1384" s="2">
        <v>61720.43</v>
      </c>
      <c r="O1384" s="2">
        <v>0</v>
      </c>
      <c r="P1384" s="2">
        <v>81441.679999999993</v>
      </c>
      <c r="Q1384" s="2">
        <v>0</v>
      </c>
      <c r="R1384" s="2">
        <v>41544.300000000003</v>
      </c>
      <c r="S1384" s="2">
        <v>41544.269999999997</v>
      </c>
      <c r="T1384" s="2">
        <v>39897.379999999997</v>
      </c>
      <c r="U1384" s="2">
        <v>39897.410000000003</v>
      </c>
      <c r="V1384" s="2">
        <v>39897.379999999997</v>
      </c>
      <c r="W1384" t="s">
        <v>989</v>
      </c>
    </row>
    <row r="1385" spans="1:23" x14ac:dyDescent="0.2">
      <c r="A1385" t="s">
        <v>0</v>
      </c>
      <c r="B1385" t="s">
        <v>1</v>
      </c>
      <c r="C1385" t="s">
        <v>2</v>
      </c>
      <c r="D1385" t="s">
        <v>921</v>
      </c>
      <c r="E1385" t="s">
        <v>922</v>
      </c>
      <c r="F1385" t="s">
        <v>977</v>
      </c>
      <c r="G1385" t="s">
        <v>978</v>
      </c>
      <c r="H1385" t="s">
        <v>7</v>
      </c>
      <c r="I1385" t="s">
        <v>43</v>
      </c>
      <c r="J1385" t="s">
        <v>44</v>
      </c>
      <c r="K1385" t="s">
        <v>45</v>
      </c>
      <c r="L1385" t="s">
        <v>11</v>
      </c>
      <c r="M1385" s="2">
        <v>1800</v>
      </c>
      <c r="N1385" s="2">
        <v>5000</v>
      </c>
      <c r="O1385" s="2">
        <v>0</v>
      </c>
      <c r="P1385" s="2">
        <v>6800</v>
      </c>
      <c r="Q1385" s="2">
        <v>0</v>
      </c>
      <c r="R1385" s="2">
        <v>6800</v>
      </c>
      <c r="S1385" s="2">
        <v>2270.1</v>
      </c>
      <c r="T1385" s="2">
        <v>0</v>
      </c>
      <c r="U1385" s="2">
        <v>4529.8999999999996</v>
      </c>
      <c r="V1385" s="2">
        <v>0</v>
      </c>
      <c r="W1385" t="s">
        <v>990</v>
      </c>
    </row>
    <row r="1386" spans="1:23" x14ac:dyDescent="0.2">
      <c r="A1386" t="s">
        <v>0</v>
      </c>
      <c r="B1386" t="s">
        <v>1</v>
      </c>
      <c r="C1386" t="s">
        <v>2</v>
      </c>
      <c r="D1386" t="s">
        <v>921</v>
      </c>
      <c r="E1386" t="s">
        <v>922</v>
      </c>
      <c r="F1386" t="s">
        <v>977</v>
      </c>
      <c r="G1386" t="s">
        <v>978</v>
      </c>
      <c r="H1386" t="s">
        <v>7</v>
      </c>
      <c r="I1386" t="s">
        <v>43</v>
      </c>
      <c r="J1386" t="s">
        <v>44</v>
      </c>
      <c r="K1386" t="s">
        <v>47</v>
      </c>
      <c r="L1386" t="s">
        <v>11</v>
      </c>
      <c r="M1386" s="2">
        <v>14000</v>
      </c>
      <c r="N1386" s="2">
        <v>0</v>
      </c>
      <c r="O1386" s="2">
        <v>0</v>
      </c>
      <c r="P1386" s="2">
        <v>14000</v>
      </c>
      <c r="Q1386" s="2">
        <v>0</v>
      </c>
      <c r="R1386" s="2">
        <v>14000</v>
      </c>
      <c r="S1386" s="2">
        <v>13657.03</v>
      </c>
      <c r="T1386" s="2">
        <v>0</v>
      </c>
      <c r="U1386" s="2">
        <v>342.97</v>
      </c>
      <c r="V1386" s="2">
        <v>0</v>
      </c>
      <c r="W1386" t="s">
        <v>991</v>
      </c>
    </row>
    <row r="1387" spans="1:23" x14ac:dyDescent="0.2">
      <c r="A1387" t="s">
        <v>0</v>
      </c>
      <c r="B1387" t="s">
        <v>1</v>
      </c>
      <c r="C1387" t="s">
        <v>2</v>
      </c>
      <c r="D1387" t="s">
        <v>921</v>
      </c>
      <c r="E1387" t="s">
        <v>922</v>
      </c>
      <c r="F1387" t="s">
        <v>977</v>
      </c>
      <c r="G1387" t="s">
        <v>978</v>
      </c>
      <c r="H1387" t="s">
        <v>7</v>
      </c>
      <c r="I1387" t="s">
        <v>43</v>
      </c>
      <c r="J1387" t="s">
        <v>44</v>
      </c>
      <c r="K1387" t="s">
        <v>49</v>
      </c>
      <c r="L1387" t="s">
        <v>11</v>
      </c>
      <c r="M1387" s="2">
        <v>9526.4699999999993</v>
      </c>
      <c r="N1387" s="2">
        <v>-1481.8</v>
      </c>
      <c r="O1387" s="2">
        <v>0</v>
      </c>
      <c r="P1387" s="2">
        <v>8044.67</v>
      </c>
      <c r="Q1387" s="2">
        <v>0</v>
      </c>
      <c r="R1387" s="2">
        <v>8044.67</v>
      </c>
      <c r="S1387" s="2">
        <v>5892.82</v>
      </c>
      <c r="T1387" s="2">
        <v>0</v>
      </c>
      <c r="U1387" s="2">
        <v>2151.85</v>
      </c>
      <c r="V1387" s="2">
        <v>0</v>
      </c>
      <c r="W1387" t="s">
        <v>992</v>
      </c>
    </row>
    <row r="1388" spans="1:23" x14ac:dyDescent="0.2">
      <c r="A1388" t="s">
        <v>0</v>
      </c>
      <c r="B1388" t="s">
        <v>1</v>
      </c>
      <c r="C1388" t="s">
        <v>2</v>
      </c>
      <c r="D1388" t="s">
        <v>921</v>
      </c>
      <c r="E1388" t="s">
        <v>922</v>
      </c>
      <c r="F1388" t="s">
        <v>977</v>
      </c>
      <c r="G1388" t="s">
        <v>978</v>
      </c>
      <c r="H1388" t="s">
        <v>7</v>
      </c>
      <c r="I1388" t="s">
        <v>43</v>
      </c>
      <c r="J1388" t="s">
        <v>44</v>
      </c>
      <c r="K1388" t="s">
        <v>53</v>
      </c>
      <c r="L1388" t="s">
        <v>11</v>
      </c>
      <c r="M1388" s="2">
        <v>900</v>
      </c>
      <c r="N1388" s="2">
        <v>-163.11000000000001</v>
      </c>
      <c r="O1388" s="2">
        <v>0</v>
      </c>
      <c r="P1388" s="2">
        <v>736.89</v>
      </c>
      <c r="Q1388" s="2">
        <v>0</v>
      </c>
      <c r="R1388" s="2">
        <v>736.89</v>
      </c>
      <c r="S1388" s="2">
        <v>736.89</v>
      </c>
      <c r="T1388" s="2">
        <v>0</v>
      </c>
      <c r="U1388" s="2">
        <v>0</v>
      </c>
      <c r="V1388" s="2">
        <v>0</v>
      </c>
      <c r="W1388" t="s">
        <v>993</v>
      </c>
    </row>
    <row r="1389" spans="1:23" x14ac:dyDescent="0.2">
      <c r="A1389" t="s">
        <v>0</v>
      </c>
      <c r="B1389" t="s">
        <v>1</v>
      </c>
      <c r="C1389" t="s">
        <v>2</v>
      </c>
      <c r="D1389" t="s">
        <v>921</v>
      </c>
      <c r="E1389" t="s">
        <v>922</v>
      </c>
      <c r="F1389" t="s">
        <v>977</v>
      </c>
      <c r="G1389" t="s">
        <v>978</v>
      </c>
      <c r="H1389" t="s">
        <v>7</v>
      </c>
      <c r="I1389" t="s">
        <v>43</v>
      </c>
      <c r="J1389" t="s">
        <v>44</v>
      </c>
      <c r="K1389" t="s">
        <v>55</v>
      </c>
      <c r="L1389" t="s">
        <v>11</v>
      </c>
      <c r="M1389" s="2">
        <v>5480.3</v>
      </c>
      <c r="N1389" s="2">
        <v>-2931.05</v>
      </c>
      <c r="O1389" s="2">
        <v>0</v>
      </c>
      <c r="P1389" s="2">
        <v>2549.25</v>
      </c>
      <c r="Q1389" s="2">
        <v>0</v>
      </c>
      <c r="R1389" s="2">
        <v>2549.25</v>
      </c>
      <c r="S1389" s="2">
        <v>1076</v>
      </c>
      <c r="T1389" s="2">
        <v>0</v>
      </c>
      <c r="U1389" s="2">
        <v>1473.25</v>
      </c>
      <c r="V1389" s="2">
        <v>0</v>
      </c>
      <c r="W1389" t="s">
        <v>994</v>
      </c>
    </row>
    <row r="1390" spans="1:23" x14ac:dyDescent="0.2">
      <c r="A1390" t="s">
        <v>0</v>
      </c>
      <c r="B1390" t="s">
        <v>1</v>
      </c>
      <c r="C1390" t="s">
        <v>2</v>
      </c>
      <c r="D1390" t="s">
        <v>921</v>
      </c>
      <c r="E1390" t="s">
        <v>922</v>
      </c>
      <c r="F1390" t="s">
        <v>977</v>
      </c>
      <c r="G1390" t="s">
        <v>978</v>
      </c>
      <c r="H1390" t="s">
        <v>7</v>
      </c>
      <c r="I1390" t="s">
        <v>43</v>
      </c>
      <c r="J1390" t="s">
        <v>44</v>
      </c>
      <c r="K1390" t="s">
        <v>57</v>
      </c>
      <c r="L1390" t="s">
        <v>11</v>
      </c>
      <c r="M1390" s="2">
        <v>450534.34</v>
      </c>
      <c r="N1390" s="2">
        <v>-170737.46</v>
      </c>
      <c r="O1390" s="2">
        <v>0</v>
      </c>
      <c r="P1390" s="2">
        <v>279796.88</v>
      </c>
      <c r="Q1390" s="2">
        <v>0</v>
      </c>
      <c r="R1390" s="2">
        <v>183030.83</v>
      </c>
      <c r="S1390" s="2">
        <v>79154.929999999993</v>
      </c>
      <c r="T1390" s="2">
        <v>96766.05</v>
      </c>
      <c r="U1390" s="2">
        <v>200641.95</v>
      </c>
      <c r="V1390" s="2">
        <v>96766.05</v>
      </c>
      <c r="W1390" t="s">
        <v>995</v>
      </c>
    </row>
    <row r="1391" spans="1:23" x14ac:dyDescent="0.2">
      <c r="A1391" t="s">
        <v>0</v>
      </c>
      <c r="B1391" t="s">
        <v>1</v>
      </c>
      <c r="C1391" t="s">
        <v>2</v>
      </c>
      <c r="D1391" t="s">
        <v>921</v>
      </c>
      <c r="E1391" t="s">
        <v>922</v>
      </c>
      <c r="F1391" t="s">
        <v>977</v>
      </c>
      <c r="G1391" t="s">
        <v>978</v>
      </c>
      <c r="H1391" t="s">
        <v>7</v>
      </c>
      <c r="I1391" t="s">
        <v>43</v>
      </c>
      <c r="J1391" t="s">
        <v>44</v>
      </c>
      <c r="K1391" t="s">
        <v>59</v>
      </c>
      <c r="L1391" t="s">
        <v>11</v>
      </c>
      <c r="M1391" s="2">
        <v>148468.19</v>
      </c>
      <c r="N1391" s="2">
        <v>-362.18</v>
      </c>
      <c r="O1391" s="2">
        <v>0</v>
      </c>
      <c r="P1391" s="2">
        <v>148106.01</v>
      </c>
      <c r="Q1391" s="2">
        <v>0</v>
      </c>
      <c r="R1391" s="2">
        <v>133370.72</v>
      </c>
      <c r="S1391" s="2">
        <v>101915.34</v>
      </c>
      <c r="T1391" s="2">
        <v>14735.29</v>
      </c>
      <c r="U1391" s="2">
        <v>46190.67</v>
      </c>
      <c r="V1391" s="2">
        <v>14735.29</v>
      </c>
      <c r="W1391" t="s">
        <v>996</v>
      </c>
    </row>
    <row r="1392" spans="1:23" x14ac:dyDescent="0.2">
      <c r="A1392" t="s">
        <v>0</v>
      </c>
      <c r="B1392" t="s">
        <v>1</v>
      </c>
      <c r="C1392" t="s">
        <v>2</v>
      </c>
      <c r="D1392" t="s">
        <v>921</v>
      </c>
      <c r="E1392" t="s">
        <v>922</v>
      </c>
      <c r="F1392" t="s">
        <v>977</v>
      </c>
      <c r="G1392" t="s">
        <v>978</v>
      </c>
      <c r="H1392" t="s">
        <v>7</v>
      </c>
      <c r="I1392" t="s">
        <v>43</v>
      </c>
      <c r="J1392" t="s">
        <v>44</v>
      </c>
      <c r="K1392" t="s">
        <v>997</v>
      </c>
      <c r="L1392" t="s">
        <v>11</v>
      </c>
      <c r="M1392" s="2">
        <v>0</v>
      </c>
      <c r="N1392" s="2">
        <v>280</v>
      </c>
      <c r="O1392" s="2">
        <v>0</v>
      </c>
      <c r="P1392" s="2">
        <v>280</v>
      </c>
      <c r="Q1392" s="2">
        <v>0</v>
      </c>
      <c r="R1392" s="2">
        <v>0</v>
      </c>
      <c r="S1392" s="2">
        <v>0</v>
      </c>
      <c r="T1392" s="2">
        <v>280</v>
      </c>
      <c r="U1392" s="2">
        <v>280</v>
      </c>
      <c r="V1392" s="2">
        <v>280</v>
      </c>
      <c r="W1392" t="s">
        <v>998</v>
      </c>
    </row>
    <row r="1393" spans="1:23" x14ac:dyDescent="0.2">
      <c r="A1393" t="s">
        <v>0</v>
      </c>
      <c r="B1393" t="s">
        <v>1</v>
      </c>
      <c r="C1393" t="s">
        <v>2</v>
      </c>
      <c r="D1393" t="s">
        <v>921</v>
      </c>
      <c r="E1393" t="s">
        <v>922</v>
      </c>
      <c r="F1393" t="s">
        <v>977</v>
      </c>
      <c r="G1393" t="s">
        <v>978</v>
      </c>
      <c r="H1393" t="s">
        <v>7</v>
      </c>
      <c r="I1393" t="s">
        <v>43</v>
      </c>
      <c r="J1393" t="s">
        <v>44</v>
      </c>
      <c r="K1393" t="s">
        <v>61</v>
      </c>
      <c r="L1393" t="s">
        <v>11</v>
      </c>
      <c r="M1393" s="2">
        <v>7950.88</v>
      </c>
      <c r="N1393" s="2">
        <v>2686.82</v>
      </c>
      <c r="O1393" s="2">
        <v>0</v>
      </c>
      <c r="P1393" s="2">
        <v>10637.7</v>
      </c>
      <c r="Q1393" s="2">
        <v>0</v>
      </c>
      <c r="R1393" s="2">
        <v>87.41</v>
      </c>
      <c r="S1393" s="2">
        <v>87.41</v>
      </c>
      <c r="T1393" s="2">
        <v>10550.29</v>
      </c>
      <c r="U1393" s="2">
        <v>10550.29</v>
      </c>
      <c r="V1393" s="2">
        <v>10550.29</v>
      </c>
      <c r="W1393" t="s">
        <v>999</v>
      </c>
    </row>
    <row r="1394" spans="1:23" x14ac:dyDescent="0.2">
      <c r="A1394" t="s">
        <v>0</v>
      </c>
      <c r="B1394" t="s">
        <v>1</v>
      </c>
      <c r="C1394" t="s">
        <v>2</v>
      </c>
      <c r="D1394" t="s">
        <v>921</v>
      </c>
      <c r="E1394" t="s">
        <v>922</v>
      </c>
      <c r="F1394" t="s">
        <v>977</v>
      </c>
      <c r="G1394" t="s">
        <v>978</v>
      </c>
      <c r="H1394" t="s">
        <v>7</v>
      </c>
      <c r="I1394" t="s">
        <v>43</v>
      </c>
      <c r="J1394" t="s">
        <v>44</v>
      </c>
      <c r="K1394" t="s">
        <v>63</v>
      </c>
      <c r="L1394" t="s">
        <v>11</v>
      </c>
      <c r="M1394" s="2">
        <v>45083.199999999997</v>
      </c>
      <c r="N1394" s="2">
        <v>-28771.200000000001</v>
      </c>
      <c r="O1394" s="2">
        <v>0</v>
      </c>
      <c r="P1394" s="2">
        <v>16312</v>
      </c>
      <c r="Q1394" s="2">
        <v>8920.3700000000008</v>
      </c>
      <c r="R1394" s="2">
        <v>4359.0600000000004</v>
      </c>
      <c r="S1394" s="2">
        <v>3651.6</v>
      </c>
      <c r="T1394" s="2">
        <v>11952.94</v>
      </c>
      <c r="U1394" s="2">
        <v>12660.4</v>
      </c>
      <c r="V1394" s="2">
        <v>3032.57</v>
      </c>
      <c r="W1394" t="s">
        <v>1000</v>
      </c>
    </row>
    <row r="1395" spans="1:23" x14ac:dyDescent="0.2">
      <c r="A1395" t="s">
        <v>0</v>
      </c>
      <c r="B1395" t="s">
        <v>1</v>
      </c>
      <c r="C1395" t="s">
        <v>2</v>
      </c>
      <c r="D1395" t="s">
        <v>921</v>
      </c>
      <c r="E1395" t="s">
        <v>922</v>
      </c>
      <c r="F1395" t="s">
        <v>977</v>
      </c>
      <c r="G1395" t="s">
        <v>978</v>
      </c>
      <c r="H1395" t="s">
        <v>7</v>
      </c>
      <c r="I1395" t="s">
        <v>43</v>
      </c>
      <c r="J1395" t="s">
        <v>44</v>
      </c>
      <c r="K1395" t="s">
        <v>65</v>
      </c>
      <c r="L1395" t="s">
        <v>11</v>
      </c>
      <c r="M1395" s="2">
        <v>4032</v>
      </c>
      <c r="N1395" s="2">
        <v>4928</v>
      </c>
      <c r="O1395" s="2">
        <v>0</v>
      </c>
      <c r="P1395" s="2">
        <v>8960</v>
      </c>
      <c r="Q1395" s="2">
        <v>1599.84</v>
      </c>
      <c r="R1395" s="2">
        <v>3678.97</v>
      </c>
      <c r="S1395" s="2">
        <v>3629.07</v>
      </c>
      <c r="T1395" s="2">
        <v>5281.03</v>
      </c>
      <c r="U1395" s="2">
        <v>5330.93</v>
      </c>
      <c r="V1395" s="2">
        <v>3681.19</v>
      </c>
      <c r="W1395" t="s">
        <v>1001</v>
      </c>
    </row>
    <row r="1396" spans="1:23" x14ac:dyDescent="0.2">
      <c r="A1396" t="s">
        <v>0</v>
      </c>
      <c r="B1396" t="s">
        <v>1</v>
      </c>
      <c r="C1396" t="s">
        <v>2</v>
      </c>
      <c r="D1396" t="s">
        <v>921</v>
      </c>
      <c r="E1396" t="s">
        <v>922</v>
      </c>
      <c r="F1396" t="s">
        <v>977</v>
      </c>
      <c r="G1396" t="s">
        <v>978</v>
      </c>
      <c r="H1396" t="s">
        <v>7</v>
      </c>
      <c r="I1396" t="s">
        <v>43</v>
      </c>
      <c r="J1396" t="s">
        <v>44</v>
      </c>
      <c r="K1396" t="s">
        <v>341</v>
      </c>
      <c r="L1396" t="s">
        <v>11</v>
      </c>
      <c r="M1396" s="2">
        <v>0</v>
      </c>
      <c r="N1396" s="2">
        <v>28</v>
      </c>
      <c r="O1396" s="2">
        <v>0</v>
      </c>
      <c r="P1396" s="2">
        <v>28</v>
      </c>
      <c r="Q1396" s="2">
        <v>0</v>
      </c>
      <c r="R1396" s="2">
        <v>28</v>
      </c>
      <c r="S1396" s="2">
        <v>28</v>
      </c>
      <c r="T1396" s="2">
        <v>0</v>
      </c>
      <c r="U1396" s="2">
        <v>0</v>
      </c>
      <c r="V1396" s="2">
        <v>0</v>
      </c>
      <c r="W1396" t="s">
        <v>1002</v>
      </c>
    </row>
    <row r="1397" spans="1:23" x14ac:dyDescent="0.2">
      <c r="A1397" t="s">
        <v>0</v>
      </c>
      <c r="B1397" t="s">
        <v>1</v>
      </c>
      <c r="C1397" t="s">
        <v>2</v>
      </c>
      <c r="D1397" t="s">
        <v>921</v>
      </c>
      <c r="E1397" t="s">
        <v>922</v>
      </c>
      <c r="F1397" t="s">
        <v>977</v>
      </c>
      <c r="G1397" t="s">
        <v>978</v>
      </c>
      <c r="H1397" t="s">
        <v>7</v>
      </c>
      <c r="I1397" t="s">
        <v>43</v>
      </c>
      <c r="J1397" t="s">
        <v>44</v>
      </c>
      <c r="K1397" t="s">
        <v>69</v>
      </c>
      <c r="L1397" t="s">
        <v>11</v>
      </c>
      <c r="M1397" s="2">
        <v>51344</v>
      </c>
      <c r="N1397" s="2">
        <v>0</v>
      </c>
      <c r="O1397" s="2">
        <v>0</v>
      </c>
      <c r="P1397" s="2">
        <v>51344</v>
      </c>
      <c r="Q1397" s="2">
        <v>0</v>
      </c>
      <c r="R1397" s="2">
        <v>38434.959999999999</v>
      </c>
      <c r="S1397" s="2">
        <v>38434.959999999999</v>
      </c>
      <c r="T1397" s="2">
        <v>12909.04</v>
      </c>
      <c r="U1397" s="2">
        <v>12909.04</v>
      </c>
      <c r="V1397" s="2">
        <v>12909.04</v>
      </c>
      <c r="W1397" t="s">
        <v>1003</v>
      </c>
    </row>
    <row r="1398" spans="1:23" x14ac:dyDescent="0.2">
      <c r="A1398" t="s">
        <v>0</v>
      </c>
      <c r="B1398" t="s">
        <v>1</v>
      </c>
      <c r="C1398" t="s">
        <v>2</v>
      </c>
      <c r="D1398" t="s">
        <v>921</v>
      </c>
      <c r="E1398" t="s">
        <v>922</v>
      </c>
      <c r="F1398" t="s">
        <v>977</v>
      </c>
      <c r="G1398" t="s">
        <v>978</v>
      </c>
      <c r="H1398" t="s">
        <v>7</v>
      </c>
      <c r="I1398" t="s">
        <v>43</v>
      </c>
      <c r="J1398" t="s">
        <v>44</v>
      </c>
      <c r="K1398" t="s">
        <v>71</v>
      </c>
      <c r="L1398" t="s">
        <v>11</v>
      </c>
      <c r="M1398" s="2">
        <v>13550.88</v>
      </c>
      <c r="N1398" s="2">
        <v>-764.88</v>
      </c>
      <c r="O1398" s="2">
        <v>0</v>
      </c>
      <c r="P1398" s="2">
        <v>12786</v>
      </c>
      <c r="Q1398" s="2">
        <v>4274.6000000000004</v>
      </c>
      <c r="R1398" s="2">
        <v>6416</v>
      </c>
      <c r="S1398" s="2">
        <v>2950</v>
      </c>
      <c r="T1398" s="2">
        <v>6370</v>
      </c>
      <c r="U1398" s="2">
        <v>9836</v>
      </c>
      <c r="V1398" s="2">
        <v>2095.4</v>
      </c>
      <c r="W1398" t="s">
        <v>1004</v>
      </c>
    </row>
    <row r="1399" spans="1:23" x14ac:dyDescent="0.2">
      <c r="A1399" t="s">
        <v>0</v>
      </c>
      <c r="B1399" t="s">
        <v>1</v>
      </c>
      <c r="C1399" t="s">
        <v>2</v>
      </c>
      <c r="D1399" t="s">
        <v>921</v>
      </c>
      <c r="E1399" t="s">
        <v>922</v>
      </c>
      <c r="F1399" t="s">
        <v>977</v>
      </c>
      <c r="G1399" t="s">
        <v>978</v>
      </c>
      <c r="H1399" t="s">
        <v>7</v>
      </c>
      <c r="I1399" t="s">
        <v>43</v>
      </c>
      <c r="J1399" t="s">
        <v>44</v>
      </c>
      <c r="K1399" t="s">
        <v>488</v>
      </c>
      <c r="L1399" t="s">
        <v>11</v>
      </c>
      <c r="M1399" s="2">
        <v>0</v>
      </c>
      <c r="N1399" s="2">
        <v>23263.22</v>
      </c>
      <c r="O1399" s="2">
        <v>0</v>
      </c>
      <c r="P1399" s="2">
        <v>23263.22</v>
      </c>
      <c r="Q1399" s="2">
        <v>0</v>
      </c>
      <c r="R1399" s="2">
        <v>23071.38</v>
      </c>
      <c r="S1399" s="2">
        <v>16827.38</v>
      </c>
      <c r="T1399" s="2">
        <v>191.84</v>
      </c>
      <c r="U1399" s="2">
        <v>6435.84</v>
      </c>
      <c r="V1399" s="2">
        <v>191.84</v>
      </c>
      <c r="W1399" t="s">
        <v>1005</v>
      </c>
    </row>
    <row r="1400" spans="1:23" x14ac:dyDescent="0.2">
      <c r="A1400" t="s">
        <v>0</v>
      </c>
      <c r="B1400" t="s">
        <v>1</v>
      </c>
      <c r="C1400" t="s">
        <v>2</v>
      </c>
      <c r="D1400" t="s">
        <v>921</v>
      </c>
      <c r="E1400" t="s">
        <v>922</v>
      </c>
      <c r="F1400" t="s">
        <v>977</v>
      </c>
      <c r="G1400" t="s">
        <v>978</v>
      </c>
      <c r="H1400" t="s">
        <v>7</v>
      </c>
      <c r="I1400" t="s">
        <v>43</v>
      </c>
      <c r="J1400" t="s">
        <v>44</v>
      </c>
      <c r="K1400" t="s">
        <v>73</v>
      </c>
      <c r="L1400" t="s">
        <v>11</v>
      </c>
      <c r="M1400" s="2">
        <v>9294.8799999999992</v>
      </c>
      <c r="N1400" s="2">
        <v>612.22</v>
      </c>
      <c r="O1400" s="2">
        <v>0</v>
      </c>
      <c r="P1400" s="2">
        <v>9907.1</v>
      </c>
      <c r="Q1400" s="2">
        <v>369.22</v>
      </c>
      <c r="R1400" s="2">
        <v>8534.7000000000007</v>
      </c>
      <c r="S1400" s="2">
        <v>6441.37</v>
      </c>
      <c r="T1400" s="2">
        <v>1372.4</v>
      </c>
      <c r="U1400" s="2">
        <v>3465.73</v>
      </c>
      <c r="V1400" s="2">
        <v>1003.18</v>
      </c>
      <c r="W1400" t="s">
        <v>1006</v>
      </c>
    </row>
    <row r="1401" spans="1:23" x14ac:dyDescent="0.2">
      <c r="A1401" t="s">
        <v>0</v>
      </c>
      <c r="B1401" t="s">
        <v>1</v>
      </c>
      <c r="C1401" t="s">
        <v>2</v>
      </c>
      <c r="D1401" t="s">
        <v>921</v>
      </c>
      <c r="E1401" t="s">
        <v>922</v>
      </c>
      <c r="F1401" t="s">
        <v>977</v>
      </c>
      <c r="G1401" t="s">
        <v>978</v>
      </c>
      <c r="H1401" t="s">
        <v>7</v>
      </c>
      <c r="I1401" t="s">
        <v>43</v>
      </c>
      <c r="J1401" t="s">
        <v>44</v>
      </c>
      <c r="K1401" t="s">
        <v>75</v>
      </c>
      <c r="L1401" t="s">
        <v>11</v>
      </c>
      <c r="M1401" s="2">
        <v>980</v>
      </c>
      <c r="N1401" s="2">
        <v>0</v>
      </c>
      <c r="O1401" s="2">
        <v>0</v>
      </c>
      <c r="P1401" s="2">
        <v>980</v>
      </c>
      <c r="Q1401" s="2">
        <v>0</v>
      </c>
      <c r="R1401" s="2">
        <v>460.93</v>
      </c>
      <c r="S1401" s="2">
        <v>460.93</v>
      </c>
      <c r="T1401" s="2">
        <v>519.07000000000005</v>
      </c>
      <c r="U1401" s="2">
        <v>519.07000000000005</v>
      </c>
      <c r="V1401" s="2">
        <v>519.07000000000005</v>
      </c>
      <c r="W1401" t="s">
        <v>1007</v>
      </c>
    </row>
    <row r="1402" spans="1:23" x14ac:dyDescent="0.2">
      <c r="A1402" t="s">
        <v>0</v>
      </c>
      <c r="B1402" t="s">
        <v>1</v>
      </c>
      <c r="C1402" t="s">
        <v>2</v>
      </c>
      <c r="D1402" t="s">
        <v>921</v>
      </c>
      <c r="E1402" t="s">
        <v>922</v>
      </c>
      <c r="F1402" t="s">
        <v>977</v>
      </c>
      <c r="G1402" t="s">
        <v>978</v>
      </c>
      <c r="H1402" t="s">
        <v>7</v>
      </c>
      <c r="I1402" t="s">
        <v>43</v>
      </c>
      <c r="J1402" t="s">
        <v>44</v>
      </c>
      <c r="K1402" t="s">
        <v>79</v>
      </c>
      <c r="L1402" t="s">
        <v>11</v>
      </c>
      <c r="M1402" s="2">
        <v>25000</v>
      </c>
      <c r="N1402" s="2">
        <v>-3000</v>
      </c>
      <c r="O1402" s="2">
        <v>0</v>
      </c>
      <c r="P1402" s="2">
        <v>22000</v>
      </c>
      <c r="Q1402" s="2">
        <v>0</v>
      </c>
      <c r="R1402" s="2">
        <v>18231.75</v>
      </c>
      <c r="S1402" s="2">
        <v>18231.75</v>
      </c>
      <c r="T1402" s="2">
        <v>3768.25</v>
      </c>
      <c r="U1402" s="2">
        <v>3768.25</v>
      </c>
      <c r="V1402" s="2">
        <v>3768.25</v>
      </c>
      <c r="W1402" t="s">
        <v>1008</v>
      </c>
    </row>
    <row r="1403" spans="1:23" x14ac:dyDescent="0.2">
      <c r="A1403" t="s">
        <v>0</v>
      </c>
      <c r="B1403" t="s">
        <v>1</v>
      </c>
      <c r="C1403" t="s">
        <v>2</v>
      </c>
      <c r="D1403" t="s">
        <v>921</v>
      </c>
      <c r="E1403" t="s">
        <v>922</v>
      </c>
      <c r="F1403" t="s">
        <v>977</v>
      </c>
      <c r="G1403" t="s">
        <v>978</v>
      </c>
      <c r="H1403" t="s">
        <v>7</v>
      </c>
      <c r="I1403" t="s">
        <v>43</v>
      </c>
      <c r="J1403" t="s">
        <v>44</v>
      </c>
      <c r="K1403" t="s">
        <v>83</v>
      </c>
      <c r="L1403" t="s">
        <v>11</v>
      </c>
      <c r="M1403" s="2">
        <v>0</v>
      </c>
      <c r="N1403" s="2">
        <v>2395.08</v>
      </c>
      <c r="O1403" s="2">
        <v>0</v>
      </c>
      <c r="P1403" s="2">
        <v>2395.08</v>
      </c>
      <c r="Q1403" s="2">
        <v>0</v>
      </c>
      <c r="R1403" s="2">
        <v>0</v>
      </c>
      <c r="S1403" s="2">
        <v>0</v>
      </c>
      <c r="T1403" s="2">
        <v>2395.08</v>
      </c>
      <c r="U1403" s="2">
        <v>2395.08</v>
      </c>
      <c r="V1403" s="2">
        <v>2395.08</v>
      </c>
      <c r="W1403" t="s">
        <v>1009</v>
      </c>
    </row>
    <row r="1404" spans="1:23" x14ac:dyDescent="0.2">
      <c r="A1404" t="s">
        <v>0</v>
      </c>
      <c r="B1404" t="s">
        <v>1</v>
      </c>
      <c r="C1404" t="s">
        <v>2</v>
      </c>
      <c r="D1404" t="s">
        <v>921</v>
      </c>
      <c r="E1404" t="s">
        <v>922</v>
      </c>
      <c r="F1404" t="s">
        <v>977</v>
      </c>
      <c r="G1404" t="s">
        <v>978</v>
      </c>
      <c r="H1404" t="s">
        <v>7</v>
      </c>
      <c r="I1404" t="s">
        <v>43</v>
      </c>
      <c r="J1404" t="s">
        <v>44</v>
      </c>
      <c r="K1404" t="s">
        <v>85</v>
      </c>
      <c r="L1404" t="s">
        <v>11</v>
      </c>
      <c r="M1404" s="2">
        <v>10951.92</v>
      </c>
      <c r="N1404" s="2">
        <v>3486.16</v>
      </c>
      <c r="O1404" s="2">
        <v>0</v>
      </c>
      <c r="P1404" s="2">
        <v>14438.08</v>
      </c>
      <c r="Q1404" s="2">
        <v>3453.52</v>
      </c>
      <c r="R1404" s="2">
        <v>5606.89</v>
      </c>
      <c r="S1404" s="2">
        <v>5163.96</v>
      </c>
      <c r="T1404" s="2">
        <v>8831.19</v>
      </c>
      <c r="U1404" s="2">
        <v>9274.1200000000008</v>
      </c>
      <c r="V1404" s="2">
        <v>5377.67</v>
      </c>
      <c r="W1404" t="s">
        <v>1010</v>
      </c>
    </row>
    <row r="1405" spans="1:23" x14ac:dyDescent="0.2">
      <c r="A1405" t="s">
        <v>0</v>
      </c>
      <c r="B1405" t="s">
        <v>1</v>
      </c>
      <c r="C1405" t="s">
        <v>2</v>
      </c>
      <c r="D1405" t="s">
        <v>921</v>
      </c>
      <c r="E1405" t="s">
        <v>922</v>
      </c>
      <c r="F1405" t="s">
        <v>977</v>
      </c>
      <c r="G1405" t="s">
        <v>978</v>
      </c>
      <c r="H1405" t="s">
        <v>7</v>
      </c>
      <c r="I1405" t="s">
        <v>43</v>
      </c>
      <c r="J1405" t="s">
        <v>44</v>
      </c>
      <c r="K1405" t="s">
        <v>262</v>
      </c>
      <c r="L1405" t="s">
        <v>11</v>
      </c>
      <c r="M1405" s="2">
        <v>0</v>
      </c>
      <c r="N1405" s="2">
        <v>1700</v>
      </c>
      <c r="O1405" s="2">
        <v>0</v>
      </c>
      <c r="P1405" s="2">
        <v>1700</v>
      </c>
      <c r="Q1405" s="2">
        <v>0</v>
      </c>
      <c r="R1405" s="2">
        <v>0</v>
      </c>
      <c r="S1405" s="2">
        <v>0</v>
      </c>
      <c r="T1405" s="2">
        <v>1700</v>
      </c>
      <c r="U1405" s="2">
        <v>1700</v>
      </c>
      <c r="V1405" s="2">
        <v>1700</v>
      </c>
      <c r="W1405" t="s">
        <v>1011</v>
      </c>
    </row>
    <row r="1406" spans="1:23" x14ac:dyDescent="0.2">
      <c r="A1406" t="s">
        <v>0</v>
      </c>
      <c r="B1406" t="s">
        <v>1</v>
      </c>
      <c r="C1406" t="s">
        <v>2</v>
      </c>
      <c r="D1406" t="s">
        <v>921</v>
      </c>
      <c r="E1406" t="s">
        <v>922</v>
      </c>
      <c r="F1406" t="s">
        <v>977</v>
      </c>
      <c r="G1406" t="s">
        <v>978</v>
      </c>
      <c r="H1406" t="s">
        <v>7</v>
      </c>
      <c r="I1406" t="s">
        <v>43</v>
      </c>
      <c r="J1406" t="s">
        <v>87</v>
      </c>
      <c r="K1406" t="s">
        <v>88</v>
      </c>
      <c r="L1406" t="s">
        <v>11</v>
      </c>
      <c r="M1406" s="2">
        <v>2512.8200000000002</v>
      </c>
      <c r="N1406" s="2">
        <v>-1272.3900000000001</v>
      </c>
      <c r="O1406" s="2">
        <v>0</v>
      </c>
      <c r="P1406" s="2">
        <v>1240.43</v>
      </c>
      <c r="Q1406" s="2">
        <v>0</v>
      </c>
      <c r="R1406" s="2">
        <v>1227.1500000000001</v>
      </c>
      <c r="S1406" s="2">
        <v>1227.1500000000001</v>
      </c>
      <c r="T1406" s="2">
        <v>13.28</v>
      </c>
      <c r="U1406" s="2">
        <v>13.28</v>
      </c>
      <c r="V1406" s="2">
        <v>13.28</v>
      </c>
      <c r="W1406" t="s">
        <v>1012</v>
      </c>
    </row>
    <row r="1407" spans="1:23" x14ac:dyDescent="0.2">
      <c r="A1407" t="s">
        <v>0</v>
      </c>
      <c r="B1407" t="s">
        <v>1</v>
      </c>
      <c r="C1407" t="s">
        <v>2</v>
      </c>
      <c r="D1407" t="s">
        <v>921</v>
      </c>
      <c r="E1407" t="s">
        <v>922</v>
      </c>
      <c r="F1407" t="s">
        <v>977</v>
      </c>
      <c r="G1407" t="s">
        <v>978</v>
      </c>
      <c r="H1407" t="s">
        <v>7</v>
      </c>
      <c r="I1407" t="s">
        <v>43</v>
      </c>
      <c r="J1407" t="s">
        <v>87</v>
      </c>
      <c r="K1407" t="s">
        <v>90</v>
      </c>
      <c r="L1407" t="s">
        <v>11</v>
      </c>
      <c r="M1407" s="2">
        <v>10.119999999999999</v>
      </c>
      <c r="N1407" s="2">
        <v>0</v>
      </c>
      <c r="O1407" s="2">
        <v>0</v>
      </c>
      <c r="P1407" s="2">
        <v>10.119999999999999</v>
      </c>
      <c r="Q1407" s="2">
        <v>0</v>
      </c>
      <c r="R1407" s="2">
        <v>1.1000000000000001</v>
      </c>
      <c r="S1407" s="2">
        <v>1.1000000000000001</v>
      </c>
      <c r="T1407" s="2">
        <v>9.02</v>
      </c>
      <c r="U1407" s="2">
        <v>9.02</v>
      </c>
      <c r="V1407" s="2">
        <v>9.02</v>
      </c>
      <c r="W1407" t="s">
        <v>1013</v>
      </c>
    </row>
    <row r="1408" spans="1:23" x14ac:dyDescent="0.2">
      <c r="A1408" t="s">
        <v>106</v>
      </c>
      <c r="B1408" t="s">
        <v>107</v>
      </c>
      <c r="C1408" t="s">
        <v>2</v>
      </c>
      <c r="D1408" t="s">
        <v>921</v>
      </c>
      <c r="E1408" t="s">
        <v>922</v>
      </c>
      <c r="F1408" t="s">
        <v>977</v>
      </c>
      <c r="G1408" t="s">
        <v>978</v>
      </c>
      <c r="H1408" t="s">
        <v>1014</v>
      </c>
      <c r="I1408" t="s">
        <v>1015</v>
      </c>
      <c r="J1408" t="s">
        <v>94</v>
      </c>
      <c r="K1408" t="s">
        <v>1016</v>
      </c>
      <c r="L1408" t="s">
        <v>96</v>
      </c>
      <c r="M1408" s="2">
        <v>13740</v>
      </c>
      <c r="N1408" s="2">
        <v>0</v>
      </c>
      <c r="O1408" s="2">
        <v>-13740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t="s">
        <v>1017</v>
      </c>
    </row>
    <row r="1409" spans="1:23" x14ac:dyDescent="0.2">
      <c r="A1409" t="s">
        <v>106</v>
      </c>
      <c r="B1409" t="s">
        <v>107</v>
      </c>
      <c r="C1409" t="s">
        <v>2</v>
      </c>
      <c r="D1409" t="s">
        <v>921</v>
      </c>
      <c r="E1409" t="s">
        <v>922</v>
      </c>
      <c r="F1409" t="s">
        <v>977</v>
      </c>
      <c r="G1409" t="s">
        <v>978</v>
      </c>
      <c r="H1409" t="s">
        <v>1014</v>
      </c>
      <c r="I1409" t="s">
        <v>1015</v>
      </c>
      <c r="J1409" t="s">
        <v>94</v>
      </c>
      <c r="K1409" t="s">
        <v>114</v>
      </c>
      <c r="L1409" t="s">
        <v>96</v>
      </c>
      <c r="M1409" s="2">
        <v>51304.86</v>
      </c>
      <c r="N1409" s="2">
        <v>-11354.07</v>
      </c>
      <c r="O1409" s="2">
        <v>0</v>
      </c>
      <c r="P1409" s="2">
        <v>39950.79</v>
      </c>
      <c r="Q1409" s="2">
        <v>29026.07</v>
      </c>
      <c r="R1409" s="2">
        <v>6644.21</v>
      </c>
      <c r="S1409" s="2">
        <v>0</v>
      </c>
      <c r="T1409" s="2">
        <v>33306.58</v>
      </c>
      <c r="U1409" s="2">
        <v>39950.79</v>
      </c>
      <c r="V1409" s="2">
        <v>4280.51</v>
      </c>
      <c r="W1409" t="s">
        <v>1018</v>
      </c>
    </row>
    <row r="1410" spans="1:23" x14ac:dyDescent="0.2">
      <c r="A1410" t="s">
        <v>106</v>
      </c>
      <c r="B1410" t="s">
        <v>107</v>
      </c>
      <c r="C1410" t="s">
        <v>2</v>
      </c>
      <c r="D1410" t="s">
        <v>921</v>
      </c>
      <c r="E1410" t="s">
        <v>922</v>
      </c>
      <c r="F1410" t="s">
        <v>977</v>
      </c>
      <c r="G1410" t="s">
        <v>978</v>
      </c>
      <c r="H1410" t="s">
        <v>1014</v>
      </c>
      <c r="I1410" t="s">
        <v>1019</v>
      </c>
      <c r="J1410" t="s">
        <v>94</v>
      </c>
      <c r="K1410" t="s">
        <v>322</v>
      </c>
      <c r="L1410" t="s">
        <v>96</v>
      </c>
      <c r="M1410" s="2">
        <v>5000</v>
      </c>
      <c r="N1410" s="2">
        <v>-3300.16</v>
      </c>
      <c r="O1410" s="2">
        <v>0</v>
      </c>
      <c r="P1410" s="2">
        <v>1699.84</v>
      </c>
      <c r="Q1410" s="2">
        <v>0</v>
      </c>
      <c r="R1410" s="2">
        <v>1699.84</v>
      </c>
      <c r="S1410" s="2">
        <v>1536.24</v>
      </c>
      <c r="T1410" s="2">
        <v>0</v>
      </c>
      <c r="U1410" s="2">
        <v>163.6</v>
      </c>
      <c r="V1410" s="2">
        <v>0</v>
      </c>
      <c r="W1410" t="s">
        <v>1020</v>
      </c>
    </row>
    <row r="1411" spans="1:23" x14ac:dyDescent="0.2">
      <c r="A1411" t="s">
        <v>106</v>
      </c>
      <c r="B1411" t="s">
        <v>107</v>
      </c>
      <c r="C1411" t="s">
        <v>2</v>
      </c>
      <c r="D1411" t="s">
        <v>921</v>
      </c>
      <c r="E1411" t="s">
        <v>922</v>
      </c>
      <c r="F1411" t="s">
        <v>977</v>
      </c>
      <c r="G1411" t="s">
        <v>978</v>
      </c>
      <c r="H1411" t="s">
        <v>1014</v>
      </c>
      <c r="I1411" t="s">
        <v>1019</v>
      </c>
      <c r="J1411" t="s">
        <v>94</v>
      </c>
      <c r="K1411" t="s">
        <v>324</v>
      </c>
      <c r="L1411" t="s">
        <v>96</v>
      </c>
      <c r="M1411" s="2">
        <v>8500</v>
      </c>
      <c r="N1411" s="2">
        <v>-1901.39</v>
      </c>
      <c r="O1411" s="2">
        <v>0</v>
      </c>
      <c r="P1411" s="2">
        <v>6598.61</v>
      </c>
      <c r="Q1411" s="2">
        <v>0</v>
      </c>
      <c r="R1411" s="2">
        <v>6598.61</v>
      </c>
      <c r="S1411" s="2">
        <v>5895.26</v>
      </c>
      <c r="T1411" s="2">
        <v>0</v>
      </c>
      <c r="U1411" s="2">
        <v>703.35</v>
      </c>
      <c r="V1411" s="2">
        <v>0</v>
      </c>
      <c r="W1411" t="s">
        <v>1021</v>
      </c>
    </row>
    <row r="1412" spans="1:23" x14ac:dyDescent="0.2">
      <c r="A1412" t="s">
        <v>106</v>
      </c>
      <c r="B1412" t="s">
        <v>107</v>
      </c>
      <c r="C1412" t="s">
        <v>2</v>
      </c>
      <c r="D1412" t="s">
        <v>921</v>
      </c>
      <c r="E1412" t="s">
        <v>922</v>
      </c>
      <c r="F1412" t="s">
        <v>977</v>
      </c>
      <c r="G1412" t="s">
        <v>978</v>
      </c>
      <c r="H1412" t="s">
        <v>1014</v>
      </c>
      <c r="I1412" t="s">
        <v>1019</v>
      </c>
      <c r="J1412" t="s">
        <v>94</v>
      </c>
      <c r="K1412" t="s">
        <v>131</v>
      </c>
      <c r="L1412" t="s">
        <v>96</v>
      </c>
      <c r="M1412" s="2">
        <v>735883.41</v>
      </c>
      <c r="N1412" s="2">
        <v>-424964.78</v>
      </c>
      <c r="O1412" s="2">
        <v>0</v>
      </c>
      <c r="P1412" s="2">
        <v>310918.63</v>
      </c>
      <c r="Q1412" s="2">
        <v>0</v>
      </c>
      <c r="R1412" s="2">
        <v>283296.84000000003</v>
      </c>
      <c r="S1412" s="2">
        <v>122516.75</v>
      </c>
      <c r="T1412" s="2">
        <v>27621.79</v>
      </c>
      <c r="U1412" s="2">
        <v>188401.88</v>
      </c>
      <c r="V1412" s="2">
        <v>27621.79</v>
      </c>
      <c r="W1412" t="s">
        <v>1022</v>
      </c>
    </row>
    <row r="1413" spans="1:23" x14ac:dyDescent="0.2">
      <c r="A1413" t="s">
        <v>106</v>
      </c>
      <c r="B1413" t="s">
        <v>107</v>
      </c>
      <c r="C1413" t="s">
        <v>2</v>
      </c>
      <c r="D1413" t="s">
        <v>921</v>
      </c>
      <c r="E1413" t="s">
        <v>922</v>
      </c>
      <c r="F1413" t="s">
        <v>977</v>
      </c>
      <c r="G1413" t="s">
        <v>978</v>
      </c>
      <c r="H1413" t="s">
        <v>1014</v>
      </c>
      <c r="I1413" t="s">
        <v>1019</v>
      </c>
      <c r="J1413" t="s">
        <v>94</v>
      </c>
      <c r="K1413" t="s">
        <v>303</v>
      </c>
      <c r="L1413" t="s">
        <v>96</v>
      </c>
      <c r="M1413" s="2">
        <v>10000</v>
      </c>
      <c r="N1413" s="2">
        <v>0</v>
      </c>
      <c r="O1413" s="2">
        <v>0</v>
      </c>
      <c r="P1413" s="2">
        <v>10000</v>
      </c>
      <c r="Q1413" s="2">
        <v>0</v>
      </c>
      <c r="R1413" s="2">
        <v>0</v>
      </c>
      <c r="S1413" s="2">
        <v>0</v>
      </c>
      <c r="T1413" s="2">
        <v>10000</v>
      </c>
      <c r="U1413" s="2">
        <v>10000</v>
      </c>
      <c r="V1413" s="2">
        <v>10000</v>
      </c>
      <c r="W1413" t="s">
        <v>1023</v>
      </c>
    </row>
    <row r="1414" spans="1:23" x14ac:dyDescent="0.2">
      <c r="A1414" t="s">
        <v>106</v>
      </c>
      <c r="B1414" t="s">
        <v>107</v>
      </c>
      <c r="C1414" t="s">
        <v>2</v>
      </c>
      <c r="D1414" t="s">
        <v>921</v>
      </c>
      <c r="E1414" t="s">
        <v>922</v>
      </c>
      <c r="F1414" t="s">
        <v>977</v>
      </c>
      <c r="G1414" t="s">
        <v>978</v>
      </c>
      <c r="H1414" t="s">
        <v>1014</v>
      </c>
      <c r="I1414" t="s">
        <v>1019</v>
      </c>
      <c r="J1414" t="s">
        <v>94</v>
      </c>
      <c r="K1414" t="s">
        <v>114</v>
      </c>
      <c r="L1414" t="s">
        <v>96</v>
      </c>
      <c r="M1414" s="2">
        <v>47231.27</v>
      </c>
      <c r="N1414" s="2">
        <v>1253.6199999999999</v>
      </c>
      <c r="O1414" s="2">
        <v>0</v>
      </c>
      <c r="P1414" s="2">
        <v>48484.89</v>
      </c>
      <c r="Q1414" s="2">
        <v>0</v>
      </c>
      <c r="R1414" s="2">
        <v>0</v>
      </c>
      <c r="S1414" s="2">
        <v>0</v>
      </c>
      <c r="T1414" s="2">
        <v>48484.89</v>
      </c>
      <c r="U1414" s="2">
        <v>48484.89</v>
      </c>
      <c r="V1414" s="2">
        <v>48484.89</v>
      </c>
      <c r="W1414" t="s">
        <v>1018</v>
      </c>
    </row>
    <row r="1415" spans="1:23" x14ac:dyDescent="0.2">
      <c r="A1415" t="s">
        <v>106</v>
      </c>
      <c r="B1415" t="s">
        <v>107</v>
      </c>
      <c r="C1415" t="s">
        <v>2</v>
      </c>
      <c r="D1415" t="s">
        <v>921</v>
      </c>
      <c r="E1415" t="s">
        <v>922</v>
      </c>
      <c r="F1415" t="s">
        <v>977</v>
      </c>
      <c r="G1415" t="s">
        <v>978</v>
      </c>
      <c r="H1415" t="s">
        <v>1014</v>
      </c>
      <c r="I1415" t="s">
        <v>1024</v>
      </c>
      <c r="J1415" t="s">
        <v>94</v>
      </c>
      <c r="K1415" t="s">
        <v>303</v>
      </c>
      <c r="L1415" t="s">
        <v>96</v>
      </c>
      <c r="M1415" s="2">
        <v>71624.67</v>
      </c>
      <c r="N1415" s="2">
        <v>-15024.48</v>
      </c>
      <c r="O1415" s="2">
        <v>0</v>
      </c>
      <c r="P1415" s="2">
        <v>56600.19</v>
      </c>
      <c r="Q1415" s="2">
        <v>0</v>
      </c>
      <c r="R1415" s="2">
        <v>51143.87</v>
      </c>
      <c r="S1415" s="2">
        <v>25855.68</v>
      </c>
      <c r="T1415" s="2">
        <v>5456.32</v>
      </c>
      <c r="U1415" s="2">
        <v>30744.51</v>
      </c>
      <c r="V1415" s="2">
        <v>5456.32</v>
      </c>
      <c r="W1415" t="s">
        <v>1023</v>
      </c>
    </row>
    <row r="1416" spans="1:23" x14ac:dyDescent="0.2">
      <c r="A1416" t="s">
        <v>106</v>
      </c>
      <c r="B1416" t="s">
        <v>107</v>
      </c>
      <c r="C1416" t="s">
        <v>2</v>
      </c>
      <c r="D1416" t="s">
        <v>921</v>
      </c>
      <c r="E1416" t="s">
        <v>922</v>
      </c>
      <c r="F1416" t="s">
        <v>977</v>
      </c>
      <c r="G1416" t="s">
        <v>978</v>
      </c>
      <c r="H1416" t="s">
        <v>1014</v>
      </c>
      <c r="I1416" t="s">
        <v>1024</v>
      </c>
      <c r="J1416" t="s">
        <v>94</v>
      </c>
      <c r="K1416" t="s">
        <v>319</v>
      </c>
      <c r="L1416" t="s">
        <v>96</v>
      </c>
      <c r="M1416" s="2">
        <v>125554.22</v>
      </c>
      <c r="N1416" s="2">
        <v>-6113.61</v>
      </c>
      <c r="O1416" s="2">
        <v>-17708.52</v>
      </c>
      <c r="P1416" s="2">
        <v>101732.09</v>
      </c>
      <c r="Q1416" s="2">
        <v>0</v>
      </c>
      <c r="R1416" s="2">
        <v>101732.08</v>
      </c>
      <c r="S1416" s="2">
        <v>101732.08</v>
      </c>
      <c r="T1416" s="2">
        <v>0.01</v>
      </c>
      <c r="U1416" s="2">
        <v>0.01</v>
      </c>
      <c r="V1416" s="2">
        <v>0.01</v>
      </c>
      <c r="W1416" t="s">
        <v>1025</v>
      </c>
    </row>
    <row r="1417" spans="1:23" x14ac:dyDescent="0.2">
      <c r="A1417" t="s">
        <v>106</v>
      </c>
      <c r="B1417" t="s">
        <v>107</v>
      </c>
      <c r="C1417" t="s">
        <v>2</v>
      </c>
      <c r="D1417" t="s">
        <v>921</v>
      </c>
      <c r="E1417" t="s">
        <v>922</v>
      </c>
      <c r="F1417" t="s">
        <v>977</v>
      </c>
      <c r="G1417" t="s">
        <v>978</v>
      </c>
      <c r="H1417" t="s">
        <v>1014</v>
      </c>
      <c r="I1417" t="s">
        <v>1024</v>
      </c>
      <c r="J1417" t="s">
        <v>94</v>
      </c>
      <c r="K1417" t="s">
        <v>114</v>
      </c>
      <c r="L1417" t="s">
        <v>96</v>
      </c>
      <c r="M1417" s="2">
        <v>30000</v>
      </c>
      <c r="N1417" s="2">
        <v>-423.8</v>
      </c>
      <c r="O1417" s="2">
        <v>0</v>
      </c>
      <c r="P1417" s="2">
        <v>29576.2</v>
      </c>
      <c r="Q1417" s="2">
        <v>0</v>
      </c>
      <c r="R1417" s="2">
        <v>26400.5</v>
      </c>
      <c r="S1417" s="2">
        <v>14520.27</v>
      </c>
      <c r="T1417" s="2">
        <v>3175.7</v>
      </c>
      <c r="U1417" s="2">
        <v>15055.93</v>
      </c>
      <c r="V1417" s="2">
        <v>3175.7</v>
      </c>
      <c r="W1417" t="s">
        <v>1018</v>
      </c>
    </row>
    <row r="1418" spans="1:23" x14ac:dyDescent="0.2">
      <c r="A1418" t="s">
        <v>106</v>
      </c>
      <c r="B1418" t="s">
        <v>107</v>
      </c>
      <c r="C1418" t="s">
        <v>2</v>
      </c>
      <c r="D1418" t="s">
        <v>921</v>
      </c>
      <c r="E1418" t="s">
        <v>922</v>
      </c>
      <c r="F1418" t="s">
        <v>977</v>
      </c>
      <c r="G1418" t="s">
        <v>978</v>
      </c>
      <c r="H1418" t="s">
        <v>1014</v>
      </c>
      <c r="I1418" t="s">
        <v>1024</v>
      </c>
      <c r="J1418" t="s">
        <v>94</v>
      </c>
      <c r="K1418" t="s">
        <v>1026</v>
      </c>
      <c r="L1418" t="s">
        <v>96</v>
      </c>
      <c r="M1418" s="2">
        <v>2954.56</v>
      </c>
      <c r="N1418" s="2">
        <v>0</v>
      </c>
      <c r="O1418" s="2">
        <v>0</v>
      </c>
      <c r="P1418" s="2">
        <v>2954.56</v>
      </c>
      <c r="Q1418" s="2">
        <v>0</v>
      </c>
      <c r="R1418" s="2">
        <v>2954.56</v>
      </c>
      <c r="S1418" s="2">
        <v>2954.56</v>
      </c>
      <c r="T1418" s="2">
        <v>0</v>
      </c>
      <c r="U1418" s="2">
        <v>0</v>
      </c>
      <c r="V1418" s="2">
        <v>0</v>
      </c>
      <c r="W1418" t="s">
        <v>1027</v>
      </c>
    </row>
    <row r="1419" spans="1:23" x14ac:dyDescent="0.2">
      <c r="A1419" t="s">
        <v>106</v>
      </c>
      <c r="B1419" t="s">
        <v>107</v>
      </c>
      <c r="C1419" t="s">
        <v>2</v>
      </c>
      <c r="D1419" t="s">
        <v>921</v>
      </c>
      <c r="E1419" t="s">
        <v>922</v>
      </c>
      <c r="F1419" t="s">
        <v>977</v>
      </c>
      <c r="G1419" t="s">
        <v>978</v>
      </c>
      <c r="H1419" t="s">
        <v>1014</v>
      </c>
      <c r="I1419" t="s">
        <v>1028</v>
      </c>
      <c r="J1419" t="s">
        <v>94</v>
      </c>
      <c r="K1419" t="s">
        <v>266</v>
      </c>
      <c r="L1419" t="s">
        <v>96</v>
      </c>
      <c r="M1419" s="2">
        <v>7000</v>
      </c>
      <c r="N1419" s="2">
        <v>-7000</v>
      </c>
      <c r="O1419" s="2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t="s">
        <v>1029</v>
      </c>
    </row>
    <row r="1420" spans="1:23" x14ac:dyDescent="0.2">
      <c r="A1420" t="s">
        <v>106</v>
      </c>
      <c r="B1420" t="s">
        <v>107</v>
      </c>
      <c r="C1420" t="s">
        <v>2</v>
      </c>
      <c r="D1420" t="s">
        <v>921</v>
      </c>
      <c r="E1420" t="s">
        <v>922</v>
      </c>
      <c r="F1420" t="s">
        <v>977</v>
      </c>
      <c r="G1420" t="s">
        <v>978</v>
      </c>
      <c r="H1420" t="s">
        <v>1014</v>
      </c>
      <c r="I1420" t="s">
        <v>1028</v>
      </c>
      <c r="J1420" t="s">
        <v>94</v>
      </c>
      <c r="K1420" t="s">
        <v>274</v>
      </c>
      <c r="L1420" t="s">
        <v>96</v>
      </c>
      <c r="M1420" s="2">
        <v>0</v>
      </c>
      <c r="N1420" s="2">
        <v>65917.55</v>
      </c>
      <c r="O1420" s="2">
        <v>0</v>
      </c>
      <c r="P1420" s="2">
        <v>65917.55</v>
      </c>
      <c r="Q1420" s="2">
        <v>0</v>
      </c>
      <c r="R1420" s="2">
        <v>64155.73</v>
      </c>
      <c r="S1420" s="2">
        <v>0</v>
      </c>
      <c r="T1420" s="2">
        <v>1761.82</v>
      </c>
      <c r="U1420" s="2">
        <v>65917.55</v>
      </c>
      <c r="V1420" s="2">
        <v>1761.82</v>
      </c>
      <c r="W1420" t="s">
        <v>1030</v>
      </c>
    </row>
    <row r="1421" spans="1:23" x14ac:dyDescent="0.2">
      <c r="A1421" t="s">
        <v>106</v>
      </c>
      <c r="B1421" t="s">
        <v>107</v>
      </c>
      <c r="C1421" t="s">
        <v>2</v>
      </c>
      <c r="D1421" t="s">
        <v>921</v>
      </c>
      <c r="E1421" t="s">
        <v>922</v>
      </c>
      <c r="F1421" t="s">
        <v>977</v>
      </c>
      <c r="G1421" t="s">
        <v>978</v>
      </c>
      <c r="H1421" t="s">
        <v>1014</v>
      </c>
      <c r="I1421" t="s">
        <v>1028</v>
      </c>
      <c r="J1421" t="s">
        <v>94</v>
      </c>
      <c r="K1421" t="s">
        <v>432</v>
      </c>
      <c r="L1421" t="s">
        <v>96</v>
      </c>
      <c r="M1421" s="2">
        <v>0</v>
      </c>
      <c r="N1421" s="2">
        <v>55000</v>
      </c>
      <c r="O1421" s="2">
        <v>0</v>
      </c>
      <c r="P1421" s="2">
        <v>55000</v>
      </c>
      <c r="Q1421" s="2">
        <v>0</v>
      </c>
      <c r="R1421" s="2">
        <v>0</v>
      </c>
      <c r="S1421" s="2">
        <v>0</v>
      </c>
      <c r="T1421" s="2">
        <v>55000</v>
      </c>
      <c r="U1421" s="2">
        <v>55000</v>
      </c>
      <c r="V1421" s="2">
        <v>55000</v>
      </c>
      <c r="W1421" t="s">
        <v>1031</v>
      </c>
    </row>
    <row r="1422" spans="1:23" x14ac:dyDescent="0.2">
      <c r="A1422" t="s">
        <v>106</v>
      </c>
      <c r="B1422" t="s">
        <v>107</v>
      </c>
      <c r="C1422" t="s">
        <v>2</v>
      </c>
      <c r="D1422" t="s">
        <v>921</v>
      </c>
      <c r="E1422" t="s">
        <v>922</v>
      </c>
      <c r="F1422" t="s">
        <v>977</v>
      </c>
      <c r="G1422" t="s">
        <v>978</v>
      </c>
      <c r="H1422" t="s">
        <v>1014</v>
      </c>
      <c r="I1422" t="s">
        <v>1028</v>
      </c>
      <c r="J1422" t="s">
        <v>94</v>
      </c>
      <c r="K1422" t="s">
        <v>1032</v>
      </c>
      <c r="L1422" t="s">
        <v>96</v>
      </c>
      <c r="M1422" s="2">
        <v>13255.1</v>
      </c>
      <c r="N1422" s="2">
        <v>0</v>
      </c>
      <c r="O1422" s="2">
        <v>0</v>
      </c>
      <c r="P1422" s="2">
        <v>13255.1</v>
      </c>
      <c r="Q1422" s="2">
        <v>0</v>
      </c>
      <c r="R1422" s="2">
        <v>11834.9</v>
      </c>
      <c r="S1422" s="2">
        <v>0</v>
      </c>
      <c r="T1422" s="2">
        <v>1420.2</v>
      </c>
      <c r="U1422" s="2">
        <v>13255.1</v>
      </c>
      <c r="V1422" s="2">
        <v>1420.2</v>
      </c>
      <c r="W1422" t="s">
        <v>1033</v>
      </c>
    </row>
    <row r="1423" spans="1:23" x14ac:dyDescent="0.2">
      <c r="A1423" t="s">
        <v>106</v>
      </c>
      <c r="B1423" t="s">
        <v>107</v>
      </c>
      <c r="C1423" t="s">
        <v>2</v>
      </c>
      <c r="D1423" t="s">
        <v>921</v>
      </c>
      <c r="E1423" t="s">
        <v>922</v>
      </c>
      <c r="F1423" t="s">
        <v>977</v>
      </c>
      <c r="G1423" t="s">
        <v>978</v>
      </c>
      <c r="H1423" t="s">
        <v>1014</v>
      </c>
      <c r="I1423" t="s">
        <v>1028</v>
      </c>
      <c r="J1423" t="s">
        <v>94</v>
      </c>
      <c r="K1423" t="s">
        <v>319</v>
      </c>
      <c r="L1423" t="s">
        <v>96</v>
      </c>
      <c r="M1423" s="2">
        <v>78517.94</v>
      </c>
      <c r="N1423" s="2">
        <v>82436.289999999994</v>
      </c>
      <c r="O1423" s="2">
        <v>0</v>
      </c>
      <c r="P1423" s="2">
        <v>160954.23000000001</v>
      </c>
      <c r="Q1423" s="2">
        <v>39028.83</v>
      </c>
      <c r="R1423" s="2">
        <v>44158.95</v>
      </c>
      <c r="S1423" s="2">
        <v>44158.95</v>
      </c>
      <c r="T1423" s="2">
        <v>116795.28</v>
      </c>
      <c r="U1423" s="2">
        <v>116795.28</v>
      </c>
      <c r="V1423" s="2">
        <v>77766.45</v>
      </c>
      <c r="W1423" t="s">
        <v>1025</v>
      </c>
    </row>
    <row r="1424" spans="1:23" x14ac:dyDescent="0.2">
      <c r="A1424" t="s">
        <v>106</v>
      </c>
      <c r="B1424" t="s">
        <v>107</v>
      </c>
      <c r="C1424" t="s">
        <v>2</v>
      </c>
      <c r="D1424" t="s">
        <v>921</v>
      </c>
      <c r="E1424" t="s">
        <v>922</v>
      </c>
      <c r="F1424" t="s">
        <v>977</v>
      </c>
      <c r="G1424" t="s">
        <v>978</v>
      </c>
      <c r="H1424" t="s">
        <v>1014</v>
      </c>
      <c r="I1424" t="s">
        <v>1015</v>
      </c>
      <c r="J1424" t="s">
        <v>192</v>
      </c>
      <c r="K1424" t="s">
        <v>193</v>
      </c>
      <c r="L1424" t="s">
        <v>96</v>
      </c>
      <c r="M1424" s="2">
        <v>1830534.6</v>
      </c>
      <c r="N1424" s="2">
        <v>-666061.32999999996</v>
      </c>
      <c r="O1424" s="2">
        <v>-15470.14</v>
      </c>
      <c r="P1424" s="2">
        <v>1149003.1299999999</v>
      </c>
      <c r="Q1424" s="2">
        <v>259690.27</v>
      </c>
      <c r="R1424" s="2">
        <v>516327.31</v>
      </c>
      <c r="S1424" s="2">
        <v>367020.1</v>
      </c>
      <c r="T1424" s="2">
        <v>632675.81999999995</v>
      </c>
      <c r="U1424" s="2">
        <v>781983.03</v>
      </c>
      <c r="V1424" s="2">
        <v>372985.55</v>
      </c>
      <c r="W1424" t="s">
        <v>1034</v>
      </c>
    </row>
    <row r="1425" spans="1:23" x14ac:dyDescent="0.2">
      <c r="A1425" t="s">
        <v>106</v>
      </c>
      <c r="B1425" t="s">
        <v>107</v>
      </c>
      <c r="C1425" t="s">
        <v>2</v>
      </c>
      <c r="D1425" t="s">
        <v>921</v>
      </c>
      <c r="E1425" t="s">
        <v>922</v>
      </c>
      <c r="F1425" t="s">
        <v>977</v>
      </c>
      <c r="G1425" t="s">
        <v>978</v>
      </c>
      <c r="H1425" t="s">
        <v>1014</v>
      </c>
      <c r="I1425" t="s">
        <v>1035</v>
      </c>
      <c r="J1425" t="s">
        <v>192</v>
      </c>
      <c r="K1425" t="s">
        <v>193</v>
      </c>
      <c r="L1425" t="s">
        <v>96</v>
      </c>
      <c r="M1425" s="2">
        <v>422009.7</v>
      </c>
      <c r="N1425" s="2">
        <v>76313.14</v>
      </c>
      <c r="O1425" s="2">
        <v>-18188.43</v>
      </c>
      <c r="P1425" s="2">
        <v>480134.41</v>
      </c>
      <c r="Q1425" s="2">
        <v>93024.78</v>
      </c>
      <c r="R1425" s="2">
        <v>268909.76</v>
      </c>
      <c r="S1425" s="2">
        <v>64515.55</v>
      </c>
      <c r="T1425" s="2">
        <v>211224.65</v>
      </c>
      <c r="U1425" s="2">
        <v>415618.86</v>
      </c>
      <c r="V1425" s="2">
        <v>118199.87</v>
      </c>
      <c r="W1425" t="s">
        <v>1034</v>
      </c>
    </row>
    <row r="1426" spans="1:23" x14ac:dyDescent="0.2">
      <c r="A1426" t="s">
        <v>106</v>
      </c>
      <c r="B1426" t="s">
        <v>107</v>
      </c>
      <c r="C1426" t="s">
        <v>2</v>
      </c>
      <c r="D1426" t="s">
        <v>921</v>
      </c>
      <c r="E1426" t="s">
        <v>922</v>
      </c>
      <c r="F1426" t="s">
        <v>977</v>
      </c>
      <c r="G1426" t="s">
        <v>978</v>
      </c>
      <c r="H1426" t="s">
        <v>1014</v>
      </c>
      <c r="I1426" t="s">
        <v>1019</v>
      </c>
      <c r="J1426" t="s">
        <v>192</v>
      </c>
      <c r="K1426" t="s">
        <v>193</v>
      </c>
      <c r="L1426" t="s">
        <v>96</v>
      </c>
      <c r="M1426" s="2">
        <v>1376058.74</v>
      </c>
      <c r="N1426" s="2">
        <v>1525410.61</v>
      </c>
      <c r="O1426" s="2">
        <v>-15924.26</v>
      </c>
      <c r="P1426" s="2">
        <v>2885545.09</v>
      </c>
      <c r="Q1426" s="2">
        <v>1389439.68</v>
      </c>
      <c r="R1426" s="2">
        <v>1009968.8</v>
      </c>
      <c r="S1426" s="2">
        <v>273318.23</v>
      </c>
      <c r="T1426" s="2">
        <v>1875576.29</v>
      </c>
      <c r="U1426" s="2">
        <v>2612226.86</v>
      </c>
      <c r="V1426" s="2">
        <v>486136.61</v>
      </c>
      <c r="W1426" t="s">
        <v>1034</v>
      </c>
    </row>
    <row r="1427" spans="1:23" x14ac:dyDescent="0.2">
      <c r="A1427" t="s">
        <v>106</v>
      </c>
      <c r="B1427" t="s">
        <v>107</v>
      </c>
      <c r="C1427" t="s">
        <v>2</v>
      </c>
      <c r="D1427" t="s">
        <v>921</v>
      </c>
      <c r="E1427" t="s">
        <v>922</v>
      </c>
      <c r="F1427" t="s">
        <v>977</v>
      </c>
      <c r="G1427" t="s">
        <v>978</v>
      </c>
      <c r="H1427" t="s">
        <v>1014</v>
      </c>
      <c r="I1427" t="s">
        <v>1024</v>
      </c>
      <c r="J1427" t="s">
        <v>192</v>
      </c>
      <c r="K1427" t="s">
        <v>193</v>
      </c>
      <c r="L1427" t="s">
        <v>96</v>
      </c>
      <c r="M1427" s="2">
        <v>408496.07</v>
      </c>
      <c r="N1427" s="2">
        <v>-150820.15</v>
      </c>
      <c r="O1427" s="2">
        <v>-1241.02</v>
      </c>
      <c r="P1427" s="2">
        <v>256434.9</v>
      </c>
      <c r="Q1427" s="2">
        <v>50283.85</v>
      </c>
      <c r="R1427" s="2">
        <v>178508.65</v>
      </c>
      <c r="S1427" s="2">
        <v>48849.15</v>
      </c>
      <c r="T1427" s="2">
        <v>77926.25</v>
      </c>
      <c r="U1427" s="2">
        <v>207585.75</v>
      </c>
      <c r="V1427" s="2">
        <v>27642.400000000001</v>
      </c>
      <c r="W1427" t="s">
        <v>1034</v>
      </c>
    </row>
    <row r="1428" spans="1:23" x14ac:dyDescent="0.2">
      <c r="A1428" t="s">
        <v>106</v>
      </c>
      <c r="B1428" t="s">
        <v>107</v>
      </c>
      <c r="C1428" t="s">
        <v>2</v>
      </c>
      <c r="D1428" t="s">
        <v>921</v>
      </c>
      <c r="E1428" t="s">
        <v>922</v>
      </c>
      <c r="F1428" t="s">
        <v>977</v>
      </c>
      <c r="G1428" t="s">
        <v>978</v>
      </c>
      <c r="H1428" t="s">
        <v>1014</v>
      </c>
      <c r="I1428" t="s">
        <v>1036</v>
      </c>
      <c r="J1428" t="s">
        <v>192</v>
      </c>
      <c r="K1428" t="s">
        <v>193</v>
      </c>
      <c r="L1428" t="s">
        <v>96</v>
      </c>
      <c r="M1428" s="2">
        <v>891471.27</v>
      </c>
      <c r="N1428" s="2">
        <v>-540643.43999999994</v>
      </c>
      <c r="O1428" s="2">
        <v>-2716.07</v>
      </c>
      <c r="P1428" s="2">
        <v>348111.76</v>
      </c>
      <c r="Q1428" s="2">
        <v>1008.4</v>
      </c>
      <c r="R1428" s="2">
        <v>280201.01</v>
      </c>
      <c r="S1428" s="2">
        <v>44518.37</v>
      </c>
      <c r="T1428" s="2">
        <v>67910.75</v>
      </c>
      <c r="U1428" s="2">
        <v>303593.39</v>
      </c>
      <c r="V1428" s="2">
        <v>66902.350000000006</v>
      </c>
      <c r="W1428" t="s">
        <v>1034</v>
      </c>
    </row>
    <row r="1429" spans="1:23" x14ac:dyDescent="0.2">
      <c r="A1429" t="s">
        <v>106</v>
      </c>
      <c r="B1429" t="s">
        <v>107</v>
      </c>
      <c r="C1429" t="s">
        <v>2</v>
      </c>
      <c r="D1429" t="s">
        <v>921</v>
      </c>
      <c r="E1429" t="s">
        <v>922</v>
      </c>
      <c r="F1429" t="s">
        <v>977</v>
      </c>
      <c r="G1429" t="s">
        <v>978</v>
      </c>
      <c r="H1429" t="s">
        <v>1014</v>
      </c>
      <c r="I1429" t="s">
        <v>1019</v>
      </c>
      <c r="J1429" t="s">
        <v>539</v>
      </c>
      <c r="K1429" t="s">
        <v>1037</v>
      </c>
      <c r="L1429" t="s">
        <v>96</v>
      </c>
      <c r="M1429" s="2">
        <v>3000</v>
      </c>
      <c r="N1429" s="2">
        <v>0</v>
      </c>
      <c r="O1429" s="2">
        <v>0</v>
      </c>
      <c r="P1429" s="2">
        <v>3000</v>
      </c>
      <c r="Q1429" s="2">
        <v>0</v>
      </c>
      <c r="R1429" s="2">
        <v>129.08000000000001</v>
      </c>
      <c r="S1429" s="2">
        <v>129.08000000000001</v>
      </c>
      <c r="T1429" s="2">
        <v>2870.92</v>
      </c>
      <c r="U1429" s="2">
        <v>2870.92</v>
      </c>
      <c r="V1429" s="2">
        <v>2870.92</v>
      </c>
      <c r="W1429" t="s">
        <v>1038</v>
      </c>
    </row>
    <row r="1430" spans="1:23" x14ac:dyDescent="0.2">
      <c r="A1430" t="s">
        <v>106</v>
      </c>
      <c r="B1430" t="s">
        <v>107</v>
      </c>
      <c r="C1430" t="s">
        <v>2</v>
      </c>
      <c r="D1430" t="s">
        <v>921</v>
      </c>
      <c r="E1430" t="s">
        <v>922</v>
      </c>
      <c r="F1430" t="s">
        <v>977</v>
      </c>
      <c r="G1430" t="s">
        <v>978</v>
      </c>
      <c r="H1430" t="s">
        <v>1014</v>
      </c>
      <c r="I1430" t="s">
        <v>1028</v>
      </c>
      <c r="J1430" t="s">
        <v>542</v>
      </c>
      <c r="K1430" t="s">
        <v>543</v>
      </c>
      <c r="L1430" t="s">
        <v>96</v>
      </c>
      <c r="M1430" s="2">
        <v>0</v>
      </c>
      <c r="N1430" s="2">
        <v>21276</v>
      </c>
      <c r="O1430" s="2">
        <v>0</v>
      </c>
      <c r="P1430" s="2">
        <v>21276</v>
      </c>
      <c r="Q1430" s="2">
        <v>0</v>
      </c>
      <c r="R1430" s="2">
        <v>0</v>
      </c>
      <c r="S1430" s="2">
        <v>0</v>
      </c>
      <c r="T1430" s="2">
        <v>21276</v>
      </c>
      <c r="U1430" s="2">
        <v>21276</v>
      </c>
      <c r="V1430" s="2">
        <v>21276</v>
      </c>
      <c r="W1430" t="s">
        <v>1039</v>
      </c>
    </row>
    <row r="1431" spans="1:23" x14ac:dyDescent="0.2">
      <c r="A1431" t="s">
        <v>0</v>
      </c>
      <c r="B1431" t="s">
        <v>1</v>
      </c>
      <c r="C1431" t="s">
        <v>218</v>
      </c>
      <c r="D1431" t="s">
        <v>609</v>
      </c>
      <c r="E1431" t="s">
        <v>610</v>
      </c>
      <c r="F1431" t="s">
        <v>1040</v>
      </c>
      <c r="G1431" t="s">
        <v>1041</v>
      </c>
      <c r="H1431" t="s">
        <v>7</v>
      </c>
      <c r="I1431" t="s">
        <v>43</v>
      </c>
      <c r="J1431" t="s">
        <v>87</v>
      </c>
      <c r="K1431" t="s">
        <v>251</v>
      </c>
      <c r="L1431" t="s">
        <v>11</v>
      </c>
      <c r="M1431" s="2">
        <v>4000</v>
      </c>
      <c r="N1431" s="2">
        <v>4000</v>
      </c>
      <c r="O1431" s="2">
        <v>0</v>
      </c>
      <c r="P1431" s="2">
        <v>8000</v>
      </c>
      <c r="Q1431" s="2">
        <v>0</v>
      </c>
      <c r="R1431" s="2">
        <v>3942.4</v>
      </c>
      <c r="S1431" s="2">
        <v>3942.4</v>
      </c>
      <c r="T1431" s="2">
        <v>4057.6</v>
      </c>
      <c r="U1431" s="2">
        <v>4057.6</v>
      </c>
      <c r="V1431" s="2">
        <v>4057.6</v>
      </c>
      <c r="W1431" t="s">
        <v>1042</v>
      </c>
    </row>
    <row r="1432" spans="1:23" x14ac:dyDescent="0.2">
      <c r="A1432" t="s">
        <v>0</v>
      </c>
      <c r="B1432" t="s">
        <v>1</v>
      </c>
      <c r="C1432" t="s">
        <v>218</v>
      </c>
      <c r="D1432" t="s">
        <v>609</v>
      </c>
      <c r="E1432" t="s">
        <v>610</v>
      </c>
      <c r="F1432" t="s">
        <v>1043</v>
      </c>
      <c r="G1432" t="s">
        <v>1044</v>
      </c>
      <c r="H1432" t="s">
        <v>708</v>
      </c>
      <c r="I1432" t="s">
        <v>1045</v>
      </c>
      <c r="J1432" t="s">
        <v>860</v>
      </c>
      <c r="K1432" t="s">
        <v>881</v>
      </c>
      <c r="L1432" t="s">
        <v>96</v>
      </c>
      <c r="M1432" s="2">
        <v>800000</v>
      </c>
      <c r="N1432" s="2">
        <v>0</v>
      </c>
      <c r="O1432" s="2">
        <v>95300</v>
      </c>
      <c r="P1432" s="2">
        <v>895300</v>
      </c>
      <c r="Q1432" s="2">
        <v>0</v>
      </c>
      <c r="R1432" s="2">
        <v>800000</v>
      </c>
      <c r="S1432" s="2">
        <v>600000</v>
      </c>
      <c r="T1432" s="2">
        <v>95300</v>
      </c>
      <c r="U1432" s="2">
        <v>295300</v>
      </c>
      <c r="V1432" s="2">
        <v>95300</v>
      </c>
      <c r="W1432" t="s">
        <v>1046</v>
      </c>
    </row>
    <row r="1433" spans="1:23" x14ac:dyDescent="0.2">
      <c r="A1433" t="s">
        <v>0</v>
      </c>
      <c r="B1433" t="s">
        <v>1</v>
      </c>
      <c r="C1433" t="s">
        <v>218</v>
      </c>
      <c r="D1433" t="s">
        <v>219</v>
      </c>
      <c r="E1433" t="s">
        <v>220</v>
      </c>
      <c r="F1433" t="s">
        <v>1047</v>
      </c>
      <c r="G1433" t="s">
        <v>1048</v>
      </c>
      <c r="H1433" t="s">
        <v>7</v>
      </c>
      <c r="I1433" t="s">
        <v>8</v>
      </c>
      <c r="J1433" t="s">
        <v>9</v>
      </c>
      <c r="K1433" t="s">
        <v>10</v>
      </c>
      <c r="L1433" t="s">
        <v>11</v>
      </c>
      <c r="M1433" s="2">
        <v>3166422.36</v>
      </c>
      <c r="N1433" s="2">
        <v>18544</v>
      </c>
      <c r="O1433" s="2">
        <v>0</v>
      </c>
      <c r="P1433" s="2">
        <v>3184966.36</v>
      </c>
      <c r="Q1433" s="2">
        <v>0</v>
      </c>
      <c r="R1433" s="2">
        <v>2339900.44</v>
      </c>
      <c r="S1433" s="2">
        <v>2339382.61</v>
      </c>
      <c r="T1433" s="2">
        <v>845065.92</v>
      </c>
      <c r="U1433" s="2">
        <v>845583.75</v>
      </c>
      <c r="V1433" s="2">
        <v>845065.92</v>
      </c>
      <c r="W1433" t="s">
        <v>226</v>
      </c>
    </row>
    <row r="1434" spans="1:23" x14ac:dyDescent="0.2">
      <c r="A1434" t="s">
        <v>0</v>
      </c>
      <c r="B1434" t="s">
        <v>1</v>
      </c>
      <c r="C1434" t="s">
        <v>218</v>
      </c>
      <c r="D1434" t="s">
        <v>219</v>
      </c>
      <c r="E1434" t="s">
        <v>220</v>
      </c>
      <c r="F1434" t="s">
        <v>1047</v>
      </c>
      <c r="G1434" t="s">
        <v>1048</v>
      </c>
      <c r="H1434" t="s">
        <v>7</v>
      </c>
      <c r="I1434" t="s">
        <v>8</v>
      </c>
      <c r="J1434" t="s">
        <v>9</v>
      </c>
      <c r="K1434" t="s">
        <v>15</v>
      </c>
      <c r="L1434" t="s">
        <v>11</v>
      </c>
      <c r="M1434" s="2">
        <v>280474.53000000003</v>
      </c>
      <c r="N1434" s="2">
        <v>-28288</v>
      </c>
      <c r="O1434" s="2">
        <v>0</v>
      </c>
      <c r="P1434" s="2">
        <v>252186.53</v>
      </c>
      <c r="Q1434" s="2">
        <v>15921.65</v>
      </c>
      <c r="R1434" s="2">
        <v>27969.66</v>
      </c>
      <c r="S1434" s="2">
        <v>26768.97</v>
      </c>
      <c r="T1434" s="2">
        <v>224216.87</v>
      </c>
      <c r="U1434" s="2">
        <v>225417.56</v>
      </c>
      <c r="V1434" s="2">
        <v>208295.22</v>
      </c>
      <c r="W1434" t="s">
        <v>228</v>
      </c>
    </row>
    <row r="1435" spans="1:23" x14ac:dyDescent="0.2">
      <c r="A1435" t="s">
        <v>0</v>
      </c>
      <c r="B1435" t="s">
        <v>1</v>
      </c>
      <c r="C1435" t="s">
        <v>218</v>
      </c>
      <c r="D1435" t="s">
        <v>219</v>
      </c>
      <c r="E1435" t="s">
        <v>220</v>
      </c>
      <c r="F1435" t="s">
        <v>1047</v>
      </c>
      <c r="G1435" t="s">
        <v>1048</v>
      </c>
      <c r="H1435" t="s">
        <v>7</v>
      </c>
      <c r="I1435" t="s">
        <v>8</v>
      </c>
      <c r="J1435" t="s">
        <v>9</v>
      </c>
      <c r="K1435" t="s">
        <v>17</v>
      </c>
      <c r="L1435" t="s">
        <v>11</v>
      </c>
      <c r="M1435" s="2">
        <v>107944</v>
      </c>
      <c r="N1435" s="2">
        <v>-733.33</v>
      </c>
      <c r="O1435" s="2">
        <v>0</v>
      </c>
      <c r="P1435" s="2">
        <v>107210.67</v>
      </c>
      <c r="Q1435" s="2">
        <v>2685.55</v>
      </c>
      <c r="R1435" s="2">
        <v>99110.87</v>
      </c>
      <c r="S1435" s="2">
        <v>99069.759999999995</v>
      </c>
      <c r="T1435" s="2">
        <v>8099.8</v>
      </c>
      <c r="U1435" s="2">
        <v>8140.91</v>
      </c>
      <c r="V1435" s="2">
        <v>5414.25</v>
      </c>
      <c r="W1435" t="s">
        <v>229</v>
      </c>
    </row>
    <row r="1436" spans="1:23" x14ac:dyDescent="0.2">
      <c r="A1436" t="s">
        <v>0</v>
      </c>
      <c r="B1436" t="s">
        <v>1</v>
      </c>
      <c r="C1436" t="s">
        <v>218</v>
      </c>
      <c r="D1436" t="s">
        <v>219</v>
      </c>
      <c r="E1436" t="s">
        <v>220</v>
      </c>
      <c r="F1436" t="s">
        <v>1047</v>
      </c>
      <c r="G1436" t="s">
        <v>1048</v>
      </c>
      <c r="H1436" t="s">
        <v>7</v>
      </c>
      <c r="I1436" t="s">
        <v>8</v>
      </c>
      <c r="J1436" t="s">
        <v>9</v>
      </c>
      <c r="K1436" t="s">
        <v>27</v>
      </c>
      <c r="L1436" t="s">
        <v>11</v>
      </c>
      <c r="M1436" s="2">
        <v>18457.03</v>
      </c>
      <c r="N1436" s="2">
        <v>0</v>
      </c>
      <c r="O1436" s="2">
        <v>-15115.84</v>
      </c>
      <c r="P1436" s="2">
        <v>3341.19</v>
      </c>
      <c r="Q1436" s="2">
        <v>0</v>
      </c>
      <c r="R1436" s="2">
        <v>0</v>
      </c>
      <c r="S1436" s="2">
        <v>0</v>
      </c>
      <c r="T1436" s="2">
        <v>3341.19</v>
      </c>
      <c r="U1436" s="2">
        <v>3341.19</v>
      </c>
      <c r="V1436" s="2">
        <v>3341.19</v>
      </c>
      <c r="W1436" t="s">
        <v>236</v>
      </c>
    </row>
    <row r="1437" spans="1:23" x14ac:dyDescent="0.2">
      <c r="A1437" t="s">
        <v>0</v>
      </c>
      <c r="B1437" t="s">
        <v>1</v>
      </c>
      <c r="C1437" t="s">
        <v>218</v>
      </c>
      <c r="D1437" t="s">
        <v>219</v>
      </c>
      <c r="E1437" t="s">
        <v>220</v>
      </c>
      <c r="F1437" t="s">
        <v>1047</v>
      </c>
      <c r="G1437" t="s">
        <v>1048</v>
      </c>
      <c r="H1437" t="s">
        <v>7</v>
      </c>
      <c r="I1437" t="s">
        <v>8</v>
      </c>
      <c r="J1437" t="s">
        <v>9</v>
      </c>
      <c r="K1437" t="s">
        <v>29</v>
      </c>
      <c r="L1437" t="s">
        <v>11</v>
      </c>
      <c r="M1437" s="2">
        <v>10243.32</v>
      </c>
      <c r="N1437" s="2">
        <v>-9500</v>
      </c>
      <c r="O1437" s="2">
        <v>0</v>
      </c>
      <c r="P1437" s="2">
        <v>743.32</v>
      </c>
      <c r="Q1437" s="2">
        <v>0</v>
      </c>
      <c r="R1437" s="2">
        <v>0</v>
      </c>
      <c r="S1437" s="2">
        <v>0</v>
      </c>
      <c r="T1437" s="2">
        <v>743.32</v>
      </c>
      <c r="U1437" s="2">
        <v>743.32</v>
      </c>
      <c r="V1437" s="2">
        <v>743.32</v>
      </c>
      <c r="W1437" t="s">
        <v>237</v>
      </c>
    </row>
    <row r="1438" spans="1:23" x14ac:dyDescent="0.2">
      <c r="A1438" t="s">
        <v>0</v>
      </c>
      <c r="B1438" t="s">
        <v>1</v>
      </c>
      <c r="C1438" t="s">
        <v>218</v>
      </c>
      <c r="D1438" t="s">
        <v>219</v>
      </c>
      <c r="E1438" t="s">
        <v>220</v>
      </c>
      <c r="F1438" t="s">
        <v>1047</v>
      </c>
      <c r="G1438" t="s">
        <v>1048</v>
      </c>
      <c r="H1438" t="s">
        <v>7</v>
      </c>
      <c r="I1438" t="s">
        <v>8</v>
      </c>
      <c r="J1438" t="s">
        <v>9</v>
      </c>
      <c r="K1438" t="s">
        <v>31</v>
      </c>
      <c r="L1438" t="s">
        <v>11</v>
      </c>
      <c r="M1438" s="2">
        <v>199272</v>
      </c>
      <c r="N1438" s="2">
        <v>0</v>
      </c>
      <c r="O1438" s="2">
        <v>0</v>
      </c>
      <c r="P1438" s="2">
        <v>199272</v>
      </c>
      <c r="Q1438" s="2">
        <v>83883.64</v>
      </c>
      <c r="R1438" s="2">
        <v>115388.36</v>
      </c>
      <c r="S1438" s="2">
        <v>115388.36</v>
      </c>
      <c r="T1438" s="2">
        <v>83883.64</v>
      </c>
      <c r="U1438" s="2">
        <v>83883.64</v>
      </c>
      <c r="V1438" s="2">
        <v>0</v>
      </c>
      <c r="W1438" t="s">
        <v>238</v>
      </c>
    </row>
    <row r="1439" spans="1:23" x14ac:dyDescent="0.2">
      <c r="A1439" t="s">
        <v>0</v>
      </c>
      <c r="B1439" t="s">
        <v>1</v>
      </c>
      <c r="C1439" t="s">
        <v>218</v>
      </c>
      <c r="D1439" t="s">
        <v>219</v>
      </c>
      <c r="E1439" t="s">
        <v>220</v>
      </c>
      <c r="F1439" t="s">
        <v>1047</v>
      </c>
      <c r="G1439" t="s">
        <v>1048</v>
      </c>
      <c r="H1439" t="s">
        <v>7</v>
      </c>
      <c r="I1439" t="s">
        <v>8</v>
      </c>
      <c r="J1439" t="s">
        <v>9</v>
      </c>
      <c r="K1439" t="s">
        <v>33</v>
      </c>
      <c r="L1439" t="s">
        <v>11</v>
      </c>
      <c r="M1439" s="2">
        <v>16920.57</v>
      </c>
      <c r="N1439" s="2">
        <v>-8000</v>
      </c>
      <c r="O1439" s="2">
        <v>0</v>
      </c>
      <c r="P1439" s="2">
        <v>8920.57</v>
      </c>
      <c r="Q1439" s="2">
        <v>0</v>
      </c>
      <c r="R1439" s="2">
        <v>2723.33</v>
      </c>
      <c r="S1439" s="2">
        <v>2723.33</v>
      </c>
      <c r="T1439" s="2">
        <v>6197.24</v>
      </c>
      <c r="U1439" s="2">
        <v>6197.24</v>
      </c>
      <c r="V1439" s="2">
        <v>6197.24</v>
      </c>
      <c r="W1439" t="s">
        <v>239</v>
      </c>
    </row>
    <row r="1440" spans="1:23" x14ac:dyDescent="0.2">
      <c r="A1440" t="s">
        <v>0</v>
      </c>
      <c r="B1440" t="s">
        <v>1</v>
      </c>
      <c r="C1440" t="s">
        <v>218</v>
      </c>
      <c r="D1440" t="s">
        <v>219</v>
      </c>
      <c r="E1440" t="s">
        <v>220</v>
      </c>
      <c r="F1440" t="s">
        <v>1047</v>
      </c>
      <c r="G1440" t="s">
        <v>1048</v>
      </c>
      <c r="H1440" t="s">
        <v>7</v>
      </c>
      <c r="I1440" t="s">
        <v>8</v>
      </c>
      <c r="J1440" t="s">
        <v>9</v>
      </c>
      <c r="K1440" t="s">
        <v>35</v>
      </c>
      <c r="L1440" t="s">
        <v>11</v>
      </c>
      <c r="M1440" s="2">
        <v>11841.14</v>
      </c>
      <c r="N1440" s="2">
        <v>8000</v>
      </c>
      <c r="O1440" s="2">
        <v>4120.8599999999997</v>
      </c>
      <c r="P1440" s="2">
        <v>23962</v>
      </c>
      <c r="Q1440" s="2">
        <v>0</v>
      </c>
      <c r="R1440" s="2">
        <v>12892</v>
      </c>
      <c r="S1440" s="2">
        <v>12892</v>
      </c>
      <c r="T1440" s="2">
        <v>11070</v>
      </c>
      <c r="U1440" s="2">
        <v>11070</v>
      </c>
      <c r="V1440" s="2">
        <v>11070</v>
      </c>
      <c r="W1440" t="s">
        <v>240</v>
      </c>
    </row>
    <row r="1441" spans="1:23" x14ac:dyDescent="0.2">
      <c r="A1441" t="s">
        <v>0</v>
      </c>
      <c r="B1441" t="s">
        <v>1</v>
      </c>
      <c r="C1441" t="s">
        <v>218</v>
      </c>
      <c r="D1441" t="s">
        <v>219</v>
      </c>
      <c r="E1441" t="s">
        <v>220</v>
      </c>
      <c r="F1441" t="s">
        <v>1047</v>
      </c>
      <c r="G1441" t="s">
        <v>1048</v>
      </c>
      <c r="H1441" t="s">
        <v>7</v>
      </c>
      <c r="I1441" t="s">
        <v>8</v>
      </c>
      <c r="J1441" t="s">
        <v>9</v>
      </c>
      <c r="K1441" t="s">
        <v>37</v>
      </c>
      <c r="L1441" t="s">
        <v>11</v>
      </c>
      <c r="M1441" s="2">
        <v>425760.34</v>
      </c>
      <c r="N1441" s="2">
        <v>-3473.18</v>
      </c>
      <c r="O1441" s="2">
        <v>3951.27</v>
      </c>
      <c r="P1441" s="2">
        <v>426238.43</v>
      </c>
      <c r="Q1441" s="2">
        <v>10156.33</v>
      </c>
      <c r="R1441" s="2">
        <v>312518.86</v>
      </c>
      <c r="S1441" s="2">
        <v>312453.36</v>
      </c>
      <c r="T1441" s="2">
        <v>113719.57</v>
      </c>
      <c r="U1441" s="2">
        <v>113785.07</v>
      </c>
      <c r="V1441" s="2">
        <v>103563.24</v>
      </c>
      <c r="W1441" t="s">
        <v>225</v>
      </c>
    </row>
    <row r="1442" spans="1:23" x14ac:dyDescent="0.2">
      <c r="A1442" t="s">
        <v>0</v>
      </c>
      <c r="B1442" t="s">
        <v>1</v>
      </c>
      <c r="C1442" t="s">
        <v>218</v>
      </c>
      <c r="D1442" t="s">
        <v>219</v>
      </c>
      <c r="E1442" t="s">
        <v>220</v>
      </c>
      <c r="F1442" t="s">
        <v>1047</v>
      </c>
      <c r="G1442" t="s">
        <v>1048</v>
      </c>
      <c r="H1442" t="s">
        <v>7</v>
      </c>
      <c r="I1442" t="s">
        <v>8</v>
      </c>
      <c r="J1442" t="s">
        <v>9</v>
      </c>
      <c r="K1442" t="s">
        <v>39</v>
      </c>
      <c r="L1442" t="s">
        <v>11</v>
      </c>
      <c r="M1442" s="2">
        <v>280474.53000000003</v>
      </c>
      <c r="N1442" s="2">
        <v>-2288</v>
      </c>
      <c r="O1442" s="2">
        <v>0</v>
      </c>
      <c r="P1442" s="2">
        <v>278186.53000000003</v>
      </c>
      <c r="Q1442" s="2">
        <v>10100.530000000001</v>
      </c>
      <c r="R1442" s="2">
        <v>198412.85</v>
      </c>
      <c r="S1442" s="2">
        <v>198403.73</v>
      </c>
      <c r="T1442" s="2">
        <v>79773.679999999993</v>
      </c>
      <c r="U1442" s="2">
        <v>79782.8</v>
      </c>
      <c r="V1442" s="2">
        <v>69673.149999999994</v>
      </c>
      <c r="W1442" t="s">
        <v>241</v>
      </c>
    </row>
    <row r="1443" spans="1:23" x14ac:dyDescent="0.2">
      <c r="A1443" t="s">
        <v>0</v>
      </c>
      <c r="B1443" t="s">
        <v>1</v>
      </c>
      <c r="C1443" t="s">
        <v>218</v>
      </c>
      <c r="D1443" t="s">
        <v>219</v>
      </c>
      <c r="E1443" t="s">
        <v>220</v>
      </c>
      <c r="F1443" t="s">
        <v>1047</v>
      </c>
      <c r="G1443" t="s">
        <v>1048</v>
      </c>
      <c r="H1443" t="s">
        <v>7</v>
      </c>
      <c r="I1443" t="s">
        <v>8</v>
      </c>
      <c r="J1443" t="s">
        <v>9</v>
      </c>
      <c r="K1443" t="s">
        <v>1049</v>
      </c>
      <c r="L1443" t="s">
        <v>11</v>
      </c>
      <c r="M1443" s="2">
        <v>0</v>
      </c>
      <c r="N1443" s="2">
        <v>31500</v>
      </c>
      <c r="O1443" s="2">
        <v>0</v>
      </c>
      <c r="P1443" s="2">
        <v>31500</v>
      </c>
      <c r="Q1443" s="2">
        <v>0</v>
      </c>
      <c r="R1443" s="2">
        <v>31343.759999999998</v>
      </c>
      <c r="S1443" s="2">
        <v>31343.759999999998</v>
      </c>
      <c r="T1443" s="2">
        <v>156.24</v>
      </c>
      <c r="U1443" s="2">
        <v>156.24</v>
      </c>
      <c r="V1443" s="2">
        <v>156.24</v>
      </c>
      <c r="W1443" t="s">
        <v>1050</v>
      </c>
    </row>
    <row r="1444" spans="1:23" x14ac:dyDescent="0.2">
      <c r="A1444" t="s">
        <v>0</v>
      </c>
      <c r="B1444" t="s">
        <v>1</v>
      </c>
      <c r="C1444" t="s">
        <v>218</v>
      </c>
      <c r="D1444" t="s">
        <v>219</v>
      </c>
      <c r="E1444" t="s">
        <v>220</v>
      </c>
      <c r="F1444" t="s">
        <v>1047</v>
      </c>
      <c r="G1444" t="s">
        <v>1048</v>
      </c>
      <c r="H1444" t="s">
        <v>7</v>
      </c>
      <c r="I1444" t="s">
        <v>8</v>
      </c>
      <c r="J1444" t="s">
        <v>9</v>
      </c>
      <c r="K1444" t="s">
        <v>41</v>
      </c>
      <c r="L1444" t="s">
        <v>11</v>
      </c>
      <c r="M1444" s="2">
        <v>61573.46</v>
      </c>
      <c r="N1444" s="2">
        <v>-42000</v>
      </c>
      <c r="O1444" s="2">
        <v>0</v>
      </c>
      <c r="P1444" s="2">
        <v>19573.46</v>
      </c>
      <c r="Q1444" s="2">
        <v>0</v>
      </c>
      <c r="R1444" s="2">
        <v>15433.01</v>
      </c>
      <c r="S1444" s="2">
        <v>13212.35</v>
      </c>
      <c r="T1444" s="2">
        <v>4140.45</v>
      </c>
      <c r="U1444" s="2">
        <v>6361.11</v>
      </c>
      <c r="V1444" s="2">
        <v>4140.45</v>
      </c>
      <c r="W1444" t="s">
        <v>242</v>
      </c>
    </row>
    <row r="1445" spans="1:23" x14ac:dyDescent="0.2">
      <c r="A1445" t="s">
        <v>0</v>
      </c>
      <c r="B1445" t="s">
        <v>1</v>
      </c>
      <c r="C1445" t="s">
        <v>218</v>
      </c>
      <c r="D1445" t="s">
        <v>219</v>
      </c>
      <c r="E1445" t="s">
        <v>220</v>
      </c>
      <c r="F1445" t="s">
        <v>1047</v>
      </c>
      <c r="G1445" t="s">
        <v>1048</v>
      </c>
      <c r="H1445" t="s">
        <v>7</v>
      </c>
      <c r="I1445" t="s">
        <v>43</v>
      </c>
      <c r="J1445" t="s">
        <v>44</v>
      </c>
      <c r="K1445" t="s">
        <v>45</v>
      </c>
      <c r="L1445" t="s">
        <v>11</v>
      </c>
      <c r="M1445" s="2">
        <v>4000</v>
      </c>
      <c r="N1445" s="2">
        <v>0</v>
      </c>
      <c r="O1445" s="2">
        <v>0</v>
      </c>
      <c r="P1445" s="2">
        <v>4000</v>
      </c>
      <c r="Q1445" s="2">
        <v>0</v>
      </c>
      <c r="R1445" s="2">
        <v>1489.32</v>
      </c>
      <c r="S1445" s="2">
        <v>1489.32</v>
      </c>
      <c r="T1445" s="2">
        <v>2510.6799999999998</v>
      </c>
      <c r="U1445" s="2">
        <v>2510.6799999999998</v>
      </c>
      <c r="V1445" s="2">
        <v>2510.6799999999998</v>
      </c>
      <c r="W1445" t="s">
        <v>802</v>
      </c>
    </row>
    <row r="1446" spans="1:23" x14ac:dyDescent="0.2">
      <c r="A1446" t="s">
        <v>0</v>
      </c>
      <c r="B1446" t="s">
        <v>1</v>
      </c>
      <c r="C1446" t="s">
        <v>218</v>
      </c>
      <c r="D1446" t="s">
        <v>219</v>
      </c>
      <c r="E1446" t="s">
        <v>220</v>
      </c>
      <c r="F1446" t="s">
        <v>1047</v>
      </c>
      <c r="G1446" t="s">
        <v>1048</v>
      </c>
      <c r="H1446" t="s">
        <v>7</v>
      </c>
      <c r="I1446" t="s">
        <v>43</v>
      </c>
      <c r="J1446" t="s">
        <v>44</v>
      </c>
      <c r="K1446" t="s">
        <v>47</v>
      </c>
      <c r="L1446" t="s">
        <v>11</v>
      </c>
      <c r="M1446" s="2">
        <v>31000</v>
      </c>
      <c r="N1446" s="2">
        <v>0</v>
      </c>
      <c r="O1446" s="2">
        <v>0</v>
      </c>
      <c r="P1446" s="2">
        <v>31000</v>
      </c>
      <c r="Q1446" s="2">
        <v>0</v>
      </c>
      <c r="R1446" s="2">
        <v>27176.99</v>
      </c>
      <c r="S1446" s="2">
        <v>26175.94</v>
      </c>
      <c r="T1446" s="2">
        <v>3823.01</v>
      </c>
      <c r="U1446" s="2">
        <v>4824.0600000000004</v>
      </c>
      <c r="V1446" s="2">
        <v>3823.01</v>
      </c>
      <c r="W1446" t="s">
        <v>803</v>
      </c>
    </row>
    <row r="1447" spans="1:23" x14ac:dyDescent="0.2">
      <c r="A1447" t="s">
        <v>0</v>
      </c>
      <c r="B1447" t="s">
        <v>1</v>
      </c>
      <c r="C1447" t="s">
        <v>218</v>
      </c>
      <c r="D1447" t="s">
        <v>219</v>
      </c>
      <c r="E1447" t="s">
        <v>220</v>
      </c>
      <c r="F1447" t="s">
        <v>1047</v>
      </c>
      <c r="G1447" t="s">
        <v>1048</v>
      </c>
      <c r="H1447" t="s">
        <v>7</v>
      </c>
      <c r="I1447" t="s">
        <v>43</v>
      </c>
      <c r="J1447" t="s">
        <v>44</v>
      </c>
      <c r="K1447" t="s">
        <v>354</v>
      </c>
      <c r="L1447" t="s">
        <v>11</v>
      </c>
      <c r="M1447" s="2">
        <v>500</v>
      </c>
      <c r="N1447" s="2">
        <v>-500</v>
      </c>
      <c r="O1447" s="2">
        <v>0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  <c r="W1447" t="s">
        <v>805</v>
      </c>
    </row>
    <row r="1448" spans="1:23" x14ac:dyDescent="0.2">
      <c r="A1448" t="s">
        <v>0</v>
      </c>
      <c r="B1448" t="s">
        <v>1</v>
      </c>
      <c r="C1448" t="s">
        <v>218</v>
      </c>
      <c r="D1448" t="s">
        <v>219</v>
      </c>
      <c r="E1448" t="s">
        <v>220</v>
      </c>
      <c r="F1448" t="s">
        <v>1047</v>
      </c>
      <c r="G1448" t="s">
        <v>1048</v>
      </c>
      <c r="H1448" t="s">
        <v>7</v>
      </c>
      <c r="I1448" t="s">
        <v>43</v>
      </c>
      <c r="J1448" t="s">
        <v>44</v>
      </c>
      <c r="K1448" t="s">
        <v>51</v>
      </c>
      <c r="L1448" t="s">
        <v>11</v>
      </c>
      <c r="M1448" s="2">
        <v>80400</v>
      </c>
      <c r="N1448" s="2">
        <v>18720.7</v>
      </c>
      <c r="O1448" s="2">
        <v>0</v>
      </c>
      <c r="P1448" s="2">
        <v>99120.7</v>
      </c>
      <c r="Q1448" s="2">
        <v>0</v>
      </c>
      <c r="R1448" s="2">
        <v>98375.6</v>
      </c>
      <c r="S1448" s="2">
        <v>56524.33</v>
      </c>
      <c r="T1448" s="2">
        <v>745.1</v>
      </c>
      <c r="U1448" s="2">
        <v>42596.37</v>
      </c>
      <c r="V1448" s="2">
        <v>745.1</v>
      </c>
      <c r="W1448" t="s">
        <v>806</v>
      </c>
    </row>
    <row r="1449" spans="1:23" x14ac:dyDescent="0.2">
      <c r="A1449" t="s">
        <v>0</v>
      </c>
      <c r="B1449" t="s">
        <v>1</v>
      </c>
      <c r="C1449" t="s">
        <v>218</v>
      </c>
      <c r="D1449" t="s">
        <v>219</v>
      </c>
      <c r="E1449" t="s">
        <v>220</v>
      </c>
      <c r="F1449" t="s">
        <v>1047</v>
      </c>
      <c r="G1449" t="s">
        <v>1048</v>
      </c>
      <c r="H1449" t="s">
        <v>7</v>
      </c>
      <c r="I1449" t="s">
        <v>43</v>
      </c>
      <c r="J1449" t="s">
        <v>44</v>
      </c>
      <c r="K1449" t="s">
        <v>53</v>
      </c>
      <c r="L1449" t="s">
        <v>11</v>
      </c>
      <c r="M1449" s="2">
        <v>1000</v>
      </c>
      <c r="N1449" s="2">
        <v>-531.84</v>
      </c>
      <c r="O1449" s="2">
        <v>0</v>
      </c>
      <c r="P1449" s="2">
        <v>468.16</v>
      </c>
      <c r="Q1449" s="2">
        <v>0</v>
      </c>
      <c r="R1449" s="2">
        <v>468.16</v>
      </c>
      <c r="S1449" s="2">
        <v>468.16</v>
      </c>
      <c r="T1449" s="2">
        <v>0</v>
      </c>
      <c r="U1449" s="2">
        <v>0</v>
      </c>
      <c r="V1449" s="2">
        <v>0</v>
      </c>
      <c r="W1449" t="s">
        <v>808</v>
      </c>
    </row>
    <row r="1450" spans="1:23" x14ac:dyDescent="0.2">
      <c r="A1450" t="s">
        <v>0</v>
      </c>
      <c r="B1450" t="s">
        <v>1</v>
      </c>
      <c r="C1450" t="s">
        <v>218</v>
      </c>
      <c r="D1450" t="s">
        <v>219</v>
      </c>
      <c r="E1450" t="s">
        <v>220</v>
      </c>
      <c r="F1450" t="s">
        <v>1047</v>
      </c>
      <c r="G1450" t="s">
        <v>1048</v>
      </c>
      <c r="H1450" t="s">
        <v>7</v>
      </c>
      <c r="I1450" t="s">
        <v>43</v>
      </c>
      <c r="J1450" t="s">
        <v>44</v>
      </c>
      <c r="K1450" t="s">
        <v>258</v>
      </c>
      <c r="L1450" t="s">
        <v>11</v>
      </c>
      <c r="M1450" s="2">
        <v>0</v>
      </c>
      <c r="N1450" s="2">
        <v>50</v>
      </c>
      <c r="O1450" s="2">
        <v>0</v>
      </c>
      <c r="P1450" s="2">
        <v>50</v>
      </c>
      <c r="Q1450" s="2">
        <v>0</v>
      </c>
      <c r="R1450" s="2">
        <v>50</v>
      </c>
      <c r="S1450" s="2">
        <v>50</v>
      </c>
      <c r="T1450" s="2">
        <v>0</v>
      </c>
      <c r="U1450" s="2">
        <v>0</v>
      </c>
      <c r="V1450" s="2">
        <v>0</v>
      </c>
      <c r="W1450" t="s">
        <v>1051</v>
      </c>
    </row>
    <row r="1451" spans="1:23" x14ac:dyDescent="0.2">
      <c r="A1451" t="s">
        <v>0</v>
      </c>
      <c r="B1451" t="s">
        <v>1</v>
      </c>
      <c r="C1451" t="s">
        <v>218</v>
      </c>
      <c r="D1451" t="s">
        <v>219</v>
      </c>
      <c r="E1451" t="s">
        <v>220</v>
      </c>
      <c r="F1451" t="s">
        <v>1047</v>
      </c>
      <c r="G1451" t="s">
        <v>1048</v>
      </c>
      <c r="H1451" t="s">
        <v>7</v>
      </c>
      <c r="I1451" t="s">
        <v>43</v>
      </c>
      <c r="J1451" t="s">
        <v>44</v>
      </c>
      <c r="K1451" t="s">
        <v>57</v>
      </c>
      <c r="L1451" t="s">
        <v>11</v>
      </c>
      <c r="M1451" s="2">
        <v>120185.60000000001</v>
      </c>
      <c r="N1451" s="2">
        <v>-51010.2</v>
      </c>
      <c r="O1451" s="2">
        <v>0</v>
      </c>
      <c r="P1451" s="2">
        <v>69175.399999999994</v>
      </c>
      <c r="Q1451" s="2">
        <v>0</v>
      </c>
      <c r="R1451" s="2">
        <v>69175.39</v>
      </c>
      <c r="S1451" s="2">
        <v>46951.8</v>
      </c>
      <c r="T1451" s="2">
        <v>0.01</v>
      </c>
      <c r="U1451" s="2">
        <v>22223.599999999999</v>
      </c>
      <c r="V1451" s="2">
        <v>0.01</v>
      </c>
      <c r="W1451" t="s">
        <v>810</v>
      </c>
    </row>
    <row r="1452" spans="1:23" x14ac:dyDescent="0.2">
      <c r="A1452" t="s">
        <v>0</v>
      </c>
      <c r="B1452" t="s">
        <v>1</v>
      </c>
      <c r="C1452" t="s">
        <v>218</v>
      </c>
      <c r="D1452" t="s">
        <v>219</v>
      </c>
      <c r="E1452" t="s">
        <v>220</v>
      </c>
      <c r="F1452" t="s">
        <v>1047</v>
      </c>
      <c r="G1452" t="s">
        <v>1048</v>
      </c>
      <c r="H1452" t="s">
        <v>7</v>
      </c>
      <c r="I1452" t="s">
        <v>43</v>
      </c>
      <c r="J1452" t="s">
        <v>44</v>
      </c>
      <c r="K1452" t="s">
        <v>59</v>
      </c>
      <c r="L1452" t="s">
        <v>11</v>
      </c>
      <c r="M1452" s="2">
        <v>130999.89</v>
      </c>
      <c r="N1452" s="2">
        <v>-6034.54</v>
      </c>
      <c r="O1452" s="2">
        <v>0</v>
      </c>
      <c r="P1452" s="2">
        <v>124965.35</v>
      </c>
      <c r="Q1452" s="2">
        <v>8992.59</v>
      </c>
      <c r="R1452" s="2">
        <v>107732.05</v>
      </c>
      <c r="S1452" s="2">
        <v>80839.77</v>
      </c>
      <c r="T1452" s="2">
        <v>17233.3</v>
      </c>
      <c r="U1452" s="2">
        <v>44125.58</v>
      </c>
      <c r="V1452" s="2">
        <v>8240.7099999999991</v>
      </c>
      <c r="W1452" t="s">
        <v>811</v>
      </c>
    </row>
    <row r="1453" spans="1:23" x14ac:dyDescent="0.2">
      <c r="A1453" t="s">
        <v>0</v>
      </c>
      <c r="B1453" t="s">
        <v>1</v>
      </c>
      <c r="C1453" t="s">
        <v>218</v>
      </c>
      <c r="D1453" t="s">
        <v>219</v>
      </c>
      <c r="E1453" t="s">
        <v>220</v>
      </c>
      <c r="F1453" t="s">
        <v>1047</v>
      </c>
      <c r="G1453" t="s">
        <v>1048</v>
      </c>
      <c r="H1453" t="s">
        <v>7</v>
      </c>
      <c r="I1453" t="s">
        <v>43</v>
      </c>
      <c r="J1453" t="s">
        <v>44</v>
      </c>
      <c r="K1453" t="s">
        <v>1052</v>
      </c>
      <c r="L1453" t="s">
        <v>11</v>
      </c>
      <c r="M1453" s="2">
        <v>57801.36</v>
      </c>
      <c r="N1453" s="2">
        <v>-24409.86</v>
      </c>
      <c r="O1453" s="2">
        <v>0</v>
      </c>
      <c r="P1453" s="2">
        <v>33391.5</v>
      </c>
      <c r="Q1453" s="2">
        <v>0</v>
      </c>
      <c r="R1453" s="2">
        <v>33391.5</v>
      </c>
      <c r="S1453" s="2">
        <v>20151.240000000002</v>
      </c>
      <c r="T1453" s="2">
        <v>0</v>
      </c>
      <c r="U1453" s="2">
        <v>13240.26</v>
      </c>
      <c r="V1453" s="2">
        <v>0</v>
      </c>
      <c r="W1453" t="s">
        <v>1053</v>
      </c>
    </row>
    <row r="1454" spans="1:23" x14ac:dyDescent="0.2">
      <c r="A1454" t="s">
        <v>0</v>
      </c>
      <c r="B1454" t="s">
        <v>1</v>
      </c>
      <c r="C1454" t="s">
        <v>218</v>
      </c>
      <c r="D1454" t="s">
        <v>219</v>
      </c>
      <c r="E1454" t="s">
        <v>220</v>
      </c>
      <c r="F1454" t="s">
        <v>1047</v>
      </c>
      <c r="G1454" t="s">
        <v>1048</v>
      </c>
      <c r="H1454" t="s">
        <v>7</v>
      </c>
      <c r="I1454" t="s">
        <v>43</v>
      </c>
      <c r="J1454" t="s">
        <v>44</v>
      </c>
      <c r="K1454" t="s">
        <v>61</v>
      </c>
      <c r="L1454" t="s">
        <v>11</v>
      </c>
      <c r="M1454" s="2">
        <v>6207.2</v>
      </c>
      <c r="N1454" s="2">
        <v>0</v>
      </c>
      <c r="O1454" s="2">
        <v>0</v>
      </c>
      <c r="P1454" s="2">
        <v>6207.2</v>
      </c>
      <c r="Q1454" s="2">
        <v>0</v>
      </c>
      <c r="R1454" s="2">
        <v>3748</v>
      </c>
      <c r="S1454" s="2">
        <v>0</v>
      </c>
      <c r="T1454" s="2">
        <v>2459.1999999999998</v>
      </c>
      <c r="U1454" s="2">
        <v>6207.2</v>
      </c>
      <c r="V1454" s="2">
        <v>2459.1999999999998</v>
      </c>
      <c r="W1454" t="s">
        <v>812</v>
      </c>
    </row>
    <row r="1455" spans="1:23" x14ac:dyDescent="0.2">
      <c r="A1455" t="s">
        <v>0</v>
      </c>
      <c r="B1455" t="s">
        <v>1</v>
      </c>
      <c r="C1455" t="s">
        <v>218</v>
      </c>
      <c r="D1455" t="s">
        <v>219</v>
      </c>
      <c r="E1455" t="s">
        <v>220</v>
      </c>
      <c r="F1455" t="s">
        <v>1047</v>
      </c>
      <c r="G1455" t="s">
        <v>1048</v>
      </c>
      <c r="H1455" t="s">
        <v>7</v>
      </c>
      <c r="I1455" t="s">
        <v>43</v>
      </c>
      <c r="J1455" t="s">
        <v>44</v>
      </c>
      <c r="K1455" t="s">
        <v>260</v>
      </c>
      <c r="L1455" t="s">
        <v>11</v>
      </c>
      <c r="M1455" s="2">
        <v>0</v>
      </c>
      <c r="N1455" s="2">
        <v>288.8</v>
      </c>
      <c r="O1455" s="2">
        <v>0</v>
      </c>
      <c r="P1455" s="2">
        <v>288.8</v>
      </c>
      <c r="Q1455" s="2">
        <v>0</v>
      </c>
      <c r="R1455" s="2">
        <v>288.8</v>
      </c>
      <c r="S1455" s="2">
        <v>288.8</v>
      </c>
      <c r="T1455" s="2">
        <v>0</v>
      </c>
      <c r="U1455" s="2">
        <v>0</v>
      </c>
      <c r="V1455" s="2">
        <v>0</v>
      </c>
      <c r="W1455" t="s">
        <v>813</v>
      </c>
    </row>
    <row r="1456" spans="1:23" x14ac:dyDescent="0.2">
      <c r="A1456" t="s">
        <v>0</v>
      </c>
      <c r="B1456" t="s">
        <v>1</v>
      </c>
      <c r="C1456" t="s">
        <v>218</v>
      </c>
      <c r="D1456" t="s">
        <v>219</v>
      </c>
      <c r="E1456" t="s">
        <v>220</v>
      </c>
      <c r="F1456" t="s">
        <v>1047</v>
      </c>
      <c r="G1456" t="s">
        <v>1048</v>
      </c>
      <c r="H1456" t="s">
        <v>7</v>
      </c>
      <c r="I1456" t="s">
        <v>43</v>
      </c>
      <c r="J1456" t="s">
        <v>44</v>
      </c>
      <c r="K1456" t="s">
        <v>63</v>
      </c>
      <c r="L1456" t="s">
        <v>11</v>
      </c>
      <c r="M1456" s="2">
        <v>4712</v>
      </c>
      <c r="N1456" s="2">
        <v>7697.74</v>
      </c>
      <c r="O1456" s="2">
        <v>0</v>
      </c>
      <c r="P1456" s="2">
        <v>12409.74</v>
      </c>
      <c r="Q1456" s="2">
        <v>431.54</v>
      </c>
      <c r="R1456" s="2">
        <v>8945.1200000000008</v>
      </c>
      <c r="S1456" s="2">
        <v>7267.36</v>
      </c>
      <c r="T1456" s="2">
        <v>3464.62</v>
      </c>
      <c r="U1456" s="2">
        <v>5142.38</v>
      </c>
      <c r="V1456" s="2">
        <v>3033.08</v>
      </c>
      <c r="W1456" t="s">
        <v>814</v>
      </c>
    </row>
    <row r="1457" spans="1:23" x14ac:dyDescent="0.2">
      <c r="A1457" t="s">
        <v>0</v>
      </c>
      <c r="B1457" t="s">
        <v>1</v>
      </c>
      <c r="C1457" t="s">
        <v>218</v>
      </c>
      <c r="D1457" t="s">
        <v>219</v>
      </c>
      <c r="E1457" t="s">
        <v>220</v>
      </c>
      <c r="F1457" t="s">
        <v>1047</v>
      </c>
      <c r="G1457" t="s">
        <v>1048</v>
      </c>
      <c r="H1457" t="s">
        <v>7</v>
      </c>
      <c r="I1457" t="s">
        <v>43</v>
      </c>
      <c r="J1457" t="s">
        <v>44</v>
      </c>
      <c r="K1457" t="s">
        <v>65</v>
      </c>
      <c r="L1457" t="s">
        <v>11</v>
      </c>
      <c r="M1457" s="2">
        <v>7000</v>
      </c>
      <c r="N1457" s="2">
        <v>-1524.31</v>
      </c>
      <c r="O1457" s="2">
        <v>0</v>
      </c>
      <c r="P1457" s="2">
        <v>5475.69</v>
      </c>
      <c r="Q1457" s="2">
        <v>0</v>
      </c>
      <c r="R1457" s="2">
        <v>5475.69</v>
      </c>
      <c r="S1457" s="2">
        <v>828.4</v>
      </c>
      <c r="T1457" s="2">
        <v>0</v>
      </c>
      <c r="U1457" s="2">
        <v>4647.29</v>
      </c>
      <c r="V1457" s="2">
        <v>0</v>
      </c>
      <c r="W1457" t="s">
        <v>815</v>
      </c>
    </row>
    <row r="1458" spans="1:23" x14ac:dyDescent="0.2">
      <c r="A1458" t="s">
        <v>0</v>
      </c>
      <c r="B1458" t="s">
        <v>1</v>
      </c>
      <c r="C1458" t="s">
        <v>218</v>
      </c>
      <c r="D1458" t="s">
        <v>219</v>
      </c>
      <c r="E1458" t="s">
        <v>220</v>
      </c>
      <c r="F1458" t="s">
        <v>1047</v>
      </c>
      <c r="G1458" t="s">
        <v>1048</v>
      </c>
      <c r="H1458" t="s">
        <v>7</v>
      </c>
      <c r="I1458" t="s">
        <v>43</v>
      </c>
      <c r="J1458" t="s">
        <v>44</v>
      </c>
      <c r="K1458" t="s">
        <v>341</v>
      </c>
      <c r="L1458" t="s">
        <v>11</v>
      </c>
      <c r="M1458" s="2">
        <v>272461.71999999997</v>
      </c>
      <c r="N1458" s="2">
        <v>47119.34</v>
      </c>
      <c r="O1458" s="2">
        <v>0</v>
      </c>
      <c r="P1458" s="2">
        <v>319581.06</v>
      </c>
      <c r="Q1458" s="2">
        <v>2808</v>
      </c>
      <c r="R1458" s="2">
        <v>294528</v>
      </c>
      <c r="S1458" s="2">
        <v>247728</v>
      </c>
      <c r="T1458" s="2">
        <v>25053.06</v>
      </c>
      <c r="U1458" s="2">
        <v>71853.06</v>
      </c>
      <c r="V1458" s="2">
        <v>22245.06</v>
      </c>
      <c r="W1458" t="s">
        <v>834</v>
      </c>
    </row>
    <row r="1459" spans="1:23" x14ac:dyDescent="0.2">
      <c r="A1459" t="s">
        <v>0</v>
      </c>
      <c r="B1459" t="s">
        <v>1</v>
      </c>
      <c r="C1459" t="s">
        <v>218</v>
      </c>
      <c r="D1459" t="s">
        <v>219</v>
      </c>
      <c r="E1459" t="s">
        <v>220</v>
      </c>
      <c r="F1459" t="s">
        <v>1047</v>
      </c>
      <c r="G1459" t="s">
        <v>1048</v>
      </c>
      <c r="H1459" t="s">
        <v>7</v>
      </c>
      <c r="I1459" t="s">
        <v>43</v>
      </c>
      <c r="J1459" t="s">
        <v>44</v>
      </c>
      <c r="K1459" t="s">
        <v>1054</v>
      </c>
      <c r="L1459" t="s">
        <v>11</v>
      </c>
      <c r="M1459" s="2">
        <v>0</v>
      </c>
      <c r="N1459" s="2">
        <v>4000</v>
      </c>
      <c r="O1459" s="2">
        <v>79500</v>
      </c>
      <c r="P1459" s="2">
        <v>83500</v>
      </c>
      <c r="Q1459" s="2">
        <v>0</v>
      </c>
      <c r="R1459" s="2">
        <v>4000</v>
      </c>
      <c r="S1459" s="2">
        <v>0</v>
      </c>
      <c r="T1459" s="2">
        <v>79500</v>
      </c>
      <c r="U1459" s="2">
        <v>83500</v>
      </c>
      <c r="V1459" s="2">
        <v>79500</v>
      </c>
      <c r="W1459" t="s">
        <v>1055</v>
      </c>
    </row>
    <row r="1460" spans="1:23" x14ac:dyDescent="0.2">
      <c r="A1460" t="s">
        <v>0</v>
      </c>
      <c r="B1460" t="s">
        <v>1</v>
      </c>
      <c r="C1460" t="s">
        <v>218</v>
      </c>
      <c r="D1460" t="s">
        <v>219</v>
      </c>
      <c r="E1460" t="s">
        <v>220</v>
      </c>
      <c r="F1460" t="s">
        <v>1047</v>
      </c>
      <c r="G1460" t="s">
        <v>1048</v>
      </c>
      <c r="H1460" t="s">
        <v>7</v>
      </c>
      <c r="I1460" t="s">
        <v>43</v>
      </c>
      <c r="J1460" t="s">
        <v>44</v>
      </c>
      <c r="K1460" t="s">
        <v>69</v>
      </c>
      <c r="L1460" t="s">
        <v>11</v>
      </c>
      <c r="M1460" s="2">
        <v>6036.8</v>
      </c>
      <c r="N1460" s="2">
        <v>3938.73</v>
      </c>
      <c r="O1460" s="2">
        <v>0</v>
      </c>
      <c r="P1460" s="2">
        <v>9975.5300000000007</v>
      </c>
      <c r="Q1460" s="2">
        <v>4261.55</v>
      </c>
      <c r="R1460" s="2">
        <v>5713.98</v>
      </c>
      <c r="S1460" s="2">
        <v>4704</v>
      </c>
      <c r="T1460" s="2">
        <v>4261.55</v>
      </c>
      <c r="U1460" s="2">
        <v>5271.53</v>
      </c>
      <c r="V1460" s="2">
        <v>0</v>
      </c>
      <c r="W1460" t="s">
        <v>845</v>
      </c>
    </row>
    <row r="1461" spans="1:23" x14ac:dyDescent="0.2">
      <c r="A1461" t="s">
        <v>0</v>
      </c>
      <c r="B1461" t="s">
        <v>1</v>
      </c>
      <c r="C1461" t="s">
        <v>218</v>
      </c>
      <c r="D1461" t="s">
        <v>219</v>
      </c>
      <c r="E1461" t="s">
        <v>220</v>
      </c>
      <c r="F1461" t="s">
        <v>1047</v>
      </c>
      <c r="G1461" t="s">
        <v>1048</v>
      </c>
      <c r="H1461" t="s">
        <v>7</v>
      </c>
      <c r="I1461" t="s">
        <v>43</v>
      </c>
      <c r="J1461" t="s">
        <v>44</v>
      </c>
      <c r="K1461" t="s">
        <v>71</v>
      </c>
      <c r="L1461" t="s">
        <v>11</v>
      </c>
      <c r="M1461" s="2">
        <v>27351.43</v>
      </c>
      <c r="N1461" s="2">
        <v>211.13</v>
      </c>
      <c r="O1461" s="2">
        <v>0</v>
      </c>
      <c r="P1461" s="2">
        <v>27562.560000000001</v>
      </c>
      <c r="Q1461" s="2">
        <v>6034.07</v>
      </c>
      <c r="R1461" s="2">
        <v>11324.26</v>
      </c>
      <c r="S1461" s="2">
        <v>8879.4599999999991</v>
      </c>
      <c r="T1461" s="2">
        <v>16238.3</v>
      </c>
      <c r="U1461" s="2">
        <v>18683.099999999999</v>
      </c>
      <c r="V1461" s="2">
        <v>10204.23</v>
      </c>
      <c r="W1461" t="s">
        <v>818</v>
      </c>
    </row>
    <row r="1462" spans="1:23" x14ac:dyDescent="0.2">
      <c r="A1462" t="s">
        <v>0</v>
      </c>
      <c r="B1462" t="s">
        <v>1</v>
      </c>
      <c r="C1462" t="s">
        <v>218</v>
      </c>
      <c r="D1462" t="s">
        <v>219</v>
      </c>
      <c r="E1462" t="s">
        <v>220</v>
      </c>
      <c r="F1462" t="s">
        <v>1047</v>
      </c>
      <c r="G1462" t="s">
        <v>1048</v>
      </c>
      <c r="H1462" t="s">
        <v>7</v>
      </c>
      <c r="I1462" t="s">
        <v>43</v>
      </c>
      <c r="J1462" t="s">
        <v>44</v>
      </c>
      <c r="K1462" t="s">
        <v>316</v>
      </c>
      <c r="L1462" t="s">
        <v>11</v>
      </c>
      <c r="M1462" s="2">
        <v>0</v>
      </c>
      <c r="N1462" s="2">
        <v>719.04</v>
      </c>
      <c r="O1462" s="2">
        <v>0</v>
      </c>
      <c r="P1462" s="2">
        <v>719.04</v>
      </c>
      <c r="Q1462" s="2">
        <v>0</v>
      </c>
      <c r="R1462" s="2">
        <v>719.04</v>
      </c>
      <c r="S1462" s="2">
        <v>456.95</v>
      </c>
      <c r="T1462" s="2">
        <v>0</v>
      </c>
      <c r="U1462" s="2">
        <v>262.08999999999997</v>
      </c>
      <c r="V1462" s="2">
        <v>0</v>
      </c>
      <c r="W1462" t="s">
        <v>819</v>
      </c>
    </row>
    <row r="1463" spans="1:23" x14ac:dyDescent="0.2">
      <c r="A1463" t="s">
        <v>0</v>
      </c>
      <c r="B1463" t="s">
        <v>1</v>
      </c>
      <c r="C1463" t="s">
        <v>218</v>
      </c>
      <c r="D1463" t="s">
        <v>219</v>
      </c>
      <c r="E1463" t="s">
        <v>220</v>
      </c>
      <c r="F1463" t="s">
        <v>1047</v>
      </c>
      <c r="G1463" t="s">
        <v>1048</v>
      </c>
      <c r="H1463" t="s">
        <v>7</v>
      </c>
      <c r="I1463" t="s">
        <v>43</v>
      </c>
      <c r="J1463" t="s">
        <v>44</v>
      </c>
      <c r="K1463" t="s">
        <v>73</v>
      </c>
      <c r="L1463" t="s">
        <v>11</v>
      </c>
      <c r="M1463" s="2">
        <v>2500</v>
      </c>
      <c r="N1463" s="2">
        <v>0</v>
      </c>
      <c r="O1463" s="2">
        <v>0</v>
      </c>
      <c r="P1463" s="2">
        <v>2500</v>
      </c>
      <c r="Q1463" s="2">
        <v>1339.29</v>
      </c>
      <c r="R1463" s="2">
        <v>1000</v>
      </c>
      <c r="S1463" s="2">
        <v>1000</v>
      </c>
      <c r="T1463" s="2">
        <v>1500</v>
      </c>
      <c r="U1463" s="2">
        <v>1500</v>
      </c>
      <c r="V1463" s="2">
        <v>160.71</v>
      </c>
      <c r="W1463" t="s">
        <v>820</v>
      </c>
    </row>
    <row r="1464" spans="1:23" x14ac:dyDescent="0.2">
      <c r="A1464" t="s">
        <v>0</v>
      </c>
      <c r="B1464" t="s">
        <v>1</v>
      </c>
      <c r="C1464" t="s">
        <v>218</v>
      </c>
      <c r="D1464" t="s">
        <v>219</v>
      </c>
      <c r="E1464" t="s">
        <v>220</v>
      </c>
      <c r="F1464" t="s">
        <v>1047</v>
      </c>
      <c r="G1464" t="s">
        <v>1048</v>
      </c>
      <c r="H1464" t="s">
        <v>7</v>
      </c>
      <c r="I1464" t="s">
        <v>43</v>
      </c>
      <c r="J1464" t="s">
        <v>44</v>
      </c>
      <c r="K1464" t="s">
        <v>75</v>
      </c>
      <c r="L1464" t="s">
        <v>11</v>
      </c>
      <c r="M1464" s="2">
        <v>2500</v>
      </c>
      <c r="N1464" s="2">
        <v>0</v>
      </c>
      <c r="O1464" s="2">
        <v>0</v>
      </c>
      <c r="P1464" s="2">
        <v>2500</v>
      </c>
      <c r="Q1464" s="2">
        <v>0</v>
      </c>
      <c r="R1464" s="2">
        <v>1243.1199999999999</v>
      </c>
      <c r="S1464" s="2">
        <v>1243.1199999999999</v>
      </c>
      <c r="T1464" s="2">
        <v>1256.8800000000001</v>
      </c>
      <c r="U1464" s="2">
        <v>1256.8800000000001</v>
      </c>
      <c r="V1464" s="2">
        <v>1256.8800000000001</v>
      </c>
      <c r="W1464" t="s">
        <v>821</v>
      </c>
    </row>
    <row r="1465" spans="1:23" x14ac:dyDescent="0.2">
      <c r="A1465" t="s">
        <v>0</v>
      </c>
      <c r="B1465" t="s">
        <v>1</v>
      </c>
      <c r="C1465" t="s">
        <v>218</v>
      </c>
      <c r="D1465" t="s">
        <v>219</v>
      </c>
      <c r="E1465" t="s">
        <v>220</v>
      </c>
      <c r="F1465" t="s">
        <v>1047</v>
      </c>
      <c r="G1465" t="s">
        <v>1048</v>
      </c>
      <c r="H1465" t="s">
        <v>7</v>
      </c>
      <c r="I1465" t="s">
        <v>43</v>
      </c>
      <c r="J1465" t="s">
        <v>44</v>
      </c>
      <c r="K1465" t="s">
        <v>77</v>
      </c>
      <c r="L1465" t="s">
        <v>11</v>
      </c>
      <c r="M1465" s="2">
        <v>1830</v>
      </c>
      <c r="N1465" s="2">
        <v>0</v>
      </c>
      <c r="O1465" s="2">
        <v>0</v>
      </c>
      <c r="P1465" s="2">
        <v>1830</v>
      </c>
      <c r="Q1465" s="2">
        <v>345</v>
      </c>
      <c r="R1465" s="2">
        <v>103.1</v>
      </c>
      <c r="S1465" s="2">
        <v>103.09</v>
      </c>
      <c r="T1465" s="2">
        <v>1726.9</v>
      </c>
      <c r="U1465" s="2">
        <v>1726.91</v>
      </c>
      <c r="V1465" s="2">
        <v>1381.9</v>
      </c>
      <c r="W1465" t="s">
        <v>1056</v>
      </c>
    </row>
    <row r="1466" spans="1:23" x14ac:dyDescent="0.2">
      <c r="A1466" t="s">
        <v>0</v>
      </c>
      <c r="B1466" t="s">
        <v>1</v>
      </c>
      <c r="C1466" t="s">
        <v>218</v>
      </c>
      <c r="D1466" t="s">
        <v>219</v>
      </c>
      <c r="E1466" t="s">
        <v>220</v>
      </c>
      <c r="F1466" t="s">
        <v>1047</v>
      </c>
      <c r="G1466" t="s">
        <v>1048</v>
      </c>
      <c r="H1466" t="s">
        <v>7</v>
      </c>
      <c r="I1466" t="s">
        <v>43</v>
      </c>
      <c r="J1466" t="s">
        <v>44</v>
      </c>
      <c r="K1466" t="s">
        <v>83</v>
      </c>
      <c r="L1466" t="s">
        <v>11</v>
      </c>
      <c r="M1466" s="2">
        <v>200</v>
      </c>
      <c r="N1466" s="2">
        <v>0</v>
      </c>
      <c r="O1466" s="2">
        <v>0</v>
      </c>
      <c r="P1466" s="2">
        <v>200</v>
      </c>
      <c r="Q1466" s="2">
        <v>0</v>
      </c>
      <c r="R1466" s="2">
        <v>0</v>
      </c>
      <c r="S1466" s="2">
        <v>0</v>
      </c>
      <c r="T1466" s="2">
        <v>200</v>
      </c>
      <c r="U1466" s="2">
        <v>200</v>
      </c>
      <c r="V1466" s="2">
        <v>200</v>
      </c>
      <c r="W1466" t="s">
        <v>825</v>
      </c>
    </row>
    <row r="1467" spans="1:23" x14ac:dyDescent="0.2">
      <c r="A1467" t="s">
        <v>0</v>
      </c>
      <c r="B1467" t="s">
        <v>1</v>
      </c>
      <c r="C1467" t="s">
        <v>218</v>
      </c>
      <c r="D1467" t="s">
        <v>219</v>
      </c>
      <c r="E1467" t="s">
        <v>220</v>
      </c>
      <c r="F1467" t="s">
        <v>1047</v>
      </c>
      <c r="G1467" t="s">
        <v>1048</v>
      </c>
      <c r="H1467" t="s">
        <v>7</v>
      </c>
      <c r="I1467" t="s">
        <v>43</v>
      </c>
      <c r="J1467" t="s">
        <v>44</v>
      </c>
      <c r="K1467" t="s">
        <v>1057</v>
      </c>
      <c r="L1467" t="s">
        <v>11</v>
      </c>
      <c r="M1467" s="2">
        <v>154</v>
      </c>
      <c r="N1467" s="2">
        <v>215.09</v>
      </c>
      <c r="O1467" s="2">
        <v>0</v>
      </c>
      <c r="P1467" s="2">
        <v>369.09</v>
      </c>
      <c r="Q1467" s="2">
        <v>16.8</v>
      </c>
      <c r="R1467" s="2">
        <v>231.09</v>
      </c>
      <c r="S1467" s="2">
        <v>156.80000000000001</v>
      </c>
      <c r="T1467" s="2">
        <v>138</v>
      </c>
      <c r="U1467" s="2">
        <v>212.29</v>
      </c>
      <c r="V1467" s="2">
        <v>121.2</v>
      </c>
      <c r="W1467" t="s">
        <v>1058</v>
      </c>
    </row>
    <row r="1468" spans="1:23" x14ac:dyDescent="0.2">
      <c r="A1468" t="s">
        <v>0</v>
      </c>
      <c r="B1468" t="s">
        <v>1</v>
      </c>
      <c r="C1468" t="s">
        <v>218</v>
      </c>
      <c r="D1468" t="s">
        <v>219</v>
      </c>
      <c r="E1468" t="s">
        <v>220</v>
      </c>
      <c r="F1468" t="s">
        <v>1047</v>
      </c>
      <c r="G1468" t="s">
        <v>1048</v>
      </c>
      <c r="H1468" t="s">
        <v>7</v>
      </c>
      <c r="I1468" t="s">
        <v>43</v>
      </c>
      <c r="J1468" t="s">
        <v>87</v>
      </c>
      <c r="K1468" t="s">
        <v>88</v>
      </c>
      <c r="L1468" t="s">
        <v>11</v>
      </c>
      <c r="M1468" s="2">
        <v>110</v>
      </c>
      <c r="N1468" s="2">
        <v>-8.3800000000000008</v>
      </c>
      <c r="O1468" s="2">
        <v>0</v>
      </c>
      <c r="P1468" s="2">
        <v>101.62</v>
      </c>
      <c r="Q1468" s="2">
        <v>0</v>
      </c>
      <c r="R1468" s="2">
        <v>101.62</v>
      </c>
      <c r="S1468" s="2">
        <v>101.62</v>
      </c>
      <c r="T1468" s="2">
        <v>0</v>
      </c>
      <c r="U1468" s="2">
        <v>0</v>
      </c>
      <c r="V1468" s="2">
        <v>0</v>
      </c>
      <c r="W1468" t="s">
        <v>830</v>
      </c>
    </row>
    <row r="1469" spans="1:23" x14ac:dyDescent="0.2">
      <c r="A1469" t="s">
        <v>0</v>
      </c>
      <c r="B1469" t="s">
        <v>1</v>
      </c>
      <c r="C1469" t="s">
        <v>218</v>
      </c>
      <c r="D1469" t="s">
        <v>219</v>
      </c>
      <c r="E1469" t="s">
        <v>220</v>
      </c>
      <c r="F1469" t="s">
        <v>1047</v>
      </c>
      <c r="G1469" t="s">
        <v>1048</v>
      </c>
      <c r="H1469" t="s">
        <v>7</v>
      </c>
      <c r="I1469" t="s">
        <v>43</v>
      </c>
      <c r="J1469" t="s">
        <v>87</v>
      </c>
      <c r="K1469" t="s">
        <v>90</v>
      </c>
      <c r="L1469" t="s">
        <v>11</v>
      </c>
      <c r="M1469" s="2">
        <v>250</v>
      </c>
      <c r="N1469" s="2">
        <v>0</v>
      </c>
      <c r="O1469" s="2">
        <v>0</v>
      </c>
      <c r="P1469" s="2">
        <v>250</v>
      </c>
      <c r="Q1469" s="2">
        <v>0</v>
      </c>
      <c r="R1469" s="2">
        <v>0</v>
      </c>
      <c r="S1469" s="2">
        <v>0</v>
      </c>
      <c r="T1469" s="2">
        <v>250</v>
      </c>
      <c r="U1469" s="2">
        <v>250</v>
      </c>
      <c r="V1469" s="2">
        <v>250</v>
      </c>
      <c r="W1469" t="s">
        <v>876</v>
      </c>
    </row>
    <row r="1470" spans="1:23" x14ac:dyDescent="0.2">
      <c r="A1470" t="s">
        <v>0</v>
      </c>
      <c r="B1470" t="s">
        <v>1</v>
      </c>
      <c r="C1470" t="s">
        <v>218</v>
      </c>
      <c r="D1470" t="s">
        <v>219</v>
      </c>
      <c r="E1470" t="s">
        <v>220</v>
      </c>
      <c r="F1470" t="s">
        <v>1047</v>
      </c>
      <c r="G1470" t="s">
        <v>1048</v>
      </c>
      <c r="H1470" t="s">
        <v>7</v>
      </c>
      <c r="I1470" t="s">
        <v>43</v>
      </c>
      <c r="J1470" t="s">
        <v>87</v>
      </c>
      <c r="K1470" t="s">
        <v>251</v>
      </c>
      <c r="L1470" t="s">
        <v>11</v>
      </c>
      <c r="M1470" s="2">
        <v>50</v>
      </c>
      <c r="N1470" s="2">
        <v>1058.56</v>
      </c>
      <c r="O1470" s="2">
        <v>0</v>
      </c>
      <c r="P1470" s="2">
        <v>1108.56</v>
      </c>
      <c r="Q1470" s="2">
        <v>950.95</v>
      </c>
      <c r="R1470" s="2">
        <v>145.63</v>
      </c>
      <c r="S1470" s="2">
        <v>141.79</v>
      </c>
      <c r="T1470" s="2">
        <v>962.93</v>
      </c>
      <c r="U1470" s="2">
        <v>966.77</v>
      </c>
      <c r="V1470" s="2">
        <v>11.98</v>
      </c>
      <c r="W1470" t="s">
        <v>252</v>
      </c>
    </row>
    <row r="1471" spans="1:23" x14ac:dyDescent="0.2">
      <c r="A1471" t="s">
        <v>0</v>
      </c>
      <c r="B1471" t="s">
        <v>1</v>
      </c>
      <c r="C1471" t="s">
        <v>218</v>
      </c>
      <c r="D1471" t="s">
        <v>219</v>
      </c>
      <c r="E1471" t="s">
        <v>220</v>
      </c>
      <c r="F1471" t="s">
        <v>1047</v>
      </c>
      <c r="G1471" t="s">
        <v>1048</v>
      </c>
      <c r="H1471" t="s">
        <v>7</v>
      </c>
      <c r="I1471" t="s">
        <v>43</v>
      </c>
      <c r="J1471" t="s">
        <v>202</v>
      </c>
      <c r="K1471" t="s">
        <v>284</v>
      </c>
      <c r="L1471" t="s">
        <v>11</v>
      </c>
      <c r="M1471" s="2">
        <v>0</v>
      </c>
      <c r="N1471" s="2">
        <v>0</v>
      </c>
      <c r="O1471" s="2">
        <v>200</v>
      </c>
      <c r="P1471" s="2">
        <v>200</v>
      </c>
      <c r="Q1471" s="2">
        <v>0</v>
      </c>
      <c r="R1471" s="2">
        <v>0</v>
      </c>
      <c r="S1471" s="2">
        <v>0</v>
      </c>
      <c r="T1471" s="2">
        <v>200</v>
      </c>
      <c r="U1471" s="2">
        <v>200</v>
      </c>
      <c r="V1471" s="2">
        <v>200</v>
      </c>
      <c r="W1471" t="s">
        <v>1059</v>
      </c>
    </row>
    <row r="1472" spans="1:23" x14ac:dyDescent="0.2">
      <c r="A1472" t="s">
        <v>0</v>
      </c>
      <c r="B1472" t="s">
        <v>1</v>
      </c>
      <c r="C1472" t="s">
        <v>218</v>
      </c>
      <c r="D1472" t="s">
        <v>219</v>
      </c>
      <c r="E1472" t="s">
        <v>220</v>
      </c>
      <c r="F1472" t="s">
        <v>1047</v>
      </c>
      <c r="G1472" t="s">
        <v>1048</v>
      </c>
      <c r="H1472" t="s">
        <v>7</v>
      </c>
      <c r="I1472" t="s">
        <v>43</v>
      </c>
      <c r="J1472" t="s">
        <v>202</v>
      </c>
      <c r="K1472" t="s">
        <v>209</v>
      </c>
      <c r="L1472" t="s">
        <v>11</v>
      </c>
      <c r="M1472" s="2">
        <v>0</v>
      </c>
      <c r="N1472" s="2">
        <v>0</v>
      </c>
      <c r="O1472" s="2">
        <v>1738.67</v>
      </c>
      <c r="P1472" s="2">
        <v>1738.67</v>
      </c>
      <c r="Q1472" s="2">
        <v>0</v>
      </c>
      <c r="R1472" s="2">
        <v>0</v>
      </c>
      <c r="S1472" s="2">
        <v>0</v>
      </c>
      <c r="T1472" s="2">
        <v>1738.67</v>
      </c>
      <c r="U1472" s="2">
        <v>1738.67</v>
      </c>
      <c r="V1472" s="2">
        <v>1738.67</v>
      </c>
      <c r="W1472" t="s">
        <v>1060</v>
      </c>
    </row>
    <row r="1473" spans="1:23" x14ac:dyDescent="0.2">
      <c r="A1473" t="s">
        <v>0</v>
      </c>
      <c r="B1473" t="s">
        <v>1</v>
      </c>
      <c r="C1473" t="s">
        <v>2</v>
      </c>
      <c r="D1473" t="s">
        <v>915</v>
      </c>
      <c r="E1473" t="s">
        <v>916</v>
      </c>
      <c r="F1473" t="s">
        <v>1061</v>
      </c>
      <c r="G1473" t="s">
        <v>1062</v>
      </c>
      <c r="H1473" t="s">
        <v>7</v>
      </c>
      <c r="I1473" t="s">
        <v>8</v>
      </c>
      <c r="J1473" t="s">
        <v>9</v>
      </c>
      <c r="K1473" t="s">
        <v>10</v>
      </c>
      <c r="L1473" t="s">
        <v>11</v>
      </c>
      <c r="M1473" s="2">
        <v>1160952</v>
      </c>
      <c r="N1473" s="2">
        <v>-11997</v>
      </c>
      <c r="O1473" s="2">
        <v>221.16</v>
      </c>
      <c r="P1473" s="2">
        <v>1149176.1599999999</v>
      </c>
      <c r="Q1473" s="2">
        <v>0</v>
      </c>
      <c r="R1473" s="2">
        <v>836168.5</v>
      </c>
      <c r="S1473" s="2">
        <v>836168.5</v>
      </c>
      <c r="T1473" s="2">
        <v>313007.65999999997</v>
      </c>
      <c r="U1473" s="2">
        <v>313007.65999999997</v>
      </c>
      <c r="V1473" s="2">
        <v>313007.65999999997</v>
      </c>
      <c r="W1473" t="s">
        <v>1063</v>
      </c>
    </row>
    <row r="1474" spans="1:23" x14ac:dyDescent="0.2">
      <c r="A1474" t="s">
        <v>0</v>
      </c>
      <c r="B1474" t="s">
        <v>1</v>
      </c>
      <c r="C1474" t="s">
        <v>2</v>
      </c>
      <c r="D1474" t="s">
        <v>915</v>
      </c>
      <c r="E1474" t="s">
        <v>916</v>
      </c>
      <c r="F1474" t="s">
        <v>1061</v>
      </c>
      <c r="G1474" t="s">
        <v>1062</v>
      </c>
      <c r="H1474" t="s">
        <v>7</v>
      </c>
      <c r="I1474" t="s">
        <v>8</v>
      </c>
      <c r="J1474" t="s">
        <v>9</v>
      </c>
      <c r="K1474" t="s">
        <v>13</v>
      </c>
      <c r="L1474" t="s">
        <v>11</v>
      </c>
      <c r="M1474" s="2">
        <v>21113.16</v>
      </c>
      <c r="N1474" s="2">
        <v>3576</v>
      </c>
      <c r="O1474" s="2">
        <v>6.44</v>
      </c>
      <c r="P1474" s="2">
        <v>24695.599999999999</v>
      </c>
      <c r="Q1474" s="2">
        <v>0</v>
      </c>
      <c r="R1474" s="2">
        <v>17673.23</v>
      </c>
      <c r="S1474" s="2">
        <v>17673.23</v>
      </c>
      <c r="T1474" s="2">
        <v>7022.37</v>
      </c>
      <c r="U1474" s="2">
        <v>7022.37</v>
      </c>
      <c r="V1474" s="2">
        <v>7022.37</v>
      </c>
      <c r="W1474" t="s">
        <v>1064</v>
      </c>
    </row>
    <row r="1475" spans="1:23" x14ac:dyDescent="0.2">
      <c r="A1475" t="s">
        <v>0</v>
      </c>
      <c r="B1475" t="s">
        <v>1</v>
      </c>
      <c r="C1475" t="s">
        <v>2</v>
      </c>
      <c r="D1475" t="s">
        <v>915</v>
      </c>
      <c r="E1475" t="s">
        <v>916</v>
      </c>
      <c r="F1475" t="s">
        <v>1061</v>
      </c>
      <c r="G1475" t="s">
        <v>1062</v>
      </c>
      <c r="H1475" t="s">
        <v>7</v>
      </c>
      <c r="I1475" t="s">
        <v>8</v>
      </c>
      <c r="J1475" t="s">
        <v>9</v>
      </c>
      <c r="K1475" t="s">
        <v>15</v>
      </c>
      <c r="L1475" t="s">
        <v>11</v>
      </c>
      <c r="M1475" s="2">
        <v>99218.43</v>
      </c>
      <c r="N1475" s="2">
        <v>298</v>
      </c>
      <c r="O1475" s="2">
        <v>0</v>
      </c>
      <c r="P1475" s="2">
        <v>99516.43</v>
      </c>
      <c r="Q1475" s="2">
        <v>1653.51</v>
      </c>
      <c r="R1475" s="2">
        <v>22184.38</v>
      </c>
      <c r="S1475" s="2">
        <v>22184.38</v>
      </c>
      <c r="T1475" s="2">
        <v>77332.05</v>
      </c>
      <c r="U1475" s="2">
        <v>77332.05</v>
      </c>
      <c r="V1475" s="2">
        <v>75678.539999999994</v>
      </c>
      <c r="W1475" t="s">
        <v>1065</v>
      </c>
    </row>
    <row r="1476" spans="1:23" x14ac:dyDescent="0.2">
      <c r="A1476" t="s">
        <v>0</v>
      </c>
      <c r="B1476" t="s">
        <v>1</v>
      </c>
      <c r="C1476" t="s">
        <v>2</v>
      </c>
      <c r="D1476" t="s">
        <v>915</v>
      </c>
      <c r="E1476" t="s">
        <v>916</v>
      </c>
      <c r="F1476" t="s">
        <v>1061</v>
      </c>
      <c r="G1476" t="s">
        <v>1062</v>
      </c>
      <c r="H1476" t="s">
        <v>7</v>
      </c>
      <c r="I1476" t="s">
        <v>8</v>
      </c>
      <c r="J1476" t="s">
        <v>9</v>
      </c>
      <c r="K1476" t="s">
        <v>17</v>
      </c>
      <c r="L1476" t="s">
        <v>11</v>
      </c>
      <c r="M1476" s="2">
        <v>29252</v>
      </c>
      <c r="N1476" s="2">
        <v>200</v>
      </c>
      <c r="O1476" s="2">
        <v>0</v>
      </c>
      <c r="P1476" s="2">
        <v>29452</v>
      </c>
      <c r="Q1476" s="2">
        <v>385.55</v>
      </c>
      <c r="R1476" s="2">
        <v>25950.7</v>
      </c>
      <c r="S1476" s="2">
        <v>25950.7</v>
      </c>
      <c r="T1476" s="2">
        <v>3501.3</v>
      </c>
      <c r="U1476" s="2">
        <v>3501.3</v>
      </c>
      <c r="V1476" s="2">
        <v>3115.75</v>
      </c>
      <c r="W1476" t="s">
        <v>1066</v>
      </c>
    </row>
    <row r="1477" spans="1:23" x14ac:dyDescent="0.2">
      <c r="A1477" t="s">
        <v>0</v>
      </c>
      <c r="B1477" t="s">
        <v>1</v>
      </c>
      <c r="C1477" t="s">
        <v>2</v>
      </c>
      <c r="D1477" t="s">
        <v>915</v>
      </c>
      <c r="E1477" t="s">
        <v>916</v>
      </c>
      <c r="F1477" t="s">
        <v>1061</v>
      </c>
      <c r="G1477" t="s">
        <v>1062</v>
      </c>
      <c r="H1477" t="s">
        <v>7</v>
      </c>
      <c r="I1477" t="s">
        <v>8</v>
      </c>
      <c r="J1477" t="s">
        <v>9</v>
      </c>
      <c r="K1477" t="s">
        <v>19</v>
      </c>
      <c r="L1477" t="s">
        <v>11</v>
      </c>
      <c r="M1477" s="2">
        <v>396</v>
      </c>
      <c r="N1477" s="2">
        <v>66</v>
      </c>
      <c r="O1477" s="2">
        <v>0</v>
      </c>
      <c r="P1477" s="2">
        <v>462</v>
      </c>
      <c r="Q1477" s="2">
        <v>0</v>
      </c>
      <c r="R1477" s="2">
        <v>164.5</v>
      </c>
      <c r="S1477" s="2">
        <v>164.5</v>
      </c>
      <c r="T1477" s="2">
        <v>297.5</v>
      </c>
      <c r="U1477" s="2">
        <v>297.5</v>
      </c>
      <c r="V1477" s="2">
        <v>297.5</v>
      </c>
      <c r="W1477" t="s">
        <v>1067</v>
      </c>
    </row>
    <row r="1478" spans="1:23" x14ac:dyDescent="0.2">
      <c r="A1478" t="s">
        <v>0</v>
      </c>
      <c r="B1478" t="s">
        <v>1</v>
      </c>
      <c r="C1478" t="s">
        <v>2</v>
      </c>
      <c r="D1478" t="s">
        <v>915</v>
      </c>
      <c r="E1478" t="s">
        <v>916</v>
      </c>
      <c r="F1478" t="s">
        <v>1061</v>
      </c>
      <c r="G1478" t="s">
        <v>1062</v>
      </c>
      <c r="H1478" t="s">
        <v>7</v>
      </c>
      <c r="I1478" t="s">
        <v>8</v>
      </c>
      <c r="J1478" t="s">
        <v>9</v>
      </c>
      <c r="K1478" t="s">
        <v>21</v>
      </c>
      <c r="L1478" t="s">
        <v>11</v>
      </c>
      <c r="M1478" s="2">
        <v>3168</v>
      </c>
      <c r="N1478" s="2">
        <v>528</v>
      </c>
      <c r="O1478" s="2">
        <v>0</v>
      </c>
      <c r="P1478" s="2">
        <v>3696</v>
      </c>
      <c r="Q1478" s="2">
        <v>0</v>
      </c>
      <c r="R1478" s="2">
        <v>1740</v>
      </c>
      <c r="S1478" s="2">
        <v>1740</v>
      </c>
      <c r="T1478" s="2">
        <v>1956</v>
      </c>
      <c r="U1478" s="2">
        <v>1956</v>
      </c>
      <c r="V1478" s="2">
        <v>1956</v>
      </c>
      <c r="W1478" t="s">
        <v>1068</v>
      </c>
    </row>
    <row r="1479" spans="1:23" x14ac:dyDescent="0.2">
      <c r="A1479" t="s">
        <v>0</v>
      </c>
      <c r="B1479" t="s">
        <v>1</v>
      </c>
      <c r="C1479" t="s">
        <v>2</v>
      </c>
      <c r="D1479" t="s">
        <v>915</v>
      </c>
      <c r="E1479" t="s">
        <v>916</v>
      </c>
      <c r="F1479" t="s">
        <v>1061</v>
      </c>
      <c r="G1479" t="s">
        <v>1062</v>
      </c>
      <c r="H1479" t="s">
        <v>7</v>
      </c>
      <c r="I1479" t="s">
        <v>8</v>
      </c>
      <c r="J1479" t="s">
        <v>9</v>
      </c>
      <c r="K1479" t="s">
        <v>23</v>
      </c>
      <c r="L1479" t="s">
        <v>11</v>
      </c>
      <c r="M1479" s="2">
        <v>105.57</v>
      </c>
      <c r="N1479" s="2">
        <v>0</v>
      </c>
      <c r="O1479" s="2">
        <v>17.59</v>
      </c>
      <c r="P1479" s="2">
        <v>123.16</v>
      </c>
      <c r="Q1479" s="2">
        <v>0</v>
      </c>
      <c r="R1479" s="2">
        <v>0</v>
      </c>
      <c r="S1479" s="2">
        <v>0</v>
      </c>
      <c r="T1479" s="2">
        <v>123.16</v>
      </c>
      <c r="U1479" s="2">
        <v>123.16</v>
      </c>
      <c r="V1479" s="2">
        <v>123.16</v>
      </c>
      <c r="W1479" t="s">
        <v>1069</v>
      </c>
    </row>
    <row r="1480" spans="1:23" x14ac:dyDescent="0.2">
      <c r="A1480" t="s">
        <v>0</v>
      </c>
      <c r="B1480" t="s">
        <v>1</v>
      </c>
      <c r="C1480" t="s">
        <v>2</v>
      </c>
      <c r="D1480" t="s">
        <v>915</v>
      </c>
      <c r="E1480" t="s">
        <v>916</v>
      </c>
      <c r="F1480" t="s">
        <v>1061</v>
      </c>
      <c r="G1480" t="s">
        <v>1062</v>
      </c>
      <c r="H1480" t="s">
        <v>7</v>
      </c>
      <c r="I1480" t="s">
        <v>8</v>
      </c>
      <c r="J1480" t="s">
        <v>9</v>
      </c>
      <c r="K1480" t="s">
        <v>25</v>
      </c>
      <c r="L1480" t="s">
        <v>11</v>
      </c>
      <c r="M1480" s="2">
        <v>1055.6600000000001</v>
      </c>
      <c r="N1480" s="2">
        <v>44.7</v>
      </c>
      <c r="O1480" s="2">
        <v>0</v>
      </c>
      <c r="P1480" s="2">
        <v>1100.3599999999999</v>
      </c>
      <c r="Q1480" s="2">
        <v>0</v>
      </c>
      <c r="R1480" s="2">
        <v>275.85000000000002</v>
      </c>
      <c r="S1480" s="2">
        <v>275.85000000000002</v>
      </c>
      <c r="T1480" s="2">
        <v>824.51</v>
      </c>
      <c r="U1480" s="2">
        <v>824.51</v>
      </c>
      <c r="V1480" s="2">
        <v>824.51</v>
      </c>
      <c r="W1480" t="s">
        <v>1070</v>
      </c>
    </row>
    <row r="1481" spans="1:23" x14ac:dyDescent="0.2">
      <c r="A1481" t="s">
        <v>0</v>
      </c>
      <c r="B1481" t="s">
        <v>1</v>
      </c>
      <c r="C1481" t="s">
        <v>2</v>
      </c>
      <c r="D1481" t="s">
        <v>915</v>
      </c>
      <c r="E1481" t="s">
        <v>916</v>
      </c>
      <c r="F1481" t="s">
        <v>1061</v>
      </c>
      <c r="G1481" t="s">
        <v>1062</v>
      </c>
      <c r="H1481" t="s">
        <v>7</v>
      </c>
      <c r="I1481" t="s">
        <v>8</v>
      </c>
      <c r="J1481" t="s">
        <v>9</v>
      </c>
      <c r="K1481" t="s">
        <v>27</v>
      </c>
      <c r="L1481" t="s">
        <v>11</v>
      </c>
      <c r="M1481" s="2">
        <v>9832.32</v>
      </c>
      <c r="N1481" s="2">
        <v>-8700</v>
      </c>
      <c r="O1481" s="2">
        <v>0</v>
      </c>
      <c r="P1481" s="2">
        <v>1132.32</v>
      </c>
      <c r="Q1481" s="2">
        <v>0</v>
      </c>
      <c r="R1481" s="2">
        <v>0</v>
      </c>
      <c r="S1481" s="2">
        <v>0</v>
      </c>
      <c r="T1481" s="2">
        <v>1132.32</v>
      </c>
      <c r="U1481" s="2">
        <v>1132.32</v>
      </c>
      <c r="V1481" s="2">
        <v>1132.32</v>
      </c>
      <c r="W1481" t="s">
        <v>1071</v>
      </c>
    </row>
    <row r="1482" spans="1:23" x14ac:dyDescent="0.2">
      <c r="A1482" t="s">
        <v>0</v>
      </c>
      <c r="B1482" t="s">
        <v>1</v>
      </c>
      <c r="C1482" t="s">
        <v>2</v>
      </c>
      <c r="D1482" t="s">
        <v>915</v>
      </c>
      <c r="E1482" t="s">
        <v>916</v>
      </c>
      <c r="F1482" t="s">
        <v>1061</v>
      </c>
      <c r="G1482" t="s">
        <v>1062</v>
      </c>
      <c r="H1482" t="s">
        <v>7</v>
      </c>
      <c r="I1482" t="s">
        <v>8</v>
      </c>
      <c r="J1482" t="s">
        <v>9</v>
      </c>
      <c r="K1482" t="s">
        <v>29</v>
      </c>
      <c r="L1482" t="s">
        <v>11</v>
      </c>
      <c r="M1482" s="2">
        <v>7213.01</v>
      </c>
      <c r="N1482" s="2">
        <v>-3977.41</v>
      </c>
      <c r="O1482" s="2">
        <v>0</v>
      </c>
      <c r="P1482" s="2">
        <v>3235.6</v>
      </c>
      <c r="Q1482" s="2">
        <v>0</v>
      </c>
      <c r="R1482" s="2">
        <v>1020.65</v>
      </c>
      <c r="S1482" s="2">
        <v>1020.65</v>
      </c>
      <c r="T1482" s="2">
        <v>2214.9499999999998</v>
      </c>
      <c r="U1482" s="2">
        <v>2214.9499999999998</v>
      </c>
      <c r="V1482" s="2">
        <v>2214.9499999999998</v>
      </c>
      <c r="W1482" t="s">
        <v>1072</v>
      </c>
    </row>
    <row r="1483" spans="1:23" x14ac:dyDescent="0.2">
      <c r="A1483" t="s">
        <v>0</v>
      </c>
      <c r="B1483" t="s">
        <v>1</v>
      </c>
      <c r="C1483" t="s">
        <v>2</v>
      </c>
      <c r="D1483" t="s">
        <v>915</v>
      </c>
      <c r="E1483" t="s">
        <v>916</v>
      </c>
      <c r="F1483" t="s">
        <v>1061</v>
      </c>
      <c r="G1483" t="s">
        <v>1062</v>
      </c>
      <c r="H1483" t="s">
        <v>7</v>
      </c>
      <c r="I1483" t="s">
        <v>8</v>
      </c>
      <c r="J1483" t="s">
        <v>9</v>
      </c>
      <c r="K1483" t="s">
        <v>31</v>
      </c>
      <c r="L1483" t="s">
        <v>11</v>
      </c>
      <c r="M1483" s="2">
        <v>8556</v>
      </c>
      <c r="N1483" s="2">
        <v>11997</v>
      </c>
      <c r="O1483" s="2">
        <v>0</v>
      </c>
      <c r="P1483" s="2">
        <v>20553</v>
      </c>
      <c r="Q1483" s="2">
        <v>8939.3700000000008</v>
      </c>
      <c r="R1483" s="2">
        <v>11613.63</v>
      </c>
      <c r="S1483" s="2">
        <v>11613.63</v>
      </c>
      <c r="T1483" s="2">
        <v>8939.3700000000008</v>
      </c>
      <c r="U1483" s="2">
        <v>8939.3700000000008</v>
      </c>
      <c r="V1483" s="2">
        <v>0</v>
      </c>
      <c r="W1483" t="s">
        <v>1073</v>
      </c>
    </row>
    <row r="1484" spans="1:23" x14ac:dyDescent="0.2">
      <c r="A1484" t="s">
        <v>0</v>
      </c>
      <c r="B1484" t="s">
        <v>1</v>
      </c>
      <c r="C1484" t="s">
        <v>2</v>
      </c>
      <c r="D1484" t="s">
        <v>915</v>
      </c>
      <c r="E1484" t="s">
        <v>916</v>
      </c>
      <c r="F1484" t="s">
        <v>1061</v>
      </c>
      <c r="G1484" t="s">
        <v>1062</v>
      </c>
      <c r="H1484" t="s">
        <v>7</v>
      </c>
      <c r="I1484" t="s">
        <v>8</v>
      </c>
      <c r="J1484" t="s">
        <v>9</v>
      </c>
      <c r="K1484" t="s">
        <v>33</v>
      </c>
      <c r="L1484" t="s">
        <v>11</v>
      </c>
      <c r="M1484" s="2">
        <v>3663.04</v>
      </c>
      <c r="N1484" s="2">
        <v>0</v>
      </c>
      <c r="O1484" s="2">
        <v>0</v>
      </c>
      <c r="P1484" s="2">
        <v>3663.04</v>
      </c>
      <c r="Q1484" s="2">
        <v>0</v>
      </c>
      <c r="R1484" s="2">
        <v>0</v>
      </c>
      <c r="S1484" s="2">
        <v>0</v>
      </c>
      <c r="T1484" s="2">
        <v>3663.04</v>
      </c>
      <c r="U1484" s="2">
        <v>3663.04</v>
      </c>
      <c r="V1484" s="2">
        <v>3663.04</v>
      </c>
      <c r="W1484" t="s">
        <v>1074</v>
      </c>
    </row>
    <row r="1485" spans="1:23" x14ac:dyDescent="0.2">
      <c r="A1485" t="s">
        <v>0</v>
      </c>
      <c r="B1485" t="s">
        <v>1</v>
      </c>
      <c r="C1485" t="s">
        <v>2</v>
      </c>
      <c r="D1485" t="s">
        <v>915</v>
      </c>
      <c r="E1485" t="s">
        <v>916</v>
      </c>
      <c r="F1485" t="s">
        <v>1061</v>
      </c>
      <c r="G1485" t="s">
        <v>1062</v>
      </c>
      <c r="H1485" t="s">
        <v>7</v>
      </c>
      <c r="I1485" t="s">
        <v>8</v>
      </c>
      <c r="J1485" t="s">
        <v>9</v>
      </c>
      <c r="K1485" t="s">
        <v>35</v>
      </c>
      <c r="L1485" t="s">
        <v>11</v>
      </c>
      <c r="M1485" s="2">
        <v>3326.09</v>
      </c>
      <c r="N1485" s="2">
        <v>12677.41</v>
      </c>
      <c r="O1485" s="2">
        <v>3507.41</v>
      </c>
      <c r="P1485" s="2">
        <v>19510.91</v>
      </c>
      <c r="Q1485" s="2">
        <v>0</v>
      </c>
      <c r="R1485" s="2">
        <v>8551.67</v>
      </c>
      <c r="S1485" s="2">
        <v>8551.67</v>
      </c>
      <c r="T1485" s="2">
        <v>10959.24</v>
      </c>
      <c r="U1485" s="2">
        <v>10959.24</v>
      </c>
      <c r="V1485" s="2">
        <v>10959.24</v>
      </c>
      <c r="W1485" t="s">
        <v>1075</v>
      </c>
    </row>
    <row r="1486" spans="1:23" x14ac:dyDescent="0.2">
      <c r="A1486" t="s">
        <v>0</v>
      </c>
      <c r="B1486" t="s">
        <v>1</v>
      </c>
      <c r="C1486" t="s">
        <v>2</v>
      </c>
      <c r="D1486" t="s">
        <v>915</v>
      </c>
      <c r="E1486" t="s">
        <v>916</v>
      </c>
      <c r="F1486" t="s">
        <v>1061</v>
      </c>
      <c r="G1486" t="s">
        <v>1062</v>
      </c>
      <c r="H1486" t="s">
        <v>7</v>
      </c>
      <c r="I1486" t="s">
        <v>8</v>
      </c>
      <c r="J1486" t="s">
        <v>9</v>
      </c>
      <c r="K1486" t="s">
        <v>37</v>
      </c>
      <c r="L1486" t="s">
        <v>11</v>
      </c>
      <c r="M1486" s="2">
        <v>150613.57999999999</v>
      </c>
      <c r="N1486" s="2">
        <v>434.48</v>
      </c>
      <c r="O1486" s="2">
        <v>0</v>
      </c>
      <c r="P1486" s="2">
        <v>151048.06</v>
      </c>
      <c r="Q1486" s="2">
        <v>1130.8800000000001</v>
      </c>
      <c r="R1486" s="2">
        <v>110517.28</v>
      </c>
      <c r="S1486" s="2">
        <v>110517.28</v>
      </c>
      <c r="T1486" s="2">
        <v>40530.78</v>
      </c>
      <c r="U1486" s="2">
        <v>40530.78</v>
      </c>
      <c r="V1486" s="2">
        <v>39399.9</v>
      </c>
      <c r="W1486" t="s">
        <v>1076</v>
      </c>
    </row>
    <row r="1487" spans="1:23" x14ac:dyDescent="0.2">
      <c r="A1487" t="s">
        <v>0</v>
      </c>
      <c r="B1487" t="s">
        <v>1</v>
      </c>
      <c r="C1487" t="s">
        <v>2</v>
      </c>
      <c r="D1487" t="s">
        <v>915</v>
      </c>
      <c r="E1487" t="s">
        <v>916</v>
      </c>
      <c r="F1487" t="s">
        <v>1061</v>
      </c>
      <c r="G1487" t="s">
        <v>1062</v>
      </c>
      <c r="H1487" t="s">
        <v>7</v>
      </c>
      <c r="I1487" t="s">
        <v>8</v>
      </c>
      <c r="J1487" t="s">
        <v>9</v>
      </c>
      <c r="K1487" t="s">
        <v>39</v>
      </c>
      <c r="L1487" t="s">
        <v>11</v>
      </c>
      <c r="M1487" s="2">
        <v>99218.43</v>
      </c>
      <c r="N1487" s="2">
        <v>298</v>
      </c>
      <c r="O1487" s="2">
        <v>0</v>
      </c>
      <c r="P1487" s="2">
        <v>99516.43</v>
      </c>
      <c r="Q1487" s="2">
        <v>1279.69</v>
      </c>
      <c r="R1487" s="2">
        <v>63580.57</v>
      </c>
      <c r="S1487" s="2">
        <v>63580.57</v>
      </c>
      <c r="T1487" s="2">
        <v>35935.86</v>
      </c>
      <c r="U1487" s="2">
        <v>35935.86</v>
      </c>
      <c r="V1487" s="2">
        <v>34656.17</v>
      </c>
      <c r="W1487" t="s">
        <v>1077</v>
      </c>
    </row>
    <row r="1488" spans="1:23" x14ac:dyDescent="0.2">
      <c r="A1488" t="s">
        <v>0</v>
      </c>
      <c r="B1488" t="s">
        <v>1</v>
      </c>
      <c r="C1488" t="s">
        <v>2</v>
      </c>
      <c r="D1488" t="s">
        <v>915</v>
      </c>
      <c r="E1488" t="s">
        <v>916</v>
      </c>
      <c r="F1488" t="s">
        <v>1061</v>
      </c>
      <c r="G1488" t="s">
        <v>1062</v>
      </c>
      <c r="H1488" t="s">
        <v>7</v>
      </c>
      <c r="I1488" t="s">
        <v>8</v>
      </c>
      <c r="J1488" t="s">
        <v>9</v>
      </c>
      <c r="K1488" t="s">
        <v>41</v>
      </c>
      <c r="L1488" t="s">
        <v>11</v>
      </c>
      <c r="M1488" s="2">
        <v>25809.79</v>
      </c>
      <c r="N1488" s="2">
        <v>0</v>
      </c>
      <c r="O1488" s="2">
        <v>0</v>
      </c>
      <c r="P1488" s="2">
        <v>25809.79</v>
      </c>
      <c r="Q1488" s="2">
        <v>0</v>
      </c>
      <c r="R1488" s="2">
        <v>11985.79</v>
      </c>
      <c r="S1488" s="2">
        <v>11985.79</v>
      </c>
      <c r="T1488" s="2">
        <v>13824</v>
      </c>
      <c r="U1488" s="2">
        <v>13824</v>
      </c>
      <c r="V1488" s="2">
        <v>13824</v>
      </c>
      <c r="W1488" t="s">
        <v>1078</v>
      </c>
    </row>
    <row r="1489" spans="1:23" x14ac:dyDescent="0.2">
      <c r="A1489" t="s">
        <v>0</v>
      </c>
      <c r="B1489" t="s">
        <v>1</v>
      </c>
      <c r="C1489" t="s">
        <v>2</v>
      </c>
      <c r="D1489" t="s">
        <v>915</v>
      </c>
      <c r="E1489" t="s">
        <v>916</v>
      </c>
      <c r="F1489" t="s">
        <v>1061</v>
      </c>
      <c r="G1489" t="s">
        <v>1062</v>
      </c>
      <c r="H1489" t="s">
        <v>7</v>
      </c>
      <c r="I1489" t="s">
        <v>43</v>
      </c>
      <c r="J1489" t="s">
        <v>44</v>
      </c>
      <c r="K1489" t="s">
        <v>354</v>
      </c>
      <c r="L1489" t="s">
        <v>11</v>
      </c>
      <c r="M1489" s="2">
        <v>53670</v>
      </c>
      <c r="N1489" s="2">
        <v>-37323.31</v>
      </c>
      <c r="O1489" s="2">
        <v>0</v>
      </c>
      <c r="P1489" s="2">
        <v>16346.69</v>
      </c>
      <c r="Q1489" s="2">
        <v>0</v>
      </c>
      <c r="R1489" s="2">
        <v>7664</v>
      </c>
      <c r="S1489" s="2">
        <v>7664</v>
      </c>
      <c r="T1489" s="2">
        <v>8682.69</v>
      </c>
      <c r="U1489" s="2">
        <v>8682.69</v>
      </c>
      <c r="V1489" s="2">
        <v>8682.69</v>
      </c>
      <c r="W1489" t="s">
        <v>1079</v>
      </c>
    </row>
    <row r="1490" spans="1:23" x14ac:dyDescent="0.2">
      <c r="A1490" t="s">
        <v>0</v>
      </c>
      <c r="B1490" t="s">
        <v>1</v>
      </c>
      <c r="C1490" t="s">
        <v>2</v>
      </c>
      <c r="D1490" t="s">
        <v>915</v>
      </c>
      <c r="E1490" t="s">
        <v>916</v>
      </c>
      <c r="F1490" t="s">
        <v>1061</v>
      </c>
      <c r="G1490" t="s">
        <v>1062</v>
      </c>
      <c r="H1490" t="s">
        <v>7</v>
      </c>
      <c r="I1490" t="s">
        <v>43</v>
      </c>
      <c r="J1490" t="s">
        <v>44</v>
      </c>
      <c r="K1490" t="s">
        <v>53</v>
      </c>
      <c r="L1490" t="s">
        <v>11</v>
      </c>
      <c r="M1490" s="2">
        <v>18000</v>
      </c>
      <c r="N1490" s="2">
        <v>0</v>
      </c>
      <c r="O1490" s="2">
        <v>0</v>
      </c>
      <c r="P1490" s="2">
        <v>18000</v>
      </c>
      <c r="Q1490" s="2">
        <v>0</v>
      </c>
      <c r="R1490" s="2">
        <v>0</v>
      </c>
      <c r="S1490" s="2">
        <v>0</v>
      </c>
      <c r="T1490" s="2">
        <v>18000</v>
      </c>
      <c r="U1490" s="2">
        <v>18000</v>
      </c>
      <c r="V1490" s="2">
        <v>18000</v>
      </c>
      <c r="W1490" t="s">
        <v>1080</v>
      </c>
    </row>
    <row r="1491" spans="1:23" x14ac:dyDescent="0.2">
      <c r="A1491" t="s">
        <v>0</v>
      </c>
      <c r="B1491" t="s">
        <v>1</v>
      </c>
      <c r="C1491" t="s">
        <v>2</v>
      </c>
      <c r="D1491" t="s">
        <v>915</v>
      </c>
      <c r="E1491" t="s">
        <v>916</v>
      </c>
      <c r="F1491" t="s">
        <v>1061</v>
      </c>
      <c r="G1491" t="s">
        <v>1062</v>
      </c>
      <c r="H1491" t="s">
        <v>7</v>
      </c>
      <c r="I1491" t="s">
        <v>43</v>
      </c>
      <c r="J1491" t="s">
        <v>44</v>
      </c>
      <c r="K1491" t="s">
        <v>61</v>
      </c>
      <c r="L1491" t="s">
        <v>11</v>
      </c>
      <c r="M1491" s="2">
        <v>0</v>
      </c>
      <c r="N1491" s="2">
        <v>40320</v>
      </c>
      <c r="O1491" s="2">
        <v>0</v>
      </c>
      <c r="P1491" s="2">
        <v>40320</v>
      </c>
      <c r="Q1491" s="2">
        <v>13018</v>
      </c>
      <c r="R1491" s="2">
        <v>22900</v>
      </c>
      <c r="S1491" s="2">
        <v>0</v>
      </c>
      <c r="T1491" s="2">
        <v>17420</v>
      </c>
      <c r="U1491" s="2">
        <v>40320</v>
      </c>
      <c r="V1491" s="2">
        <v>4402</v>
      </c>
      <c r="W1491" t="s">
        <v>1081</v>
      </c>
    </row>
    <row r="1492" spans="1:23" x14ac:dyDescent="0.2">
      <c r="A1492" t="s">
        <v>0</v>
      </c>
      <c r="B1492" t="s">
        <v>1</v>
      </c>
      <c r="C1492" t="s">
        <v>2</v>
      </c>
      <c r="D1492" t="s">
        <v>915</v>
      </c>
      <c r="E1492" t="s">
        <v>916</v>
      </c>
      <c r="F1492" t="s">
        <v>1061</v>
      </c>
      <c r="G1492" t="s">
        <v>1062</v>
      </c>
      <c r="H1492" t="s">
        <v>7</v>
      </c>
      <c r="I1492" t="s">
        <v>43</v>
      </c>
      <c r="J1492" t="s">
        <v>44</v>
      </c>
      <c r="K1492" t="s">
        <v>63</v>
      </c>
      <c r="L1492" t="s">
        <v>11</v>
      </c>
      <c r="M1492" s="2">
        <v>0</v>
      </c>
      <c r="N1492" s="2">
        <v>5443.2</v>
      </c>
      <c r="O1492" s="2">
        <v>0</v>
      </c>
      <c r="P1492" s="2">
        <v>5443.2</v>
      </c>
      <c r="Q1492" s="2">
        <v>0</v>
      </c>
      <c r="R1492" s="2">
        <v>0</v>
      </c>
      <c r="S1492" s="2">
        <v>0</v>
      </c>
      <c r="T1492" s="2">
        <v>5443.2</v>
      </c>
      <c r="U1492" s="2">
        <v>5443.2</v>
      </c>
      <c r="V1492" s="2">
        <v>5443.2</v>
      </c>
      <c r="W1492" t="s">
        <v>1082</v>
      </c>
    </row>
    <row r="1493" spans="1:23" x14ac:dyDescent="0.2">
      <c r="A1493" t="s">
        <v>0</v>
      </c>
      <c r="B1493" t="s">
        <v>1</v>
      </c>
      <c r="C1493" t="s">
        <v>2</v>
      </c>
      <c r="D1493" t="s">
        <v>915</v>
      </c>
      <c r="E1493" t="s">
        <v>916</v>
      </c>
      <c r="F1493" t="s">
        <v>1061</v>
      </c>
      <c r="G1493" t="s">
        <v>1062</v>
      </c>
      <c r="H1493" t="s">
        <v>7</v>
      </c>
      <c r="I1493" t="s">
        <v>43</v>
      </c>
      <c r="J1493" t="s">
        <v>44</v>
      </c>
      <c r="K1493" t="s">
        <v>867</v>
      </c>
      <c r="L1493" t="s">
        <v>11</v>
      </c>
      <c r="M1493" s="2">
        <v>2700</v>
      </c>
      <c r="N1493" s="2">
        <v>0</v>
      </c>
      <c r="O1493" s="2">
        <v>0</v>
      </c>
      <c r="P1493" s="2">
        <v>2700</v>
      </c>
      <c r="Q1493" s="2">
        <v>1612.8</v>
      </c>
      <c r="R1493" s="2">
        <v>0</v>
      </c>
      <c r="S1493" s="2">
        <v>0</v>
      </c>
      <c r="T1493" s="2">
        <v>2700</v>
      </c>
      <c r="U1493" s="2">
        <v>2700</v>
      </c>
      <c r="V1493" s="2">
        <v>1087.2</v>
      </c>
      <c r="W1493" t="s">
        <v>1083</v>
      </c>
    </row>
    <row r="1494" spans="1:23" x14ac:dyDescent="0.2">
      <c r="A1494" t="s">
        <v>0</v>
      </c>
      <c r="B1494" t="s">
        <v>1</v>
      </c>
      <c r="C1494" t="s">
        <v>2</v>
      </c>
      <c r="D1494" t="s">
        <v>915</v>
      </c>
      <c r="E1494" t="s">
        <v>916</v>
      </c>
      <c r="F1494" t="s">
        <v>1061</v>
      </c>
      <c r="G1494" t="s">
        <v>1062</v>
      </c>
      <c r="H1494" t="s">
        <v>7</v>
      </c>
      <c r="I1494" t="s">
        <v>43</v>
      </c>
      <c r="J1494" t="s">
        <v>44</v>
      </c>
      <c r="K1494" t="s">
        <v>1084</v>
      </c>
      <c r="L1494" t="s">
        <v>11</v>
      </c>
      <c r="M1494" s="2">
        <v>3800</v>
      </c>
      <c r="N1494" s="2">
        <v>880</v>
      </c>
      <c r="O1494" s="2">
        <v>0</v>
      </c>
      <c r="P1494" s="2">
        <v>4680</v>
      </c>
      <c r="Q1494" s="2">
        <v>810</v>
      </c>
      <c r="R1494" s="2">
        <v>3870</v>
      </c>
      <c r="S1494" s="2">
        <v>3000</v>
      </c>
      <c r="T1494" s="2">
        <v>810</v>
      </c>
      <c r="U1494" s="2">
        <v>1680</v>
      </c>
      <c r="V1494" s="2">
        <v>0</v>
      </c>
      <c r="W1494" t="s">
        <v>1085</v>
      </c>
    </row>
    <row r="1495" spans="1:23" x14ac:dyDescent="0.2">
      <c r="A1495" t="s">
        <v>0</v>
      </c>
      <c r="B1495" t="s">
        <v>1</v>
      </c>
      <c r="C1495" t="s">
        <v>2</v>
      </c>
      <c r="D1495" t="s">
        <v>915</v>
      </c>
      <c r="E1495" t="s">
        <v>916</v>
      </c>
      <c r="F1495" t="s">
        <v>1061</v>
      </c>
      <c r="G1495" t="s">
        <v>1062</v>
      </c>
      <c r="H1495" t="s">
        <v>7</v>
      </c>
      <c r="I1495" t="s">
        <v>43</v>
      </c>
      <c r="J1495" t="s">
        <v>44</v>
      </c>
      <c r="K1495" t="s">
        <v>71</v>
      </c>
      <c r="L1495" t="s">
        <v>11</v>
      </c>
      <c r="M1495" s="2">
        <v>0</v>
      </c>
      <c r="N1495" s="2">
        <v>560</v>
      </c>
      <c r="O1495" s="2">
        <v>0</v>
      </c>
      <c r="P1495" s="2">
        <v>560</v>
      </c>
      <c r="Q1495" s="2">
        <v>383.6</v>
      </c>
      <c r="R1495" s="2">
        <v>176.4</v>
      </c>
      <c r="S1495" s="2">
        <v>176.4</v>
      </c>
      <c r="T1495" s="2">
        <v>383.6</v>
      </c>
      <c r="U1495" s="2">
        <v>383.6</v>
      </c>
      <c r="V1495" s="2">
        <v>0</v>
      </c>
      <c r="W1495" t="s">
        <v>1086</v>
      </c>
    </row>
    <row r="1496" spans="1:23" x14ac:dyDescent="0.2">
      <c r="A1496" t="s">
        <v>0</v>
      </c>
      <c r="B1496" t="s">
        <v>1</v>
      </c>
      <c r="C1496" t="s">
        <v>2</v>
      </c>
      <c r="D1496" t="s">
        <v>915</v>
      </c>
      <c r="E1496" t="s">
        <v>916</v>
      </c>
      <c r="F1496" t="s">
        <v>1061</v>
      </c>
      <c r="G1496" t="s">
        <v>1062</v>
      </c>
      <c r="H1496" t="s">
        <v>7</v>
      </c>
      <c r="I1496" t="s">
        <v>43</v>
      </c>
      <c r="J1496" t="s">
        <v>44</v>
      </c>
      <c r="K1496" t="s">
        <v>75</v>
      </c>
      <c r="L1496" t="s">
        <v>11</v>
      </c>
      <c r="M1496" s="2">
        <v>300</v>
      </c>
      <c r="N1496" s="2">
        <v>490</v>
      </c>
      <c r="O1496" s="2">
        <v>0</v>
      </c>
      <c r="P1496" s="2">
        <v>790</v>
      </c>
      <c r="Q1496" s="2">
        <v>235.96</v>
      </c>
      <c r="R1496" s="2">
        <v>64.040000000000006</v>
      </c>
      <c r="S1496" s="2">
        <v>64.040000000000006</v>
      </c>
      <c r="T1496" s="2">
        <v>725.96</v>
      </c>
      <c r="U1496" s="2">
        <v>725.96</v>
      </c>
      <c r="V1496" s="2">
        <v>490</v>
      </c>
      <c r="W1496" t="s">
        <v>1087</v>
      </c>
    </row>
    <row r="1497" spans="1:23" x14ac:dyDescent="0.2">
      <c r="A1497" t="s">
        <v>0</v>
      </c>
      <c r="B1497" t="s">
        <v>1</v>
      </c>
      <c r="C1497" t="s">
        <v>2</v>
      </c>
      <c r="D1497" t="s">
        <v>915</v>
      </c>
      <c r="E1497" t="s">
        <v>916</v>
      </c>
      <c r="F1497" t="s">
        <v>1061</v>
      </c>
      <c r="G1497" t="s">
        <v>1062</v>
      </c>
      <c r="H1497" t="s">
        <v>7</v>
      </c>
      <c r="I1497" t="s">
        <v>43</v>
      </c>
      <c r="J1497" t="s">
        <v>44</v>
      </c>
      <c r="K1497" t="s">
        <v>1088</v>
      </c>
      <c r="L1497" t="s">
        <v>11</v>
      </c>
      <c r="M1497" s="2">
        <v>63290</v>
      </c>
      <c r="N1497" s="2">
        <v>-37519.980000000003</v>
      </c>
      <c r="O1497" s="2">
        <v>0</v>
      </c>
      <c r="P1497" s="2">
        <v>25770.02</v>
      </c>
      <c r="Q1497" s="2">
        <v>7.26</v>
      </c>
      <c r="R1497" s="2">
        <v>10644.34</v>
      </c>
      <c r="S1497" s="2">
        <v>10644.34</v>
      </c>
      <c r="T1497" s="2">
        <v>15125.68</v>
      </c>
      <c r="U1497" s="2">
        <v>15125.68</v>
      </c>
      <c r="V1497" s="2">
        <v>15118.42</v>
      </c>
      <c r="W1497" t="s">
        <v>1089</v>
      </c>
    </row>
    <row r="1498" spans="1:23" x14ac:dyDescent="0.2">
      <c r="A1498" t="s">
        <v>0</v>
      </c>
      <c r="B1498" t="s">
        <v>1</v>
      </c>
      <c r="C1498" t="s">
        <v>2</v>
      </c>
      <c r="D1498" t="s">
        <v>915</v>
      </c>
      <c r="E1498" t="s">
        <v>916</v>
      </c>
      <c r="F1498" t="s">
        <v>1061</v>
      </c>
      <c r="G1498" t="s">
        <v>1062</v>
      </c>
      <c r="H1498" t="s">
        <v>7</v>
      </c>
      <c r="I1498" t="s">
        <v>43</v>
      </c>
      <c r="J1498" t="s">
        <v>44</v>
      </c>
      <c r="K1498" t="s">
        <v>85</v>
      </c>
      <c r="L1498" t="s">
        <v>11</v>
      </c>
      <c r="M1498" s="2">
        <v>0</v>
      </c>
      <c r="N1498" s="2">
        <v>40045.29</v>
      </c>
      <c r="O1498" s="2">
        <v>0</v>
      </c>
      <c r="P1498" s="2">
        <v>40045.29</v>
      </c>
      <c r="Q1498" s="2">
        <v>20166.8</v>
      </c>
      <c r="R1498" s="2">
        <v>942.48</v>
      </c>
      <c r="S1498" s="2">
        <v>942.48</v>
      </c>
      <c r="T1498" s="2">
        <v>39102.81</v>
      </c>
      <c r="U1498" s="2">
        <v>39102.81</v>
      </c>
      <c r="V1498" s="2">
        <v>18936.009999999998</v>
      </c>
      <c r="W1498" t="s">
        <v>1090</v>
      </c>
    </row>
    <row r="1499" spans="1:23" x14ac:dyDescent="0.2">
      <c r="A1499" t="s">
        <v>0</v>
      </c>
      <c r="B1499" t="s">
        <v>1</v>
      </c>
      <c r="C1499" t="s">
        <v>2</v>
      </c>
      <c r="D1499" t="s">
        <v>915</v>
      </c>
      <c r="E1499" t="s">
        <v>916</v>
      </c>
      <c r="F1499" t="s">
        <v>1061</v>
      </c>
      <c r="G1499" t="s">
        <v>1062</v>
      </c>
      <c r="H1499" t="s">
        <v>7</v>
      </c>
      <c r="I1499" t="s">
        <v>43</v>
      </c>
      <c r="J1499" t="s">
        <v>44</v>
      </c>
      <c r="K1499" t="s">
        <v>501</v>
      </c>
      <c r="L1499" t="s">
        <v>11</v>
      </c>
      <c r="M1499" s="2">
        <v>13500</v>
      </c>
      <c r="N1499" s="2">
        <v>-12895.2</v>
      </c>
      <c r="O1499" s="2">
        <v>0</v>
      </c>
      <c r="P1499" s="2">
        <v>604.79999999999995</v>
      </c>
      <c r="Q1499" s="2">
        <v>65.8</v>
      </c>
      <c r="R1499" s="2">
        <v>539</v>
      </c>
      <c r="S1499" s="2">
        <v>539</v>
      </c>
      <c r="T1499" s="2">
        <v>65.8</v>
      </c>
      <c r="U1499" s="2">
        <v>65.8</v>
      </c>
      <c r="V1499" s="2">
        <v>0</v>
      </c>
      <c r="W1499" t="s">
        <v>1091</v>
      </c>
    </row>
    <row r="1500" spans="1:23" x14ac:dyDescent="0.2">
      <c r="A1500" t="s">
        <v>0</v>
      </c>
      <c r="B1500" t="s">
        <v>1</v>
      </c>
      <c r="C1500" t="s">
        <v>2</v>
      </c>
      <c r="D1500" t="s">
        <v>915</v>
      </c>
      <c r="E1500" t="s">
        <v>916</v>
      </c>
      <c r="F1500" t="s">
        <v>1061</v>
      </c>
      <c r="G1500" t="s">
        <v>1062</v>
      </c>
      <c r="H1500" t="s">
        <v>7</v>
      </c>
      <c r="I1500" t="s">
        <v>43</v>
      </c>
      <c r="J1500" t="s">
        <v>44</v>
      </c>
      <c r="K1500" t="s">
        <v>262</v>
      </c>
      <c r="L1500" t="s">
        <v>11</v>
      </c>
      <c r="M1500" s="2">
        <v>510</v>
      </c>
      <c r="N1500" s="2">
        <v>0</v>
      </c>
      <c r="O1500" s="2">
        <v>0</v>
      </c>
      <c r="P1500" s="2">
        <v>510</v>
      </c>
      <c r="Q1500" s="2">
        <v>0</v>
      </c>
      <c r="R1500" s="2">
        <v>0</v>
      </c>
      <c r="S1500" s="2">
        <v>0</v>
      </c>
      <c r="T1500" s="2">
        <v>510</v>
      </c>
      <c r="U1500" s="2">
        <v>510</v>
      </c>
      <c r="V1500" s="2">
        <v>510</v>
      </c>
      <c r="W1500" t="s">
        <v>1092</v>
      </c>
    </row>
    <row r="1501" spans="1:23" x14ac:dyDescent="0.2">
      <c r="A1501" t="s">
        <v>0</v>
      </c>
      <c r="B1501" t="s">
        <v>1</v>
      </c>
      <c r="C1501" t="s">
        <v>2</v>
      </c>
      <c r="D1501" t="s">
        <v>915</v>
      </c>
      <c r="E1501" t="s">
        <v>916</v>
      </c>
      <c r="F1501" t="s">
        <v>1061</v>
      </c>
      <c r="G1501" t="s">
        <v>1062</v>
      </c>
      <c r="H1501" t="s">
        <v>7</v>
      </c>
      <c r="I1501" t="s">
        <v>43</v>
      </c>
      <c r="J1501" t="s">
        <v>44</v>
      </c>
      <c r="K1501" t="s">
        <v>264</v>
      </c>
      <c r="L1501" t="s">
        <v>11</v>
      </c>
      <c r="M1501" s="2">
        <v>6080</v>
      </c>
      <c r="N1501" s="2">
        <v>0</v>
      </c>
      <c r="O1501" s="2">
        <v>0</v>
      </c>
      <c r="P1501" s="2">
        <v>6080</v>
      </c>
      <c r="Q1501" s="2">
        <v>0</v>
      </c>
      <c r="R1501" s="2">
        <v>0</v>
      </c>
      <c r="S1501" s="2">
        <v>0</v>
      </c>
      <c r="T1501" s="2">
        <v>6080</v>
      </c>
      <c r="U1501" s="2">
        <v>6080</v>
      </c>
      <c r="V1501" s="2">
        <v>6080</v>
      </c>
      <c r="W1501" t="s">
        <v>1093</v>
      </c>
    </row>
    <row r="1502" spans="1:23" x14ac:dyDescent="0.2">
      <c r="A1502" t="s">
        <v>170</v>
      </c>
      <c r="B1502" t="s">
        <v>171</v>
      </c>
      <c r="C1502" t="s">
        <v>2</v>
      </c>
      <c r="D1502" t="s">
        <v>915</v>
      </c>
      <c r="E1502" t="s">
        <v>916</v>
      </c>
      <c r="F1502" t="s">
        <v>1061</v>
      </c>
      <c r="G1502" t="s">
        <v>1062</v>
      </c>
      <c r="H1502" t="s">
        <v>1094</v>
      </c>
      <c r="I1502" t="s">
        <v>1095</v>
      </c>
      <c r="J1502" t="s">
        <v>94</v>
      </c>
      <c r="K1502" t="s">
        <v>98</v>
      </c>
      <c r="L1502" t="s">
        <v>96</v>
      </c>
      <c r="M1502" s="2">
        <v>0</v>
      </c>
      <c r="N1502" s="2">
        <v>60000</v>
      </c>
      <c r="O1502" s="2">
        <v>0</v>
      </c>
      <c r="P1502" s="2">
        <v>60000</v>
      </c>
      <c r="Q1502" s="2">
        <v>0</v>
      </c>
      <c r="R1502" s="2">
        <v>0</v>
      </c>
      <c r="S1502" s="2">
        <v>0</v>
      </c>
      <c r="T1502" s="2">
        <v>60000</v>
      </c>
      <c r="U1502" s="2">
        <v>60000</v>
      </c>
      <c r="V1502" s="2">
        <v>60000</v>
      </c>
      <c r="W1502" t="s">
        <v>1096</v>
      </c>
    </row>
    <row r="1503" spans="1:23" x14ac:dyDescent="0.2">
      <c r="A1503" t="s">
        <v>170</v>
      </c>
      <c r="B1503" t="s">
        <v>171</v>
      </c>
      <c r="C1503" t="s">
        <v>2</v>
      </c>
      <c r="D1503" t="s">
        <v>915</v>
      </c>
      <c r="E1503" t="s">
        <v>916</v>
      </c>
      <c r="F1503" t="s">
        <v>1061</v>
      </c>
      <c r="G1503" t="s">
        <v>1062</v>
      </c>
      <c r="H1503" t="s">
        <v>1094</v>
      </c>
      <c r="I1503" t="s">
        <v>1097</v>
      </c>
      <c r="J1503" t="s">
        <v>94</v>
      </c>
      <c r="K1503" t="s">
        <v>98</v>
      </c>
      <c r="L1503" t="s">
        <v>96</v>
      </c>
      <c r="M1503" s="2">
        <v>0</v>
      </c>
      <c r="N1503" s="2">
        <v>94640</v>
      </c>
      <c r="O1503" s="2">
        <v>0</v>
      </c>
      <c r="P1503" s="2">
        <v>94640</v>
      </c>
      <c r="Q1503" s="2">
        <v>0</v>
      </c>
      <c r="R1503" s="2">
        <v>94640</v>
      </c>
      <c r="S1503" s="2">
        <v>94640</v>
      </c>
      <c r="T1503" s="2">
        <v>0</v>
      </c>
      <c r="U1503" s="2">
        <v>0</v>
      </c>
      <c r="V1503" s="2">
        <v>0</v>
      </c>
      <c r="W1503" t="s">
        <v>1096</v>
      </c>
    </row>
    <row r="1504" spans="1:23" x14ac:dyDescent="0.2">
      <c r="A1504" t="s">
        <v>170</v>
      </c>
      <c r="B1504" t="s">
        <v>171</v>
      </c>
      <c r="C1504" t="s">
        <v>2</v>
      </c>
      <c r="D1504" t="s">
        <v>915</v>
      </c>
      <c r="E1504" t="s">
        <v>916</v>
      </c>
      <c r="F1504" t="s">
        <v>1061</v>
      </c>
      <c r="G1504" t="s">
        <v>1062</v>
      </c>
      <c r="H1504" t="s">
        <v>1094</v>
      </c>
      <c r="I1504" t="s">
        <v>1095</v>
      </c>
      <c r="J1504" t="s">
        <v>542</v>
      </c>
      <c r="K1504" t="s">
        <v>543</v>
      </c>
      <c r="L1504" t="s">
        <v>96</v>
      </c>
      <c r="M1504" s="2">
        <v>400000</v>
      </c>
      <c r="N1504" s="2">
        <v>-154640</v>
      </c>
      <c r="O1504" s="2">
        <v>0</v>
      </c>
      <c r="P1504" s="2">
        <v>245360</v>
      </c>
      <c r="Q1504" s="2">
        <v>0</v>
      </c>
      <c r="R1504" s="2">
        <v>0</v>
      </c>
      <c r="S1504" s="2">
        <v>0</v>
      </c>
      <c r="T1504" s="2">
        <v>245360</v>
      </c>
      <c r="U1504" s="2">
        <v>245360</v>
      </c>
      <c r="V1504" s="2">
        <v>245360</v>
      </c>
      <c r="W1504" t="s">
        <v>1098</v>
      </c>
    </row>
    <row r="1505" spans="1:23" x14ac:dyDescent="0.2">
      <c r="A1505" t="s">
        <v>0</v>
      </c>
      <c r="B1505" t="s">
        <v>1</v>
      </c>
      <c r="C1505" t="s">
        <v>218</v>
      </c>
      <c r="D1505" t="s">
        <v>1099</v>
      </c>
      <c r="E1505" t="s">
        <v>1100</v>
      </c>
      <c r="F1505" t="s">
        <v>1101</v>
      </c>
      <c r="G1505" t="s">
        <v>1102</v>
      </c>
      <c r="H1505" t="s">
        <v>7</v>
      </c>
      <c r="I1505" t="s">
        <v>8</v>
      </c>
      <c r="J1505" t="s">
        <v>9</v>
      </c>
      <c r="K1505" t="s">
        <v>10</v>
      </c>
      <c r="L1505" t="s">
        <v>11</v>
      </c>
      <c r="M1505" s="2">
        <v>711420</v>
      </c>
      <c r="N1505" s="2">
        <v>52928</v>
      </c>
      <c r="O1505" s="2">
        <v>-19562.23</v>
      </c>
      <c r="P1505" s="2">
        <v>744785.77</v>
      </c>
      <c r="Q1505" s="2">
        <v>0</v>
      </c>
      <c r="R1505" s="2">
        <v>541344.26</v>
      </c>
      <c r="S1505" s="2">
        <v>541344.26</v>
      </c>
      <c r="T1505" s="2">
        <v>203441.51</v>
      </c>
      <c r="U1505" s="2">
        <v>203441.51</v>
      </c>
      <c r="V1505" s="2">
        <v>203441.51</v>
      </c>
      <c r="W1505" t="s">
        <v>1103</v>
      </c>
    </row>
    <row r="1506" spans="1:23" x14ac:dyDescent="0.2">
      <c r="A1506" t="s">
        <v>0</v>
      </c>
      <c r="B1506" t="s">
        <v>1</v>
      </c>
      <c r="C1506" t="s">
        <v>218</v>
      </c>
      <c r="D1506" t="s">
        <v>1099</v>
      </c>
      <c r="E1506" t="s">
        <v>1100</v>
      </c>
      <c r="F1506" t="s">
        <v>1101</v>
      </c>
      <c r="G1506" t="s">
        <v>1102</v>
      </c>
      <c r="H1506" t="s">
        <v>7</v>
      </c>
      <c r="I1506" t="s">
        <v>8</v>
      </c>
      <c r="J1506" t="s">
        <v>9</v>
      </c>
      <c r="K1506" t="s">
        <v>13</v>
      </c>
      <c r="L1506" t="s">
        <v>11</v>
      </c>
      <c r="M1506" s="2">
        <v>60156.959999999999</v>
      </c>
      <c r="N1506" s="2">
        <v>-10709.58</v>
      </c>
      <c r="O1506" s="2">
        <v>0</v>
      </c>
      <c r="P1506" s="2">
        <v>49447.38</v>
      </c>
      <c r="Q1506" s="2">
        <v>0</v>
      </c>
      <c r="R1506" s="2">
        <v>30540.13</v>
      </c>
      <c r="S1506" s="2">
        <v>30540.13</v>
      </c>
      <c r="T1506" s="2">
        <v>18907.25</v>
      </c>
      <c r="U1506" s="2">
        <v>18907.25</v>
      </c>
      <c r="V1506" s="2">
        <v>18907.25</v>
      </c>
      <c r="W1506" t="s">
        <v>1104</v>
      </c>
    </row>
    <row r="1507" spans="1:23" x14ac:dyDescent="0.2">
      <c r="A1507" t="s">
        <v>0</v>
      </c>
      <c r="B1507" t="s">
        <v>1</v>
      </c>
      <c r="C1507" t="s">
        <v>218</v>
      </c>
      <c r="D1507" t="s">
        <v>1099</v>
      </c>
      <c r="E1507" t="s">
        <v>1100</v>
      </c>
      <c r="F1507" t="s">
        <v>1101</v>
      </c>
      <c r="G1507" t="s">
        <v>1102</v>
      </c>
      <c r="H1507" t="s">
        <v>7</v>
      </c>
      <c r="I1507" t="s">
        <v>8</v>
      </c>
      <c r="J1507" t="s">
        <v>9</v>
      </c>
      <c r="K1507" t="s">
        <v>15</v>
      </c>
      <c r="L1507" t="s">
        <v>11</v>
      </c>
      <c r="M1507" s="2">
        <v>94971.08</v>
      </c>
      <c r="N1507" s="2">
        <v>9229.86</v>
      </c>
      <c r="O1507" s="2">
        <v>0</v>
      </c>
      <c r="P1507" s="2">
        <v>104200.94</v>
      </c>
      <c r="Q1507" s="2">
        <v>28020.38</v>
      </c>
      <c r="R1507" s="2">
        <v>15421.82</v>
      </c>
      <c r="S1507" s="2">
        <v>13755.15</v>
      </c>
      <c r="T1507" s="2">
        <v>88779.12</v>
      </c>
      <c r="U1507" s="2">
        <v>90445.79</v>
      </c>
      <c r="V1507" s="2">
        <v>60758.74</v>
      </c>
      <c r="W1507" t="s">
        <v>1105</v>
      </c>
    </row>
    <row r="1508" spans="1:23" x14ac:dyDescent="0.2">
      <c r="A1508" t="s">
        <v>0</v>
      </c>
      <c r="B1508" t="s">
        <v>1</v>
      </c>
      <c r="C1508" t="s">
        <v>218</v>
      </c>
      <c r="D1508" t="s">
        <v>1099</v>
      </c>
      <c r="E1508" t="s">
        <v>1100</v>
      </c>
      <c r="F1508" t="s">
        <v>1101</v>
      </c>
      <c r="G1508" t="s">
        <v>1102</v>
      </c>
      <c r="H1508" t="s">
        <v>7</v>
      </c>
      <c r="I1508" t="s">
        <v>8</v>
      </c>
      <c r="J1508" t="s">
        <v>9</v>
      </c>
      <c r="K1508" t="s">
        <v>17</v>
      </c>
      <c r="L1508" t="s">
        <v>11</v>
      </c>
      <c r="M1508" s="2">
        <v>29252</v>
      </c>
      <c r="N1508" s="2">
        <v>2600</v>
      </c>
      <c r="O1508" s="2">
        <v>0</v>
      </c>
      <c r="P1508" s="2">
        <v>31852</v>
      </c>
      <c r="Q1508" s="2">
        <v>1698.96</v>
      </c>
      <c r="R1508" s="2">
        <v>26331.01</v>
      </c>
      <c r="S1508" s="2">
        <v>25942.12</v>
      </c>
      <c r="T1508" s="2">
        <v>5520.99</v>
      </c>
      <c r="U1508" s="2">
        <v>5909.88</v>
      </c>
      <c r="V1508" s="2">
        <v>3822.03</v>
      </c>
      <c r="W1508" t="s">
        <v>1106</v>
      </c>
    </row>
    <row r="1509" spans="1:23" x14ac:dyDescent="0.2">
      <c r="A1509" t="s">
        <v>0</v>
      </c>
      <c r="B1509" t="s">
        <v>1</v>
      </c>
      <c r="C1509" t="s">
        <v>218</v>
      </c>
      <c r="D1509" t="s">
        <v>1099</v>
      </c>
      <c r="E1509" t="s">
        <v>1100</v>
      </c>
      <c r="F1509" t="s">
        <v>1101</v>
      </c>
      <c r="G1509" t="s">
        <v>1102</v>
      </c>
      <c r="H1509" t="s">
        <v>7</v>
      </c>
      <c r="I1509" t="s">
        <v>8</v>
      </c>
      <c r="J1509" t="s">
        <v>9</v>
      </c>
      <c r="K1509" t="s">
        <v>19</v>
      </c>
      <c r="L1509" t="s">
        <v>11</v>
      </c>
      <c r="M1509" s="2">
        <v>1056</v>
      </c>
      <c r="N1509" s="2">
        <v>-88</v>
      </c>
      <c r="O1509" s="2">
        <v>0</v>
      </c>
      <c r="P1509" s="2">
        <v>968</v>
      </c>
      <c r="Q1509" s="2">
        <v>0</v>
      </c>
      <c r="R1509" s="2">
        <v>229</v>
      </c>
      <c r="S1509" s="2">
        <v>229</v>
      </c>
      <c r="T1509" s="2">
        <v>739</v>
      </c>
      <c r="U1509" s="2">
        <v>739</v>
      </c>
      <c r="V1509" s="2">
        <v>739</v>
      </c>
      <c r="W1509" t="s">
        <v>1107</v>
      </c>
    </row>
    <row r="1510" spans="1:23" x14ac:dyDescent="0.2">
      <c r="A1510" t="s">
        <v>0</v>
      </c>
      <c r="B1510" t="s">
        <v>1</v>
      </c>
      <c r="C1510" t="s">
        <v>218</v>
      </c>
      <c r="D1510" t="s">
        <v>1099</v>
      </c>
      <c r="E1510" t="s">
        <v>1100</v>
      </c>
      <c r="F1510" t="s">
        <v>1101</v>
      </c>
      <c r="G1510" t="s">
        <v>1102</v>
      </c>
      <c r="H1510" t="s">
        <v>7</v>
      </c>
      <c r="I1510" t="s">
        <v>8</v>
      </c>
      <c r="J1510" t="s">
        <v>9</v>
      </c>
      <c r="K1510" t="s">
        <v>21</v>
      </c>
      <c r="L1510" t="s">
        <v>11</v>
      </c>
      <c r="M1510" s="2">
        <v>8448</v>
      </c>
      <c r="N1510" s="2">
        <v>-1496</v>
      </c>
      <c r="O1510" s="2">
        <v>0</v>
      </c>
      <c r="P1510" s="2">
        <v>6952</v>
      </c>
      <c r="Q1510" s="2">
        <v>0</v>
      </c>
      <c r="R1510" s="2">
        <v>4072</v>
      </c>
      <c r="S1510" s="2">
        <v>4072</v>
      </c>
      <c r="T1510" s="2">
        <v>2880</v>
      </c>
      <c r="U1510" s="2">
        <v>2880</v>
      </c>
      <c r="V1510" s="2">
        <v>2880</v>
      </c>
      <c r="W1510" t="s">
        <v>1108</v>
      </c>
    </row>
    <row r="1511" spans="1:23" x14ac:dyDescent="0.2">
      <c r="A1511" t="s">
        <v>0</v>
      </c>
      <c r="B1511" t="s">
        <v>1</v>
      </c>
      <c r="C1511" t="s">
        <v>218</v>
      </c>
      <c r="D1511" t="s">
        <v>1099</v>
      </c>
      <c r="E1511" t="s">
        <v>1100</v>
      </c>
      <c r="F1511" t="s">
        <v>1101</v>
      </c>
      <c r="G1511" t="s">
        <v>1102</v>
      </c>
      <c r="H1511" t="s">
        <v>7</v>
      </c>
      <c r="I1511" t="s">
        <v>8</v>
      </c>
      <c r="J1511" t="s">
        <v>9</v>
      </c>
      <c r="K1511" t="s">
        <v>23</v>
      </c>
      <c r="L1511" t="s">
        <v>11</v>
      </c>
      <c r="M1511" s="2">
        <v>300.77999999999997</v>
      </c>
      <c r="N1511" s="2">
        <v>0</v>
      </c>
      <c r="O1511" s="2">
        <v>1.73</v>
      </c>
      <c r="P1511" s="2">
        <v>302.51</v>
      </c>
      <c r="Q1511" s="2">
        <v>0</v>
      </c>
      <c r="R1511" s="2">
        <v>72</v>
      </c>
      <c r="S1511" s="2">
        <v>72</v>
      </c>
      <c r="T1511" s="2">
        <v>230.51</v>
      </c>
      <c r="U1511" s="2">
        <v>230.51</v>
      </c>
      <c r="V1511" s="2">
        <v>230.51</v>
      </c>
      <c r="W1511" t="s">
        <v>1109</v>
      </c>
    </row>
    <row r="1512" spans="1:23" x14ac:dyDescent="0.2">
      <c r="A1512" t="s">
        <v>0</v>
      </c>
      <c r="B1512" t="s">
        <v>1</v>
      </c>
      <c r="C1512" t="s">
        <v>218</v>
      </c>
      <c r="D1512" t="s">
        <v>1099</v>
      </c>
      <c r="E1512" t="s">
        <v>1100</v>
      </c>
      <c r="F1512" t="s">
        <v>1101</v>
      </c>
      <c r="G1512" t="s">
        <v>1102</v>
      </c>
      <c r="H1512" t="s">
        <v>7</v>
      </c>
      <c r="I1512" t="s">
        <v>8</v>
      </c>
      <c r="J1512" t="s">
        <v>9</v>
      </c>
      <c r="K1512" t="s">
        <v>25</v>
      </c>
      <c r="L1512" t="s">
        <v>11</v>
      </c>
      <c r="M1512" s="2">
        <v>3007.85</v>
      </c>
      <c r="N1512" s="2">
        <v>-455.12</v>
      </c>
      <c r="O1512" s="2">
        <v>0</v>
      </c>
      <c r="P1512" s="2">
        <v>2552.73</v>
      </c>
      <c r="Q1512" s="2">
        <v>0</v>
      </c>
      <c r="R1512" s="2">
        <v>1295.83</v>
      </c>
      <c r="S1512" s="2">
        <v>1295.83</v>
      </c>
      <c r="T1512" s="2">
        <v>1256.9000000000001</v>
      </c>
      <c r="U1512" s="2">
        <v>1256.9000000000001</v>
      </c>
      <c r="V1512" s="2">
        <v>1256.9000000000001</v>
      </c>
      <c r="W1512" t="s">
        <v>1110</v>
      </c>
    </row>
    <row r="1513" spans="1:23" x14ac:dyDescent="0.2">
      <c r="A1513" t="s">
        <v>0</v>
      </c>
      <c r="B1513" t="s">
        <v>1</v>
      </c>
      <c r="C1513" t="s">
        <v>218</v>
      </c>
      <c r="D1513" t="s">
        <v>1099</v>
      </c>
      <c r="E1513" t="s">
        <v>1100</v>
      </c>
      <c r="F1513" t="s">
        <v>1101</v>
      </c>
      <c r="G1513" t="s">
        <v>1102</v>
      </c>
      <c r="H1513" t="s">
        <v>7</v>
      </c>
      <c r="I1513" t="s">
        <v>8</v>
      </c>
      <c r="J1513" t="s">
        <v>9</v>
      </c>
      <c r="K1513" t="s">
        <v>27</v>
      </c>
      <c r="L1513" t="s">
        <v>11</v>
      </c>
      <c r="M1513" s="2">
        <v>5784.98</v>
      </c>
      <c r="N1513" s="2">
        <v>-4230.67</v>
      </c>
      <c r="O1513" s="2">
        <v>0</v>
      </c>
      <c r="P1513" s="2">
        <v>1554.31</v>
      </c>
      <c r="Q1513" s="2">
        <v>0</v>
      </c>
      <c r="R1513" s="2">
        <v>0</v>
      </c>
      <c r="S1513" s="2">
        <v>0</v>
      </c>
      <c r="T1513" s="2">
        <v>1554.31</v>
      </c>
      <c r="U1513" s="2">
        <v>1554.31</v>
      </c>
      <c r="V1513" s="2">
        <v>1554.31</v>
      </c>
      <c r="W1513" t="s">
        <v>1111</v>
      </c>
    </row>
    <row r="1514" spans="1:23" x14ac:dyDescent="0.2">
      <c r="A1514" t="s">
        <v>0</v>
      </c>
      <c r="B1514" t="s">
        <v>1</v>
      </c>
      <c r="C1514" t="s">
        <v>218</v>
      </c>
      <c r="D1514" t="s">
        <v>1099</v>
      </c>
      <c r="E1514" t="s">
        <v>1100</v>
      </c>
      <c r="F1514" t="s">
        <v>1101</v>
      </c>
      <c r="G1514" t="s">
        <v>1102</v>
      </c>
      <c r="H1514" t="s">
        <v>7</v>
      </c>
      <c r="I1514" t="s">
        <v>8</v>
      </c>
      <c r="J1514" t="s">
        <v>9</v>
      </c>
      <c r="K1514" t="s">
        <v>29</v>
      </c>
      <c r="L1514" t="s">
        <v>11</v>
      </c>
      <c r="M1514" s="2">
        <v>88535.360000000001</v>
      </c>
      <c r="N1514" s="2">
        <v>-17697.099999999999</v>
      </c>
      <c r="O1514" s="2">
        <v>-4084.22</v>
      </c>
      <c r="P1514" s="2">
        <v>66754.039999999994</v>
      </c>
      <c r="Q1514" s="2">
        <v>0</v>
      </c>
      <c r="R1514" s="2">
        <v>43881.13</v>
      </c>
      <c r="S1514" s="2">
        <v>43881.13</v>
      </c>
      <c r="T1514" s="2">
        <v>22872.91</v>
      </c>
      <c r="U1514" s="2">
        <v>22872.91</v>
      </c>
      <c r="V1514" s="2">
        <v>22872.91</v>
      </c>
      <c r="W1514" t="s">
        <v>1112</v>
      </c>
    </row>
    <row r="1515" spans="1:23" x14ac:dyDescent="0.2">
      <c r="A1515" t="s">
        <v>0</v>
      </c>
      <c r="B1515" t="s">
        <v>1</v>
      </c>
      <c r="C1515" t="s">
        <v>218</v>
      </c>
      <c r="D1515" t="s">
        <v>1099</v>
      </c>
      <c r="E1515" t="s">
        <v>1100</v>
      </c>
      <c r="F1515" t="s">
        <v>1101</v>
      </c>
      <c r="G1515" t="s">
        <v>1102</v>
      </c>
      <c r="H1515" t="s">
        <v>7</v>
      </c>
      <c r="I1515" t="s">
        <v>8</v>
      </c>
      <c r="J1515" t="s">
        <v>9</v>
      </c>
      <c r="K1515" t="s">
        <v>31</v>
      </c>
      <c r="L1515" t="s">
        <v>11</v>
      </c>
      <c r="M1515" s="2">
        <v>368076</v>
      </c>
      <c r="N1515" s="2">
        <v>68540</v>
      </c>
      <c r="O1515" s="2">
        <v>0</v>
      </c>
      <c r="P1515" s="2">
        <v>436616</v>
      </c>
      <c r="Q1515" s="2">
        <v>128252.42</v>
      </c>
      <c r="R1515" s="2">
        <v>308363.58</v>
      </c>
      <c r="S1515" s="2">
        <v>308363.58</v>
      </c>
      <c r="T1515" s="2">
        <v>128252.42</v>
      </c>
      <c r="U1515" s="2">
        <v>128252.42</v>
      </c>
      <c r="V1515" s="2">
        <v>0</v>
      </c>
      <c r="W1515" t="s">
        <v>1113</v>
      </c>
    </row>
    <row r="1516" spans="1:23" x14ac:dyDescent="0.2">
      <c r="A1516" t="s">
        <v>0</v>
      </c>
      <c r="B1516" t="s">
        <v>1</v>
      </c>
      <c r="C1516" t="s">
        <v>218</v>
      </c>
      <c r="D1516" t="s">
        <v>1099</v>
      </c>
      <c r="E1516" t="s">
        <v>1100</v>
      </c>
      <c r="F1516" t="s">
        <v>1101</v>
      </c>
      <c r="G1516" t="s">
        <v>1102</v>
      </c>
      <c r="H1516" t="s">
        <v>7</v>
      </c>
      <c r="I1516" t="s">
        <v>8</v>
      </c>
      <c r="J1516" t="s">
        <v>9</v>
      </c>
      <c r="K1516" t="s">
        <v>33</v>
      </c>
      <c r="L1516" t="s">
        <v>11</v>
      </c>
      <c r="M1516" s="2">
        <v>1678.99</v>
      </c>
      <c r="N1516" s="2">
        <v>0</v>
      </c>
      <c r="O1516" s="2">
        <v>0</v>
      </c>
      <c r="P1516" s="2">
        <v>1678.99</v>
      </c>
      <c r="Q1516" s="2">
        <v>0</v>
      </c>
      <c r="R1516" s="2">
        <v>1152.9000000000001</v>
      </c>
      <c r="S1516" s="2">
        <v>1152.9000000000001</v>
      </c>
      <c r="T1516" s="2">
        <v>526.09</v>
      </c>
      <c r="U1516" s="2">
        <v>526.09</v>
      </c>
      <c r="V1516" s="2">
        <v>526.09</v>
      </c>
      <c r="W1516" t="s">
        <v>1114</v>
      </c>
    </row>
    <row r="1517" spans="1:23" x14ac:dyDescent="0.2">
      <c r="A1517" t="s">
        <v>0</v>
      </c>
      <c r="B1517" t="s">
        <v>1</v>
      </c>
      <c r="C1517" t="s">
        <v>218</v>
      </c>
      <c r="D1517" t="s">
        <v>1099</v>
      </c>
      <c r="E1517" t="s">
        <v>1100</v>
      </c>
      <c r="F1517" t="s">
        <v>1101</v>
      </c>
      <c r="G1517" t="s">
        <v>1102</v>
      </c>
      <c r="H1517" t="s">
        <v>7</v>
      </c>
      <c r="I1517" t="s">
        <v>8</v>
      </c>
      <c r="J1517" t="s">
        <v>9</v>
      </c>
      <c r="K1517" t="s">
        <v>35</v>
      </c>
      <c r="L1517" t="s">
        <v>11</v>
      </c>
      <c r="M1517" s="2">
        <v>3357.98</v>
      </c>
      <c r="N1517" s="2">
        <v>30404.33</v>
      </c>
      <c r="O1517" s="2">
        <v>0</v>
      </c>
      <c r="P1517" s="2">
        <v>33762.31</v>
      </c>
      <c r="Q1517" s="2">
        <v>0</v>
      </c>
      <c r="R1517" s="2">
        <v>10855.5</v>
      </c>
      <c r="S1517" s="2">
        <v>10855.5</v>
      </c>
      <c r="T1517" s="2">
        <v>22906.81</v>
      </c>
      <c r="U1517" s="2">
        <v>22906.81</v>
      </c>
      <c r="V1517" s="2">
        <v>22906.81</v>
      </c>
      <c r="W1517" t="s">
        <v>1115</v>
      </c>
    </row>
    <row r="1518" spans="1:23" x14ac:dyDescent="0.2">
      <c r="A1518" t="s">
        <v>0</v>
      </c>
      <c r="B1518" t="s">
        <v>1</v>
      </c>
      <c r="C1518" t="s">
        <v>218</v>
      </c>
      <c r="D1518" t="s">
        <v>1099</v>
      </c>
      <c r="E1518" t="s">
        <v>1100</v>
      </c>
      <c r="F1518" t="s">
        <v>1101</v>
      </c>
      <c r="G1518" t="s">
        <v>1102</v>
      </c>
      <c r="H1518" t="s">
        <v>7</v>
      </c>
      <c r="I1518" t="s">
        <v>8</v>
      </c>
      <c r="J1518" t="s">
        <v>9</v>
      </c>
      <c r="K1518" t="s">
        <v>37</v>
      </c>
      <c r="L1518" t="s">
        <v>11</v>
      </c>
      <c r="M1518" s="2">
        <v>144166.1</v>
      </c>
      <c r="N1518" s="2">
        <v>14064.45</v>
      </c>
      <c r="O1518" s="2">
        <v>0</v>
      </c>
      <c r="P1518" s="2">
        <v>158230.54999999999</v>
      </c>
      <c r="Q1518" s="2">
        <v>16148.68</v>
      </c>
      <c r="R1518" s="2">
        <v>113428.45</v>
      </c>
      <c r="S1518" s="2">
        <v>113428.45</v>
      </c>
      <c r="T1518" s="2">
        <v>44802.1</v>
      </c>
      <c r="U1518" s="2">
        <v>44802.1</v>
      </c>
      <c r="V1518" s="2">
        <v>28653.42</v>
      </c>
      <c r="W1518" t="s">
        <v>1116</v>
      </c>
    </row>
    <row r="1519" spans="1:23" x14ac:dyDescent="0.2">
      <c r="A1519" t="s">
        <v>0</v>
      </c>
      <c r="B1519" t="s">
        <v>1</v>
      </c>
      <c r="C1519" t="s">
        <v>218</v>
      </c>
      <c r="D1519" t="s">
        <v>1099</v>
      </c>
      <c r="E1519" t="s">
        <v>1100</v>
      </c>
      <c r="F1519" t="s">
        <v>1101</v>
      </c>
      <c r="G1519" t="s">
        <v>1102</v>
      </c>
      <c r="H1519" t="s">
        <v>7</v>
      </c>
      <c r="I1519" t="s">
        <v>8</v>
      </c>
      <c r="J1519" t="s">
        <v>9</v>
      </c>
      <c r="K1519" t="s">
        <v>39</v>
      </c>
      <c r="L1519" t="s">
        <v>11</v>
      </c>
      <c r="M1519" s="2">
        <v>94971.08</v>
      </c>
      <c r="N1519" s="2">
        <v>9229.86</v>
      </c>
      <c r="O1519" s="2">
        <v>0</v>
      </c>
      <c r="P1519" s="2">
        <v>104200.94</v>
      </c>
      <c r="Q1519" s="2">
        <v>17562.900000000001</v>
      </c>
      <c r="R1519" s="2">
        <v>62683.64</v>
      </c>
      <c r="S1519" s="2">
        <v>62683.64</v>
      </c>
      <c r="T1519" s="2">
        <v>41517.300000000003</v>
      </c>
      <c r="U1519" s="2">
        <v>41517.300000000003</v>
      </c>
      <c r="V1519" s="2">
        <v>23954.400000000001</v>
      </c>
      <c r="W1519" t="s">
        <v>1117</v>
      </c>
    </row>
    <row r="1520" spans="1:23" x14ac:dyDescent="0.2">
      <c r="A1520" t="s">
        <v>0</v>
      </c>
      <c r="B1520" t="s">
        <v>1</v>
      </c>
      <c r="C1520" t="s">
        <v>218</v>
      </c>
      <c r="D1520" t="s">
        <v>1099</v>
      </c>
      <c r="E1520" t="s">
        <v>1100</v>
      </c>
      <c r="F1520" t="s">
        <v>1101</v>
      </c>
      <c r="G1520" t="s">
        <v>1102</v>
      </c>
      <c r="H1520" t="s">
        <v>7</v>
      </c>
      <c r="I1520" t="s">
        <v>8</v>
      </c>
      <c r="J1520" t="s">
        <v>9</v>
      </c>
      <c r="K1520" t="s">
        <v>41</v>
      </c>
      <c r="L1520" t="s">
        <v>11</v>
      </c>
      <c r="M1520" s="2">
        <v>10913.5</v>
      </c>
      <c r="N1520" s="2">
        <v>21927.77</v>
      </c>
      <c r="O1520" s="2">
        <v>0</v>
      </c>
      <c r="P1520" s="2">
        <v>32841.269999999997</v>
      </c>
      <c r="Q1520" s="2">
        <v>0</v>
      </c>
      <c r="R1520" s="2">
        <v>32841.269999999997</v>
      </c>
      <c r="S1520" s="2">
        <v>26841.27</v>
      </c>
      <c r="T1520" s="2">
        <v>0</v>
      </c>
      <c r="U1520" s="2">
        <v>6000</v>
      </c>
      <c r="V1520" s="2">
        <v>0</v>
      </c>
      <c r="W1520" t="s">
        <v>1118</v>
      </c>
    </row>
    <row r="1521" spans="1:23" x14ac:dyDescent="0.2">
      <c r="A1521" t="s">
        <v>0</v>
      </c>
      <c r="B1521" t="s">
        <v>1</v>
      </c>
      <c r="C1521" t="s">
        <v>218</v>
      </c>
      <c r="D1521" t="s">
        <v>1099</v>
      </c>
      <c r="E1521" t="s">
        <v>1100</v>
      </c>
      <c r="F1521" t="s">
        <v>1101</v>
      </c>
      <c r="G1521" t="s">
        <v>1102</v>
      </c>
      <c r="H1521" t="s">
        <v>601</v>
      </c>
      <c r="I1521" t="s">
        <v>1119</v>
      </c>
      <c r="J1521" t="s">
        <v>94</v>
      </c>
      <c r="K1521" t="s">
        <v>266</v>
      </c>
      <c r="L1521" t="s">
        <v>96</v>
      </c>
      <c r="M1521" s="2">
        <v>150000</v>
      </c>
      <c r="N1521" s="2">
        <v>-32951.040000000001</v>
      </c>
      <c r="O1521" s="2">
        <v>0</v>
      </c>
      <c r="P1521" s="2">
        <v>117048.96000000001</v>
      </c>
      <c r="Q1521" s="2">
        <v>5449.35</v>
      </c>
      <c r="R1521" s="2">
        <v>111599.61</v>
      </c>
      <c r="S1521" s="2">
        <v>66188.399999999994</v>
      </c>
      <c r="T1521" s="2">
        <v>5449.35</v>
      </c>
      <c r="U1521" s="2">
        <v>50860.56</v>
      </c>
      <c r="V1521" s="2">
        <v>0</v>
      </c>
      <c r="W1521" t="s">
        <v>1120</v>
      </c>
    </row>
    <row r="1522" spans="1:23" x14ac:dyDescent="0.2">
      <c r="A1522" t="s">
        <v>0</v>
      </c>
      <c r="B1522" t="s">
        <v>1</v>
      </c>
      <c r="C1522" t="s">
        <v>218</v>
      </c>
      <c r="D1522" t="s">
        <v>1099</v>
      </c>
      <c r="E1522" t="s">
        <v>1100</v>
      </c>
      <c r="F1522" t="s">
        <v>1101</v>
      </c>
      <c r="G1522" t="s">
        <v>1102</v>
      </c>
      <c r="H1522" t="s">
        <v>601</v>
      </c>
      <c r="I1522" t="s">
        <v>1119</v>
      </c>
      <c r="J1522" t="s">
        <v>94</v>
      </c>
      <c r="K1522" t="s">
        <v>432</v>
      </c>
      <c r="L1522" t="s">
        <v>11</v>
      </c>
      <c r="M1522" s="2">
        <v>0</v>
      </c>
      <c r="N1522" s="2">
        <v>203000</v>
      </c>
      <c r="O1522" s="2">
        <v>0</v>
      </c>
      <c r="P1522" s="2">
        <v>203000</v>
      </c>
      <c r="Q1522" s="2">
        <v>0</v>
      </c>
      <c r="R1522" s="2">
        <v>0</v>
      </c>
      <c r="S1522" s="2">
        <v>0</v>
      </c>
      <c r="T1522" s="2">
        <v>203000</v>
      </c>
      <c r="U1522" s="2">
        <v>203000</v>
      </c>
      <c r="V1522" s="2">
        <v>203000</v>
      </c>
      <c r="W1522" t="s">
        <v>1121</v>
      </c>
    </row>
    <row r="1523" spans="1:23" x14ac:dyDescent="0.2">
      <c r="A1523" t="s">
        <v>0</v>
      </c>
      <c r="B1523" t="s">
        <v>1</v>
      </c>
      <c r="C1523" t="s">
        <v>218</v>
      </c>
      <c r="D1523" t="s">
        <v>1099</v>
      </c>
      <c r="E1523" t="s">
        <v>1100</v>
      </c>
      <c r="F1523" t="s">
        <v>1101</v>
      </c>
      <c r="G1523" t="s">
        <v>1102</v>
      </c>
      <c r="H1523" t="s">
        <v>601</v>
      </c>
      <c r="I1523" t="s">
        <v>1119</v>
      </c>
      <c r="J1523" t="s">
        <v>94</v>
      </c>
      <c r="K1523" t="s">
        <v>432</v>
      </c>
      <c r="L1523" t="s">
        <v>96</v>
      </c>
      <c r="M1523" s="2">
        <v>1939677.2</v>
      </c>
      <c r="N1523" s="2">
        <v>84269.2</v>
      </c>
      <c r="O1523" s="2">
        <v>0</v>
      </c>
      <c r="P1523" s="2">
        <v>2023946.4</v>
      </c>
      <c r="Q1523" s="2">
        <v>0</v>
      </c>
      <c r="R1523" s="2">
        <v>1969199.41</v>
      </c>
      <c r="S1523" s="2">
        <v>1512974.5</v>
      </c>
      <c r="T1523" s="2">
        <v>54746.99</v>
      </c>
      <c r="U1523" s="2">
        <v>510971.9</v>
      </c>
      <c r="V1523" s="2">
        <v>54746.99</v>
      </c>
      <c r="W1523" t="s">
        <v>1121</v>
      </c>
    </row>
    <row r="1524" spans="1:23" x14ac:dyDescent="0.2">
      <c r="A1524" t="s">
        <v>0</v>
      </c>
      <c r="B1524" t="s">
        <v>1</v>
      </c>
      <c r="C1524" t="s">
        <v>218</v>
      </c>
      <c r="D1524" t="s">
        <v>1099</v>
      </c>
      <c r="E1524" t="s">
        <v>1100</v>
      </c>
      <c r="F1524" t="s">
        <v>1101</v>
      </c>
      <c r="G1524" t="s">
        <v>1102</v>
      </c>
      <c r="H1524" t="s">
        <v>601</v>
      </c>
      <c r="I1524" t="s">
        <v>1119</v>
      </c>
      <c r="J1524" t="s">
        <v>94</v>
      </c>
      <c r="K1524" t="s">
        <v>1122</v>
      </c>
      <c r="L1524" t="s">
        <v>11</v>
      </c>
      <c r="M1524" s="2">
        <v>0</v>
      </c>
      <c r="N1524" s="2">
        <v>197000</v>
      </c>
      <c r="O1524" s="2">
        <v>0</v>
      </c>
      <c r="P1524" s="2">
        <v>197000</v>
      </c>
      <c r="Q1524" s="2">
        <v>197000</v>
      </c>
      <c r="R1524" s="2">
        <v>0</v>
      </c>
      <c r="S1524" s="2">
        <v>0</v>
      </c>
      <c r="T1524" s="2">
        <v>197000</v>
      </c>
      <c r="U1524" s="2">
        <v>197000</v>
      </c>
      <c r="V1524" s="2">
        <v>0</v>
      </c>
      <c r="W1524" t="s">
        <v>1123</v>
      </c>
    </row>
    <row r="1525" spans="1:23" x14ac:dyDescent="0.2">
      <c r="A1525" t="s">
        <v>0</v>
      </c>
      <c r="B1525" t="s">
        <v>1</v>
      </c>
      <c r="C1525" t="s">
        <v>218</v>
      </c>
      <c r="D1525" t="s">
        <v>1099</v>
      </c>
      <c r="E1525" t="s">
        <v>1100</v>
      </c>
      <c r="F1525" t="s">
        <v>1101</v>
      </c>
      <c r="G1525" t="s">
        <v>1102</v>
      </c>
      <c r="H1525" t="s">
        <v>601</v>
      </c>
      <c r="I1525" t="s">
        <v>1119</v>
      </c>
      <c r="J1525" t="s">
        <v>94</v>
      </c>
      <c r="K1525" t="s">
        <v>1122</v>
      </c>
      <c r="L1525" t="s">
        <v>96</v>
      </c>
      <c r="M1525" s="2">
        <v>420000</v>
      </c>
      <c r="N1525" s="2">
        <v>-138427.69</v>
      </c>
      <c r="O1525" s="2">
        <v>0</v>
      </c>
      <c r="P1525" s="2">
        <v>281572.31</v>
      </c>
      <c r="Q1525" s="2">
        <v>4463.1000000000004</v>
      </c>
      <c r="R1525" s="2">
        <v>257412.91</v>
      </c>
      <c r="S1525" s="2">
        <v>213854.29</v>
      </c>
      <c r="T1525" s="2">
        <v>24159.4</v>
      </c>
      <c r="U1525" s="2">
        <v>67718.02</v>
      </c>
      <c r="V1525" s="2">
        <v>19696.3</v>
      </c>
      <c r="W1525" t="s">
        <v>1123</v>
      </c>
    </row>
    <row r="1526" spans="1:23" x14ac:dyDescent="0.2">
      <c r="A1526" t="s">
        <v>0</v>
      </c>
      <c r="B1526" t="s">
        <v>1</v>
      </c>
      <c r="C1526" t="s">
        <v>218</v>
      </c>
      <c r="D1526" t="s">
        <v>1099</v>
      </c>
      <c r="E1526" t="s">
        <v>1100</v>
      </c>
      <c r="F1526" t="s">
        <v>1101</v>
      </c>
      <c r="G1526" t="s">
        <v>1102</v>
      </c>
      <c r="H1526" t="s">
        <v>601</v>
      </c>
      <c r="I1526" t="s">
        <v>1119</v>
      </c>
      <c r="J1526" t="s">
        <v>94</v>
      </c>
      <c r="K1526" t="s">
        <v>681</v>
      </c>
      <c r="L1526" t="s">
        <v>96</v>
      </c>
      <c r="M1526" s="2">
        <v>0</v>
      </c>
      <c r="N1526" s="2">
        <v>300</v>
      </c>
      <c r="O1526" s="2">
        <v>0</v>
      </c>
      <c r="P1526" s="2">
        <v>300</v>
      </c>
      <c r="Q1526" s="2">
        <v>0</v>
      </c>
      <c r="R1526" s="2">
        <v>300</v>
      </c>
      <c r="S1526" s="2">
        <v>300</v>
      </c>
      <c r="T1526" s="2">
        <v>0</v>
      </c>
      <c r="U1526" s="2">
        <v>0</v>
      </c>
      <c r="V1526" s="2">
        <v>0</v>
      </c>
      <c r="W1526" t="s">
        <v>1124</v>
      </c>
    </row>
    <row r="1527" spans="1:23" x14ac:dyDescent="0.2">
      <c r="A1527" t="s">
        <v>0</v>
      </c>
      <c r="B1527" t="s">
        <v>1</v>
      </c>
      <c r="C1527" t="s">
        <v>218</v>
      </c>
      <c r="D1527" t="s">
        <v>1099</v>
      </c>
      <c r="E1527" t="s">
        <v>1100</v>
      </c>
      <c r="F1527" t="s">
        <v>1101</v>
      </c>
      <c r="G1527" t="s">
        <v>1102</v>
      </c>
      <c r="H1527" t="s">
        <v>601</v>
      </c>
      <c r="I1527" t="s">
        <v>1119</v>
      </c>
      <c r="J1527" t="s">
        <v>94</v>
      </c>
      <c r="K1527" t="s">
        <v>1125</v>
      </c>
      <c r="L1527" t="s">
        <v>96</v>
      </c>
      <c r="M1527" s="2">
        <v>38720</v>
      </c>
      <c r="N1527" s="2">
        <v>21760</v>
      </c>
      <c r="O1527" s="2">
        <v>0</v>
      </c>
      <c r="P1527" s="2">
        <v>60480</v>
      </c>
      <c r="Q1527" s="2">
        <v>3453.97</v>
      </c>
      <c r="R1527" s="2">
        <v>57026.03</v>
      </c>
      <c r="S1527" s="2">
        <v>41333.620000000003</v>
      </c>
      <c r="T1527" s="2">
        <v>3453.97</v>
      </c>
      <c r="U1527" s="2">
        <v>19146.38</v>
      </c>
      <c r="V1527" s="2">
        <v>0</v>
      </c>
      <c r="W1527" t="s">
        <v>1126</v>
      </c>
    </row>
    <row r="1528" spans="1:23" x14ac:dyDescent="0.2">
      <c r="A1528" t="s">
        <v>0</v>
      </c>
      <c r="B1528" t="s">
        <v>1</v>
      </c>
      <c r="C1528" t="s">
        <v>218</v>
      </c>
      <c r="D1528" t="s">
        <v>1099</v>
      </c>
      <c r="E1528" t="s">
        <v>1100</v>
      </c>
      <c r="F1528" t="s">
        <v>1101</v>
      </c>
      <c r="G1528" t="s">
        <v>1102</v>
      </c>
      <c r="H1528" t="s">
        <v>601</v>
      </c>
      <c r="I1528" t="s">
        <v>1119</v>
      </c>
      <c r="J1528" t="s">
        <v>94</v>
      </c>
      <c r="K1528" t="s">
        <v>293</v>
      </c>
      <c r="L1528" t="s">
        <v>11</v>
      </c>
      <c r="M1528" s="2">
        <v>0</v>
      </c>
      <c r="N1528" s="2">
        <v>20000</v>
      </c>
      <c r="O1528" s="2">
        <v>0</v>
      </c>
      <c r="P1528" s="2">
        <v>20000</v>
      </c>
      <c r="Q1528" s="2">
        <v>0</v>
      </c>
      <c r="R1528" s="2">
        <v>0</v>
      </c>
      <c r="S1528" s="2">
        <v>0</v>
      </c>
      <c r="T1528" s="2">
        <v>20000</v>
      </c>
      <c r="U1528" s="2">
        <v>20000</v>
      </c>
      <c r="V1528" s="2">
        <v>20000</v>
      </c>
      <c r="W1528" t="s">
        <v>1127</v>
      </c>
    </row>
    <row r="1529" spans="1:23" x14ac:dyDescent="0.2">
      <c r="A1529" t="s">
        <v>0</v>
      </c>
      <c r="B1529" t="s">
        <v>1</v>
      </c>
      <c r="C1529" t="s">
        <v>218</v>
      </c>
      <c r="D1529" t="s">
        <v>1099</v>
      </c>
      <c r="E1529" t="s">
        <v>1100</v>
      </c>
      <c r="F1529" t="s">
        <v>1101</v>
      </c>
      <c r="G1529" t="s">
        <v>1102</v>
      </c>
      <c r="H1529" t="s">
        <v>601</v>
      </c>
      <c r="I1529" t="s">
        <v>1119</v>
      </c>
      <c r="J1529" t="s">
        <v>94</v>
      </c>
      <c r="K1529" t="s">
        <v>293</v>
      </c>
      <c r="L1529" t="s">
        <v>96</v>
      </c>
      <c r="M1529" s="2">
        <v>200000</v>
      </c>
      <c r="N1529" s="2">
        <v>10592.37</v>
      </c>
      <c r="O1529" s="2">
        <v>0</v>
      </c>
      <c r="P1529" s="2">
        <v>210592.37</v>
      </c>
      <c r="Q1529" s="2">
        <v>17387.22</v>
      </c>
      <c r="R1529" s="2">
        <v>193205.15</v>
      </c>
      <c r="S1529" s="2">
        <v>48311.65</v>
      </c>
      <c r="T1529" s="2">
        <v>17387.22</v>
      </c>
      <c r="U1529" s="2">
        <v>162280.72</v>
      </c>
      <c r="V1529" s="2">
        <v>0</v>
      </c>
      <c r="W1529" t="s">
        <v>1127</v>
      </c>
    </row>
    <row r="1530" spans="1:23" x14ac:dyDescent="0.2">
      <c r="A1530" t="s">
        <v>0</v>
      </c>
      <c r="B1530" t="s">
        <v>1</v>
      </c>
      <c r="C1530" t="s">
        <v>218</v>
      </c>
      <c r="D1530" t="s">
        <v>1099</v>
      </c>
      <c r="E1530" t="s">
        <v>1100</v>
      </c>
      <c r="F1530" t="s">
        <v>1101</v>
      </c>
      <c r="G1530" t="s">
        <v>1102</v>
      </c>
      <c r="H1530" t="s">
        <v>601</v>
      </c>
      <c r="I1530" t="s">
        <v>1119</v>
      </c>
      <c r="J1530" t="s">
        <v>94</v>
      </c>
      <c r="K1530" t="s">
        <v>366</v>
      </c>
      <c r="L1530" t="s">
        <v>96</v>
      </c>
      <c r="M1530" s="2">
        <v>0</v>
      </c>
      <c r="N1530" s="2">
        <v>5880</v>
      </c>
      <c r="O1530" s="2">
        <v>0</v>
      </c>
      <c r="P1530" s="2">
        <v>5880</v>
      </c>
      <c r="Q1530" s="2">
        <v>0</v>
      </c>
      <c r="R1530" s="2">
        <v>0</v>
      </c>
      <c r="S1530" s="2">
        <v>0</v>
      </c>
      <c r="T1530" s="2">
        <v>5880</v>
      </c>
      <c r="U1530" s="2">
        <v>5880</v>
      </c>
      <c r="V1530" s="2">
        <v>5880</v>
      </c>
      <c r="W1530" t="s">
        <v>1128</v>
      </c>
    </row>
    <row r="1531" spans="1:23" x14ac:dyDescent="0.2">
      <c r="A1531" t="s">
        <v>0</v>
      </c>
      <c r="B1531" t="s">
        <v>1</v>
      </c>
      <c r="C1531" t="s">
        <v>218</v>
      </c>
      <c r="D1531" t="s">
        <v>1099</v>
      </c>
      <c r="E1531" t="s">
        <v>1100</v>
      </c>
      <c r="F1531" t="s">
        <v>1101</v>
      </c>
      <c r="G1531" t="s">
        <v>1102</v>
      </c>
      <c r="H1531" t="s">
        <v>601</v>
      </c>
      <c r="I1531" t="s">
        <v>1119</v>
      </c>
      <c r="J1531" t="s">
        <v>94</v>
      </c>
      <c r="K1531" t="s">
        <v>319</v>
      </c>
      <c r="L1531" t="s">
        <v>96</v>
      </c>
      <c r="M1531" s="2">
        <v>0</v>
      </c>
      <c r="N1531" s="2">
        <v>22288</v>
      </c>
      <c r="O1531" s="2">
        <v>0</v>
      </c>
      <c r="P1531" s="2">
        <v>22288</v>
      </c>
      <c r="Q1531" s="2">
        <v>2389</v>
      </c>
      <c r="R1531" s="2">
        <v>19899</v>
      </c>
      <c r="S1531" s="2">
        <v>0</v>
      </c>
      <c r="T1531" s="2">
        <v>2389</v>
      </c>
      <c r="U1531" s="2">
        <v>22288</v>
      </c>
      <c r="V1531" s="2">
        <v>0</v>
      </c>
      <c r="W1531" t="s">
        <v>1129</v>
      </c>
    </row>
    <row r="1532" spans="1:23" x14ac:dyDescent="0.2">
      <c r="A1532" t="s">
        <v>0</v>
      </c>
      <c r="B1532" t="s">
        <v>1</v>
      </c>
      <c r="C1532" t="s">
        <v>218</v>
      </c>
      <c r="D1532" t="s">
        <v>1099</v>
      </c>
      <c r="E1532" t="s">
        <v>1100</v>
      </c>
      <c r="F1532" t="s">
        <v>1101</v>
      </c>
      <c r="G1532" t="s">
        <v>1102</v>
      </c>
      <c r="H1532" t="s">
        <v>601</v>
      </c>
      <c r="I1532" t="s">
        <v>1119</v>
      </c>
      <c r="J1532" t="s">
        <v>94</v>
      </c>
      <c r="K1532" t="s">
        <v>98</v>
      </c>
      <c r="L1532" t="s">
        <v>96</v>
      </c>
      <c r="M1532" s="2">
        <v>0</v>
      </c>
      <c r="N1532" s="2">
        <v>4990.16</v>
      </c>
      <c r="O1532" s="2">
        <v>0</v>
      </c>
      <c r="P1532" s="2">
        <v>4990.16</v>
      </c>
      <c r="Q1532" s="2">
        <v>4054.75</v>
      </c>
      <c r="R1532" s="2">
        <v>0</v>
      </c>
      <c r="S1532" s="2">
        <v>0</v>
      </c>
      <c r="T1532" s="2">
        <v>4990.16</v>
      </c>
      <c r="U1532" s="2">
        <v>4990.16</v>
      </c>
      <c r="V1532" s="2">
        <v>935.41</v>
      </c>
      <c r="W1532" t="s">
        <v>1130</v>
      </c>
    </row>
    <row r="1533" spans="1:23" x14ac:dyDescent="0.2">
      <c r="A1533" t="s">
        <v>0</v>
      </c>
      <c r="B1533" t="s">
        <v>1</v>
      </c>
      <c r="C1533" t="s">
        <v>218</v>
      </c>
      <c r="D1533" t="s">
        <v>1099</v>
      </c>
      <c r="E1533" t="s">
        <v>1100</v>
      </c>
      <c r="F1533" t="s">
        <v>1101</v>
      </c>
      <c r="G1533" t="s">
        <v>1102</v>
      </c>
      <c r="H1533" t="s">
        <v>601</v>
      </c>
      <c r="I1533" t="s">
        <v>1119</v>
      </c>
      <c r="J1533" t="s">
        <v>202</v>
      </c>
      <c r="K1533" t="s">
        <v>284</v>
      </c>
      <c r="L1533" t="s">
        <v>96</v>
      </c>
      <c r="M1533" s="2">
        <v>0</v>
      </c>
      <c r="N1533" s="2">
        <v>1422.4</v>
      </c>
      <c r="O1533" s="2">
        <v>0</v>
      </c>
      <c r="P1533" s="2">
        <v>1422.4</v>
      </c>
      <c r="Q1533" s="2">
        <v>1420</v>
      </c>
      <c r="R1533" s="2">
        <v>0</v>
      </c>
      <c r="S1533" s="2">
        <v>0</v>
      </c>
      <c r="T1533" s="2">
        <v>1422.4</v>
      </c>
      <c r="U1533" s="2">
        <v>1422.4</v>
      </c>
      <c r="V1533" s="2">
        <v>2.4</v>
      </c>
      <c r="W1533" t="s">
        <v>1131</v>
      </c>
    </row>
    <row r="1534" spans="1:23" x14ac:dyDescent="0.2">
      <c r="A1534" t="s">
        <v>0</v>
      </c>
      <c r="B1534" t="s">
        <v>1</v>
      </c>
      <c r="C1534" t="s">
        <v>218</v>
      </c>
      <c r="D1534" t="s">
        <v>1099</v>
      </c>
      <c r="E1534" t="s">
        <v>1100</v>
      </c>
      <c r="F1534" t="s">
        <v>1101</v>
      </c>
      <c r="G1534" t="s">
        <v>1102</v>
      </c>
      <c r="H1534" t="s">
        <v>601</v>
      </c>
      <c r="I1534" t="s">
        <v>1119</v>
      </c>
      <c r="J1534" t="s">
        <v>202</v>
      </c>
      <c r="K1534" t="s">
        <v>203</v>
      </c>
      <c r="L1534" t="s">
        <v>96</v>
      </c>
      <c r="M1534" s="2">
        <v>0</v>
      </c>
      <c r="N1534" s="2">
        <v>19863</v>
      </c>
      <c r="O1534" s="2">
        <v>0</v>
      </c>
      <c r="P1534" s="2">
        <v>19863</v>
      </c>
      <c r="Q1534" s="2">
        <v>17734.82</v>
      </c>
      <c r="R1534" s="2">
        <v>0</v>
      </c>
      <c r="S1534" s="2">
        <v>0</v>
      </c>
      <c r="T1534" s="2">
        <v>19863</v>
      </c>
      <c r="U1534" s="2">
        <v>19863</v>
      </c>
      <c r="V1534" s="2">
        <v>2128.1799999999998</v>
      </c>
      <c r="W1534" t="s">
        <v>1132</v>
      </c>
    </row>
    <row r="1535" spans="1:23" x14ac:dyDescent="0.2">
      <c r="A1535" t="s">
        <v>0</v>
      </c>
      <c r="B1535" t="s">
        <v>1</v>
      </c>
      <c r="C1535" t="s">
        <v>218</v>
      </c>
      <c r="D1535" t="s">
        <v>1099</v>
      </c>
      <c r="E1535" t="s">
        <v>1100</v>
      </c>
      <c r="F1535" t="s">
        <v>1101</v>
      </c>
      <c r="G1535" t="s">
        <v>1102</v>
      </c>
      <c r="H1535" t="s">
        <v>601</v>
      </c>
      <c r="I1535" t="s">
        <v>1119</v>
      </c>
      <c r="J1535" t="s">
        <v>202</v>
      </c>
      <c r="K1535" t="s">
        <v>212</v>
      </c>
      <c r="L1535" t="s">
        <v>96</v>
      </c>
      <c r="M1535" s="2">
        <v>0</v>
      </c>
      <c r="N1535" s="2">
        <v>313.60000000000002</v>
      </c>
      <c r="O1535" s="2">
        <v>0</v>
      </c>
      <c r="P1535" s="2">
        <v>313.60000000000002</v>
      </c>
      <c r="Q1535" s="2">
        <v>267</v>
      </c>
      <c r="R1535" s="2">
        <v>0</v>
      </c>
      <c r="S1535" s="2">
        <v>0</v>
      </c>
      <c r="T1535" s="2">
        <v>313.60000000000002</v>
      </c>
      <c r="U1535" s="2">
        <v>313.60000000000002</v>
      </c>
      <c r="V1535" s="2">
        <v>46.6</v>
      </c>
      <c r="W1535" t="s">
        <v>1133</v>
      </c>
    </row>
    <row r="1536" spans="1:23" x14ac:dyDescent="0.2">
      <c r="A1536" t="s">
        <v>0</v>
      </c>
      <c r="B1536" t="s">
        <v>1</v>
      </c>
      <c r="C1536" t="s">
        <v>218</v>
      </c>
      <c r="D1536" t="s">
        <v>1099</v>
      </c>
      <c r="E1536" t="s">
        <v>1100</v>
      </c>
      <c r="F1536" t="s">
        <v>1101</v>
      </c>
      <c r="G1536" t="s">
        <v>1102</v>
      </c>
      <c r="H1536" t="s">
        <v>601</v>
      </c>
      <c r="I1536" t="s">
        <v>1119</v>
      </c>
      <c r="J1536" t="s">
        <v>202</v>
      </c>
      <c r="K1536" t="s">
        <v>1134</v>
      </c>
      <c r="L1536" t="s">
        <v>96</v>
      </c>
      <c r="M1536" s="2">
        <v>4480</v>
      </c>
      <c r="N1536" s="2">
        <v>-300</v>
      </c>
      <c r="O1536" s="2">
        <v>0</v>
      </c>
      <c r="P1536" s="2">
        <v>4180</v>
      </c>
      <c r="Q1536" s="2">
        <v>1528.96</v>
      </c>
      <c r="R1536" s="2">
        <v>1241.8599999999999</v>
      </c>
      <c r="S1536" s="2">
        <v>1241.8599999999999</v>
      </c>
      <c r="T1536" s="2">
        <v>2938.14</v>
      </c>
      <c r="U1536" s="2">
        <v>2938.14</v>
      </c>
      <c r="V1536" s="2">
        <v>1409.18</v>
      </c>
      <c r="W1536" t="s">
        <v>1135</v>
      </c>
    </row>
    <row r="1537" spans="1:23" x14ac:dyDescent="0.2">
      <c r="A1537" t="s">
        <v>0</v>
      </c>
      <c r="B1537" t="s">
        <v>1</v>
      </c>
      <c r="C1537" t="s">
        <v>635</v>
      </c>
      <c r="D1537" t="s">
        <v>955</v>
      </c>
      <c r="E1537" t="s">
        <v>956</v>
      </c>
      <c r="F1537" t="s">
        <v>1136</v>
      </c>
      <c r="G1537" t="s">
        <v>1137</v>
      </c>
      <c r="H1537" t="s">
        <v>7</v>
      </c>
      <c r="I1537" t="s">
        <v>8</v>
      </c>
      <c r="J1537" t="s">
        <v>9</v>
      </c>
      <c r="K1537" t="s">
        <v>10</v>
      </c>
      <c r="L1537" t="s">
        <v>11</v>
      </c>
      <c r="M1537" s="2">
        <v>2256552</v>
      </c>
      <c r="N1537" s="2">
        <v>48740.6</v>
      </c>
      <c r="O1537" s="2">
        <v>-32264</v>
      </c>
      <c r="P1537" s="2">
        <v>2273028.6</v>
      </c>
      <c r="Q1537" s="2">
        <v>0</v>
      </c>
      <c r="R1537" s="2">
        <v>1582332.18</v>
      </c>
      <c r="S1537" s="2">
        <v>1582332.18</v>
      </c>
      <c r="T1537" s="2">
        <v>690696.42</v>
      </c>
      <c r="U1537" s="2">
        <v>690696.42</v>
      </c>
      <c r="V1537" s="2">
        <v>690696.42</v>
      </c>
      <c r="W1537" t="s">
        <v>1138</v>
      </c>
    </row>
    <row r="1538" spans="1:23" x14ac:dyDescent="0.2">
      <c r="A1538" t="s">
        <v>0</v>
      </c>
      <c r="B1538" t="s">
        <v>1</v>
      </c>
      <c r="C1538" t="s">
        <v>635</v>
      </c>
      <c r="D1538" t="s">
        <v>955</v>
      </c>
      <c r="E1538" t="s">
        <v>956</v>
      </c>
      <c r="F1538" t="s">
        <v>1136</v>
      </c>
      <c r="G1538" t="s">
        <v>1137</v>
      </c>
      <c r="H1538" t="s">
        <v>7</v>
      </c>
      <c r="I1538" t="s">
        <v>8</v>
      </c>
      <c r="J1538" t="s">
        <v>9</v>
      </c>
      <c r="K1538" t="s">
        <v>13</v>
      </c>
      <c r="L1538" t="s">
        <v>11</v>
      </c>
      <c r="M1538" s="2">
        <v>87874.559999999998</v>
      </c>
      <c r="N1538" s="2">
        <v>0</v>
      </c>
      <c r="O1538" s="2">
        <v>0</v>
      </c>
      <c r="P1538" s="2">
        <v>87874.559999999998</v>
      </c>
      <c r="Q1538" s="2">
        <v>0</v>
      </c>
      <c r="R1538" s="2">
        <v>60051.22</v>
      </c>
      <c r="S1538" s="2">
        <v>60051.22</v>
      </c>
      <c r="T1538" s="2">
        <v>27823.34</v>
      </c>
      <c r="U1538" s="2">
        <v>27823.34</v>
      </c>
      <c r="V1538" s="2">
        <v>27823.34</v>
      </c>
      <c r="W1538" t="s">
        <v>1139</v>
      </c>
    </row>
    <row r="1539" spans="1:23" x14ac:dyDescent="0.2">
      <c r="A1539" t="s">
        <v>0</v>
      </c>
      <c r="B1539" t="s">
        <v>1</v>
      </c>
      <c r="C1539" t="s">
        <v>635</v>
      </c>
      <c r="D1539" t="s">
        <v>955</v>
      </c>
      <c r="E1539" t="s">
        <v>956</v>
      </c>
      <c r="F1539" t="s">
        <v>1136</v>
      </c>
      <c r="G1539" t="s">
        <v>1137</v>
      </c>
      <c r="H1539" t="s">
        <v>7</v>
      </c>
      <c r="I1539" t="s">
        <v>8</v>
      </c>
      <c r="J1539" t="s">
        <v>9</v>
      </c>
      <c r="K1539" t="s">
        <v>15</v>
      </c>
      <c r="L1539" t="s">
        <v>11</v>
      </c>
      <c r="M1539" s="2">
        <v>262882.88</v>
      </c>
      <c r="N1539" s="2">
        <v>19007.169999999998</v>
      </c>
      <c r="O1539" s="2">
        <v>0</v>
      </c>
      <c r="P1539" s="2">
        <v>281890.05</v>
      </c>
      <c r="Q1539" s="2">
        <v>69911.87</v>
      </c>
      <c r="R1539" s="2">
        <v>39126.78</v>
      </c>
      <c r="S1539" s="2">
        <v>39126.78</v>
      </c>
      <c r="T1539" s="2">
        <v>242763.27</v>
      </c>
      <c r="U1539" s="2">
        <v>242763.27</v>
      </c>
      <c r="V1539" s="2">
        <v>172851.4</v>
      </c>
      <c r="W1539" t="s">
        <v>1140</v>
      </c>
    </row>
    <row r="1540" spans="1:23" x14ac:dyDescent="0.2">
      <c r="A1540" t="s">
        <v>0</v>
      </c>
      <c r="B1540" t="s">
        <v>1</v>
      </c>
      <c r="C1540" t="s">
        <v>635</v>
      </c>
      <c r="D1540" t="s">
        <v>955</v>
      </c>
      <c r="E1540" t="s">
        <v>956</v>
      </c>
      <c r="F1540" t="s">
        <v>1136</v>
      </c>
      <c r="G1540" t="s">
        <v>1137</v>
      </c>
      <c r="H1540" t="s">
        <v>7</v>
      </c>
      <c r="I1540" t="s">
        <v>8</v>
      </c>
      <c r="J1540" t="s">
        <v>9</v>
      </c>
      <c r="K1540" t="s">
        <v>17</v>
      </c>
      <c r="L1540" t="s">
        <v>11</v>
      </c>
      <c r="M1540" s="2">
        <v>104236</v>
      </c>
      <c r="N1540" s="2">
        <v>6700</v>
      </c>
      <c r="O1540" s="2">
        <v>0</v>
      </c>
      <c r="P1540" s="2">
        <v>110936</v>
      </c>
      <c r="Q1540" s="2">
        <v>6547.23</v>
      </c>
      <c r="R1540" s="2">
        <v>92580.01</v>
      </c>
      <c r="S1540" s="2">
        <v>92580.01</v>
      </c>
      <c r="T1540" s="2">
        <v>18355.990000000002</v>
      </c>
      <c r="U1540" s="2">
        <v>18355.990000000002</v>
      </c>
      <c r="V1540" s="2">
        <v>11808.76</v>
      </c>
      <c r="W1540" t="s">
        <v>1141</v>
      </c>
    </row>
    <row r="1541" spans="1:23" x14ac:dyDescent="0.2">
      <c r="A1541" t="s">
        <v>0</v>
      </c>
      <c r="B1541" t="s">
        <v>1</v>
      </c>
      <c r="C1541" t="s">
        <v>635</v>
      </c>
      <c r="D1541" t="s">
        <v>955</v>
      </c>
      <c r="E1541" t="s">
        <v>956</v>
      </c>
      <c r="F1541" t="s">
        <v>1136</v>
      </c>
      <c r="G1541" t="s">
        <v>1137</v>
      </c>
      <c r="H1541" t="s">
        <v>7</v>
      </c>
      <c r="I1541" t="s">
        <v>8</v>
      </c>
      <c r="J1541" t="s">
        <v>9</v>
      </c>
      <c r="K1541" t="s">
        <v>19</v>
      </c>
      <c r="L1541" t="s">
        <v>11</v>
      </c>
      <c r="M1541" s="2">
        <v>1452</v>
      </c>
      <c r="N1541" s="2">
        <v>0</v>
      </c>
      <c r="O1541" s="2">
        <v>0</v>
      </c>
      <c r="P1541" s="2">
        <v>1452</v>
      </c>
      <c r="Q1541" s="2">
        <v>0</v>
      </c>
      <c r="R1541" s="2">
        <v>571.5</v>
      </c>
      <c r="S1541" s="2">
        <v>571.5</v>
      </c>
      <c r="T1541" s="2">
        <v>880.5</v>
      </c>
      <c r="U1541" s="2">
        <v>880.5</v>
      </c>
      <c r="V1541" s="2">
        <v>880.5</v>
      </c>
      <c r="W1541" t="s">
        <v>1142</v>
      </c>
    </row>
    <row r="1542" spans="1:23" x14ac:dyDescent="0.2">
      <c r="A1542" t="s">
        <v>0</v>
      </c>
      <c r="B1542" t="s">
        <v>1</v>
      </c>
      <c r="C1542" t="s">
        <v>635</v>
      </c>
      <c r="D1542" t="s">
        <v>955</v>
      </c>
      <c r="E1542" t="s">
        <v>956</v>
      </c>
      <c r="F1542" t="s">
        <v>1136</v>
      </c>
      <c r="G1542" t="s">
        <v>1137</v>
      </c>
      <c r="H1542" t="s">
        <v>7</v>
      </c>
      <c r="I1542" t="s">
        <v>8</v>
      </c>
      <c r="J1542" t="s">
        <v>9</v>
      </c>
      <c r="K1542" t="s">
        <v>21</v>
      </c>
      <c r="L1542" t="s">
        <v>11</v>
      </c>
      <c r="M1542" s="2">
        <v>11616</v>
      </c>
      <c r="N1542" s="2">
        <v>0</v>
      </c>
      <c r="O1542" s="2">
        <v>0</v>
      </c>
      <c r="P1542" s="2">
        <v>11616</v>
      </c>
      <c r="Q1542" s="2">
        <v>0</v>
      </c>
      <c r="R1542" s="2">
        <v>7580</v>
      </c>
      <c r="S1542" s="2">
        <v>7580</v>
      </c>
      <c r="T1542" s="2">
        <v>4036</v>
      </c>
      <c r="U1542" s="2">
        <v>4036</v>
      </c>
      <c r="V1542" s="2">
        <v>4036</v>
      </c>
      <c r="W1542" t="s">
        <v>1143</v>
      </c>
    </row>
    <row r="1543" spans="1:23" x14ac:dyDescent="0.2">
      <c r="A1543" t="s">
        <v>0</v>
      </c>
      <c r="B1543" t="s">
        <v>1</v>
      </c>
      <c r="C1543" t="s">
        <v>635</v>
      </c>
      <c r="D1543" t="s">
        <v>955</v>
      </c>
      <c r="E1543" t="s">
        <v>956</v>
      </c>
      <c r="F1543" t="s">
        <v>1136</v>
      </c>
      <c r="G1543" t="s">
        <v>1137</v>
      </c>
      <c r="H1543" t="s">
        <v>7</v>
      </c>
      <c r="I1543" t="s">
        <v>8</v>
      </c>
      <c r="J1543" t="s">
        <v>9</v>
      </c>
      <c r="K1543" t="s">
        <v>23</v>
      </c>
      <c r="L1543" t="s">
        <v>11</v>
      </c>
      <c r="M1543" s="2">
        <v>439.37</v>
      </c>
      <c r="N1543" s="2">
        <v>0</v>
      </c>
      <c r="O1543" s="2">
        <v>31.04</v>
      </c>
      <c r="P1543" s="2">
        <v>470.41</v>
      </c>
      <c r="Q1543" s="2">
        <v>0</v>
      </c>
      <c r="R1543" s="2">
        <v>0</v>
      </c>
      <c r="S1543" s="2">
        <v>0</v>
      </c>
      <c r="T1543" s="2">
        <v>470.41</v>
      </c>
      <c r="U1543" s="2">
        <v>470.41</v>
      </c>
      <c r="V1543" s="2">
        <v>470.41</v>
      </c>
      <c r="W1543" t="s">
        <v>1144</v>
      </c>
    </row>
    <row r="1544" spans="1:23" x14ac:dyDescent="0.2">
      <c r="A1544" t="s">
        <v>0</v>
      </c>
      <c r="B1544" t="s">
        <v>1</v>
      </c>
      <c r="C1544" t="s">
        <v>635</v>
      </c>
      <c r="D1544" t="s">
        <v>955</v>
      </c>
      <c r="E1544" t="s">
        <v>956</v>
      </c>
      <c r="F1544" t="s">
        <v>1136</v>
      </c>
      <c r="G1544" t="s">
        <v>1137</v>
      </c>
      <c r="H1544" t="s">
        <v>7</v>
      </c>
      <c r="I1544" t="s">
        <v>8</v>
      </c>
      <c r="J1544" t="s">
        <v>9</v>
      </c>
      <c r="K1544" t="s">
        <v>25</v>
      </c>
      <c r="L1544" t="s">
        <v>11</v>
      </c>
      <c r="M1544" s="2">
        <v>4393.7299999999996</v>
      </c>
      <c r="N1544" s="2">
        <v>0</v>
      </c>
      <c r="O1544" s="2">
        <v>0</v>
      </c>
      <c r="P1544" s="2">
        <v>4393.7299999999996</v>
      </c>
      <c r="Q1544" s="2">
        <v>0</v>
      </c>
      <c r="R1544" s="2">
        <v>2544.5</v>
      </c>
      <c r="S1544" s="2">
        <v>2544.5</v>
      </c>
      <c r="T1544" s="2">
        <v>1849.23</v>
      </c>
      <c r="U1544" s="2">
        <v>1849.23</v>
      </c>
      <c r="V1544" s="2">
        <v>1849.23</v>
      </c>
      <c r="W1544" t="s">
        <v>1145</v>
      </c>
    </row>
    <row r="1545" spans="1:23" x14ac:dyDescent="0.2">
      <c r="A1545" t="s">
        <v>0</v>
      </c>
      <c r="B1545" t="s">
        <v>1</v>
      </c>
      <c r="C1545" t="s">
        <v>635</v>
      </c>
      <c r="D1545" t="s">
        <v>955</v>
      </c>
      <c r="E1545" t="s">
        <v>956</v>
      </c>
      <c r="F1545" t="s">
        <v>1136</v>
      </c>
      <c r="G1545" t="s">
        <v>1137</v>
      </c>
      <c r="H1545" t="s">
        <v>7</v>
      </c>
      <c r="I1545" t="s">
        <v>8</v>
      </c>
      <c r="J1545" t="s">
        <v>9</v>
      </c>
      <c r="K1545" t="s">
        <v>27</v>
      </c>
      <c r="L1545" t="s">
        <v>11</v>
      </c>
      <c r="M1545" s="2">
        <v>17424.580000000002</v>
      </c>
      <c r="N1545" s="2">
        <v>-2000</v>
      </c>
      <c r="O1545" s="2">
        <v>-12000</v>
      </c>
      <c r="P1545" s="2">
        <v>3424.58</v>
      </c>
      <c r="Q1545" s="2">
        <v>0</v>
      </c>
      <c r="R1545" s="2">
        <v>0</v>
      </c>
      <c r="S1545" s="2">
        <v>0</v>
      </c>
      <c r="T1545" s="2">
        <v>3424.58</v>
      </c>
      <c r="U1545" s="2">
        <v>3424.58</v>
      </c>
      <c r="V1545" s="2">
        <v>3424.58</v>
      </c>
      <c r="W1545" t="s">
        <v>1146</v>
      </c>
    </row>
    <row r="1546" spans="1:23" x14ac:dyDescent="0.2">
      <c r="A1546" t="s">
        <v>0</v>
      </c>
      <c r="B1546" t="s">
        <v>1</v>
      </c>
      <c r="C1546" t="s">
        <v>635</v>
      </c>
      <c r="D1546" t="s">
        <v>955</v>
      </c>
      <c r="E1546" t="s">
        <v>956</v>
      </c>
      <c r="F1546" t="s">
        <v>1136</v>
      </c>
      <c r="G1546" t="s">
        <v>1137</v>
      </c>
      <c r="H1546" t="s">
        <v>7</v>
      </c>
      <c r="I1546" t="s">
        <v>8</v>
      </c>
      <c r="J1546" t="s">
        <v>9</v>
      </c>
      <c r="K1546" t="s">
        <v>29</v>
      </c>
      <c r="L1546" t="s">
        <v>11</v>
      </c>
      <c r="M1546" s="2">
        <v>73869.960000000006</v>
      </c>
      <c r="N1546" s="2">
        <v>-6474.6</v>
      </c>
      <c r="O1546" s="2">
        <v>0</v>
      </c>
      <c r="P1546" s="2">
        <v>67395.360000000001</v>
      </c>
      <c r="Q1546" s="2">
        <v>0</v>
      </c>
      <c r="R1546" s="2">
        <v>41792.129999999997</v>
      </c>
      <c r="S1546" s="2">
        <v>41792.129999999997</v>
      </c>
      <c r="T1546" s="2">
        <v>25603.23</v>
      </c>
      <c r="U1546" s="2">
        <v>25603.23</v>
      </c>
      <c r="V1546" s="2">
        <v>25603.23</v>
      </c>
      <c r="W1546" t="s">
        <v>1147</v>
      </c>
    </row>
    <row r="1547" spans="1:23" x14ac:dyDescent="0.2">
      <c r="A1547" t="s">
        <v>0</v>
      </c>
      <c r="B1547" t="s">
        <v>1</v>
      </c>
      <c r="C1547" t="s">
        <v>635</v>
      </c>
      <c r="D1547" t="s">
        <v>955</v>
      </c>
      <c r="E1547" t="s">
        <v>956</v>
      </c>
      <c r="F1547" t="s">
        <v>1136</v>
      </c>
      <c r="G1547" t="s">
        <v>1137</v>
      </c>
      <c r="H1547" t="s">
        <v>7</v>
      </c>
      <c r="I1547" t="s">
        <v>8</v>
      </c>
      <c r="J1547" t="s">
        <v>9</v>
      </c>
      <c r="K1547" t="s">
        <v>31</v>
      </c>
      <c r="L1547" t="s">
        <v>11</v>
      </c>
      <c r="M1547" s="2">
        <v>810168</v>
      </c>
      <c r="N1547" s="2">
        <v>185820</v>
      </c>
      <c r="O1547" s="2">
        <v>0</v>
      </c>
      <c r="P1547" s="2">
        <v>995988</v>
      </c>
      <c r="Q1547" s="2">
        <v>340578.38</v>
      </c>
      <c r="R1547" s="2">
        <v>655409.62</v>
      </c>
      <c r="S1547" s="2">
        <v>655409.62</v>
      </c>
      <c r="T1547" s="2">
        <v>340578.38</v>
      </c>
      <c r="U1547" s="2">
        <v>340578.38</v>
      </c>
      <c r="V1547" s="2">
        <v>0</v>
      </c>
      <c r="W1547" t="s">
        <v>1148</v>
      </c>
    </row>
    <row r="1548" spans="1:23" x14ac:dyDescent="0.2">
      <c r="A1548" t="s">
        <v>0</v>
      </c>
      <c r="B1548" t="s">
        <v>1</v>
      </c>
      <c r="C1548" t="s">
        <v>635</v>
      </c>
      <c r="D1548" t="s">
        <v>955</v>
      </c>
      <c r="E1548" t="s">
        <v>956</v>
      </c>
      <c r="F1548" t="s">
        <v>1136</v>
      </c>
      <c r="G1548" t="s">
        <v>1137</v>
      </c>
      <c r="H1548" t="s">
        <v>7</v>
      </c>
      <c r="I1548" t="s">
        <v>8</v>
      </c>
      <c r="J1548" t="s">
        <v>9</v>
      </c>
      <c r="K1548" t="s">
        <v>33</v>
      </c>
      <c r="L1548" t="s">
        <v>11</v>
      </c>
      <c r="M1548" s="2">
        <v>4680.32</v>
      </c>
      <c r="N1548" s="2">
        <v>0</v>
      </c>
      <c r="O1548" s="2">
        <v>0</v>
      </c>
      <c r="P1548" s="2">
        <v>4680.32</v>
      </c>
      <c r="Q1548" s="2">
        <v>0</v>
      </c>
      <c r="R1548" s="2">
        <v>1194.83</v>
      </c>
      <c r="S1548" s="2">
        <v>1194.83</v>
      </c>
      <c r="T1548" s="2">
        <v>3485.49</v>
      </c>
      <c r="U1548" s="2">
        <v>3485.49</v>
      </c>
      <c r="V1548" s="2">
        <v>3485.49</v>
      </c>
      <c r="W1548" t="s">
        <v>1149</v>
      </c>
    </row>
    <row r="1549" spans="1:23" x14ac:dyDescent="0.2">
      <c r="A1549" t="s">
        <v>0</v>
      </c>
      <c r="B1549" t="s">
        <v>1</v>
      </c>
      <c r="C1549" t="s">
        <v>635</v>
      </c>
      <c r="D1549" t="s">
        <v>955</v>
      </c>
      <c r="E1549" t="s">
        <v>956</v>
      </c>
      <c r="F1549" t="s">
        <v>1136</v>
      </c>
      <c r="G1549" t="s">
        <v>1137</v>
      </c>
      <c r="H1549" t="s">
        <v>7</v>
      </c>
      <c r="I1549" t="s">
        <v>8</v>
      </c>
      <c r="J1549" t="s">
        <v>9</v>
      </c>
      <c r="K1549" t="s">
        <v>35</v>
      </c>
      <c r="L1549" t="s">
        <v>11</v>
      </c>
      <c r="M1549" s="2">
        <v>9360.64</v>
      </c>
      <c r="N1549" s="2">
        <v>2000</v>
      </c>
      <c r="O1549" s="2">
        <v>3944.36</v>
      </c>
      <c r="P1549" s="2">
        <v>15305</v>
      </c>
      <c r="Q1549" s="2">
        <v>0</v>
      </c>
      <c r="R1549" s="2">
        <v>9926.61</v>
      </c>
      <c r="S1549" s="2">
        <v>9926.61</v>
      </c>
      <c r="T1549" s="2">
        <v>5378.39</v>
      </c>
      <c r="U1549" s="2">
        <v>5378.39</v>
      </c>
      <c r="V1549" s="2">
        <v>5378.39</v>
      </c>
      <c r="W1549" t="s">
        <v>1150</v>
      </c>
    </row>
    <row r="1550" spans="1:23" x14ac:dyDescent="0.2">
      <c r="A1550" t="s">
        <v>0</v>
      </c>
      <c r="B1550" t="s">
        <v>1</v>
      </c>
      <c r="C1550" t="s">
        <v>635</v>
      </c>
      <c r="D1550" t="s">
        <v>955</v>
      </c>
      <c r="E1550" t="s">
        <v>956</v>
      </c>
      <c r="F1550" t="s">
        <v>1136</v>
      </c>
      <c r="G1550" t="s">
        <v>1137</v>
      </c>
      <c r="H1550" t="s">
        <v>7</v>
      </c>
      <c r="I1550" t="s">
        <v>8</v>
      </c>
      <c r="J1550" t="s">
        <v>9</v>
      </c>
      <c r="K1550" t="s">
        <v>37</v>
      </c>
      <c r="L1550" t="s">
        <v>11</v>
      </c>
      <c r="M1550" s="2">
        <v>399056.21</v>
      </c>
      <c r="N1550" s="2">
        <v>28852.87</v>
      </c>
      <c r="O1550" s="2">
        <v>0</v>
      </c>
      <c r="P1550" s="2">
        <v>427909.08</v>
      </c>
      <c r="Q1550" s="2">
        <v>42059.61</v>
      </c>
      <c r="R1550" s="2">
        <v>291718.88</v>
      </c>
      <c r="S1550" s="2">
        <v>291718.88</v>
      </c>
      <c r="T1550" s="2">
        <v>136190.20000000001</v>
      </c>
      <c r="U1550" s="2">
        <v>136190.20000000001</v>
      </c>
      <c r="V1550" s="2">
        <v>94130.59</v>
      </c>
      <c r="W1550" t="s">
        <v>1151</v>
      </c>
    </row>
    <row r="1551" spans="1:23" x14ac:dyDescent="0.2">
      <c r="A1551" t="s">
        <v>0</v>
      </c>
      <c r="B1551" t="s">
        <v>1</v>
      </c>
      <c r="C1551" t="s">
        <v>635</v>
      </c>
      <c r="D1551" t="s">
        <v>955</v>
      </c>
      <c r="E1551" t="s">
        <v>956</v>
      </c>
      <c r="F1551" t="s">
        <v>1136</v>
      </c>
      <c r="G1551" t="s">
        <v>1137</v>
      </c>
      <c r="H1551" t="s">
        <v>7</v>
      </c>
      <c r="I1551" t="s">
        <v>8</v>
      </c>
      <c r="J1551" t="s">
        <v>9</v>
      </c>
      <c r="K1551" t="s">
        <v>39</v>
      </c>
      <c r="L1551" t="s">
        <v>11</v>
      </c>
      <c r="M1551" s="2">
        <v>262882.88</v>
      </c>
      <c r="N1551" s="2">
        <v>19007.169999999998</v>
      </c>
      <c r="O1551" s="2">
        <v>0</v>
      </c>
      <c r="P1551" s="2">
        <v>281890.05</v>
      </c>
      <c r="Q1551" s="2">
        <v>43342.76</v>
      </c>
      <c r="R1551" s="2">
        <v>170975.42</v>
      </c>
      <c r="S1551" s="2">
        <v>170975.42</v>
      </c>
      <c r="T1551" s="2">
        <v>110914.63</v>
      </c>
      <c r="U1551" s="2">
        <v>110914.63</v>
      </c>
      <c r="V1551" s="2">
        <v>67571.87</v>
      </c>
      <c r="W1551" t="s">
        <v>1152</v>
      </c>
    </row>
    <row r="1552" spans="1:23" x14ac:dyDescent="0.2">
      <c r="A1552" t="s">
        <v>0</v>
      </c>
      <c r="B1552" t="s">
        <v>1</v>
      </c>
      <c r="C1552" t="s">
        <v>635</v>
      </c>
      <c r="D1552" t="s">
        <v>955</v>
      </c>
      <c r="E1552" t="s">
        <v>956</v>
      </c>
      <c r="F1552" t="s">
        <v>1136</v>
      </c>
      <c r="G1552" t="s">
        <v>1137</v>
      </c>
      <c r="H1552" t="s">
        <v>7</v>
      </c>
      <c r="I1552" t="s">
        <v>8</v>
      </c>
      <c r="J1552" t="s">
        <v>9</v>
      </c>
      <c r="K1552" t="s">
        <v>41</v>
      </c>
      <c r="L1552" t="s">
        <v>11</v>
      </c>
      <c r="M1552" s="2">
        <v>30422.080000000002</v>
      </c>
      <c r="N1552" s="2">
        <v>0</v>
      </c>
      <c r="O1552" s="2">
        <v>0</v>
      </c>
      <c r="P1552" s="2">
        <v>30422.080000000002</v>
      </c>
      <c r="Q1552" s="2">
        <v>0</v>
      </c>
      <c r="R1552" s="2">
        <v>19050.88</v>
      </c>
      <c r="S1552" s="2">
        <v>19050.88</v>
      </c>
      <c r="T1552" s="2">
        <v>11371.2</v>
      </c>
      <c r="U1552" s="2">
        <v>11371.2</v>
      </c>
      <c r="V1552" s="2">
        <v>11371.2</v>
      </c>
      <c r="W1552" t="s">
        <v>1153</v>
      </c>
    </row>
    <row r="1553" spans="1:23" x14ac:dyDescent="0.2">
      <c r="A1553" t="s">
        <v>0</v>
      </c>
      <c r="B1553" t="s">
        <v>1</v>
      </c>
      <c r="C1553" t="s">
        <v>635</v>
      </c>
      <c r="D1553" t="s">
        <v>955</v>
      </c>
      <c r="E1553" t="s">
        <v>956</v>
      </c>
      <c r="F1553" t="s">
        <v>1136</v>
      </c>
      <c r="G1553" t="s">
        <v>1137</v>
      </c>
      <c r="H1553" t="s">
        <v>7</v>
      </c>
      <c r="I1553" t="s">
        <v>43</v>
      </c>
      <c r="J1553" t="s">
        <v>44</v>
      </c>
      <c r="K1553" t="s">
        <v>55</v>
      </c>
      <c r="L1553" t="s">
        <v>11</v>
      </c>
      <c r="M1553" s="2">
        <v>8000</v>
      </c>
      <c r="N1553" s="2">
        <v>0</v>
      </c>
      <c r="O1553" s="2">
        <v>-8000</v>
      </c>
      <c r="P1553" s="2">
        <v>0</v>
      </c>
      <c r="Q1553" s="2">
        <v>0</v>
      </c>
      <c r="R1553" s="2">
        <v>0</v>
      </c>
      <c r="S1553" s="2">
        <v>0</v>
      </c>
      <c r="T1553" s="2">
        <v>0</v>
      </c>
      <c r="U1553" s="2">
        <v>0</v>
      </c>
      <c r="V1553" s="2">
        <v>0</v>
      </c>
      <c r="W1553" t="s">
        <v>1154</v>
      </c>
    </row>
    <row r="1554" spans="1:23" x14ac:dyDescent="0.2">
      <c r="A1554" t="s">
        <v>0</v>
      </c>
      <c r="B1554" t="s">
        <v>1</v>
      </c>
      <c r="C1554" t="s">
        <v>635</v>
      </c>
      <c r="D1554" t="s">
        <v>955</v>
      </c>
      <c r="E1554" t="s">
        <v>956</v>
      </c>
      <c r="F1554" t="s">
        <v>1136</v>
      </c>
      <c r="G1554" t="s">
        <v>1137</v>
      </c>
      <c r="H1554" t="s">
        <v>7</v>
      </c>
      <c r="I1554" t="s">
        <v>43</v>
      </c>
      <c r="J1554" t="s">
        <v>44</v>
      </c>
      <c r="K1554" t="s">
        <v>1155</v>
      </c>
      <c r="L1554" t="s">
        <v>11</v>
      </c>
      <c r="M1554" s="2">
        <v>8000</v>
      </c>
      <c r="N1554" s="2">
        <v>0</v>
      </c>
      <c r="O1554" s="2">
        <v>-8000</v>
      </c>
      <c r="P1554" s="2">
        <v>0</v>
      </c>
      <c r="Q1554" s="2">
        <v>0</v>
      </c>
      <c r="R1554" s="2">
        <v>0</v>
      </c>
      <c r="S1554" s="2">
        <v>0</v>
      </c>
      <c r="T1554" s="2">
        <v>0</v>
      </c>
      <c r="U1554" s="2">
        <v>0</v>
      </c>
      <c r="V1554" s="2">
        <v>0</v>
      </c>
      <c r="W1554" t="s">
        <v>1156</v>
      </c>
    </row>
    <row r="1555" spans="1:23" x14ac:dyDescent="0.2">
      <c r="A1555" t="s">
        <v>106</v>
      </c>
      <c r="B1555" t="s">
        <v>107</v>
      </c>
      <c r="C1555" t="s">
        <v>635</v>
      </c>
      <c r="D1555" t="s">
        <v>955</v>
      </c>
      <c r="E1555" t="s">
        <v>956</v>
      </c>
      <c r="F1555" t="s">
        <v>1136</v>
      </c>
      <c r="G1555" t="s">
        <v>1137</v>
      </c>
      <c r="H1555" t="s">
        <v>157</v>
      </c>
      <c r="I1555" t="s">
        <v>158</v>
      </c>
      <c r="J1555" t="s">
        <v>94</v>
      </c>
      <c r="K1555" t="s">
        <v>274</v>
      </c>
      <c r="L1555" t="s">
        <v>96</v>
      </c>
      <c r="M1555" s="2">
        <v>1340170</v>
      </c>
      <c r="N1555" s="2">
        <v>-660170</v>
      </c>
      <c r="O1555" s="2">
        <v>-380170</v>
      </c>
      <c r="P1555" s="2">
        <v>299830</v>
      </c>
      <c r="Q1555" s="2">
        <v>0</v>
      </c>
      <c r="R1555" s="2">
        <v>0</v>
      </c>
      <c r="S1555" s="2">
        <v>0</v>
      </c>
      <c r="T1555" s="2">
        <v>299830</v>
      </c>
      <c r="U1555" s="2">
        <v>299830</v>
      </c>
      <c r="V1555" s="2">
        <v>299830</v>
      </c>
      <c r="W1555" t="s">
        <v>1157</v>
      </c>
    </row>
    <row r="1556" spans="1:23" x14ac:dyDescent="0.2">
      <c r="A1556" t="s">
        <v>106</v>
      </c>
      <c r="B1556" t="s">
        <v>107</v>
      </c>
      <c r="C1556" t="s">
        <v>635</v>
      </c>
      <c r="D1556" t="s">
        <v>955</v>
      </c>
      <c r="E1556" t="s">
        <v>956</v>
      </c>
      <c r="F1556" t="s">
        <v>1136</v>
      </c>
      <c r="G1556" t="s">
        <v>1137</v>
      </c>
      <c r="H1556" t="s">
        <v>157</v>
      </c>
      <c r="I1556" t="s">
        <v>160</v>
      </c>
      <c r="J1556" t="s">
        <v>94</v>
      </c>
      <c r="K1556" t="s">
        <v>266</v>
      </c>
      <c r="L1556" t="s">
        <v>96</v>
      </c>
      <c r="M1556" s="2">
        <v>20700</v>
      </c>
      <c r="N1556" s="2">
        <v>-13000</v>
      </c>
      <c r="O1556" s="2">
        <v>0</v>
      </c>
      <c r="P1556" s="2">
        <v>7700</v>
      </c>
      <c r="Q1556" s="2">
        <v>0</v>
      </c>
      <c r="R1556" s="2">
        <v>0</v>
      </c>
      <c r="S1556" s="2">
        <v>0</v>
      </c>
      <c r="T1556" s="2">
        <v>7700</v>
      </c>
      <c r="U1556" s="2">
        <v>7700</v>
      </c>
      <c r="V1556" s="2">
        <v>7700</v>
      </c>
      <c r="W1556" t="s">
        <v>1158</v>
      </c>
    </row>
    <row r="1557" spans="1:23" x14ac:dyDescent="0.2">
      <c r="A1557" t="s">
        <v>106</v>
      </c>
      <c r="B1557" t="s">
        <v>107</v>
      </c>
      <c r="C1557" t="s">
        <v>635</v>
      </c>
      <c r="D1557" t="s">
        <v>955</v>
      </c>
      <c r="E1557" t="s">
        <v>956</v>
      </c>
      <c r="F1557" t="s">
        <v>1136</v>
      </c>
      <c r="G1557" t="s">
        <v>1137</v>
      </c>
      <c r="H1557" t="s">
        <v>157</v>
      </c>
      <c r="I1557" t="s">
        <v>160</v>
      </c>
      <c r="J1557" t="s">
        <v>94</v>
      </c>
      <c r="K1557" t="s">
        <v>274</v>
      </c>
      <c r="L1557" t="s">
        <v>96</v>
      </c>
      <c r="M1557" s="2">
        <v>279400</v>
      </c>
      <c r="N1557" s="2">
        <v>-89000</v>
      </c>
      <c r="O1557" s="2">
        <v>0</v>
      </c>
      <c r="P1557" s="2">
        <v>190400</v>
      </c>
      <c r="Q1557" s="2">
        <v>0</v>
      </c>
      <c r="R1557" s="2">
        <v>0</v>
      </c>
      <c r="S1557" s="2">
        <v>0</v>
      </c>
      <c r="T1557" s="2">
        <v>190400</v>
      </c>
      <c r="U1557" s="2">
        <v>190400</v>
      </c>
      <c r="V1557" s="2">
        <v>190400</v>
      </c>
      <c r="W1557" t="s">
        <v>1157</v>
      </c>
    </row>
    <row r="1558" spans="1:23" x14ac:dyDescent="0.2">
      <c r="A1558" t="s">
        <v>106</v>
      </c>
      <c r="B1558" t="s">
        <v>107</v>
      </c>
      <c r="C1558" t="s">
        <v>635</v>
      </c>
      <c r="D1558" t="s">
        <v>955</v>
      </c>
      <c r="E1558" t="s">
        <v>956</v>
      </c>
      <c r="F1558" t="s">
        <v>1136</v>
      </c>
      <c r="G1558" t="s">
        <v>1137</v>
      </c>
      <c r="H1558" t="s">
        <v>157</v>
      </c>
      <c r="I1558" t="s">
        <v>160</v>
      </c>
      <c r="J1558" t="s">
        <v>94</v>
      </c>
      <c r="K1558" t="s">
        <v>133</v>
      </c>
      <c r="L1558" t="s">
        <v>96</v>
      </c>
      <c r="M1558" s="2">
        <v>60000</v>
      </c>
      <c r="N1558" s="2">
        <v>0</v>
      </c>
      <c r="O1558" s="2">
        <v>0</v>
      </c>
      <c r="P1558" s="2">
        <v>60000</v>
      </c>
      <c r="Q1558" s="2">
        <v>0</v>
      </c>
      <c r="R1558" s="2">
        <v>0</v>
      </c>
      <c r="S1558" s="2">
        <v>0</v>
      </c>
      <c r="T1558" s="2">
        <v>60000</v>
      </c>
      <c r="U1558" s="2">
        <v>60000</v>
      </c>
      <c r="V1558" s="2">
        <v>60000</v>
      </c>
      <c r="W1558" t="s">
        <v>1159</v>
      </c>
    </row>
    <row r="1559" spans="1:23" x14ac:dyDescent="0.2">
      <c r="A1559" t="s">
        <v>106</v>
      </c>
      <c r="B1559" t="s">
        <v>107</v>
      </c>
      <c r="C1559" t="s">
        <v>635</v>
      </c>
      <c r="D1559" t="s">
        <v>955</v>
      </c>
      <c r="E1559" t="s">
        <v>956</v>
      </c>
      <c r="F1559" t="s">
        <v>1136</v>
      </c>
      <c r="G1559" t="s">
        <v>1137</v>
      </c>
      <c r="H1559" t="s">
        <v>157</v>
      </c>
      <c r="I1559" t="s">
        <v>160</v>
      </c>
      <c r="J1559" t="s">
        <v>94</v>
      </c>
      <c r="K1559" t="s">
        <v>366</v>
      </c>
      <c r="L1559" t="s">
        <v>96</v>
      </c>
      <c r="M1559" s="2">
        <v>11000</v>
      </c>
      <c r="N1559" s="2">
        <v>-11000</v>
      </c>
      <c r="O1559" s="2">
        <v>0</v>
      </c>
      <c r="P1559" s="2">
        <v>0</v>
      </c>
      <c r="Q1559" s="2">
        <v>0</v>
      </c>
      <c r="R1559" s="2">
        <v>0</v>
      </c>
      <c r="S1559" s="2">
        <v>0</v>
      </c>
      <c r="T1559" s="2">
        <v>0</v>
      </c>
      <c r="U1559" s="2">
        <v>0</v>
      </c>
      <c r="V1559" s="2">
        <v>0</v>
      </c>
      <c r="W1559" t="s">
        <v>1160</v>
      </c>
    </row>
    <row r="1560" spans="1:23" x14ac:dyDescent="0.2">
      <c r="A1560" t="s">
        <v>106</v>
      </c>
      <c r="B1560" t="s">
        <v>107</v>
      </c>
      <c r="C1560" t="s">
        <v>635</v>
      </c>
      <c r="D1560" t="s">
        <v>955</v>
      </c>
      <c r="E1560" t="s">
        <v>956</v>
      </c>
      <c r="F1560" t="s">
        <v>1136</v>
      </c>
      <c r="G1560" t="s">
        <v>1137</v>
      </c>
      <c r="H1560" t="s">
        <v>157</v>
      </c>
      <c r="I1560" t="s">
        <v>160</v>
      </c>
      <c r="J1560" t="s">
        <v>94</v>
      </c>
      <c r="K1560" t="s">
        <v>280</v>
      </c>
      <c r="L1560" t="s">
        <v>96</v>
      </c>
      <c r="M1560" s="2">
        <v>0</v>
      </c>
      <c r="N1560" s="2">
        <v>15000</v>
      </c>
      <c r="O1560" s="2">
        <v>0</v>
      </c>
      <c r="P1560" s="2">
        <v>15000</v>
      </c>
      <c r="Q1560" s="2">
        <v>10299.620000000001</v>
      </c>
      <c r="R1560" s="2">
        <v>0</v>
      </c>
      <c r="S1560" s="2">
        <v>0</v>
      </c>
      <c r="T1560" s="2">
        <v>15000</v>
      </c>
      <c r="U1560" s="2">
        <v>15000</v>
      </c>
      <c r="V1560" s="2">
        <v>4700.38</v>
      </c>
      <c r="W1560" t="s">
        <v>1161</v>
      </c>
    </row>
    <row r="1561" spans="1:23" x14ac:dyDescent="0.2">
      <c r="A1561" t="s">
        <v>106</v>
      </c>
      <c r="B1561" t="s">
        <v>107</v>
      </c>
      <c r="C1561" t="s">
        <v>635</v>
      </c>
      <c r="D1561" t="s">
        <v>955</v>
      </c>
      <c r="E1561" t="s">
        <v>956</v>
      </c>
      <c r="F1561" t="s">
        <v>1136</v>
      </c>
      <c r="G1561" t="s">
        <v>1137</v>
      </c>
      <c r="H1561" t="s">
        <v>157</v>
      </c>
      <c r="I1561" t="s">
        <v>160</v>
      </c>
      <c r="J1561" t="s">
        <v>94</v>
      </c>
      <c r="K1561" t="s">
        <v>95</v>
      </c>
      <c r="L1561" t="s">
        <v>96</v>
      </c>
      <c r="M1561" s="2">
        <v>0</v>
      </c>
      <c r="N1561" s="2">
        <v>2700</v>
      </c>
      <c r="O1561" s="2">
        <v>0</v>
      </c>
      <c r="P1561" s="2">
        <v>2700</v>
      </c>
      <c r="Q1561" s="2">
        <v>0</v>
      </c>
      <c r="R1561" s="2">
        <v>0</v>
      </c>
      <c r="S1561" s="2">
        <v>0</v>
      </c>
      <c r="T1561" s="2">
        <v>2700</v>
      </c>
      <c r="U1561" s="2">
        <v>2700</v>
      </c>
      <c r="V1561" s="2">
        <v>2700</v>
      </c>
      <c r="W1561" t="s">
        <v>1162</v>
      </c>
    </row>
    <row r="1562" spans="1:23" x14ac:dyDescent="0.2">
      <c r="A1562" t="s">
        <v>106</v>
      </c>
      <c r="B1562" t="s">
        <v>107</v>
      </c>
      <c r="C1562" t="s">
        <v>635</v>
      </c>
      <c r="D1562" t="s">
        <v>955</v>
      </c>
      <c r="E1562" t="s">
        <v>956</v>
      </c>
      <c r="F1562" t="s">
        <v>1136</v>
      </c>
      <c r="G1562" t="s">
        <v>1137</v>
      </c>
      <c r="H1562" t="s">
        <v>157</v>
      </c>
      <c r="I1562" t="s">
        <v>160</v>
      </c>
      <c r="J1562" t="s">
        <v>94</v>
      </c>
      <c r="K1562" t="s">
        <v>98</v>
      </c>
      <c r="L1562" t="s">
        <v>96</v>
      </c>
      <c r="M1562" s="2">
        <v>6000</v>
      </c>
      <c r="N1562" s="2">
        <v>-6000</v>
      </c>
      <c r="O1562" s="2">
        <v>0</v>
      </c>
      <c r="P1562" s="2">
        <v>0</v>
      </c>
      <c r="Q1562" s="2">
        <v>0</v>
      </c>
      <c r="R1562" s="2">
        <v>0</v>
      </c>
      <c r="S1562" s="2">
        <v>0</v>
      </c>
      <c r="T1562" s="2">
        <v>0</v>
      </c>
      <c r="U1562" s="2">
        <v>0</v>
      </c>
      <c r="V1562" s="2">
        <v>0</v>
      </c>
      <c r="W1562" t="s">
        <v>1163</v>
      </c>
    </row>
    <row r="1563" spans="1:23" x14ac:dyDescent="0.2">
      <c r="A1563" t="s">
        <v>106</v>
      </c>
      <c r="B1563" t="s">
        <v>107</v>
      </c>
      <c r="C1563" t="s">
        <v>635</v>
      </c>
      <c r="D1563" t="s">
        <v>955</v>
      </c>
      <c r="E1563" t="s">
        <v>956</v>
      </c>
      <c r="F1563" t="s">
        <v>1136</v>
      </c>
      <c r="G1563" t="s">
        <v>1137</v>
      </c>
      <c r="H1563" t="s">
        <v>157</v>
      </c>
      <c r="I1563" t="s">
        <v>160</v>
      </c>
      <c r="J1563" t="s">
        <v>94</v>
      </c>
      <c r="K1563" t="s">
        <v>534</v>
      </c>
      <c r="L1563" t="s">
        <v>96</v>
      </c>
      <c r="M1563" s="2">
        <v>20000</v>
      </c>
      <c r="N1563" s="2">
        <v>-8600</v>
      </c>
      <c r="O1563" s="2">
        <v>0</v>
      </c>
      <c r="P1563" s="2">
        <v>11400</v>
      </c>
      <c r="Q1563" s="2">
        <v>0</v>
      </c>
      <c r="R1563" s="2">
        <v>0</v>
      </c>
      <c r="S1563" s="2">
        <v>0</v>
      </c>
      <c r="T1563" s="2">
        <v>11400</v>
      </c>
      <c r="U1563" s="2">
        <v>11400</v>
      </c>
      <c r="V1563" s="2">
        <v>11400</v>
      </c>
      <c r="W1563" t="s">
        <v>1164</v>
      </c>
    </row>
    <row r="1564" spans="1:23" x14ac:dyDescent="0.2">
      <c r="A1564" t="s">
        <v>106</v>
      </c>
      <c r="B1564" t="s">
        <v>107</v>
      </c>
      <c r="C1564" t="s">
        <v>635</v>
      </c>
      <c r="D1564" t="s">
        <v>955</v>
      </c>
      <c r="E1564" t="s">
        <v>956</v>
      </c>
      <c r="F1564" t="s">
        <v>1136</v>
      </c>
      <c r="G1564" t="s">
        <v>1137</v>
      </c>
      <c r="H1564" t="s">
        <v>157</v>
      </c>
      <c r="I1564" t="s">
        <v>160</v>
      </c>
      <c r="J1564" t="s">
        <v>94</v>
      </c>
      <c r="K1564" t="s">
        <v>140</v>
      </c>
      <c r="L1564" t="s">
        <v>96</v>
      </c>
      <c r="M1564" s="2">
        <v>0</v>
      </c>
      <c r="N1564" s="2">
        <v>900</v>
      </c>
      <c r="O1564" s="2">
        <v>0</v>
      </c>
      <c r="P1564" s="2">
        <v>900</v>
      </c>
      <c r="Q1564" s="2">
        <v>0</v>
      </c>
      <c r="R1564" s="2">
        <v>0</v>
      </c>
      <c r="S1564" s="2">
        <v>0</v>
      </c>
      <c r="T1564" s="2">
        <v>900</v>
      </c>
      <c r="U1564" s="2">
        <v>900</v>
      </c>
      <c r="V1564" s="2">
        <v>900</v>
      </c>
      <c r="W1564" t="s">
        <v>1165</v>
      </c>
    </row>
    <row r="1565" spans="1:23" x14ac:dyDescent="0.2">
      <c r="A1565" t="s">
        <v>106</v>
      </c>
      <c r="B1565" t="s">
        <v>107</v>
      </c>
      <c r="C1565" t="s">
        <v>635</v>
      </c>
      <c r="D1565" t="s">
        <v>955</v>
      </c>
      <c r="E1565" t="s">
        <v>956</v>
      </c>
      <c r="F1565" t="s">
        <v>1136</v>
      </c>
      <c r="G1565" t="s">
        <v>1137</v>
      </c>
      <c r="H1565" t="s">
        <v>157</v>
      </c>
      <c r="I1565" t="s">
        <v>1166</v>
      </c>
      <c r="J1565" t="s">
        <v>94</v>
      </c>
      <c r="K1565" t="s">
        <v>266</v>
      </c>
      <c r="L1565" t="s">
        <v>96</v>
      </c>
      <c r="M1565" s="2">
        <v>2000</v>
      </c>
      <c r="N1565" s="2">
        <v>7000</v>
      </c>
      <c r="O1565" s="2">
        <v>0</v>
      </c>
      <c r="P1565" s="2">
        <v>9000</v>
      </c>
      <c r="Q1565" s="2">
        <v>0</v>
      </c>
      <c r="R1565" s="2">
        <v>0</v>
      </c>
      <c r="S1565" s="2">
        <v>0</v>
      </c>
      <c r="T1565" s="2">
        <v>9000</v>
      </c>
      <c r="U1565" s="2">
        <v>9000</v>
      </c>
      <c r="V1565" s="2">
        <v>9000</v>
      </c>
      <c r="W1565" t="s">
        <v>1158</v>
      </c>
    </row>
    <row r="1566" spans="1:23" x14ac:dyDescent="0.2">
      <c r="A1566" t="s">
        <v>106</v>
      </c>
      <c r="B1566" t="s">
        <v>107</v>
      </c>
      <c r="C1566" t="s">
        <v>635</v>
      </c>
      <c r="D1566" t="s">
        <v>955</v>
      </c>
      <c r="E1566" t="s">
        <v>956</v>
      </c>
      <c r="F1566" t="s">
        <v>1136</v>
      </c>
      <c r="G1566" t="s">
        <v>1137</v>
      </c>
      <c r="H1566" t="s">
        <v>157</v>
      </c>
      <c r="I1566" t="s">
        <v>1166</v>
      </c>
      <c r="J1566" t="s">
        <v>94</v>
      </c>
      <c r="K1566" t="s">
        <v>274</v>
      </c>
      <c r="L1566" t="s">
        <v>96</v>
      </c>
      <c r="M1566" s="2">
        <v>167763.21</v>
      </c>
      <c r="N1566" s="2">
        <v>291793.34999999998</v>
      </c>
      <c r="O1566" s="2">
        <v>-72763.210000000006</v>
      </c>
      <c r="P1566" s="2">
        <v>386793.35</v>
      </c>
      <c r="Q1566" s="2">
        <v>0</v>
      </c>
      <c r="R1566" s="2">
        <v>0</v>
      </c>
      <c r="S1566" s="2">
        <v>0</v>
      </c>
      <c r="T1566" s="2">
        <v>386793.35</v>
      </c>
      <c r="U1566" s="2">
        <v>386793.35</v>
      </c>
      <c r="V1566" s="2">
        <v>386793.35</v>
      </c>
      <c r="W1566" t="s">
        <v>1157</v>
      </c>
    </row>
    <row r="1567" spans="1:23" x14ac:dyDescent="0.2">
      <c r="A1567" t="s">
        <v>106</v>
      </c>
      <c r="B1567" t="s">
        <v>107</v>
      </c>
      <c r="C1567" t="s">
        <v>635</v>
      </c>
      <c r="D1567" t="s">
        <v>955</v>
      </c>
      <c r="E1567" t="s">
        <v>956</v>
      </c>
      <c r="F1567" t="s">
        <v>1136</v>
      </c>
      <c r="G1567" t="s">
        <v>1137</v>
      </c>
      <c r="H1567" t="s">
        <v>157</v>
      </c>
      <c r="I1567" t="s">
        <v>1166</v>
      </c>
      <c r="J1567" t="s">
        <v>94</v>
      </c>
      <c r="K1567" t="s">
        <v>183</v>
      </c>
      <c r="L1567" t="s">
        <v>96</v>
      </c>
      <c r="M1567" s="2">
        <v>0</v>
      </c>
      <c r="N1567" s="2">
        <v>37000</v>
      </c>
      <c r="O1567" s="2">
        <v>0</v>
      </c>
      <c r="P1567" s="2">
        <v>37000</v>
      </c>
      <c r="Q1567" s="2">
        <v>0</v>
      </c>
      <c r="R1567" s="2">
        <v>0</v>
      </c>
      <c r="S1567" s="2">
        <v>0</v>
      </c>
      <c r="T1567" s="2">
        <v>37000</v>
      </c>
      <c r="U1567" s="2">
        <v>37000</v>
      </c>
      <c r="V1567" s="2">
        <v>37000</v>
      </c>
      <c r="W1567" t="s">
        <v>1167</v>
      </c>
    </row>
    <row r="1568" spans="1:23" x14ac:dyDescent="0.2">
      <c r="A1568" t="s">
        <v>106</v>
      </c>
      <c r="B1568" t="s">
        <v>107</v>
      </c>
      <c r="C1568" t="s">
        <v>635</v>
      </c>
      <c r="D1568" t="s">
        <v>955</v>
      </c>
      <c r="E1568" t="s">
        <v>956</v>
      </c>
      <c r="F1568" t="s">
        <v>1136</v>
      </c>
      <c r="G1568" t="s">
        <v>1137</v>
      </c>
      <c r="H1568" t="s">
        <v>157</v>
      </c>
      <c r="I1568" t="s">
        <v>1166</v>
      </c>
      <c r="J1568" t="s">
        <v>94</v>
      </c>
      <c r="K1568" t="s">
        <v>133</v>
      </c>
      <c r="L1568" t="s">
        <v>96</v>
      </c>
      <c r="M1568" s="2">
        <v>125500</v>
      </c>
      <c r="N1568" s="2">
        <v>-19500</v>
      </c>
      <c r="O1568" s="2">
        <v>0</v>
      </c>
      <c r="P1568" s="2">
        <v>106000</v>
      </c>
      <c r="Q1568" s="2">
        <v>0</v>
      </c>
      <c r="R1568" s="2">
        <v>0</v>
      </c>
      <c r="S1568" s="2">
        <v>0</v>
      </c>
      <c r="T1568" s="2">
        <v>106000</v>
      </c>
      <c r="U1568" s="2">
        <v>106000</v>
      </c>
      <c r="V1568" s="2">
        <v>106000</v>
      </c>
      <c r="W1568" t="s">
        <v>1159</v>
      </c>
    </row>
    <row r="1569" spans="1:23" x14ac:dyDescent="0.2">
      <c r="A1569" t="s">
        <v>106</v>
      </c>
      <c r="B1569" t="s">
        <v>107</v>
      </c>
      <c r="C1569" t="s">
        <v>635</v>
      </c>
      <c r="D1569" t="s">
        <v>955</v>
      </c>
      <c r="E1569" t="s">
        <v>956</v>
      </c>
      <c r="F1569" t="s">
        <v>1136</v>
      </c>
      <c r="G1569" t="s">
        <v>1137</v>
      </c>
      <c r="H1569" t="s">
        <v>157</v>
      </c>
      <c r="I1569" t="s">
        <v>1166</v>
      </c>
      <c r="J1569" t="s">
        <v>94</v>
      </c>
      <c r="K1569" t="s">
        <v>766</v>
      </c>
      <c r="L1569" t="s">
        <v>96</v>
      </c>
      <c r="M1569" s="2">
        <v>1000</v>
      </c>
      <c r="N1569" s="2">
        <v>0</v>
      </c>
      <c r="O1569" s="2">
        <v>0</v>
      </c>
      <c r="P1569" s="2">
        <v>1000</v>
      </c>
      <c r="Q1569" s="2">
        <v>0</v>
      </c>
      <c r="R1569" s="2">
        <v>0</v>
      </c>
      <c r="S1569" s="2">
        <v>0</v>
      </c>
      <c r="T1569" s="2">
        <v>1000</v>
      </c>
      <c r="U1569" s="2">
        <v>1000</v>
      </c>
      <c r="V1569" s="2">
        <v>1000</v>
      </c>
      <c r="W1569" t="s">
        <v>1168</v>
      </c>
    </row>
    <row r="1570" spans="1:23" x14ac:dyDescent="0.2">
      <c r="A1570" t="s">
        <v>106</v>
      </c>
      <c r="B1570" t="s">
        <v>107</v>
      </c>
      <c r="C1570" t="s">
        <v>635</v>
      </c>
      <c r="D1570" t="s">
        <v>955</v>
      </c>
      <c r="E1570" t="s">
        <v>956</v>
      </c>
      <c r="F1570" t="s">
        <v>1136</v>
      </c>
      <c r="G1570" t="s">
        <v>1137</v>
      </c>
      <c r="H1570" t="s">
        <v>157</v>
      </c>
      <c r="I1570" t="s">
        <v>1166</v>
      </c>
      <c r="J1570" t="s">
        <v>94</v>
      </c>
      <c r="K1570" t="s">
        <v>366</v>
      </c>
      <c r="L1570" t="s">
        <v>96</v>
      </c>
      <c r="M1570" s="2">
        <v>28000</v>
      </c>
      <c r="N1570" s="2">
        <v>-8500</v>
      </c>
      <c r="O1570" s="2">
        <v>0</v>
      </c>
      <c r="P1570" s="2">
        <v>19500</v>
      </c>
      <c r="Q1570" s="2">
        <v>0</v>
      </c>
      <c r="R1570" s="2">
        <v>0</v>
      </c>
      <c r="S1570" s="2">
        <v>0</v>
      </c>
      <c r="T1570" s="2">
        <v>19500</v>
      </c>
      <c r="U1570" s="2">
        <v>19500</v>
      </c>
      <c r="V1570" s="2">
        <v>19500</v>
      </c>
      <c r="W1570" t="s">
        <v>1160</v>
      </c>
    </row>
    <row r="1571" spans="1:23" x14ac:dyDescent="0.2">
      <c r="A1571" t="s">
        <v>106</v>
      </c>
      <c r="B1571" t="s">
        <v>107</v>
      </c>
      <c r="C1571" t="s">
        <v>635</v>
      </c>
      <c r="D1571" t="s">
        <v>955</v>
      </c>
      <c r="E1571" t="s">
        <v>956</v>
      </c>
      <c r="F1571" t="s">
        <v>1136</v>
      </c>
      <c r="G1571" t="s">
        <v>1137</v>
      </c>
      <c r="H1571" t="s">
        <v>157</v>
      </c>
      <c r="I1571" t="s">
        <v>1166</v>
      </c>
      <c r="J1571" t="s">
        <v>94</v>
      </c>
      <c r="K1571" t="s">
        <v>303</v>
      </c>
      <c r="L1571" t="s">
        <v>96</v>
      </c>
      <c r="M1571" s="2">
        <v>7000</v>
      </c>
      <c r="N1571" s="2">
        <v>0</v>
      </c>
      <c r="O1571" s="2">
        <v>0</v>
      </c>
      <c r="P1571" s="2">
        <v>7000</v>
      </c>
      <c r="Q1571" s="2">
        <v>3976</v>
      </c>
      <c r="R1571" s="2">
        <v>0</v>
      </c>
      <c r="S1571" s="2">
        <v>0</v>
      </c>
      <c r="T1571" s="2">
        <v>7000</v>
      </c>
      <c r="U1571" s="2">
        <v>7000</v>
      </c>
      <c r="V1571" s="2">
        <v>3024</v>
      </c>
      <c r="W1571" t="s">
        <v>1169</v>
      </c>
    </row>
    <row r="1572" spans="1:23" x14ac:dyDescent="0.2">
      <c r="A1572" t="s">
        <v>106</v>
      </c>
      <c r="B1572" t="s">
        <v>107</v>
      </c>
      <c r="C1572" t="s">
        <v>635</v>
      </c>
      <c r="D1572" t="s">
        <v>955</v>
      </c>
      <c r="E1572" t="s">
        <v>956</v>
      </c>
      <c r="F1572" t="s">
        <v>1136</v>
      </c>
      <c r="G1572" t="s">
        <v>1137</v>
      </c>
      <c r="H1572" t="s">
        <v>157</v>
      </c>
      <c r="I1572" t="s">
        <v>1166</v>
      </c>
      <c r="J1572" t="s">
        <v>94</v>
      </c>
      <c r="K1572" t="s">
        <v>269</v>
      </c>
      <c r="L1572" t="s">
        <v>96</v>
      </c>
      <c r="M1572" s="2">
        <v>125.4</v>
      </c>
      <c r="N1572" s="2">
        <v>600</v>
      </c>
      <c r="O1572" s="2">
        <v>0</v>
      </c>
      <c r="P1572" s="2">
        <v>725.4</v>
      </c>
      <c r="Q1572" s="2">
        <v>0</v>
      </c>
      <c r="R1572" s="2">
        <v>0</v>
      </c>
      <c r="S1572" s="2">
        <v>0</v>
      </c>
      <c r="T1572" s="2">
        <v>725.4</v>
      </c>
      <c r="U1572" s="2">
        <v>725.4</v>
      </c>
      <c r="V1572" s="2">
        <v>725.4</v>
      </c>
      <c r="W1572" t="s">
        <v>1170</v>
      </c>
    </row>
    <row r="1573" spans="1:23" x14ac:dyDescent="0.2">
      <c r="A1573" t="s">
        <v>106</v>
      </c>
      <c r="B1573" t="s">
        <v>107</v>
      </c>
      <c r="C1573" t="s">
        <v>635</v>
      </c>
      <c r="D1573" t="s">
        <v>955</v>
      </c>
      <c r="E1573" t="s">
        <v>956</v>
      </c>
      <c r="F1573" t="s">
        <v>1136</v>
      </c>
      <c r="G1573" t="s">
        <v>1137</v>
      </c>
      <c r="H1573" t="s">
        <v>157</v>
      </c>
      <c r="I1573" t="s">
        <v>1166</v>
      </c>
      <c r="J1573" t="s">
        <v>94</v>
      </c>
      <c r="K1573" t="s">
        <v>529</v>
      </c>
      <c r="L1573" t="s">
        <v>96</v>
      </c>
      <c r="M1573" s="2">
        <v>0</v>
      </c>
      <c r="N1573" s="2">
        <v>400</v>
      </c>
      <c r="O1573" s="2">
        <v>0</v>
      </c>
      <c r="P1573" s="2">
        <v>400</v>
      </c>
      <c r="Q1573" s="2">
        <v>0</v>
      </c>
      <c r="R1573" s="2">
        <v>0</v>
      </c>
      <c r="S1573" s="2">
        <v>0</v>
      </c>
      <c r="T1573" s="2">
        <v>400</v>
      </c>
      <c r="U1573" s="2">
        <v>400</v>
      </c>
      <c r="V1573" s="2">
        <v>400</v>
      </c>
      <c r="W1573" t="s">
        <v>1171</v>
      </c>
    </row>
    <row r="1574" spans="1:23" x14ac:dyDescent="0.2">
      <c r="A1574" t="s">
        <v>106</v>
      </c>
      <c r="B1574" t="s">
        <v>107</v>
      </c>
      <c r="C1574" t="s">
        <v>635</v>
      </c>
      <c r="D1574" t="s">
        <v>955</v>
      </c>
      <c r="E1574" t="s">
        <v>956</v>
      </c>
      <c r="F1574" t="s">
        <v>1136</v>
      </c>
      <c r="G1574" t="s">
        <v>1137</v>
      </c>
      <c r="H1574" t="s">
        <v>157</v>
      </c>
      <c r="I1574" t="s">
        <v>1166</v>
      </c>
      <c r="J1574" t="s">
        <v>94</v>
      </c>
      <c r="K1574" t="s">
        <v>98</v>
      </c>
      <c r="L1574" t="s">
        <v>96</v>
      </c>
      <c r="M1574" s="2">
        <v>1893.35</v>
      </c>
      <c r="N1574" s="2">
        <v>-1893.35</v>
      </c>
      <c r="O1574" s="2">
        <v>0</v>
      </c>
      <c r="P1574" s="2">
        <v>0</v>
      </c>
      <c r="Q1574" s="2">
        <v>0</v>
      </c>
      <c r="R1574" s="2">
        <v>0</v>
      </c>
      <c r="S1574" s="2">
        <v>0</v>
      </c>
      <c r="T1574" s="2">
        <v>0</v>
      </c>
      <c r="U1574" s="2">
        <v>0</v>
      </c>
      <c r="V1574" s="2">
        <v>0</v>
      </c>
      <c r="W1574" t="s">
        <v>1163</v>
      </c>
    </row>
    <row r="1575" spans="1:23" x14ac:dyDescent="0.2">
      <c r="A1575" t="s">
        <v>106</v>
      </c>
      <c r="B1575" t="s">
        <v>107</v>
      </c>
      <c r="C1575" t="s">
        <v>635</v>
      </c>
      <c r="D1575" t="s">
        <v>955</v>
      </c>
      <c r="E1575" t="s">
        <v>956</v>
      </c>
      <c r="F1575" t="s">
        <v>1136</v>
      </c>
      <c r="G1575" t="s">
        <v>1137</v>
      </c>
      <c r="H1575" t="s">
        <v>157</v>
      </c>
      <c r="I1575" t="s">
        <v>1166</v>
      </c>
      <c r="J1575" t="s">
        <v>94</v>
      </c>
      <c r="K1575" t="s">
        <v>125</v>
      </c>
      <c r="L1575" t="s">
        <v>96</v>
      </c>
      <c r="M1575" s="2">
        <v>5000</v>
      </c>
      <c r="N1575" s="2">
        <v>-5000</v>
      </c>
      <c r="O1575" s="2">
        <v>0</v>
      </c>
      <c r="P1575" s="2">
        <v>0</v>
      </c>
      <c r="Q1575" s="2">
        <v>0</v>
      </c>
      <c r="R1575" s="2">
        <v>0</v>
      </c>
      <c r="S1575" s="2">
        <v>0</v>
      </c>
      <c r="T1575" s="2">
        <v>0</v>
      </c>
      <c r="U1575" s="2">
        <v>0</v>
      </c>
      <c r="V1575" s="2">
        <v>0</v>
      </c>
      <c r="W1575" t="s">
        <v>1172</v>
      </c>
    </row>
    <row r="1576" spans="1:23" x14ac:dyDescent="0.2">
      <c r="A1576" t="s">
        <v>106</v>
      </c>
      <c r="B1576" t="s">
        <v>107</v>
      </c>
      <c r="C1576" t="s">
        <v>635</v>
      </c>
      <c r="D1576" t="s">
        <v>955</v>
      </c>
      <c r="E1576" t="s">
        <v>956</v>
      </c>
      <c r="F1576" t="s">
        <v>1136</v>
      </c>
      <c r="G1576" t="s">
        <v>1137</v>
      </c>
      <c r="H1576" t="s">
        <v>157</v>
      </c>
      <c r="I1576" t="s">
        <v>1166</v>
      </c>
      <c r="J1576" t="s">
        <v>94</v>
      </c>
      <c r="K1576" t="s">
        <v>534</v>
      </c>
      <c r="L1576" t="s">
        <v>96</v>
      </c>
      <c r="M1576" s="2">
        <v>31981.25</v>
      </c>
      <c r="N1576" s="2">
        <v>40600</v>
      </c>
      <c r="O1576" s="2">
        <v>0</v>
      </c>
      <c r="P1576" s="2">
        <v>72581.25</v>
      </c>
      <c r="Q1576" s="2">
        <v>0</v>
      </c>
      <c r="R1576" s="2">
        <v>0</v>
      </c>
      <c r="S1576" s="2">
        <v>0</v>
      </c>
      <c r="T1576" s="2">
        <v>72581.25</v>
      </c>
      <c r="U1576" s="2">
        <v>72581.25</v>
      </c>
      <c r="V1576" s="2">
        <v>72581.25</v>
      </c>
      <c r="W1576" t="s">
        <v>1164</v>
      </c>
    </row>
    <row r="1577" spans="1:23" x14ac:dyDescent="0.2">
      <c r="A1577" t="s">
        <v>106</v>
      </c>
      <c r="B1577" t="s">
        <v>107</v>
      </c>
      <c r="C1577" t="s">
        <v>635</v>
      </c>
      <c r="D1577" t="s">
        <v>955</v>
      </c>
      <c r="E1577" t="s">
        <v>956</v>
      </c>
      <c r="F1577" t="s">
        <v>1136</v>
      </c>
      <c r="G1577" t="s">
        <v>1137</v>
      </c>
      <c r="H1577" t="s">
        <v>157</v>
      </c>
      <c r="I1577" t="s">
        <v>1166</v>
      </c>
      <c r="J1577" t="s">
        <v>94</v>
      </c>
      <c r="K1577" t="s">
        <v>687</v>
      </c>
      <c r="L1577" t="s">
        <v>96</v>
      </c>
      <c r="M1577" s="2">
        <v>1000</v>
      </c>
      <c r="N1577" s="2">
        <v>-1000</v>
      </c>
      <c r="O1577" s="2">
        <v>0</v>
      </c>
      <c r="P1577" s="2">
        <v>0</v>
      </c>
      <c r="Q1577" s="2">
        <v>0</v>
      </c>
      <c r="R1577" s="2">
        <v>0</v>
      </c>
      <c r="S1577" s="2">
        <v>0</v>
      </c>
      <c r="T1577" s="2">
        <v>0</v>
      </c>
      <c r="U1577" s="2">
        <v>0</v>
      </c>
      <c r="V1577" s="2">
        <v>0</v>
      </c>
      <c r="W1577" t="s">
        <v>1173</v>
      </c>
    </row>
    <row r="1578" spans="1:23" x14ac:dyDescent="0.2">
      <c r="A1578" t="s">
        <v>106</v>
      </c>
      <c r="B1578" t="s">
        <v>107</v>
      </c>
      <c r="C1578" t="s">
        <v>635</v>
      </c>
      <c r="D1578" t="s">
        <v>955</v>
      </c>
      <c r="E1578" t="s">
        <v>956</v>
      </c>
      <c r="F1578" t="s">
        <v>1136</v>
      </c>
      <c r="G1578" t="s">
        <v>1137</v>
      </c>
      <c r="H1578" t="s">
        <v>157</v>
      </c>
      <c r="I1578" t="s">
        <v>1166</v>
      </c>
      <c r="J1578" t="s">
        <v>94</v>
      </c>
      <c r="K1578" t="s">
        <v>369</v>
      </c>
      <c r="L1578" t="s">
        <v>96</v>
      </c>
      <c r="M1578" s="2">
        <v>1500</v>
      </c>
      <c r="N1578" s="2">
        <v>-1500</v>
      </c>
      <c r="O1578" s="2">
        <v>0</v>
      </c>
      <c r="P1578" s="2">
        <v>0</v>
      </c>
      <c r="Q1578" s="2">
        <v>0</v>
      </c>
      <c r="R1578" s="2">
        <v>0</v>
      </c>
      <c r="S1578" s="2">
        <v>0</v>
      </c>
      <c r="T1578" s="2">
        <v>0</v>
      </c>
      <c r="U1578" s="2">
        <v>0</v>
      </c>
      <c r="V1578" s="2">
        <v>0</v>
      </c>
      <c r="W1578" t="s">
        <v>1174</v>
      </c>
    </row>
    <row r="1579" spans="1:23" x14ac:dyDescent="0.2">
      <c r="A1579" t="s">
        <v>106</v>
      </c>
      <c r="B1579" t="s">
        <v>107</v>
      </c>
      <c r="C1579" t="s">
        <v>635</v>
      </c>
      <c r="D1579" t="s">
        <v>955</v>
      </c>
      <c r="E1579" t="s">
        <v>956</v>
      </c>
      <c r="F1579" t="s">
        <v>1136</v>
      </c>
      <c r="G1579" t="s">
        <v>1137</v>
      </c>
      <c r="H1579" t="s">
        <v>157</v>
      </c>
      <c r="I1579" t="s">
        <v>1175</v>
      </c>
      <c r="J1579" t="s">
        <v>94</v>
      </c>
      <c r="K1579" t="s">
        <v>266</v>
      </c>
      <c r="L1579" t="s">
        <v>96</v>
      </c>
      <c r="M1579" s="2">
        <v>30000</v>
      </c>
      <c r="N1579" s="2">
        <v>4809.96</v>
      </c>
      <c r="O1579" s="2">
        <v>0</v>
      </c>
      <c r="P1579" s="2">
        <v>34809.96</v>
      </c>
      <c r="Q1579" s="2">
        <v>0</v>
      </c>
      <c r="R1579" s="2">
        <v>0</v>
      </c>
      <c r="S1579" s="2">
        <v>0</v>
      </c>
      <c r="T1579" s="2">
        <v>34809.96</v>
      </c>
      <c r="U1579" s="2">
        <v>34809.96</v>
      </c>
      <c r="V1579" s="2">
        <v>34809.96</v>
      </c>
      <c r="W1579" t="s">
        <v>1158</v>
      </c>
    </row>
    <row r="1580" spans="1:23" x14ac:dyDescent="0.2">
      <c r="A1580" t="s">
        <v>106</v>
      </c>
      <c r="B1580" t="s">
        <v>107</v>
      </c>
      <c r="C1580" t="s">
        <v>635</v>
      </c>
      <c r="D1580" t="s">
        <v>955</v>
      </c>
      <c r="E1580" t="s">
        <v>956</v>
      </c>
      <c r="F1580" t="s">
        <v>1136</v>
      </c>
      <c r="G1580" t="s">
        <v>1137</v>
      </c>
      <c r="H1580" t="s">
        <v>157</v>
      </c>
      <c r="I1580" t="s">
        <v>1175</v>
      </c>
      <c r="J1580" t="s">
        <v>94</v>
      </c>
      <c r="K1580" t="s">
        <v>274</v>
      </c>
      <c r="L1580" t="s">
        <v>96</v>
      </c>
      <c r="M1580" s="2">
        <v>301000</v>
      </c>
      <c r="N1580" s="2">
        <v>321090.03999999998</v>
      </c>
      <c r="O1580" s="2">
        <v>0</v>
      </c>
      <c r="P1580" s="2">
        <v>622090.04</v>
      </c>
      <c r="Q1580" s="2">
        <v>24199</v>
      </c>
      <c r="R1580" s="2">
        <v>0</v>
      </c>
      <c r="S1580" s="2">
        <v>0</v>
      </c>
      <c r="T1580" s="2">
        <v>622090.04</v>
      </c>
      <c r="U1580" s="2">
        <v>622090.04</v>
      </c>
      <c r="V1580" s="2">
        <v>597891.04</v>
      </c>
      <c r="W1580" t="s">
        <v>1157</v>
      </c>
    </row>
    <row r="1581" spans="1:23" x14ac:dyDescent="0.2">
      <c r="A1581" t="s">
        <v>106</v>
      </c>
      <c r="B1581" t="s">
        <v>107</v>
      </c>
      <c r="C1581" t="s">
        <v>635</v>
      </c>
      <c r="D1581" t="s">
        <v>955</v>
      </c>
      <c r="E1581" t="s">
        <v>956</v>
      </c>
      <c r="F1581" t="s">
        <v>1136</v>
      </c>
      <c r="G1581" t="s">
        <v>1137</v>
      </c>
      <c r="H1581" t="s">
        <v>157</v>
      </c>
      <c r="I1581" t="s">
        <v>1175</v>
      </c>
      <c r="J1581" t="s">
        <v>94</v>
      </c>
      <c r="K1581" t="s">
        <v>681</v>
      </c>
      <c r="L1581" t="s">
        <v>96</v>
      </c>
      <c r="M1581" s="2">
        <v>12580</v>
      </c>
      <c r="N1581" s="2">
        <v>4920</v>
      </c>
      <c r="O1581" s="2">
        <v>0</v>
      </c>
      <c r="P1581" s="2">
        <v>17500</v>
      </c>
      <c r="Q1581" s="2">
        <v>0</v>
      </c>
      <c r="R1581" s="2">
        <v>10080</v>
      </c>
      <c r="S1581" s="2">
        <v>10030.200000000001</v>
      </c>
      <c r="T1581" s="2">
        <v>7420</v>
      </c>
      <c r="U1581" s="2">
        <v>7469.8</v>
      </c>
      <c r="V1581" s="2">
        <v>7420</v>
      </c>
      <c r="W1581" t="s">
        <v>1176</v>
      </c>
    </row>
    <row r="1582" spans="1:23" x14ac:dyDescent="0.2">
      <c r="A1582" t="s">
        <v>106</v>
      </c>
      <c r="B1582" t="s">
        <v>107</v>
      </c>
      <c r="C1582" t="s">
        <v>635</v>
      </c>
      <c r="D1582" t="s">
        <v>955</v>
      </c>
      <c r="E1582" t="s">
        <v>956</v>
      </c>
      <c r="F1582" t="s">
        <v>1136</v>
      </c>
      <c r="G1582" t="s">
        <v>1137</v>
      </c>
      <c r="H1582" t="s">
        <v>157</v>
      </c>
      <c r="I1582" t="s">
        <v>1175</v>
      </c>
      <c r="J1582" t="s">
        <v>94</v>
      </c>
      <c r="K1582" t="s">
        <v>133</v>
      </c>
      <c r="L1582" t="s">
        <v>96</v>
      </c>
      <c r="M1582" s="2">
        <v>5000</v>
      </c>
      <c r="N1582" s="2">
        <v>-5000</v>
      </c>
      <c r="O1582" s="2">
        <v>0</v>
      </c>
      <c r="P1582" s="2">
        <v>0</v>
      </c>
      <c r="Q1582" s="2">
        <v>0</v>
      </c>
      <c r="R1582" s="2">
        <v>0</v>
      </c>
      <c r="S1582" s="2">
        <v>0</v>
      </c>
      <c r="T1582" s="2">
        <v>0</v>
      </c>
      <c r="U1582" s="2">
        <v>0</v>
      </c>
      <c r="V1582" s="2">
        <v>0</v>
      </c>
      <c r="W1582" t="s">
        <v>1159</v>
      </c>
    </row>
    <row r="1583" spans="1:23" x14ac:dyDescent="0.2">
      <c r="A1583" t="s">
        <v>106</v>
      </c>
      <c r="B1583" t="s">
        <v>107</v>
      </c>
      <c r="C1583" t="s">
        <v>635</v>
      </c>
      <c r="D1583" t="s">
        <v>955</v>
      </c>
      <c r="E1583" t="s">
        <v>956</v>
      </c>
      <c r="F1583" t="s">
        <v>1136</v>
      </c>
      <c r="G1583" t="s">
        <v>1137</v>
      </c>
      <c r="H1583" t="s">
        <v>157</v>
      </c>
      <c r="I1583" t="s">
        <v>1175</v>
      </c>
      <c r="J1583" t="s">
        <v>94</v>
      </c>
      <c r="K1583" t="s">
        <v>766</v>
      </c>
      <c r="L1583" t="s">
        <v>96</v>
      </c>
      <c r="M1583" s="2">
        <v>10000</v>
      </c>
      <c r="N1583" s="2">
        <v>20000</v>
      </c>
      <c r="O1583" s="2">
        <v>0</v>
      </c>
      <c r="P1583" s="2">
        <v>30000</v>
      </c>
      <c r="Q1583" s="2">
        <v>0</v>
      </c>
      <c r="R1583" s="2">
        <v>0</v>
      </c>
      <c r="S1583" s="2">
        <v>0</v>
      </c>
      <c r="T1583" s="2">
        <v>30000</v>
      </c>
      <c r="U1583" s="2">
        <v>30000</v>
      </c>
      <c r="V1583" s="2">
        <v>30000</v>
      </c>
      <c r="W1583" t="s">
        <v>1168</v>
      </c>
    </row>
    <row r="1584" spans="1:23" x14ac:dyDescent="0.2">
      <c r="A1584" t="s">
        <v>106</v>
      </c>
      <c r="B1584" t="s">
        <v>107</v>
      </c>
      <c r="C1584" t="s">
        <v>635</v>
      </c>
      <c r="D1584" t="s">
        <v>955</v>
      </c>
      <c r="E1584" t="s">
        <v>956</v>
      </c>
      <c r="F1584" t="s">
        <v>1136</v>
      </c>
      <c r="G1584" t="s">
        <v>1137</v>
      </c>
      <c r="H1584" t="s">
        <v>157</v>
      </c>
      <c r="I1584" t="s">
        <v>1175</v>
      </c>
      <c r="J1584" t="s">
        <v>94</v>
      </c>
      <c r="K1584" t="s">
        <v>366</v>
      </c>
      <c r="L1584" t="s">
        <v>96</v>
      </c>
      <c r="M1584" s="2">
        <v>26000</v>
      </c>
      <c r="N1584" s="2">
        <v>-25870</v>
      </c>
      <c r="O1584" s="2">
        <v>0</v>
      </c>
      <c r="P1584" s="2">
        <v>130</v>
      </c>
      <c r="Q1584" s="2">
        <v>0</v>
      </c>
      <c r="R1584" s="2">
        <v>128.80000000000001</v>
      </c>
      <c r="S1584" s="2">
        <v>128.80000000000001</v>
      </c>
      <c r="T1584" s="2">
        <v>1.2</v>
      </c>
      <c r="U1584" s="2">
        <v>1.2</v>
      </c>
      <c r="V1584" s="2">
        <v>1.2</v>
      </c>
      <c r="W1584" t="s">
        <v>1160</v>
      </c>
    </row>
    <row r="1585" spans="1:23" x14ac:dyDescent="0.2">
      <c r="A1585" t="s">
        <v>106</v>
      </c>
      <c r="B1585" t="s">
        <v>107</v>
      </c>
      <c r="C1585" t="s">
        <v>635</v>
      </c>
      <c r="D1585" t="s">
        <v>955</v>
      </c>
      <c r="E1585" t="s">
        <v>956</v>
      </c>
      <c r="F1585" t="s">
        <v>1136</v>
      </c>
      <c r="G1585" t="s">
        <v>1137</v>
      </c>
      <c r="H1585" t="s">
        <v>157</v>
      </c>
      <c r="I1585" t="s">
        <v>1175</v>
      </c>
      <c r="J1585" t="s">
        <v>94</v>
      </c>
      <c r="K1585" t="s">
        <v>1032</v>
      </c>
      <c r="L1585" t="s">
        <v>96</v>
      </c>
      <c r="M1585" s="2">
        <v>1467.78</v>
      </c>
      <c r="N1585" s="2">
        <v>62940</v>
      </c>
      <c r="O1585" s="2">
        <v>0</v>
      </c>
      <c r="P1585" s="2">
        <v>64407.78</v>
      </c>
      <c r="Q1585" s="2">
        <v>0</v>
      </c>
      <c r="R1585" s="2">
        <v>0</v>
      </c>
      <c r="S1585" s="2">
        <v>0</v>
      </c>
      <c r="T1585" s="2">
        <v>64407.78</v>
      </c>
      <c r="U1585" s="2">
        <v>64407.78</v>
      </c>
      <c r="V1585" s="2">
        <v>64407.78</v>
      </c>
      <c r="W1585" t="s">
        <v>1177</v>
      </c>
    </row>
    <row r="1586" spans="1:23" x14ac:dyDescent="0.2">
      <c r="A1586" t="s">
        <v>106</v>
      </c>
      <c r="B1586" t="s">
        <v>107</v>
      </c>
      <c r="C1586" t="s">
        <v>635</v>
      </c>
      <c r="D1586" t="s">
        <v>955</v>
      </c>
      <c r="E1586" t="s">
        <v>956</v>
      </c>
      <c r="F1586" t="s">
        <v>1136</v>
      </c>
      <c r="G1586" t="s">
        <v>1137</v>
      </c>
      <c r="H1586" t="s">
        <v>157</v>
      </c>
      <c r="I1586" t="s">
        <v>1175</v>
      </c>
      <c r="J1586" t="s">
        <v>94</v>
      </c>
      <c r="K1586" t="s">
        <v>377</v>
      </c>
      <c r="L1586" t="s">
        <v>96</v>
      </c>
      <c r="M1586" s="2">
        <v>2500</v>
      </c>
      <c r="N1586" s="2">
        <v>0</v>
      </c>
      <c r="O1586" s="2">
        <v>0</v>
      </c>
      <c r="P1586" s="2">
        <v>2500</v>
      </c>
      <c r="Q1586" s="2">
        <v>0</v>
      </c>
      <c r="R1586" s="2">
        <v>0</v>
      </c>
      <c r="S1586" s="2">
        <v>0</v>
      </c>
      <c r="T1586" s="2">
        <v>2500</v>
      </c>
      <c r="U1586" s="2">
        <v>2500</v>
      </c>
      <c r="V1586" s="2">
        <v>2500</v>
      </c>
      <c r="W1586" t="s">
        <v>1178</v>
      </c>
    </row>
    <row r="1587" spans="1:23" x14ac:dyDescent="0.2">
      <c r="A1587" t="s">
        <v>106</v>
      </c>
      <c r="B1587" t="s">
        <v>107</v>
      </c>
      <c r="C1587" t="s">
        <v>635</v>
      </c>
      <c r="D1587" t="s">
        <v>955</v>
      </c>
      <c r="E1587" t="s">
        <v>956</v>
      </c>
      <c r="F1587" t="s">
        <v>1136</v>
      </c>
      <c r="G1587" t="s">
        <v>1137</v>
      </c>
      <c r="H1587" t="s">
        <v>157</v>
      </c>
      <c r="I1587" t="s">
        <v>1175</v>
      </c>
      <c r="J1587" t="s">
        <v>94</v>
      </c>
      <c r="K1587" t="s">
        <v>537</v>
      </c>
      <c r="L1587" t="s">
        <v>96</v>
      </c>
      <c r="M1587" s="2">
        <v>20000</v>
      </c>
      <c r="N1587" s="2">
        <v>30000</v>
      </c>
      <c r="O1587" s="2">
        <v>0</v>
      </c>
      <c r="P1587" s="2">
        <v>50000</v>
      </c>
      <c r="Q1587" s="2">
        <v>0</v>
      </c>
      <c r="R1587" s="2">
        <v>0</v>
      </c>
      <c r="S1587" s="2">
        <v>0</v>
      </c>
      <c r="T1587" s="2">
        <v>50000</v>
      </c>
      <c r="U1587" s="2">
        <v>50000</v>
      </c>
      <c r="V1587" s="2">
        <v>50000</v>
      </c>
      <c r="W1587" t="s">
        <v>1179</v>
      </c>
    </row>
    <row r="1588" spans="1:23" x14ac:dyDescent="0.2">
      <c r="A1588" t="s">
        <v>106</v>
      </c>
      <c r="B1588" t="s">
        <v>107</v>
      </c>
      <c r="C1588" t="s">
        <v>635</v>
      </c>
      <c r="D1588" t="s">
        <v>955</v>
      </c>
      <c r="E1588" t="s">
        <v>956</v>
      </c>
      <c r="F1588" t="s">
        <v>1136</v>
      </c>
      <c r="G1588" t="s">
        <v>1137</v>
      </c>
      <c r="H1588" t="s">
        <v>157</v>
      </c>
      <c r="I1588" t="s">
        <v>1175</v>
      </c>
      <c r="J1588" t="s">
        <v>94</v>
      </c>
      <c r="K1588" t="s">
        <v>687</v>
      </c>
      <c r="L1588" t="s">
        <v>96</v>
      </c>
      <c r="M1588" s="2">
        <v>42920</v>
      </c>
      <c r="N1588" s="2">
        <v>-17920</v>
      </c>
      <c r="O1588" s="2">
        <v>0</v>
      </c>
      <c r="P1588" s="2">
        <v>25000</v>
      </c>
      <c r="Q1588" s="2">
        <v>0</v>
      </c>
      <c r="R1588" s="2">
        <v>0</v>
      </c>
      <c r="S1588" s="2">
        <v>0</v>
      </c>
      <c r="T1588" s="2">
        <v>25000</v>
      </c>
      <c r="U1588" s="2">
        <v>25000</v>
      </c>
      <c r="V1588" s="2">
        <v>25000</v>
      </c>
      <c r="W1588" t="s">
        <v>1173</v>
      </c>
    </row>
    <row r="1589" spans="1:23" x14ac:dyDescent="0.2">
      <c r="A1589" t="s">
        <v>106</v>
      </c>
      <c r="B1589" t="s">
        <v>107</v>
      </c>
      <c r="C1589" t="s">
        <v>635</v>
      </c>
      <c r="D1589" t="s">
        <v>955</v>
      </c>
      <c r="E1589" t="s">
        <v>956</v>
      </c>
      <c r="F1589" t="s">
        <v>1136</v>
      </c>
      <c r="G1589" t="s">
        <v>1137</v>
      </c>
      <c r="H1589" t="s">
        <v>157</v>
      </c>
      <c r="I1589" t="s">
        <v>160</v>
      </c>
      <c r="J1589" t="s">
        <v>542</v>
      </c>
      <c r="K1589" t="s">
        <v>926</v>
      </c>
      <c r="L1589" t="s">
        <v>96</v>
      </c>
      <c r="M1589" s="2">
        <v>162900</v>
      </c>
      <c r="N1589" s="2">
        <v>-162900</v>
      </c>
      <c r="O1589" s="2">
        <v>0</v>
      </c>
      <c r="P1589" s="2">
        <v>0</v>
      </c>
      <c r="Q1589" s="2">
        <v>0</v>
      </c>
      <c r="R1589" s="2">
        <v>0</v>
      </c>
      <c r="S1589" s="2">
        <v>0</v>
      </c>
      <c r="T1589" s="2">
        <v>0</v>
      </c>
      <c r="U1589" s="2">
        <v>0</v>
      </c>
      <c r="V1589" s="2">
        <v>0</v>
      </c>
      <c r="W1589" t="s">
        <v>1180</v>
      </c>
    </row>
    <row r="1590" spans="1:23" x14ac:dyDescent="0.2">
      <c r="A1590" t="s">
        <v>106</v>
      </c>
      <c r="B1590" t="s">
        <v>107</v>
      </c>
      <c r="C1590" t="s">
        <v>635</v>
      </c>
      <c r="D1590" t="s">
        <v>955</v>
      </c>
      <c r="E1590" t="s">
        <v>956</v>
      </c>
      <c r="F1590" t="s">
        <v>1136</v>
      </c>
      <c r="G1590" t="s">
        <v>1137</v>
      </c>
      <c r="H1590" t="s">
        <v>157</v>
      </c>
      <c r="I1590" t="s">
        <v>1175</v>
      </c>
      <c r="J1590" t="s">
        <v>542</v>
      </c>
      <c r="K1590" t="s">
        <v>543</v>
      </c>
      <c r="L1590" t="s">
        <v>96</v>
      </c>
      <c r="M1590" s="2">
        <v>0</v>
      </c>
      <c r="N1590" s="2">
        <v>154000</v>
      </c>
      <c r="O1590" s="2">
        <v>0</v>
      </c>
      <c r="P1590" s="2">
        <v>154000</v>
      </c>
      <c r="Q1590" s="2">
        <v>154000</v>
      </c>
      <c r="R1590" s="2">
        <v>0</v>
      </c>
      <c r="S1590" s="2">
        <v>0</v>
      </c>
      <c r="T1590" s="2">
        <v>154000</v>
      </c>
      <c r="U1590" s="2">
        <v>154000</v>
      </c>
      <c r="V1590" s="2">
        <v>0</v>
      </c>
      <c r="W1590" t="s">
        <v>1181</v>
      </c>
    </row>
    <row r="1591" spans="1:23" x14ac:dyDescent="0.2">
      <c r="A1591" t="s">
        <v>106</v>
      </c>
      <c r="B1591" t="s">
        <v>107</v>
      </c>
      <c r="C1591" t="s">
        <v>635</v>
      </c>
      <c r="D1591" t="s">
        <v>955</v>
      </c>
      <c r="E1591" t="s">
        <v>956</v>
      </c>
      <c r="F1591" t="s">
        <v>1136</v>
      </c>
      <c r="G1591" t="s">
        <v>1137</v>
      </c>
      <c r="H1591" t="s">
        <v>157</v>
      </c>
      <c r="I1591" t="s">
        <v>160</v>
      </c>
      <c r="J1591" t="s">
        <v>202</v>
      </c>
      <c r="K1591" t="s">
        <v>203</v>
      </c>
      <c r="L1591" t="s">
        <v>96</v>
      </c>
      <c r="M1591" s="2">
        <v>0</v>
      </c>
      <c r="N1591" s="2">
        <v>20000</v>
      </c>
      <c r="O1591" s="2">
        <v>0</v>
      </c>
      <c r="P1591" s="2">
        <v>20000</v>
      </c>
      <c r="Q1591" s="2">
        <v>0</v>
      </c>
      <c r="R1591" s="2">
        <v>0</v>
      </c>
      <c r="S1591" s="2">
        <v>0</v>
      </c>
      <c r="T1591" s="2">
        <v>20000</v>
      </c>
      <c r="U1591" s="2">
        <v>20000</v>
      </c>
      <c r="V1591" s="2">
        <v>20000</v>
      </c>
      <c r="W1591" t="s">
        <v>1182</v>
      </c>
    </row>
    <row r="1592" spans="1:23" x14ac:dyDescent="0.2">
      <c r="A1592" t="s">
        <v>106</v>
      </c>
      <c r="B1592" t="s">
        <v>107</v>
      </c>
      <c r="C1592" t="s">
        <v>635</v>
      </c>
      <c r="D1592" t="s">
        <v>955</v>
      </c>
      <c r="E1592" t="s">
        <v>956</v>
      </c>
      <c r="F1592" t="s">
        <v>1136</v>
      </c>
      <c r="G1592" t="s">
        <v>1137</v>
      </c>
      <c r="H1592" t="s">
        <v>157</v>
      </c>
      <c r="I1592" t="s">
        <v>160</v>
      </c>
      <c r="J1592" t="s">
        <v>202</v>
      </c>
      <c r="K1592" t="s">
        <v>209</v>
      </c>
      <c r="L1592" t="s">
        <v>96</v>
      </c>
      <c r="M1592" s="2">
        <v>0</v>
      </c>
      <c r="N1592" s="2">
        <v>5000</v>
      </c>
      <c r="O1592" s="2">
        <v>0</v>
      </c>
      <c r="P1592" s="2">
        <v>5000</v>
      </c>
      <c r="Q1592" s="2">
        <v>0</v>
      </c>
      <c r="R1592" s="2">
        <v>0</v>
      </c>
      <c r="S1592" s="2">
        <v>0</v>
      </c>
      <c r="T1592" s="2">
        <v>5000</v>
      </c>
      <c r="U1592" s="2">
        <v>5000</v>
      </c>
      <c r="V1592" s="2">
        <v>5000</v>
      </c>
      <c r="W1592" t="s">
        <v>1183</v>
      </c>
    </row>
    <row r="1593" spans="1:23" x14ac:dyDescent="0.2">
      <c r="A1593" t="s">
        <v>106</v>
      </c>
      <c r="B1593" t="s">
        <v>107</v>
      </c>
      <c r="C1593" t="s">
        <v>635</v>
      </c>
      <c r="D1593" t="s">
        <v>955</v>
      </c>
      <c r="E1593" t="s">
        <v>956</v>
      </c>
      <c r="F1593" t="s">
        <v>1136</v>
      </c>
      <c r="G1593" t="s">
        <v>1137</v>
      </c>
      <c r="H1593" t="s">
        <v>157</v>
      </c>
      <c r="I1593" t="s">
        <v>1166</v>
      </c>
      <c r="J1593" t="s">
        <v>202</v>
      </c>
      <c r="K1593" t="s">
        <v>209</v>
      </c>
      <c r="L1593" t="s">
        <v>96</v>
      </c>
      <c r="M1593" s="2">
        <v>0</v>
      </c>
      <c r="N1593" s="2">
        <v>10000</v>
      </c>
      <c r="O1593" s="2">
        <v>0</v>
      </c>
      <c r="P1593" s="2">
        <v>10000</v>
      </c>
      <c r="Q1593" s="2">
        <v>0</v>
      </c>
      <c r="R1593" s="2">
        <v>0</v>
      </c>
      <c r="S1593" s="2">
        <v>0</v>
      </c>
      <c r="T1593" s="2">
        <v>10000</v>
      </c>
      <c r="U1593" s="2">
        <v>10000</v>
      </c>
      <c r="V1593" s="2">
        <v>10000</v>
      </c>
      <c r="W1593" t="s">
        <v>1183</v>
      </c>
    </row>
    <row r="1594" spans="1:23" x14ac:dyDescent="0.2">
      <c r="A1594" t="s">
        <v>106</v>
      </c>
      <c r="B1594" t="s">
        <v>107</v>
      </c>
      <c r="C1594" t="s">
        <v>635</v>
      </c>
      <c r="D1594" t="s">
        <v>955</v>
      </c>
      <c r="E1594" t="s">
        <v>956</v>
      </c>
      <c r="F1594" t="s">
        <v>1136</v>
      </c>
      <c r="G1594" t="s">
        <v>1137</v>
      </c>
      <c r="H1594" t="s">
        <v>157</v>
      </c>
      <c r="I1594" t="s">
        <v>1175</v>
      </c>
      <c r="J1594" t="s">
        <v>202</v>
      </c>
      <c r="K1594" t="s">
        <v>209</v>
      </c>
      <c r="L1594" t="s">
        <v>96</v>
      </c>
      <c r="M1594" s="2">
        <v>0</v>
      </c>
      <c r="N1594" s="2">
        <v>8100</v>
      </c>
      <c r="O1594" s="2">
        <v>0</v>
      </c>
      <c r="P1594" s="2">
        <v>8100</v>
      </c>
      <c r="Q1594" s="2">
        <v>0</v>
      </c>
      <c r="R1594" s="2">
        <v>0</v>
      </c>
      <c r="S1594" s="2">
        <v>0</v>
      </c>
      <c r="T1594" s="2">
        <v>8100</v>
      </c>
      <c r="U1594" s="2">
        <v>8100</v>
      </c>
      <c r="V1594" s="2">
        <v>8100</v>
      </c>
      <c r="W1594" t="s">
        <v>1183</v>
      </c>
    </row>
    <row r="1595" spans="1:23" x14ac:dyDescent="0.2">
      <c r="A1595" t="s">
        <v>0</v>
      </c>
      <c r="B1595" t="s">
        <v>1</v>
      </c>
      <c r="C1595" t="s">
        <v>635</v>
      </c>
      <c r="D1595" t="s">
        <v>711</v>
      </c>
      <c r="E1595" t="s">
        <v>712</v>
      </c>
      <c r="F1595" t="s">
        <v>1184</v>
      </c>
      <c r="G1595" t="s">
        <v>1185</v>
      </c>
      <c r="H1595" t="s">
        <v>7</v>
      </c>
      <c r="I1595" t="s">
        <v>8</v>
      </c>
      <c r="J1595" t="s">
        <v>9</v>
      </c>
      <c r="K1595" t="s">
        <v>10</v>
      </c>
      <c r="L1595" t="s">
        <v>11</v>
      </c>
      <c r="M1595" s="2">
        <v>644988</v>
      </c>
      <c r="N1595" s="2">
        <v>568533</v>
      </c>
      <c r="O1595" s="2">
        <v>942953.94</v>
      </c>
      <c r="P1595" s="2">
        <v>2156474.94</v>
      </c>
      <c r="Q1595" s="2">
        <v>0</v>
      </c>
      <c r="R1595" s="2">
        <v>1195062.1100000001</v>
      </c>
      <c r="S1595" s="2">
        <v>1193558.78</v>
      </c>
      <c r="T1595" s="2">
        <v>961412.83</v>
      </c>
      <c r="U1595" s="2">
        <v>962916.16</v>
      </c>
      <c r="V1595" s="2">
        <v>961412.83</v>
      </c>
      <c r="W1595" t="s">
        <v>1186</v>
      </c>
    </row>
    <row r="1596" spans="1:23" x14ac:dyDescent="0.2">
      <c r="A1596" t="s">
        <v>0</v>
      </c>
      <c r="B1596" t="s">
        <v>1</v>
      </c>
      <c r="C1596" t="s">
        <v>635</v>
      </c>
      <c r="D1596" t="s">
        <v>711</v>
      </c>
      <c r="E1596" t="s">
        <v>712</v>
      </c>
      <c r="F1596" t="s">
        <v>1184</v>
      </c>
      <c r="G1596" t="s">
        <v>1185</v>
      </c>
      <c r="H1596" t="s">
        <v>7</v>
      </c>
      <c r="I1596" t="s">
        <v>8</v>
      </c>
      <c r="J1596" t="s">
        <v>9</v>
      </c>
      <c r="K1596" t="s">
        <v>13</v>
      </c>
      <c r="L1596" t="s">
        <v>11</v>
      </c>
      <c r="M1596" s="2">
        <v>0</v>
      </c>
      <c r="N1596" s="2">
        <v>14780.8</v>
      </c>
      <c r="O1596" s="2">
        <v>0</v>
      </c>
      <c r="P1596" s="2">
        <v>14780.8</v>
      </c>
      <c r="Q1596" s="2">
        <v>0</v>
      </c>
      <c r="R1596" s="2">
        <v>9275.32</v>
      </c>
      <c r="S1596" s="2">
        <v>9275.32</v>
      </c>
      <c r="T1596" s="2">
        <v>5505.48</v>
      </c>
      <c r="U1596" s="2">
        <v>5505.48</v>
      </c>
      <c r="V1596" s="2">
        <v>5505.48</v>
      </c>
      <c r="W1596" t="s">
        <v>1187</v>
      </c>
    </row>
    <row r="1597" spans="1:23" x14ac:dyDescent="0.2">
      <c r="A1597" t="s">
        <v>0</v>
      </c>
      <c r="B1597" t="s">
        <v>1</v>
      </c>
      <c r="C1597" t="s">
        <v>635</v>
      </c>
      <c r="D1597" t="s">
        <v>711</v>
      </c>
      <c r="E1597" t="s">
        <v>712</v>
      </c>
      <c r="F1597" t="s">
        <v>1184</v>
      </c>
      <c r="G1597" t="s">
        <v>1185</v>
      </c>
      <c r="H1597" t="s">
        <v>7</v>
      </c>
      <c r="I1597" t="s">
        <v>8</v>
      </c>
      <c r="J1597" t="s">
        <v>9</v>
      </c>
      <c r="K1597" t="s">
        <v>15</v>
      </c>
      <c r="L1597" t="s">
        <v>11</v>
      </c>
      <c r="M1597" s="2">
        <v>70645</v>
      </c>
      <c r="N1597" s="2">
        <v>42600.4</v>
      </c>
      <c r="O1597" s="2">
        <v>31302.87</v>
      </c>
      <c r="P1597" s="2">
        <v>144548.26999999999</v>
      </c>
      <c r="Q1597" s="2">
        <v>11501.28</v>
      </c>
      <c r="R1597" s="2">
        <v>36473.800000000003</v>
      </c>
      <c r="S1597" s="2">
        <v>34305.870000000003</v>
      </c>
      <c r="T1597" s="2">
        <v>108074.47</v>
      </c>
      <c r="U1597" s="2">
        <v>110242.4</v>
      </c>
      <c r="V1597" s="2">
        <v>96573.19</v>
      </c>
      <c r="W1597" t="s">
        <v>1188</v>
      </c>
    </row>
    <row r="1598" spans="1:23" x14ac:dyDescent="0.2">
      <c r="A1598" t="s">
        <v>0</v>
      </c>
      <c r="B1598" t="s">
        <v>1</v>
      </c>
      <c r="C1598" t="s">
        <v>635</v>
      </c>
      <c r="D1598" t="s">
        <v>711</v>
      </c>
      <c r="E1598" t="s">
        <v>712</v>
      </c>
      <c r="F1598" t="s">
        <v>1184</v>
      </c>
      <c r="G1598" t="s">
        <v>1185</v>
      </c>
      <c r="H1598" t="s">
        <v>7</v>
      </c>
      <c r="I1598" t="s">
        <v>8</v>
      </c>
      <c r="J1598" t="s">
        <v>9</v>
      </c>
      <c r="K1598" t="s">
        <v>17</v>
      </c>
      <c r="L1598" t="s">
        <v>11</v>
      </c>
      <c r="M1598" s="2">
        <v>19776</v>
      </c>
      <c r="N1598" s="2">
        <v>30666.67</v>
      </c>
      <c r="O1598" s="2">
        <v>10588.07</v>
      </c>
      <c r="P1598" s="2">
        <v>61030.74</v>
      </c>
      <c r="Q1598" s="2">
        <v>1909.05</v>
      </c>
      <c r="R1598" s="2">
        <v>42986.12</v>
      </c>
      <c r="S1598" s="2">
        <v>41956.12</v>
      </c>
      <c r="T1598" s="2">
        <v>18044.62</v>
      </c>
      <c r="U1598" s="2">
        <v>19074.62</v>
      </c>
      <c r="V1598" s="2">
        <v>16135.57</v>
      </c>
      <c r="W1598" t="s">
        <v>1189</v>
      </c>
    </row>
    <row r="1599" spans="1:23" x14ac:dyDescent="0.2">
      <c r="A1599" t="s">
        <v>0</v>
      </c>
      <c r="B1599" t="s">
        <v>1</v>
      </c>
      <c r="C1599" t="s">
        <v>635</v>
      </c>
      <c r="D1599" t="s">
        <v>711</v>
      </c>
      <c r="E1599" t="s">
        <v>712</v>
      </c>
      <c r="F1599" t="s">
        <v>1184</v>
      </c>
      <c r="G1599" t="s">
        <v>1185</v>
      </c>
      <c r="H1599" t="s">
        <v>7</v>
      </c>
      <c r="I1599" t="s">
        <v>8</v>
      </c>
      <c r="J1599" t="s">
        <v>9</v>
      </c>
      <c r="K1599" t="s">
        <v>19</v>
      </c>
      <c r="L1599" t="s">
        <v>11</v>
      </c>
      <c r="M1599" s="2">
        <v>0</v>
      </c>
      <c r="N1599" s="2">
        <v>264</v>
      </c>
      <c r="O1599" s="2">
        <v>0</v>
      </c>
      <c r="P1599" s="2">
        <v>264</v>
      </c>
      <c r="Q1599" s="2">
        <v>0</v>
      </c>
      <c r="R1599" s="2">
        <v>159</v>
      </c>
      <c r="S1599" s="2">
        <v>159</v>
      </c>
      <c r="T1599" s="2">
        <v>105</v>
      </c>
      <c r="U1599" s="2">
        <v>105</v>
      </c>
      <c r="V1599" s="2">
        <v>105</v>
      </c>
      <c r="W1599" t="s">
        <v>1190</v>
      </c>
    </row>
    <row r="1600" spans="1:23" x14ac:dyDescent="0.2">
      <c r="A1600" t="s">
        <v>0</v>
      </c>
      <c r="B1600" t="s">
        <v>1</v>
      </c>
      <c r="C1600" t="s">
        <v>635</v>
      </c>
      <c r="D1600" t="s">
        <v>711</v>
      </c>
      <c r="E1600" t="s">
        <v>712</v>
      </c>
      <c r="F1600" t="s">
        <v>1184</v>
      </c>
      <c r="G1600" t="s">
        <v>1185</v>
      </c>
      <c r="H1600" t="s">
        <v>7</v>
      </c>
      <c r="I1600" t="s">
        <v>8</v>
      </c>
      <c r="J1600" t="s">
        <v>9</v>
      </c>
      <c r="K1600" t="s">
        <v>21</v>
      </c>
      <c r="L1600" t="s">
        <v>11</v>
      </c>
      <c r="M1600" s="2">
        <v>0</v>
      </c>
      <c r="N1600" s="2">
        <v>2112</v>
      </c>
      <c r="O1600" s="2">
        <v>0</v>
      </c>
      <c r="P1600" s="2">
        <v>2112</v>
      </c>
      <c r="Q1600" s="2">
        <v>0</v>
      </c>
      <c r="R1600" s="2">
        <v>1272</v>
      </c>
      <c r="S1600" s="2">
        <v>1272</v>
      </c>
      <c r="T1600" s="2">
        <v>840</v>
      </c>
      <c r="U1600" s="2">
        <v>840</v>
      </c>
      <c r="V1600" s="2">
        <v>840</v>
      </c>
      <c r="W1600" t="s">
        <v>1191</v>
      </c>
    </row>
    <row r="1601" spans="1:23" x14ac:dyDescent="0.2">
      <c r="A1601" t="s">
        <v>0</v>
      </c>
      <c r="B1601" t="s">
        <v>1</v>
      </c>
      <c r="C1601" t="s">
        <v>635</v>
      </c>
      <c r="D1601" t="s">
        <v>711</v>
      </c>
      <c r="E1601" t="s">
        <v>712</v>
      </c>
      <c r="F1601" t="s">
        <v>1184</v>
      </c>
      <c r="G1601" t="s">
        <v>1185</v>
      </c>
      <c r="H1601" t="s">
        <v>7</v>
      </c>
      <c r="I1601" t="s">
        <v>8</v>
      </c>
      <c r="J1601" t="s">
        <v>9</v>
      </c>
      <c r="K1601" t="s">
        <v>23</v>
      </c>
      <c r="L1601" t="s">
        <v>11</v>
      </c>
      <c r="M1601" s="2">
        <v>0</v>
      </c>
      <c r="N1601" s="2">
        <v>0</v>
      </c>
      <c r="O1601" s="2">
        <v>129.33000000000001</v>
      </c>
      <c r="P1601" s="2">
        <v>129.33000000000001</v>
      </c>
      <c r="Q1601" s="2">
        <v>0</v>
      </c>
      <c r="R1601" s="2">
        <v>0</v>
      </c>
      <c r="S1601" s="2">
        <v>0</v>
      </c>
      <c r="T1601" s="2">
        <v>129.33000000000001</v>
      </c>
      <c r="U1601" s="2">
        <v>129.33000000000001</v>
      </c>
      <c r="V1601" s="2">
        <v>129.33000000000001</v>
      </c>
      <c r="W1601" t="s">
        <v>1192</v>
      </c>
    </row>
    <row r="1602" spans="1:23" x14ac:dyDescent="0.2">
      <c r="A1602" t="s">
        <v>0</v>
      </c>
      <c r="B1602" t="s">
        <v>1</v>
      </c>
      <c r="C1602" t="s">
        <v>635</v>
      </c>
      <c r="D1602" t="s">
        <v>711</v>
      </c>
      <c r="E1602" t="s">
        <v>712</v>
      </c>
      <c r="F1602" t="s">
        <v>1184</v>
      </c>
      <c r="G1602" t="s">
        <v>1185</v>
      </c>
      <c r="H1602" t="s">
        <v>7</v>
      </c>
      <c r="I1602" t="s">
        <v>8</v>
      </c>
      <c r="J1602" t="s">
        <v>9</v>
      </c>
      <c r="K1602" t="s">
        <v>25</v>
      </c>
      <c r="L1602" t="s">
        <v>11</v>
      </c>
      <c r="M1602" s="2">
        <v>0</v>
      </c>
      <c r="N1602" s="2">
        <v>616.08000000000004</v>
      </c>
      <c r="O1602" s="2">
        <v>107.59</v>
      </c>
      <c r="P1602" s="2">
        <v>723.67</v>
      </c>
      <c r="Q1602" s="2">
        <v>0</v>
      </c>
      <c r="R1602" s="2">
        <v>391.13</v>
      </c>
      <c r="S1602" s="2">
        <v>391.13</v>
      </c>
      <c r="T1602" s="2">
        <v>332.54</v>
      </c>
      <c r="U1602" s="2">
        <v>332.54</v>
      </c>
      <c r="V1602" s="2">
        <v>332.54</v>
      </c>
      <c r="W1602" t="s">
        <v>1193</v>
      </c>
    </row>
    <row r="1603" spans="1:23" x14ac:dyDescent="0.2">
      <c r="A1603" t="s">
        <v>0</v>
      </c>
      <c r="B1603" t="s">
        <v>1</v>
      </c>
      <c r="C1603" t="s">
        <v>635</v>
      </c>
      <c r="D1603" t="s">
        <v>711</v>
      </c>
      <c r="E1603" t="s">
        <v>712</v>
      </c>
      <c r="F1603" t="s">
        <v>1184</v>
      </c>
      <c r="G1603" t="s">
        <v>1185</v>
      </c>
      <c r="H1603" t="s">
        <v>7</v>
      </c>
      <c r="I1603" t="s">
        <v>8</v>
      </c>
      <c r="J1603" t="s">
        <v>9</v>
      </c>
      <c r="K1603" t="s">
        <v>27</v>
      </c>
      <c r="L1603" t="s">
        <v>11</v>
      </c>
      <c r="M1603" s="2">
        <v>3825.77</v>
      </c>
      <c r="N1603" s="2">
        <v>-2000</v>
      </c>
      <c r="O1603" s="2">
        <v>0</v>
      </c>
      <c r="P1603" s="2">
        <v>1825.77</v>
      </c>
      <c r="Q1603" s="2">
        <v>0</v>
      </c>
      <c r="R1603" s="2">
        <v>0</v>
      </c>
      <c r="S1603" s="2">
        <v>0</v>
      </c>
      <c r="T1603" s="2">
        <v>1825.77</v>
      </c>
      <c r="U1603" s="2">
        <v>1825.77</v>
      </c>
      <c r="V1603" s="2">
        <v>1825.77</v>
      </c>
      <c r="W1603" t="s">
        <v>1194</v>
      </c>
    </row>
    <row r="1604" spans="1:23" x14ac:dyDescent="0.2">
      <c r="A1604" t="s">
        <v>0</v>
      </c>
      <c r="B1604" t="s">
        <v>1</v>
      </c>
      <c r="C1604" t="s">
        <v>635</v>
      </c>
      <c r="D1604" t="s">
        <v>711</v>
      </c>
      <c r="E1604" t="s">
        <v>712</v>
      </c>
      <c r="F1604" t="s">
        <v>1184</v>
      </c>
      <c r="G1604" t="s">
        <v>1185</v>
      </c>
      <c r="H1604" t="s">
        <v>7</v>
      </c>
      <c r="I1604" t="s">
        <v>8</v>
      </c>
      <c r="J1604" t="s">
        <v>9</v>
      </c>
      <c r="K1604" t="s">
        <v>29</v>
      </c>
      <c r="L1604" t="s">
        <v>11</v>
      </c>
      <c r="M1604" s="2">
        <v>9165.7900000000009</v>
      </c>
      <c r="N1604" s="2">
        <v>-2000</v>
      </c>
      <c r="O1604" s="2">
        <v>0</v>
      </c>
      <c r="P1604" s="2">
        <v>7165.79</v>
      </c>
      <c r="Q1604" s="2">
        <v>0</v>
      </c>
      <c r="R1604" s="2">
        <v>91.98</v>
      </c>
      <c r="S1604" s="2">
        <v>91.98</v>
      </c>
      <c r="T1604" s="2">
        <v>7073.81</v>
      </c>
      <c r="U1604" s="2">
        <v>7073.81</v>
      </c>
      <c r="V1604" s="2">
        <v>7073.81</v>
      </c>
      <c r="W1604" t="s">
        <v>1195</v>
      </c>
    </row>
    <row r="1605" spans="1:23" x14ac:dyDescent="0.2">
      <c r="A1605" t="s">
        <v>0</v>
      </c>
      <c r="B1605" t="s">
        <v>1</v>
      </c>
      <c r="C1605" t="s">
        <v>635</v>
      </c>
      <c r="D1605" t="s">
        <v>711</v>
      </c>
      <c r="E1605" t="s">
        <v>712</v>
      </c>
      <c r="F1605" t="s">
        <v>1184</v>
      </c>
      <c r="G1605" t="s">
        <v>1185</v>
      </c>
      <c r="H1605" t="s">
        <v>7</v>
      </c>
      <c r="I1605" t="s">
        <v>8</v>
      </c>
      <c r="J1605" t="s">
        <v>9</v>
      </c>
      <c r="K1605" t="s">
        <v>31</v>
      </c>
      <c r="L1605" t="s">
        <v>11</v>
      </c>
      <c r="M1605" s="2">
        <v>202752</v>
      </c>
      <c r="N1605" s="2">
        <v>66042</v>
      </c>
      <c r="O1605" s="2">
        <v>63536.4</v>
      </c>
      <c r="P1605" s="2">
        <v>332330.40000000002</v>
      </c>
      <c r="Q1605" s="2">
        <v>49152.28</v>
      </c>
      <c r="R1605" s="2">
        <v>219641.72</v>
      </c>
      <c r="S1605" s="2">
        <v>215437.92</v>
      </c>
      <c r="T1605" s="2">
        <v>112688.68</v>
      </c>
      <c r="U1605" s="2">
        <v>116892.48</v>
      </c>
      <c r="V1605" s="2">
        <v>63536.4</v>
      </c>
      <c r="W1605" t="s">
        <v>1196</v>
      </c>
    </row>
    <row r="1606" spans="1:23" x14ac:dyDescent="0.2">
      <c r="A1606" t="s">
        <v>0</v>
      </c>
      <c r="B1606" t="s">
        <v>1</v>
      </c>
      <c r="C1606" t="s">
        <v>635</v>
      </c>
      <c r="D1606" t="s">
        <v>711</v>
      </c>
      <c r="E1606" t="s">
        <v>712</v>
      </c>
      <c r="F1606" t="s">
        <v>1184</v>
      </c>
      <c r="G1606" t="s">
        <v>1185</v>
      </c>
      <c r="H1606" t="s">
        <v>7</v>
      </c>
      <c r="I1606" t="s">
        <v>8</v>
      </c>
      <c r="J1606" t="s">
        <v>9</v>
      </c>
      <c r="K1606" t="s">
        <v>33</v>
      </c>
      <c r="L1606" t="s">
        <v>11</v>
      </c>
      <c r="M1606" s="2">
        <v>5025.43</v>
      </c>
      <c r="N1606" s="2">
        <v>0</v>
      </c>
      <c r="O1606" s="2">
        <v>0</v>
      </c>
      <c r="P1606" s="2">
        <v>5025.43</v>
      </c>
      <c r="Q1606" s="2">
        <v>0</v>
      </c>
      <c r="R1606" s="2">
        <v>1361.7</v>
      </c>
      <c r="S1606" s="2">
        <v>1361.7</v>
      </c>
      <c r="T1606" s="2">
        <v>3663.73</v>
      </c>
      <c r="U1606" s="2">
        <v>3663.73</v>
      </c>
      <c r="V1606" s="2">
        <v>3663.73</v>
      </c>
      <c r="W1606" t="s">
        <v>1197</v>
      </c>
    </row>
    <row r="1607" spans="1:23" x14ac:dyDescent="0.2">
      <c r="A1607" t="s">
        <v>0</v>
      </c>
      <c r="B1607" t="s">
        <v>1</v>
      </c>
      <c r="C1607" t="s">
        <v>635</v>
      </c>
      <c r="D1607" t="s">
        <v>711</v>
      </c>
      <c r="E1607" t="s">
        <v>712</v>
      </c>
      <c r="F1607" t="s">
        <v>1184</v>
      </c>
      <c r="G1607" t="s">
        <v>1185</v>
      </c>
      <c r="H1607" t="s">
        <v>7</v>
      </c>
      <c r="I1607" t="s">
        <v>8</v>
      </c>
      <c r="J1607" t="s">
        <v>9</v>
      </c>
      <c r="K1607" t="s">
        <v>35</v>
      </c>
      <c r="L1607" t="s">
        <v>11</v>
      </c>
      <c r="M1607" s="2">
        <v>1729.74</v>
      </c>
      <c r="N1607" s="2">
        <v>4000</v>
      </c>
      <c r="O1607" s="2">
        <v>0</v>
      </c>
      <c r="P1607" s="2">
        <v>5729.74</v>
      </c>
      <c r="Q1607" s="2">
        <v>0</v>
      </c>
      <c r="R1607" s="2">
        <v>2388.54</v>
      </c>
      <c r="S1607" s="2">
        <v>2388.54</v>
      </c>
      <c r="T1607" s="2">
        <v>3341.2</v>
      </c>
      <c r="U1607" s="2">
        <v>3341.2</v>
      </c>
      <c r="V1607" s="2">
        <v>3341.2</v>
      </c>
      <c r="W1607" t="s">
        <v>1198</v>
      </c>
    </row>
    <row r="1608" spans="1:23" x14ac:dyDescent="0.2">
      <c r="A1608" t="s">
        <v>0</v>
      </c>
      <c r="B1608" t="s">
        <v>1</v>
      </c>
      <c r="C1608" t="s">
        <v>635</v>
      </c>
      <c r="D1608" t="s">
        <v>711</v>
      </c>
      <c r="E1608" t="s">
        <v>712</v>
      </c>
      <c r="F1608" t="s">
        <v>1184</v>
      </c>
      <c r="G1608" t="s">
        <v>1185</v>
      </c>
      <c r="H1608" t="s">
        <v>7</v>
      </c>
      <c r="I1608" t="s">
        <v>8</v>
      </c>
      <c r="J1608" t="s">
        <v>9</v>
      </c>
      <c r="K1608" t="s">
        <v>37</v>
      </c>
      <c r="L1608" t="s">
        <v>11</v>
      </c>
      <c r="M1608" s="2">
        <v>107239.11</v>
      </c>
      <c r="N1608" s="2">
        <v>82143.19</v>
      </c>
      <c r="O1608" s="2">
        <v>127400.68</v>
      </c>
      <c r="P1608" s="2">
        <v>316782.98</v>
      </c>
      <c r="Q1608" s="2">
        <v>6169.65</v>
      </c>
      <c r="R1608" s="2">
        <v>180770.81</v>
      </c>
      <c r="S1608" s="2">
        <v>180014.28</v>
      </c>
      <c r="T1608" s="2">
        <v>136012.17000000001</v>
      </c>
      <c r="U1608" s="2">
        <v>136768.70000000001</v>
      </c>
      <c r="V1608" s="2">
        <v>129842.52</v>
      </c>
      <c r="W1608" t="s">
        <v>1199</v>
      </c>
    </row>
    <row r="1609" spans="1:23" x14ac:dyDescent="0.2">
      <c r="A1609" t="s">
        <v>0</v>
      </c>
      <c r="B1609" t="s">
        <v>1</v>
      </c>
      <c r="C1609" t="s">
        <v>635</v>
      </c>
      <c r="D1609" t="s">
        <v>711</v>
      </c>
      <c r="E1609" t="s">
        <v>712</v>
      </c>
      <c r="F1609" t="s">
        <v>1184</v>
      </c>
      <c r="G1609" t="s">
        <v>1185</v>
      </c>
      <c r="H1609" t="s">
        <v>7</v>
      </c>
      <c r="I1609" t="s">
        <v>8</v>
      </c>
      <c r="J1609" t="s">
        <v>9</v>
      </c>
      <c r="K1609" t="s">
        <v>39</v>
      </c>
      <c r="L1609" t="s">
        <v>11</v>
      </c>
      <c r="M1609" s="2">
        <v>70645</v>
      </c>
      <c r="N1609" s="2">
        <v>66590.179999999993</v>
      </c>
      <c r="O1609" s="2">
        <v>80517.820000000007</v>
      </c>
      <c r="P1609" s="2">
        <v>217753</v>
      </c>
      <c r="Q1609" s="2">
        <v>10262.530000000001</v>
      </c>
      <c r="R1609" s="2">
        <v>107895.35</v>
      </c>
      <c r="S1609" s="2">
        <v>107419.94</v>
      </c>
      <c r="T1609" s="2">
        <v>109857.65</v>
      </c>
      <c r="U1609" s="2">
        <v>110333.06</v>
      </c>
      <c r="V1609" s="2">
        <v>99595.12</v>
      </c>
      <c r="W1609" t="s">
        <v>1200</v>
      </c>
    </row>
    <row r="1610" spans="1:23" x14ac:dyDescent="0.2">
      <c r="A1610" t="s">
        <v>0</v>
      </c>
      <c r="B1610" t="s">
        <v>1</v>
      </c>
      <c r="C1610" t="s">
        <v>635</v>
      </c>
      <c r="D1610" t="s">
        <v>711</v>
      </c>
      <c r="E1610" t="s">
        <v>712</v>
      </c>
      <c r="F1610" t="s">
        <v>1184</v>
      </c>
      <c r="G1610" t="s">
        <v>1185</v>
      </c>
      <c r="H1610" t="s">
        <v>7</v>
      </c>
      <c r="I1610" t="s">
        <v>8</v>
      </c>
      <c r="J1610" t="s">
        <v>9</v>
      </c>
      <c r="K1610" t="s">
        <v>41</v>
      </c>
      <c r="L1610" t="s">
        <v>11</v>
      </c>
      <c r="M1610" s="2">
        <v>6665.3</v>
      </c>
      <c r="N1610" s="2">
        <v>0</v>
      </c>
      <c r="O1610" s="2">
        <v>0</v>
      </c>
      <c r="P1610" s="2">
        <v>6665.3</v>
      </c>
      <c r="Q1610" s="2">
        <v>0</v>
      </c>
      <c r="R1610" s="2">
        <v>6496.54</v>
      </c>
      <c r="S1610" s="2">
        <v>4805.7</v>
      </c>
      <c r="T1610" s="2">
        <v>168.76</v>
      </c>
      <c r="U1610" s="2">
        <v>1859.6</v>
      </c>
      <c r="V1610" s="2">
        <v>168.76</v>
      </c>
      <c r="W1610" t="s">
        <v>1201</v>
      </c>
    </row>
    <row r="1611" spans="1:23" x14ac:dyDescent="0.2">
      <c r="A1611" t="s">
        <v>0</v>
      </c>
      <c r="B1611" t="s">
        <v>1</v>
      </c>
      <c r="C1611" t="s">
        <v>635</v>
      </c>
      <c r="D1611" t="s">
        <v>711</v>
      </c>
      <c r="E1611" t="s">
        <v>712</v>
      </c>
      <c r="F1611" t="s">
        <v>1184</v>
      </c>
      <c r="G1611" t="s">
        <v>1185</v>
      </c>
      <c r="H1611" t="s">
        <v>7</v>
      </c>
      <c r="I1611" t="s">
        <v>8</v>
      </c>
      <c r="J1611" t="s">
        <v>9</v>
      </c>
      <c r="K1611" t="s">
        <v>41</v>
      </c>
      <c r="L1611" t="s">
        <v>96</v>
      </c>
      <c r="M1611" s="2">
        <v>0</v>
      </c>
      <c r="N1611" s="2">
        <v>49950.33</v>
      </c>
      <c r="O1611" s="2">
        <v>0</v>
      </c>
      <c r="P1611" s="2">
        <v>49950.33</v>
      </c>
      <c r="Q1611" s="2">
        <v>0</v>
      </c>
      <c r="R1611" s="2">
        <v>22121.15</v>
      </c>
      <c r="S1611" s="2">
        <v>16917</v>
      </c>
      <c r="T1611" s="2">
        <v>27829.18</v>
      </c>
      <c r="U1611" s="2">
        <v>33033.33</v>
      </c>
      <c r="V1611" s="2">
        <v>27829.18</v>
      </c>
      <c r="W1611" t="s">
        <v>1201</v>
      </c>
    </row>
    <row r="1612" spans="1:23" x14ac:dyDescent="0.2">
      <c r="A1612" t="s">
        <v>106</v>
      </c>
      <c r="B1612" t="s">
        <v>107</v>
      </c>
      <c r="C1612" t="s">
        <v>635</v>
      </c>
      <c r="D1612" t="s">
        <v>711</v>
      </c>
      <c r="E1612" t="s">
        <v>712</v>
      </c>
      <c r="F1612" t="s">
        <v>1184</v>
      </c>
      <c r="G1612" t="s">
        <v>1185</v>
      </c>
      <c r="H1612" t="s">
        <v>161</v>
      </c>
      <c r="I1612" t="s">
        <v>1202</v>
      </c>
      <c r="J1612" t="s">
        <v>94</v>
      </c>
      <c r="K1612" t="s">
        <v>274</v>
      </c>
      <c r="L1612" t="s">
        <v>96</v>
      </c>
      <c r="M1612" s="2">
        <v>124729.88</v>
      </c>
      <c r="N1612" s="2">
        <v>-124729.88</v>
      </c>
      <c r="O1612" s="2">
        <v>0</v>
      </c>
      <c r="P1612" s="2">
        <v>0</v>
      </c>
      <c r="Q1612" s="2">
        <v>0</v>
      </c>
      <c r="R1612" s="2">
        <v>0</v>
      </c>
      <c r="S1612" s="2">
        <v>0</v>
      </c>
      <c r="T1612" s="2">
        <v>0</v>
      </c>
      <c r="U1612" s="2">
        <v>0</v>
      </c>
      <c r="V1612" s="2">
        <v>0</v>
      </c>
      <c r="W1612" t="s">
        <v>1203</v>
      </c>
    </row>
    <row r="1613" spans="1:23" x14ac:dyDescent="0.2">
      <c r="A1613" t="s">
        <v>106</v>
      </c>
      <c r="B1613" t="s">
        <v>107</v>
      </c>
      <c r="C1613" t="s">
        <v>635</v>
      </c>
      <c r="D1613" t="s">
        <v>711</v>
      </c>
      <c r="E1613" t="s">
        <v>712</v>
      </c>
      <c r="F1613" t="s">
        <v>1184</v>
      </c>
      <c r="G1613" t="s">
        <v>1185</v>
      </c>
      <c r="H1613" t="s">
        <v>161</v>
      </c>
      <c r="I1613" t="s">
        <v>1204</v>
      </c>
      <c r="J1613" t="s">
        <v>94</v>
      </c>
      <c r="K1613" t="s">
        <v>274</v>
      </c>
      <c r="L1613" t="s">
        <v>96</v>
      </c>
      <c r="M1613" s="2">
        <v>45000</v>
      </c>
      <c r="N1613" s="2">
        <v>-45000</v>
      </c>
      <c r="O1613" s="2">
        <v>0</v>
      </c>
      <c r="P1613" s="2">
        <v>0</v>
      </c>
      <c r="Q1613" s="2">
        <v>0</v>
      </c>
      <c r="R1613" s="2">
        <v>0</v>
      </c>
      <c r="S1613" s="2">
        <v>0</v>
      </c>
      <c r="T1613" s="2">
        <v>0</v>
      </c>
      <c r="U1613" s="2">
        <v>0</v>
      </c>
      <c r="V1613" s="2">
        <v>0</v>
      </c>
      <c r="W1613" t="s">
        <v>1203</v>
      </c>
    </row>
    <row r="1614" spans="1:23" x14ac:dyDescent="0.2">
      <c r="A1614" t="s">
        <v>106</v>
      </c>
      <c r="B1614" t="s">
        <v>107</v>
      </c>
      <c r="C1614" t="s">
        <v>635</v>
      </c>
      <c r="D1614" t="s">
        <v>711</v>
      </c>
      <c r="E1614" t="s">
        <v>712</v>
      </c>
      <c r="F1614" t="s">
        <v>1184</v>
      </c>
      <c r="G1614" t="s">
        <v>1185</v>
      </c>
      <c r="H1614" t="s">
        <v>161</v>
      </c>
      <c r="I1614" t="s">
        <v>1204</v>
      </c>
      <c r="J1614" t="s">
        <v>94</v>
      </c>
      <c r="K1614" t="s">
        <v>1205</v>
      </c>
      <c r="L1614" t="s">
        <v>96</v>
      </c>
      <c r="M1614" s="2">
        <v>5200</v>
      </c>
      <c r="N1614" s="2">
        <v>-5200</v>
      </c>
      <c r="O1614" s="2">
        <v>0</v>
      </c>
      <c r="P1614" s="2">
        <v>0</v>
      </c>
      <c r="Q1614" s="2">
        <v>0</v>
      </c>
      <c r="R1614" s="2">
        <v>0</v>
      </c>
      <c r="S1614" s="2">
        <v>0</v>
      </c>
      <c r="T1614" s="2">
        <v>0</v>
      </c>
      <c r="U1614" s="2">
        <v>0</v>
      </c>
      <c r="V1614" s="2">
        <v>0</v>
      </c>
      <c r="W1614" t="s">
        <v>1206</v>
      </c>
    </row>
    <row r="1615" spans="1:23" x14ac:dyDescent="0.2">
      <c r="A1615" t="s">
        <v>106</v>
      </c>
      <c r="B1615" t="s">
        <v>107</v>
      </c>
      <c r="C1615" t="s">
        <v>635</v>
      </c>
      <c r="D1615" t="s">
        <v>711</v>
      </c>
      <c r="E1615" t="s">
        <v>712</v>
      </c>
      <c r="F1615" t="s">
        <v>1184</v>
      </c>
      <c r="G1615" t="s">
        <v>1185</v>
      </c>
      <c r="H1615" t="s">
        <v>161</v>
      </c>
      <c r="I1615" t="s">
        <v>1204</v>
      </c>
      <c r="J1615" t="s">
        <v>94</v>
      </c>
      <c r="K1615" t="s">
        <v>133</v>
      </c>
      <c r="L1615" t="s">
        <v>96</v>
      </c>
      <c r="M1615" s="2">
        <v>20000</v>
      </c>
      <c r="N1615" s="2">
        <v>-20000</v>
      </c>
      <c r="O1615" s="2">
        <v>0</v>
      </c>
      <c r="P1615" s="2">
        <v>0</v>
      </c>
      <c r="Q1615" s="2">
        <v>0</v>
      </c>
      <c r="R1615" s="2">
        <v>0</v>
      </c>
      <c r="S1615" s="2">
        <v>0</v>
      </c>
      <c r="T1615" s="2">
        <v>0</v>
      </c>
      <c r="U1615" s="2">
        <v>0</v>
      </c>
      <c r="V1615" s="2">
        <v>0</v>
      </c>
      <c r="W1615" t="s">
        <v>1207</v>
      </c>
    </row>
    <row r="1616" spans="1:23" x14ac:dyDescent="0.2">
      <c r="A1616" t="s">
        <v>106</v>
      </c>
      <c r="B1616" t="s">
        <v>107</v>
      </c>
      <c r="C1616" t="s">
        <v>635</v>
      </c>
      <c r="D1616" t="s">
        <v>711</v>
      </c>
      <c r="E1616" t="s">
        <v>712</v>
      </c>
      <c r="F1616" t="s">
        <v>1184</v>
      </c>
      <c r="G1616" t="s">
        <v>1185</v>
      </c>
      <c r="H1616" t="s">
        <v>161</v>
      </c>
      <c r="I1616" t="s">
        <v>1204</v>
      </c>
      <c r="J1616" t="s">
        <v>94</v>
      </c>
      <c r="K1616" t="s">
        <v>521</v>
      </c>
      <c r="L1616" t="s">
        <v>96</v>
      </c>
      <c r="M1616" s="2">
        <v>190000</v>
      </c>
      <c r="N1616" s="2">
        <v>-190000</v>
      </c>
      <c r="O1616" s="2">
        <v>0</v>
      </c>
      <c r="P1616" s="2">
        <v>0</v>
      </c>
      <c r="Q1616" s="2">
        <v>0</v>
      </c>
      <c r="R1616" s="2">
        <v>0</v>
      </c>
      <c r="S1616" s="2">
        <v>0</v>
      </c>
      <c r="T1616" s="2">
        <v>0</v>
      </c>
      <c r="U1616" s="2">
        <v>0</v>
      </c>
      <c r="V1616" s="2">
        <v>0</v>
      </c>
      <c r="W1616" t="s">
        <v>1208</v>
      </c>
    </row>
    <row r="1617" spans="1:23" x14ac:dyDescent="0.2">
      <c r="A1617" t="s">
        <v>106</v>
      </c>
      <c r="B1617" t="s">
        <v>107</v>
      </c>
      <c r="C1617" t="s">
        <v>635</v>
      </c>
      <c r="D1617" t="s">
        <v>711</v>
      </c>
      <c r="E1617" t="s">
        <v>712</v>
      </c>
      <c r="F1617" t="s">
        <v>1184</v>
      </c>
      <c r="G1617" t="s">
        <v>1185</v>
      </c>
      <c r="H1617" t="s">
        <v>161</v>
      </c>
      <c r="I1617" t="s">
        <v>1204</v>
      </c>
      <c r="J1617" t="s">
        <v>94</v>
      </c>
      <c r="K1617" t="s">
        <v>269</v>
      </c>
      <c r="L1617" t="s">
        <v>96</v>
      </c>
      <c r="M1617" s="2">
        <v>5000</v>
      </c>
      <c r="N1617" s="2">
        <v>-5000</v>
      </c>
      <c r="O1617" s="2">
        <v>0</v>
      </c>
      <c r="P1617" s="2">
        <v>0</v>
      </c>
      <c r="Q1617" s="2">
        <v>0</v>
      </c>
      <c r="R1617" s="2">
        <v>0</v>
      </c>
      <c r="S1617" s="2">
        <v>0</v>
      </c>
      <c r="T1617" s="2">
        <v>0</v>
      </c>
      <c r="U1617" s="2">
        <v>0</v>
      </c>
      <c r="V1617" s="2">
        <v>0</v>
      </c>
      <c r="W1617" t="s">
        <v>1209</v>
      </c>
    </row>
    <row r="1618" spans="1:23" x14ac:dyDescent="0.2">
      <c r="A1618" t="s">
        <v>106</v>
      </c>
      <c r="B1618" t="s">
        <v>107</v>
      </c>
      <c r="C1618" t="s">
        <v>635</v>
      </c>
      <c r="D1618" t="s">
        <v>711</v>
      </c>
      <c r="E1618" t="s">
        <v>712</v>
      </c>
      <c r="F1618" t="s">
        <v>1184</v>
      </c>
      <c r="G1618" t="s">
        <v>1185</v>
      </c>
      <c r="H1618" t="s">
        <v>161</v>
      </c>
      <c r="I1618" t="s">
        <v>162</v>
      </c>
      <c r="J1618" t="s">
        <v>94</v>
      </c>
      <c r="K1618" t="s">
        <v>266</v>
      </c>
      <c r="L1618" t="s">
        <v>96</v>
      </c>
      <c r="M1618" s="2">
        <v>12500</v>
      </c>
      <c r="N1618" s="2">
        <v>5000</v>
      </c>
      <c r="O1618" s="2">
        <v>0</v>
      </c>
      <c r="P1618" s="2">
        <v>17500</v>
      </c>
      <c r="Q1618" s="2">
        <v>0</v>
      </c>
      <c r="R1618" s="2">
        <v>7168</v>
      </c>
      <c r="S1618" s="2">
        <v>7168</v>
      </c>
      <c r="T1618" s="2">
        <v>10332</v>
      </c>
      <c r="U1618" s="2">
        <v>10332</v>
      </c>
      <c r="V1618" s="2">
        <v>10332</v>
      </c>
      <c r="W1618" t="s">
        <v>1210</v>
      </c>
    </row>
    <row r="1619" spans="1:23" x14ac:dyDescent="0.2">
      <c r="A1619" t="s">
        <v>106</v>
      </c>
      <c r="B1619" t="s">
        <v>107</v>
      </c>
      <c r="C1619" t="s">
        <v>635</v>
      </c>
      <c r="D1619" t="s">
        <v>711</v>
      </c>
      <c r="E1619" t="s">
        <v>712</v>
      </c>
      <c r="F1619" t="s">
        <v>1184</v>
      </c>
      <c r="G1619" t="s">
        <v>1185</v>
      </c>
      <c r="H1619" t="s">
        <v>161</v>
      </c>
      <c r="I1619" t="s">
        <v>162</v>
      </c>
      <c r="J1619" t="s">
        <v>94</v>
      </c>
      <c r="K1619" t="s">
        <v>274</v>
      </c>
      <c r="L1619" t="s">
        <v>96</v>
      </c>
      <c r="M1619" s="2">
        <v>233090.28</v>
      </c>
      <c r="N1619" s="2">
        <v>0</v>
      </c>
      <c r="O1619" s="2">
        <v>0</v>
      </c>
      <c r="P1619" s="2">
        <v>233090.28</v>
      </c>
      <c r="Q1619" s="2">
        <v>97370.84</v>
      </c>
      <c r="R1619" s="2">
        <v>115000</v>
      </c>
      <c r="S1619" s="2">
        <v>0</v>
      </c>
      <c r="T1619" s="2">
        <v>118090.28</v>
      </c>
      <c r="U1619" s="2">
        <v>233090.28</v>
      </c>
      <c r="V1619" s="2">
        <v>20719.439999999999</v>
      </c>
      <c r="W1619" t="s">
        <v>1203</v>
      </c>
    </row>
    <row r="1620" spans="1:23" x14ac:dyDescent="0.2">
      <c r="A1620" t="s">
        <v>106</v>
      </c>
      <c r="B1620" t="s">
        <v>107</v>
      </c>
      <c r="C1620" t="s">
        <v>635</v>
      </c>
      <c r="D1620" t="s">
        <v>711</v>
      </c>
      <c r="E1620" t="s">
        <v>712</v>
      </c>
      <c r="F1620" t="s">
        <v>1184</v>
      </c>
      <c r="G1620" t="s">
        <v>1185</v>
      </c>
      <c r="H1620" t="s">
        <v>161</v>
      </c>
      <c r="I1620" t="s">
        <v>162</v>
      </c>
      <c r="J1620" t="s">
        <v>94</v>
      </c>
      <c r="K1620" t="s">
        <v>143</v>
      </c>
      <c r="L1620" t="s">
        <v>96</v>
      </c>
      <c r="M1620" s="2">
        <v>10000</v>
      </c>
      <c r="N1620" s="2">
        <v>0</v>
      </c>
      <c r="O1620" s="2">
        <v>0</v>
      </c>
      <c r="P1620" s="2">
        <v>10000</v>
      </c>
      <c r="Q1620" s="2">
        <v>5632.2</v>
      </c>
      <c r="R1620" s="2">
        <v>0</v>
      </c>
      <c r="S1620" s="2">
        <v>0</v>
      </c>
      <c r="T1620" s="2">
        <v>10000</v>
      </c>
      <c r="U1620" s="2">
        <v>10000</v>
      </c>
      <c r="V1620" s="2">
        <v>4367.8</v>
      </c>
      <c r="W1620" t="s">
        <v>1211</v>
      </c>
    </row>
    <row r="1621" spans="1:23" x14ac:dyDescent="0.2">
      <c r="A1621" t="s">
        <v>106</v>
      </c>
      <c r="B1621" t="s">
        <v>107</v>
      </c>
      <c r="C1621" t="s">
        <v>635</v>
      </c>
      <c r="D1621" t="s">
        <v>711</v>
      </c>
      <c r="E1621" t="s">
        <v>712</v>
      </c>
      <c r="F1621" t="s">
        <v>1184</v>
      </c>
      <c r="G1621" t="s">
        <v>1185</v>
      </c>
      <c r="H1621" t="s">
        <v>161</v>
      </c>
      <c r="I1621" t="s">
        <v>162</v>
      </c>
      <c r="J1621" t="s">
        <v>94</v>
      </c>
      <c r="K1621" t="s">
        <v>150</v>
      </c>
      <c r="L1621" t="s">
        <v>96</v>
      </c>
      <c r="M1621" s="2">
        <v>20000</v>
      </c>
      <c r="N1621" s="2">
        <v>0</v>
      </c>
      <c r="O1621" s="2">
        <v>0</v>
      </c>
      <c r="P1621" s="2">
        <v>20000</v>
      </c>
      <c r="Q1621" s="2">
        <v>0</v>
      </c>
      <c r="R1621" s="2">
        <v>0</v>
      </c>
      <c r="S1621" s="2">
        <v>0</v>
      </c>
      <c r="T1621" s="2">
        <v>20000</v>
      </c>
      <c r="U1621" s="2">
        <v>20000</v>
      </c>
      <c r="V1621" s="2">
        <v>20000</v>
      </c>
      <c r="W1621" t="s">
        <v>1212</v>
      </c>
    </row>
    <row r="1622" spans="1:23" x14ac:dyDescent="0.2">
      <c r="A1622" t="s">
        <v>106</v>
      </c>
      <c r="B1622" t="s">
        <v>107</v>
      </c>
      <c r="C1622" t="s">
        <v>635</v>
      </c>
      <c r="D1622" t="s">
        <v>711</v>
      </c>
      <c r="E1622" t="s">
        <v>712</v>
      </c>
      <c r="F1622" t="s">
        <v>1184</v>
      </c>
      <c r="G1622" t="s">
        <v>1185</v>
      </c>
      <c r="H1622" t="s">
        <v>161</v>
      </c>
      <c r="I1622" t="s">
        <v>1213</v>
      </c>
      <c r="J1622" t="s">
        <v>94</v>
      </c>
      <c r="K1622" t="s">
        <v>150</v>
      </c>
      <c r="L1622" t="s">
        <v>96</v>
      </c>
      <c r="M1622" s="2">
        <v>1379.84</v>
      </c>
      <c r="N1622" s="2">
        <v>-1065.02</v>
      </c>
      <c r="O1622" s="2">
        <v>0</v>
      </c>
      <c r="P1622" s="2">
        <v>314.82</v>
      </c>
      <c r="Q1622" s="2">
        <v>0</v>
      </c>
      <c r="R1622" s="2">
        <v>0</v>
      </c>
      <c r="S1622" s="2">
        <v>0</v>
      </c>
      <c r="T1622" s="2">
        <v>314.82</v>
      </c>
      <c r="U1622" s="2">
        <v>314.82</v>
      </c>
      <c r="V1622" s="2">
        <v>314.82</v>
      </c>
      <c r="W1622" t="s">
        <v>1212</v>
      </c>
    </row>
    <row r="1623" spans="1:23" x14ac:dyDescent="0.2">
      <c r="A1623" t="s">
        <v>106</v>
      </c>
      <c r="B1623" t="s">
        <v>107</v>
      </c>
      <c r="C1623" t="s">
        <v>635</v>
      </c>
      <c r="D1623" t="s">
        <v>711</v>
      </c>
      <c r="E1623" t="s">
        <v>712</v>
      </c>
      <c r="F1623" t="s">
        <v>1184</v>
      </c>
      <c r="G1623" t="s">
        <v>1185</v>
      </c>
      <c r="H1623" t="s">
        <v>161</v>
      </c>
      <c r="I1623" t="s">
        <v>1213</v>
      </c>
      <c r="J1623" t="s">
        <v>94</v>
      </c>
      <c r="K1623" t="s">
        <v>534</v>
      </c>
      <c r="L1623" t="s">
        <v>96</v>
      </c>
      <c r="M1623" s="2">
        <v>0</v>
      </c>
      <c r="N1623" s="2">
        <v>360.01</v>
      </c>
      <c r="O1623" s="2">
        <v>0</v>
      </c>
      <c r="P1623" s="2">
        <v>360.01</v>
      </c>
      <c r="Q1623" s="2">
        <v>40</v>
      </c>
      <c r="R1623" s="2">
        <v>320</v>
      </c>
      <c r="S1623" s="2">
        <v>0</v>
      </c>
      <c r="T1623" s="2">
        <v>40.01</v>
      </c>
      <c r="U1623" s="2">
        <v>360.01</v>
      </c>
      <c r="V1623" s="2">
        <v>0.01</v>
      </c>
      <c r="W1623" t="s">
        <v>1214</v>
      </c>
    </row>
    <row r="1624" spans="1:23" x14ac:dyDescent="0.2">
      <c r="A1624" t="s">
        <v>106</v>
      </c>
      <c r="B1624" t="s">
        <v>107</v>
      </c>
      <c r="C1624" t="s">
        <v>635</v>
      </c>
      <c r="D1624" t="s">
        <v>711</v>
      </c>
      <c r="E1624" t="s">
        <v>712</v>
      </c>
      <c r="F1624" t="s">
        <v>1184</v>
      </c>
      <c r="G1624" t="s">
        <v>1185</v>
      </c>
      <c r="H1624" t="s">
        <v>161</v>
      </c>
      <c r="I1624" t="s">
        <v>1213</v>
      </c>
      <c r="J1624" t="s">
        <v>94</v>
      </c>
      <c r="K1624" t="s">
        <v>102</v>
      </c>
      <c r="L1624" t="s">
        <v>96</v>
      </c>
      <c r="M1624" s="2">
        <v>0</v>
      </c>
      <c r="N1624" s="2">
        <v>185.01</v>
      </c>
      <c r="O1624" s="2">
        <v>0</v>
      </c>
      <c r="P1624" s="2">
        <v>185.01</v>
      </c>
      <c r="Q1624" s="2">
        <v>23.41</v>
      </c>
      <c r="R1624" s="2">
        <v>161.59</v>
      </c>
      <c r="S1624" s="2">
        <v>0</v>
      </c>
      <c r="T1624" s="2">
        <v>23.42</v>
      </c>
      <c r="U1624" s="2">
        <v>185.01</v>
      </c>
      <c r="V1624" s="2">
        <v>0.01</v>
      </c>
      <c r="W1624" t="s">
        <v>1215</v>
      </c>
    </row>
    <row r="1625" spans="1:23" x14ac:dyDescent="0.2">
      <c r="A1625" t="s">
        <v>106</v>
      </c>
      <c r="B1625" t="s">
        <v>107</v>
      </c>
      <c r="C1625" t="s">
        <v>635</v>
      </c>
      <c r="D1625" t="s">
        <v>711</v>
      </c>
      <c r="E1625" t="s">
        <v>712</v>
      </c>
      <c r="F1625" t="s">
        <v>1184</v>
      </c>
      <c r="G1625" t="s">
        <v>1185</v>
      </c>
      <c r="H1625" t="s">
        <v>161</v>
      </c>
      <c r="I1625" t="s">
        <v>1213</v>
      </c>
      <c r="J1625" t="s">
        <v>94</v>
      </c>
      <c r="K1625" t="s">
        <v>104</v>
      </c>
      <c r="L1625" t="s">
        <v>96</v>
      </c>
      <c r="M1625" s="2">
        <v>0</v>
      </c>
      <c r="N1625" s="2">
        <v>120</v>
      </c>
      <c r="O1625" s="2">
        <v>0</v>
      </c>
      <c r="P1625" s="2">
        <v>120</v>
      </c>
      <c r="Q1625" s="2">
        <v>20</v>
      </c>
      <c r="R1625" s="2">
        <v>100</v>
      </c>
      <c r="S1625" s="2">
        <v>0</v>
      </c>
      <c r="T1625" s="2">
        <v>20</v>
      </c>
      <c r="U1625" s="2">
        <v>120</v>
      </c>
      <c r="V1625" s="2">
        <v>0</v>
      </c>
      <c r="W1625" t="s">
        <v>1216</v>
      </c>
    </row>
    <row r="1626" spans="1:23" x14ac:dyDescent="0.2">
      <c r="A1626" t="s">
        <v>106</v>
      </c>
      <c r="B1626" t="s">
        <v>107</v>
      </c>
      <c r="C1626" t="s">
        <v>635</v>
      </c>
      <c r="D1626" t="s">
        <v>711</v>
      </c>
      <c r="E1626" t="s">
        <v>712</v>
      </c>
      <c r="F1626" t="s">
        <v>1184</v>
      </c>
      <c r="G1626" t="s">
        <v>1185</v>
      </c>
      <c r="H1626" t="s">
        <v>1217</v>
      </c>
      <c r="I1626" t="s">
        <v>1218</v>
      </c>
      <c r="J1626" t="s">
        <v>94</v>
      </c>
      <c r="K1626" t="s">
        <v>266</v>
      </c>
      <c r="L1626" t="s">
        <v>96</v>
      </c>
      <c r="M1626" s="2">
        <v>0</v>
      </c>
      <c r="N1626" s="2">
        <v>66500</v>
      </c>
      <c r="O1626" s="2">
        <v>0</v>
      </c>
      <c r="P1626" s="2">
        <v>66500</v>
      </c>
      <c r="Q1626" s="2">
        <v>0</v>
      </c>
      <c r="R1626" s="2">
        <v>0</v>
      </c>
      <c r="S1626" s="2">
        <v>0</v>
      </c>
      <c r="T1626" s="2">
        <v>66500</v>
      </c>
      <c r="U1626" s="2">
        <v>66500</v>
      </c>
      <c r="V1626" s="2">
        <v>66500</v>
      </c>
      <c r="W1626" t="s">
        <v>1219</v>
      </c>
    </row>
    <row r="1627" spans="1:23" x14ac:dyDescent="0.2">
      <c r="A1627" t="s">
        <v>106</v>
      </c>
      <c r="B1627" t="s">
        <v>107</v>
      </c>
      <c r="C1627" t="s">
        <v>635</v>
      </c>
      <c r="D1627" t="s">
        <v>711</v>
      </c>
      <c r="E1627" t="s">
        <v>712</v>
      </c>
      <c r="F1627" t="s">
        <v>1184</v>
      </c>
      <c r="G1627" t="s">
        <v>1185</v>
      </c>
      <c r="H1627" t="s">
        <v>1217</v>
      </c>
      <c r="I1627" t="s">
        <v>1218</v>
      </c>
      <c r="J1627" t="s">
        <v>94</v>
      </c>
      <c r="K1627" t="s">
        <v>274</v>
      </c>
      <c r="L1627" t="s">
        <v>96</v>
      </c>
      <c r="M1627" s="2">
        <v>0</v>
      </c>
      <c r="N1627" s="2">
        <v>28410</v>
      </c>
      <c r="O1627" s="2">
        <v>0</v>
      </c>
      <c r="P1627" s="2">
        <v>28410</v>
      </c>
      <c r="Q1627" s="2">
        <v>22012.560000000001</v>
      </c>
      <c r="R1627" s="2">
        <v>6397.44</v>
      </c>
      <c r="S1627" s="2">
        <v>6397.44</v>
      </c>
      <c r="T1627" s="2">
        <v>22012.560000000001</v>
      </c>
      <c r="U1627" s="2">
        <v>22012.560000000001</v>
      </c>
      <c r="V1627" s="2">
        <v>0</v>
      </c>
      <c r="W1627" t="s">
        <v>1220</v>
      </c>
    </row>
    <row r="1628" spans="1:23" x14ac:dyDescent="0.2">
      <c r="A1628" t="s">
        <v>106</v>
      </c>
      <c r="B1628" t="s">
        <v>107</v>
      </c>
      <c r="C1628" t="s">
        <v>635</v>
      </c>
      <c r="D1628" t="s">
        <v>711</v>
      </c>
      <c r="E1628" t="s">
        <v>712</v>
      </c>
      <c r="F1628" t="s">
        <v>1184</v>
      </c>
      <c r="G1628" t="s">
        <v>1185</v>
      </c>
      <c r="H1628" t="s">
        <v>1217</v>
      </c>
      <c r="I1628" t="s">
        <v>1218</v>
      </c>
      <c r="J1628" t="s">
        <v>94</v>
      </c>
      <c r="K1628" t="s">
        <v>1205</v>
      </c>
      <c r="L1628" t="s">
        <v>96</v>
      </c>
      <c r="M1628" s="2">
        <v>0</v>
      </c>
      <c r="N1628" s="2">
        <v>5200</v>
      </c>
      <c r="O1628" s="2">
        <v>0</v>
      </c>
      <c r="P1628" s="2">
        <v>5200</v>
      </c>
      <c r="Q1628" s="2">
        <v>1517.8</v>
      </c>
      <c r="R1628" s="2">
        <v>478.8</v>
      </c>
      <c r="S1628" s="2">
        <v>239.4</v>
      </c>
      <c r="T1628" s="2">
        <v>4721.2</v>
      </c>
      <c r="U1628" s="2">
        <v>4960.6000000000004</v>
      </c>
      <c r="V1628" s="2">
        <v>3203.4</v>
      </c>
      <c r="W1628" t="s">
        <v>1221</v>
      </c>
    </row>
    <row r="1629" spans="1:23" x14ac:dyDescent="0.2">
      <c r="A1629" t="s">
        <v>106</v>
      </c>
      <c r="B1629" t="s">
        <v>107</v>
      </c>
      <c r="C1629" t="s">
        <v>635</v>
      </c>
      <c r="D1629" t="s">
        <v>711</v>
      </c>
      <c r="E1629" t="s">
        <v>712</v>
      </c>
      <c r="F1629" t="s">
        <v>1184</v>
      </c>
      <c r="G1629" t="s">
        <v>1185</v>
      </c>
      <c r="H1629" t="s">
        <v>1217</v>
      </c>
      <c r="I1629" t="s">
        <v>1218</v>
      </c>
      <c r="J1629" t="s">
        <v>94</v>
      </c>
      <c r="K1629" t="s">
        <v>133</v>
      </c>
      <c r="L1629" t="s">
        <v>96</v>
      </c>
      <c r="M1629" s="2">
        <v>0</v>
      </c>
      <c r="N1629" s="2">
        <v>27000</v>
      </c>
      <c r="O1629" s="2">
        <v>0</v>
      </c>
      <c r="P1629" s="2">
        <v>27000</v>
      </c>
      <c r="Q1629" s="2">
        <v>0</v>
      </c>
      <c r="R1629" s="2">
        <v>4804.9799999999996</v>
      </c>
      <c r="S1629" s="2">
        <v>4804.9799999999996</v>
      </c>
      <c r="T1629" s="2">
        <v>22195.02</v>
      </c>
      <c r="U1629" s="2">
        <v>22195.02</v>
      </c>
      <c r="V1629" s="2">
        <v>22195.02</v>
      </c>
      <c r="W1629" t="s">
        <v>1222</v>
      </c>
    </row>
    <row r="1630" spans="1:23" x14ac:dyDescent="0.2">
      <c r="A1630" t="s">
        <v>106</v>
      </c>
      <c r="B1630" t="s">
        <v>107</v>
      </c>
      <c r="C1630" t="s">
        <v>635</v>
      </c>
      <c r="D1630" t="s">
        <v>711</v>
      </c>
      <c r="E1630" t="s">
        <v>712</v>
      </c>
      <c r="F1630" t="s">
        <v>1184</v>
      </c>
      <c r="G1630" t="s">
        <v>1185</v>
      </c>
      <c r="H1630" t="s">
        <v>1217</v>
      </c>
      <c r="I1630" t="s">
        <v>1218</v>
      </c>
      <c r="J1630" t="s">
        <v>94</v>
      </c>
      <c r="K1630" t="s">
        <v>521</v>
      </c>
      <c r="L1630" t="s">
        <v>96</v>
      </c>
      <c r="M1630" s="2">
        <v>0</v>
      </c>
      <c r="N1630" s="2">
        <v>190000</v>
      </c>
      <c r="O1630" s="2">
        <v>0</v>
      </c>
      <c r="P1630" s="2">
        <v>190000</v>
      </c>
      <c r="Q1630" s="2">
        <v>29386</v>
      </c>
      <c r="R1630" s="2">
        <v>91572.2</v>
      </c>
      <c r="S1630" s="2">
        <v>82220.350000000006</v>
      </c>
      <c r="T1630" s="2">
        <v>98427.8</v>
      </c>
      <c r="U1630" s="2">
        <v>107779.65</v>
      </c>
      <c r="V1630" s="2">
        <v>69041.8</v>
      </c>
      <c r="W1630" t="s">
        <v>1223</v>
      </c>
    </row>
    <row r="1631" spans="1:23" x14ac:dyDescent="0.2">
      <c r="A1631" t="s">
        <v>106</v>
      </c>
      <c r="B1631" t="s">
        <v>107</v>
      </c>
      <c r="C1631" t="s">
        <v>635</v>
      </c>
      <c r="D1631" t="s">
        <v>711</v>
      </c>
      <c r="E1631" t="s">
        <v>712</v>
      </c>
      <c r="F1631" t="s">
        <v>1184</v>
      </c>
      <c r="G1631" t="s">
        <v>1185</v>
      </c>
      <c r="H1631" t="s">
        <v>1217</v>
      </c>
      <c r="I1631" t="s">
        <v>1218</v>
      </c>
      <c r="J1631" t="s">
        <v>94</v>
      </c>
      <c r="K1631" t="s">
        <v>269</v>
      </c>
      <c r="L1631" t="s">
        <v>96</v>
      </c>
      <c r="M1631" s="2">
        <v>0</v>
      </c>
      <c r="N1631" s="2">
        <v>5000</v>
      </c>
      <c r="O1631" s="2">
        <v>0</v>
      </c>
      <c r="P1631" s="2">
        <v>5000</v>
      </c>
      <c r="Q1631" s="2">
        <v>0</v>
      </c>
      <c r="R1631" s="2">
        <v>0</v>
      </c>
      <c r="S1631" s="2">
        <v>0</v>
      </c>
      <c r="T1631" s="2">
        <v>5000</v>
      </c>
      <c r="U1631" s="2">
        <v>5000</v>
      </c>
      <c r="V1631" s="2">
        <v>5000</v>
      </c>
      <c r="W1631" t="s">
        <v>1224</v>
      </c>
    </row>
    <row r="1632" spans="1:23" x14ac:dyDescent="0.2">
      <c r="A1632" t="s">
        <v>106</v>
      </c>
      <c r="B1632" t="s">
        <v>107</v>
      </c>
      <c r="C1632" t="s">
        <v>635</v>
      </c>
      <c r="D1632" t="s">
        <v>711</v>
      </c>
      <c r="E1632" t="s">
        <v>712</v>
      </c>
      <c r="F1632" t="s">
        <v>1184</v>
      </c>
      <c r="G1632" t="s">
        <v>1185</v>
      </c>
      <c r="H1632" t="s">
        <v>1217</v>
      </c>
      <c r="I1632" t="s">
        <v>1218</v>
      </c>
      <c r="J1632" t="s">
        <v>94</v>
      </c>
      <c r="K1632" t="s">
        <v>95</v>
      </c>
      <c r="L1632" t="s">
        <v>96</v>
      </c>
      <c r="M1632" s="2">
        <v>0</v>
      </c>
      <c r="N1632" s="2">
        <v>275</v>
      </c>
      <c r="O1632" s="2">
        <v>0</v>
      </c>
      <c r="P1632" s="2">
        <v>275</v>
      </c>
      <c r="Q1632" s="2">
        <v>0</v>
      </c>
      <c r="R1632" s="2">
        <v>274.39999999999998</v>
      </c>
      <c r="S1632" s="2">
        <v>274.39999999999998</v>
      </c>
      <c r="T1632" s="2">
        <v>0.6</v>
      </c>
      <c r="U1632" s="2">
        <v>0.6</v>
      </c>
      <c r="V1632" s="2">
        <v>0.6</v>
      </c>
      <c r="W1632" t="s">
        <v>1225</v>
      </c>
    </row>
    <row r="1633" spans="1:23" x14ac:dyDescent="0.2">
      <c r="A1633" t="s">
        <v>106</v>
      </c>
      <c r="B1633" t="s">
        <v>107</v>
      </c>
      <c r="C1633" t="s">
        <v>635</v>
      </c>
      <c r="D1633" t="s">
        <v>711</v>
      </c>
      <c r="E1633" t="s">
        <v>712</v>
      </c>
      <c r="F1633" t="s">
        <v>1184</v>
      </c>
      <c r="G1633" t="s">
        <v>1185</v>
      </c>
      <c r="H1633" t="s">
        <v>1217</v>
      </c>
      <c r="I1633" t="s">
        <v>1218</v>
      </c>
      <c r="J1633" t="s">
        <v>94</v>
      </c>
      <c r="K1633" t="s">
        <v>137</v>
      </c>
      <c r="L1633" t="s">
        <v>96</v>
      </c>
      <c r="M1633" s="2">
        <v>0</v>
      </c>
      <c r="N1633" s="2">
        <v>12729.88</v>
      </c>
      <c r="O1633" s="2">
        <v>0</v>
      </c>
      <c r="P1633" s="2">
        <v>12729.88</v>
      </c>
      <c r="Q1633" s="2">
        <v>0</v>
      </c>
      <c r="R1633" s="2">
        <v>0</v>
      </c>
      <c r="S1633" s="2">
        <v>0</v>
      </c>
      <c r="T1633" s="2">
        <v>12729.88</v>
      </c>
      <c r="U1633" s="2">
        <v>12729.88</v>
      </c>
      <c r="V1633" s="2">
        <v>12729.88</v>
      </c>
      <c r="W1633" t="s">
        <v>1226</v>
      </c>
    </row>
    <row r="1634" spans="1:23" x14ac:dyDescent="0.2">
      <c r="A1634" t="s">
        <v>106</v>
      </c>
      <c r="B1634" t="s">
        <v>107</v>
      </c>
      <c r="C1634" t="s">
        <v>635</v>
      </c>
      <c r="D1634" t="s">
        <v>711</v>
      </c>
      <c r="E1634" t="s">
        <v>712</v>
      </c>
      <c r="F1634" t="s">
        <v>1184</v>
      </c>
      <c r="G1634" t="s">
        <v>1185</v>
      </c>
      <c r="H1634" t="s">
        <v>1217</v>
      </c>
      <c r="I1634" t="s">
        <v>1218</v>
      </c>
      <c r="J1634" t="s">
        <v>94</v>
      </c>
      <c r="K1634" t="s">
        <v>98</v>
      </c>
      <c r="L1634" t="s">
        <v>96</v>
      </c>
      <c r="M1634" s="2">
        <v>0</v>
      </c>
      <c r="N1634" s="2">
        <v>3500</v>
      </c>
      <c r="O1634" s="2">
        <v>0</v>
      </c>
      <c r="P1634" s="2">
        <v>3500</v>
      </c>
      <c r="Q1634" s="2">
        <v>1898.27</v>
      </c>
      <c r="R1634" s="2">
        <v>1593.93</v>
      </c>
      <c r="S1634" s="2">
        <v>1593.93</v>
      </c>
      <c r="T1634" s="2">
        <v>1906.07</v>
      </c>
      <c r="U1634" s="2">
        <v>1906.07</v>
      </c>
      <c r="V1634" s="2">
        <v>7.8</v>
      </c>
      <c r="W1634" t="s">
        <v>1227</v>
      </c>
    </row>
    <row r="1635" spans="1:23" x14ac:dyDescent="0.2">
      <c r="A1635" t="s">
        <v>106</v>
      </c>
      <c r="B1635" t="s">
        <v>107</v>
      </c>
      <c r="C1635" t="s">
        <v>635</v>
      </c>
      <c r="D1635" t="s">
        <v>711</v>
      </c>
      <c r="E1635" t="s">
        <v>712</v>
      </c>
      <c r="F1635" t="s">
        <v>1184</v>
      </c>
      <c r="G1635" t="s">
        <v>1185</v>
      </c>
      <c r="H1635" t="s">
        <v>1217</v>
      </c>
      <c r="I1635" t="s">
        <v>1218</v>
      </c>
      <c r="J1635" t="s">
        <v>94</v>
      </c>
      <c r="K1635" t="s">
        <v>125</v>
      </c>
      <c r="L1635" t="s">
        <v>96</v>
      </c>
      <c r="M1635" s="2">
        <v>0</v>
      </c>
      <c r="N1635" s="2">
        <v>6996</v>
      </c>
      <c r="O1635" s="2">
        <v>0</v>
      </c>
      <c r="P1635" s="2">
        <v>6996</v>
      </c>
      <c r="Q1635" s="2">
        <v>0.3</v>
      </c>
      <c r="R1635" s="2">
        <v>6995.7</v>
      </c>
      <c r="S1635" s="2">
        <v>6995.7</v>
      </c>
      <c r="T1635" s="2">
        <v>0.3</v>
      </c>
      <c r="U1635" s="2">
        <v>0.3</v>
      </c>
      <c r="V1635" s="2">
        <v>0</v>
      </c>
      <c r="W1635" t="s">
        <v>1228</v>
      </c>
    </row>
    <row r="1636" spans="1:23" x14ac:dyDescent="0.2">
      <c r="A1636" t="s">
        <v>106</v>
      </c>
      <c r="B1636" t="s">
        <v>107</v>
      </c>
      <c r="C1636" t="s">
        <v>635</v>
      </c>
      <c r="D1636" t="s">
        <v>711</v>
      </c>
      <c r="E1636" t="s">
        <v>712</v>
      </c>
      <c r="F1636" t="s">
        <v>1184</v>
      </c>
      <c r="G1636" t="s">
        <v>1185</v>
      </c>
      <c r="H1636" t="s">
        <v>1217</v>
      </c>
      <c r="I1636" t="s">
        <v>1218</v>
      </c>
      <c r="J1636" t="s">
        <v>94</v>
      </c>
      <c r="K1636" t="s">
        <v>1229</v>
      </c>
      <c r="L1636" t="s">
        <v>96</v>
      </c>
      <c r="M1636" s="2">
        <v>0</v>
      </c>
      <c r="N1636" s="2">
        <v>1980</v>
      </c>
      <c r="O1636" s="2">
        <v>0</v>
      </c>
      <c r="P1636" s="2">
        <v>1980</v>
      </c>
      <c r="Q1636" s="2">
        <v>274.8</v>
      </c>
      <c r="R1636" s="2">
        <v>1705.2</v>
      </c>
      <c r="S1636" s="2">
        <v>1705.2</v>
      </c>
      <c r="T1636" s="2">
        <v>274.8</v>
      </c>
      <c r="U1636" s="2">
        <v>274.8</v>
      </c>
      <c r="V1636" s="2">
        <v>0</v>
      </c>
      <c r="W1636" t="s">
        <v>1230</v>
      </c>
    </row>
    <row r="1637" spans="1:23" x14ac:dyDescent="0.2">
      <c r="A1637" t="s">
        <v>106</v>
      </c>
      <c r="B1637" t="s">
        <v>107</v>
      </c>
      <c r="C1637" t="s">
        <v>635</v>
      </c>
      <c r="D1637" t="s">
        <v>711</v>
      </c>
      <c r="E1637" t="s">
        <v>712</v>
      </c>
      <c r="F1637" t="s">
        <v>1184</v>
      </c>
      <c r="G1637" t="s">
        <v>1185</v>
      </c>
      <c r="H1637" t="s">
        <v>1217</v>
      </c>
      <c r="I1637" t="s">
        <v>1218</v>
      </c>
      <c r="J1637" t="s">
        <v>94</v>
      </c>
      <c r="K1637" t="s">
        <v>277</v>
      </c>
      <c r="L1637" t="s">
        <v>96</v>
      </c>
      <c r="M1637" s="2">
        <v>0</v>
      </c>
      <c r="N1637" s="2">
        <v>337</v>
      </c>
      <c r="O1637" s="2">
        <v>0</v>
      </c>
      <c r="P1637" s="2">
        <v>337</v>
      </c>
      <c r="Q1637" s="2">
        <v>0</v>
      </c>
      <c r="R1637" s="2">
        <v>336</v>
      </c>
      <c r="S1637" s="2">
        <v>336</v>
      </c>
      <c r="T1637" s="2">
        <v>1</v>
      </c>
      <c r="U1637" s="2">
        <v>1</v>
      </c>
      <c r="V1637" s="2">
        <v>1</v>
      </c>
      <c r="W1637" t="s">
        <v>1231</v>
      </c>
    </row>
    <row r="1638" spans="1:23" x14ac:dyDescent="0.2">
      <c r="A1638" t="s">
        <v>106</v>
      </c>
      <c r="B1638" t="s">
        <v>107</v>
      </c>
      <c r="C1638" t="s">
        <v>635</v>
      </c>
      <c r="D1638" t="s">
        <v>711</v>
      </c>
      <c r="E1638" t="s">
        <v>712</v>
      </c>
      <c r="F1638" t="s">
        <v>1184</v>
      </c>
      <c r="G1638" t="s">
        <v>1185</v>
      </c>
      <c r="H1638" t="s">
        <v>1217</v>
      </c>
      <c r="I1638" t="s">
        <v>1218</v>
      </c>
      <c r="J1638" t="s">
        <v>94</v>
      </c>
      <c r="K1638" t="s">
        <v>783</v>
      </c>
      <c r="L1638" t="s">
        <v>96</v>
      </c>
      <c r="M1638" s="2">
        <v>0</v>
      </c>
      <c r="N1638" s="2">
        <v>1602</v>
      </c>
      <c r="O1638" s="2">
        <v>0</v>
      </c>
      <c r="P1638" s="2">
        <v>1602</v>
      </c>
      <c r="Q1638" s="2">
        <v>0.4</v>
      </c>
      <c r="R1638" s="2">
        <v>1601.6</v>
      </c>
      <c r="S1638" s="2">
        <v>1601.6</v>
      </c>
      <c r="T1638" s="2">
        <v>0.4</v>
      </c>
      <c r="U1638" s="2">
        <v>0.4</v>
      </c>
      <c r="V1638" s="2">
        <v>0</v>
      </c>
      <c r="W1638" t="s">
        <v>1232</v>
      </c>
    </row>
    <row r="1639" spans="1:23" x14ac:dyDescent="0.2">
      <c r="A1639" t="s">
        <v>106</v>
      </c>
      <c r="B1639" t="s">
        <v>107</v>
      </c>
      <c r="C1639" t="s">
        <v>635</v>
      </c>
      <c r="D1639" t="s">
        <v>711</v>
      </c>
      <c r="E1639" t="s">
        <v>712</v>
      </c>
      <c r="F1639" t="s">
        <v>1184</v>
      </c>
      <c r="G1639" t="s">
        <v>1185</v>
      </c>
      <c r="H1639" t="s">
        <v>1233</v>
      </c>
      <c r="I1639" t="s">
        <v>1234</v>
      </c>
      <c r="J1639" t="s">
        <v>542</v>
      </c>
      <c r="K1639" t="s">
        <v>1235</v>
      </c>
      <c r="L1639" t="s">
        <v>96</v>
      </c>
      <c r="M1639" s="2">
        <v>231000</v>
      </c>
      <c r="N1639" s="2">
        <v>0</v>
      </c>
      <c r="O1639" s="2">
        <v>0</v>
      </c>
      <c r="P1639" s="2">
        <v>231000</v>
      </c>
      <c r="Q1639" s="2">
        <v>0</v>
      </c>
      <c r="R1639" s="2">
        <v>156000</v>
      </c>
      <c r="S1639" s="2">
        <v>156000</v>
      </c>
      <c r="T1639" s="2">
        <v>75000</v>
      </c>
      <c r="U1639" s="2">
        <v>75000</v>
      </c>
      <c r="V1639" s="2">
        <v>75000</v>
      </c>
      <c r="W1639" t="s">
        <v>1236</v>
      </c>
    </row>
    <row r="1640" spans="1:23" x14ac:dyDescent="0.2">
      <c r="A1640" t="s">
        <v>106</v>
      </c>
      <c r="B1640" t="s">
        <v>107</v>
      </c>
      <c r="C1640" t="s">
        <v>635</v>
      </c>
      <c r="D1640" t="s">
        <v>711</v>
      </c>
      <c r="E1640" t="s">
        <v>712</v>
      </c>
      <c r="F1640" t="s">
        <v>1184</v>
      </c>
      <c r="G1640" t="s">
        <v>1185</v>
      </c>
      <c r="H1640" t="s">
        <v>161</v>
      </c>
      <c r="I1640" t="s">
        <v>162</v>
      </c>
      <c r="J1640" t="s">
        <v>542</v>
      </c>
      <c r="K1640" t="s">
        <v>543</v>
      </c>
      <c r="L1640" t="s">
        <v>96</v>
      </c>
      <c r="M1640" s="2">
        <v>2100</v>
      </c>
      <c r="N1640" s="2">
        <v>10000</v>
      </c>
      <c r="O1640" s="2">
        <v>0</v>
      </c>
      <c r="P1640" s="2">
        <v>12100</v>
      </c>
      <c r="Q1640" s="2">
        <v>2000</v>
      </c>
      <c r="R1640" s="2">
        <v>0</v>
      </c>
      <c r="S1640" s="2">
        <v>0</v>
      </c>
      <c r="T1640" s="2">
        <v>12100</v>
      </c>
      <c r="U1640" s="2">
        <v>12100</v>
      </c>
      <c r="V1640" s="2">
        <v>10100</v>
      </c>
      <c r="W1640" t="s">
        <v>1237</v>
      </c>
    </row>
    <row r="1641" spans="1:23" x14ac:dyDescent="0.2">
      <c r="A1641" t="s">
        <v>106</v>
      </c>
      <c r="B1641" t="s">
        <v>107</v>
      </c>
      <c r="C1641" t="s">
        <v>635</v>
      </c>
      <c r="D1641" t="s">
        <v>711</v>
      </c>
      <c r="E1641" t="s">
        <v>712</v>
      </c>
      <c r="F1641" t="s">
        <v>1184</v>
      </c>
      <c r="G1641" t="s">
        <v>1185</v>
      </c>
      <c r="H1641" t="s">
        <v>1217</v>
      </c>
      <c r="I1641" t="s">
        <v>1238</v>
      </c>
      <c r="J1641" t="s">
        <v>542</v>
      </c>
      <c r="K1641" t="s">
        <v>543</v>
      </c>
      <c r="L1641" t="s">
        <v>96</v>
      </c>
      <c r="M1641" s="2">
        <v>0</v>
      </c>
      <c r="N1641" s="2">
        <v>20000</v>
      </c>
      <c r="O1641" s="2">
        <v>0</v>
      </c>
      <c r="P1641" s="2">
        <v>20000</v>
      </c>
      <c r="Q1641" s="2">
        <v>0</v>
      </c>
      <c r="R1641" s="2">
        <v>0</v>
      </c>
      <c r="S1641" s="2">
        <v>0</v>
      </c>
      <c r="T1641" s="2">
        <v>20000</v>
      </c>
      <c r="U1641" s="2">
        <v>20000</v>
      </c>
      <c r="V1641" s="2">
        <v>20000</v>
      </c>
      <c r="W1641" t="s">
        <v>1239</v>
      </c>
    </row>
    <row r="1642" spans="1:23" x14ac:dyDescent="0.2">
      <c r="A1642" t="s">
        <v>106</v>
      </c>
      <c r="B1642" t="s">
        <v>107</v>
      </c>
      <c r="C1642" t="s">
        <v>635</v>
      </c>
      <c r="D1642" t="s">
        <v>711</v>
      </c>
      <c r="E1642" t="s">
        <v>712</v>
      </c>
      <c r="F1642" t="s">
        <v>1184</v>
      </c>
      <c r="G1642" t="s">
        <v>1185</v>
      </c>
      <c r="H1642" t="s">
        <v>161</v>
      </c>
      <c r="I1642" t="s">
        <v>1204</v>
      </c>
      <c r="J1642" t="s">
        <v>202</v>
      </c>
      <c r="K1642" t="s">
        <v>209</v>
      </c>
      <c r="L1642" t="s">
        <v>96</v>
      </c>
      <c r="M1642" s="2">
        <v>100000</v>
      </c>
      <c r="N1642" s="2">
        <v>-100000</v>
      </c>
      <c r="O1642" s="2">
        <v>0</v>
      </c>
      <c r="P1642" s="2">
        <v>0</v>
      </c>
      <c r="Q1642" s="2">
        <v>0</v>
      </c>
      <c r="R1642" s="2">
        <v>0</v>
      </c>
      <c r="S1642" s="2">
        <v>0</v>
      </c>
      <c r="T1642" s="2">
        <v>0</v>
      </c>
      <c r="U1642" s="2">
        <v>0</v>
      </c>
      <c r="V1642" s="2">
        <v>0</v>
      </c>
      <c r="W1642" t="s">
        <v>1240</v>
      </c>
    </row>
    <row r="1643" spans="1:23" x14ac:dyDescent="0.2">
      <c r="A1643" t="s">
        <v>106</v>
      </c>
      <c r="B1643" t="s">
        <v>107</v>
      </c>
      <c r="C1643" t="s">
        <v>635</v>
      </c>
      <c r="D1643" t="s">
        <v>711</v>
      </c>
      <c r="E1643" t="s">
        <v>712</v>
      </c>
      <c r="F1643" t="s">
        <v>1184</v>
      </c>
      <c r="G1643" t="s">
        <v>1185</v>
      </c>
      <c r="H1643" t="s">
        <v>161</v>
      </c>
      <c r="I1643" t="s">
        <v>1213</v>
      </c>
      <c r="J1643" t="s">
        <v>202</v>
      </c>
      <c r="K1643" t="s">
        <v>203</v>
      </c>
      <c r="L1643" t="s">
        <v>96</v>
      </c>
      <c r="M1643" s="2">
        <v>0</v>
      </c>
      <c r="N1643" s="2">
        <v>400</v>
      </c>
      <c r="O1643" s="2">
        <v>0</v>
      </c>
      <c r="P1643" s="2">
        <v>400</v>
      </c>
      <c r="Q1643" s="2">
        <v>50</v>
      </c>
      <c r="R1643" s="2">
        <v>350</v>
      </c>
      <c r="S1643" s="2">
        <v>0</v>
      </c>
      <c r="T1643" s="2">
        <v>50</v>
      </c>
      <c r="U1643" s="2">
        <v>400</v>
      </c>
      <c r="V1643" s="2">
        <v>0</v>
      </c>
      <c r="W1643" t="s">
        <v>1241</v>
      </c>
    </row>
    <row r="1644" spans="1:23" x14ac:dyDescent="0.2">
      <c r="A1644" t="s">
        <v>106</v>
      </c>
      <c r="B1644" t="s">
        <v>107</v>
      </c>
      <c r="C1644" t="s">
        <v>635</v>
      </c>
      <c r="D1644" t="s">
        <v>711</v>
      </c>
      <c r="E1644" t="s">
        <v>712</v>
      </c>
      <c r="F1644" t="s">
        <v>1184</v>
      </c>
      <c r="G1644" t="s">
        <v>1185</v>
      </c>
      <c r="H1644" t="s">
        <v>1217</v>
      </c>
      <c r="I1644" t="s">
        <v>1218</v>
      </c>
      <c r="J1644" t="s">
        <v>202</v>
      </c>
      <c r="K1644" t="s">
        <v>284</v>
      </c>
      <c r="L1644" t="s">
        <v>96</v>
      </c>
      <c r="M1644" s="2">
        <v>0</v>
      </c>
      <c r="N1644" s="2">
        <v>5400</v>
      </c>
      <c r="O1644" s="2">
        <v>0</v>
      </c>
      <c r="P1644" s="2">
        <v>5400</v>
      </c>
      <c r="Q1644" s="2">
        <v>1.65</v>
      </c>
      <c r="R1644" s="2">
        <v>5398.35</v>
      </c>
      <c r="S1644" s="2">
        <v>5398.35</v>
      </c>
      <c r="T1644" s="2">
        <v>1.65</v>
      </c>
      <c r="U1644" s="2">
        <v>1.65</v>
      </c>
      <c r="V1644" s="2">
        <v>0</v>
      </c>
      <c r="W1644" t="s">
        <v>1242</v>
      </c>
    </row>
    <row r="1645" spans="1:23" x14ac:dyDescent="0.2">
      <c r="A1645" t="s">
        <v>106</v>
      </c>
      <c r="B1645" t="s">
        <v>107</v>
      </c>
      <c r="C1645" t="s">
        <v>635</v>
      </c>
      <c r="D1645" t="s">
        <v>711</v>
      </c>
      <c r="E1645" t="s">
        <v>712</v>
      </c>
      <c r="F1645" t="s">
        <v>1184</v>
      </c>
      <c r="G1645" t="s">
        <v>1185</v>
      </c>
      <c r="H1645" t="s">
        <v>1217</v>
      </c>
      <c r="I1645" t="s">
        <v>1218</v>
      </c>
      <c r="J1645" t="s">
        <v>202</v>
      </c>
      <c r="K1645" t="s">
        <v>209</v>
      </c>
      <c r="L1645" t="s">
        <v>96</v>
      </c>
      <c r="M1645" s="2">
        <v>0</v>
      </c>
      <c r="N1645" s="2">
        <v>100000</v>
      </c>
      <c r="O1645" s="2">
        <v>0</v>
      </c>
      <c r="P1645" s="2">
        <v>100000</v>
      </c>
      <c r="Q1645" s="2">
        <v>0</v>
      </c>
      <c r="R1645" s="2">
        <v>1344</v>
      </c>
      <c r="S1645" s="2">
        <v>1344</v>
      </c>
      <c r="T1645" s="2">
        <v>98656</v>
      </c>
      <c r="U1645" s="2">
        <v>98656</v>
      </c>
      <c r="V1645" s="2">
        <v>98656</v>
      </c>
      <c r="W1645" t="s">
        <v>1243</v>
      </c>
    </row>
    <row r="1646" spans="1:23" x14ac:dyDescent="0.2">
      <c r="A1646" t="s">
        <v>0</v>
      </c>
      <c r="B1646" t="s">
        <v>1</v>
      </c>
      <c r="C1646" t="s">
        <v>2</v>
      </c>
      <c r="D1646" t="s">
        <v>447</v>
      </c>
      <c r="E1646" t="s">
        <v>448</v>
      </c>
      <c r="F1646" t="s">
        <v>1244</v>
      </c>
      <c r="G1646" t="s">
        <v>1245</v>
      </c>
      <c r="H1646" t="s">
        <v>7</v>
      </c>
      <c r="I1646" t="s">
        <v>8</v>
      </c>
      <c r="J1646" t="s">
        <v>9</v>
      </c>
      <c r="K1646" t="s">
        <v>10</v>
      </c>
      <c r="L1646" t="s">
        <v>11</v>
      </c>
      <c r="M1646" s="2">
        <v>1167301.44</v>
      </c>
      <c r="N1646" s="2">
        <v>12291</v>
      </c>
      <c r="O1646" s="2">
        <v>-12000</v>
      </c>
      <c r="P1646" s="2">
        <v>1167592.44</v>
      </c>
      <c r="Q1646" s="2">
        <v>0</v>
      </c>
      <c r="R1646" s="2">
        <v>843435.67</v>
      </c>
      <c r="S1646" s="2">
        <v>843435.67</v>
      </c>
      <c r="T1646" s="2">
        <v>324156.77</v>
      </c>
      <c r="U1646" s="2">
        <v>324156.77</v>
      </c>
      <c r="V1646" s="2">
        <v>324156.77</v>
      </c>
      <c r="W1646" t="s">
        <v>451</v>
      </c>
    </row>
    <row r="1647" spans="1:23" x14ac:dyDescent="0.2">
      <c r="A1647" t="s">
        <v>0</v>
      </c>
      <c r="B1647" t="s">
        <v>1</v>
      </c>
      <c r="C1647" t="s">
        <v>2</v>
      </c>
      <c r="D1647" t="s">
        <v>447</v>
      </c>
      <c r="E1647" t="s">
        <v>448</v>
      </c>
      <c r="F1647" t="s">
        <v>1244</v>
      </c>
      <c r="G1647" t="s">
        <v>1245</v>
      </c>
      <c r="H1647" t="s">
        <v>7</v>
      </c>
      <c r="I1647" t="s">
        <v>8</v>
      </c>
      <c r="J1647" t="s">
        <v>9</v>
      </c>
      <c r="K1647" t="s">
        <v>13</v>
      </c>
      <c r="L1647" t="s">
        <v>11</v>
      </c>
      <c r="M1647" s="2">
        <v>36604.32</v>
      </c>
      <c r="N1647" s="2">
        <v>0</v>
      </c>
      <c r="O1647" s="2">
        <v>0</v>
      </c>
      <c r="P1647" s="2">
        <v>36604.32</v>
      </c>
      <c r="Q1647" s="2">
        <v>0</v>
      </c>
      <c r="R1647" s="2">
        <v>27453.24</v>
      </c>
      <c r="S1647" s="2">
        <v>27453.24</v>
      </c>
      <c r="T1647" s="2">
        <v>9151.08</v>
      </c>
      <c r="U1647" s="2">
        <v>9151.08</v>
      </c>
      <c r="V1647" s="2">
        <v>9151.08</v>
      </c>
      <c r="W1647" t="s">
        <v>452</v>
      </c>
    </row>
    <row r="1648" spans="1:23" x14ac:dyDescent="0.2">
      <c r="A1648" t="s">
        <v>0</v>
      </c>
      <c r="B1648" t="s">
        <v>1</v>
      </c>
      <c r="C1648" t="s">
        <v>2</v>
      </c>
      <c r="D1648" t="s">
        <v>447</v>
      </c>
      <c r="E1648" t="s">
        <v>448</v>
      </c>
      <c r="F1648" t="s">
        <v>1244</v>
      </c>
      <c r="G1648" t="s">
        <v>1245</v>
      </c>
      <c r="H1648" t="s">
        <v>7</v>
      </c>
      <c r="I1648" t="s">
        <v>8</v>
      </c>
      <c r="J1648" t="s">
        <v>9</v>
      </c>
      <c r="K1648" t="s">
        <v>15</v>
      </c>
      <c r="L1648" t="s">
        <v>11</v>
      </c>
      <c r="M1648" s="2">
        <v>111525.48</v>
      </c>
      <c r="N1648" s="2">
        <v>6156.5</v>
      </c>
      <c r="O1648" s="2">
        <v>0</v>
      </c>
      <c r="P1648" s="2">
        <v>117681.98</v>
      </c>
      <c r="Q1648" s="2">
        <v>10636.4</v>
      </c>
      <c r="R1648" s="2">
        <v>31446.38</v>
      </c>
      <c r="S1648" s="2">
        <v>31446.38</v>
      </c>
      <c r="T1648" s="2">
        <v>86235.6</v>
      </c>
      <c r="U1648" s="2">
        <v>86235.6</v>
      </c>
      <c r="V1648" s="2">
        <v>75599.199999999997</v>
      </c>
      <c r="W1648" t="s">
        <v>453</v>
      </c>
    </row>
    <row r="1649" spans="1:23" x14ac:dyDescent="0.2">
      <c r="A1649" t="s">
        <v>0</v>
      </c>
      <c r="B1649" t="s">
        <v>1</v>
      </c>
      <c r="C1649" t="s">
        <v>2</v>
      </c>
      <c r="D1649" t="s">
        <v>447</v>
      </c>
      <c r="E1649" t="s">
        <v>448</v>
      </c>
      <c r="F1649" t="s">
        <v>1244</v>
      </c>
      <c r="G1649" t="s">
        <v>1245</v>
      </c>
      <c r="H1649" t="s">
        <v>7</v>
      </c>
      <c r="I1649" t="s">
        <v>8</v>
      </c>
      <c r="J1649" t="s">
        <v>9</v>
      </c>
      <c r="K1649" t="s">
        <v>17</v>
      </c>
      <c r="L1649" t="s">
        <v>11</v>
      </c>
      <c r="M1649" s="2">
        <v>34608</v>
      </c>
      <c r="N1649" s="2">
        <v>1700</v>
      </c>
      <c r="O1649" s="2">
        <v>0</v>
      </c>
      <c r="P1649" s="2">
        <v>36308</v>
      </c>
      <c r="Q1649" s="2">
        <v>2213.41</v>
      </c>
      <c r="R1649" s="2">
        <v>29323.86</v>
      </c>
      <c r="S1649" s="2">
        <v>29323.86</v>
      </c>
      <c r="T1649" s="2">
        <v>6984.14</v>
      </c>
      <c r="U1649" s="2">
        <v>6984.14</v>
      </c>
      <c r="V1649" s="2">
        <v>4770.7299999999996</v>
      </c>
      <c r="W1649" t="s">
        <v>454</v>
      </c>
    </row>
    <row r="1650" spans="1:23" x14ac:dyDescent="0.2">
      <c r="A1650" t="s">
        <v>0</v>
      </c>
      <c r="B1650" t="s">
        <v>1</v>
      </c>
      <c r="C1650" t="s">
        <v>2</v>
      </c>
      <c r="D1650" t="s">
        <v>447</v>
      </c>
      <c r="E1650" t="s">
        <v>448</v>
      </c>
      <c r="F1650" t="s">
        <v>1244</v>
      </c>
      <c r="G1650" t="s">
        <v>1245</v>
      </c>
      <c r="H1650" t="s">
        <v>7</v>
      </c>
      <c r="I1650" t="s">
        <v>8</v>
      </c>
      <c r="J1650" t="s">
        <v>9</v>
      </c>
      <c r="K1650" t="s">
        <v>19</v>
      </c>
      <c r="L1650" t="s">
        <v>11</v>
      </c>
      <c r="M1650" s="2">
        <v>660</v>
      </c>
      <c r="N1650" s="2">
        <v>0</v>
      </c>
      <c r="O1650" s="2">
        <v>0</v>
      </c>
      <c r="P1650" s="2">
        <v>660</v>
      </c>
      <c r="Q1650" s="2">
        <v>0</v>
      </c>
      <c r="R1650" s="2">
        <v>220.5</v>
      </c>
      <c r="S1650" s="2">
        <v>220.5</v>
      </c>
      <c r="T1650" s="2">
        <v>439.5</v>
      </c>
      <c r="U1650" s="2">
        <v>439.5</v>
      </c>
      <c r="V1650" s="2">
        <v>439.5</v>
      </c>
      <c r="W1650" t="s">
        <v>455</v>
      </c>
    </row>
    <row r="1651" spans="1:23" x14ac:dyDescent="0.2">
      <c r="A1651" t="s">
        <v>0</v>
      </c>
      <c r="B1651" t="s">
        <v>1</v>
      </c>
      <c r="C1651" t="s">
        <v>2</v>
      </c>
      <c r="D1651" t="s">
        <v>447</v>
      </c>
      <c r="E1651" t="s">
        <v>448</v>
      </c>
      <c r="F1651" t="s">
        <v>1244</v>
      </c>
      <c r="G1651" t="s">
        <v>1245</v>
      </c>
      <c r="H1651" t="s">
        <v>7</v>
      </c>
      <c r="I1651" t="s">
        <v>8</v>
      </c>
      <c r="J1651" t="s">
        <v>9</v>
      </c>
      <c r="K1651" t="s">
        <v>21</v>
      </c>
      <c r="L1651" t="s">
        <v>11</v>
      </c>
      <c r="M1651" s="2">
        <v>5280</v>
      </c>
      <c r="N1651" s="2">
        <v>0</v>
      </c>
      <c r="O1651" s="2">
        <v>0</v>
      </c>
      <c r="P1651" s="2">
        <v>5280</v>
      </c>
      <c r="Q1651" s="2">
        <v>0</v>
      </c>
      <c r="R1651" s="2">
        <v>3976</v>
      </c>
      <c r="S1651" s="2">
        <v>3976</v>
      </c>
      <c r="T1651" s="2">
        <v>1304</v>
      </c>
      <c r="U1651" s="2">
        <v>1304</v>
      </c>
      <c r="V1651" s="2">
        <v>1304</v>
      </c>
      <c r="W1651" t="s">
        <v>456</v>
      </c>
    </row>
    <row r="1652" spans="1:23" x14ac:dyDescent="0.2">
      <c r="A1652" t="s">
        <v>0</v>
      </c>
      <c r="B1652" t="s">
        <v>1</v>
      </c>
      <c r="C1652" t="s">
        <v>2</v>
      </c>
      <c r="D1652" t="s">
        <v>447</v>
      </c>
      <c r="E1652" t="s">
        <v>448</v>
      </c>
      <c r="F1652" t="s">
        <v>1244</v>
      </c>
      <c r="G1652" t="s">
        <v>1245</v>
      </c>
      <c r="H1652" t="s">
        <v>7</v>
      </c>
      <c r="I1652" t="s">
        <v>8</v>
      </c>
      <c r="J1652" t="s">
        <v>9</v>
      </c>
      <c r="K1652" t="s">
        <v>23</v>
      </c>
      <c r="L1652" t="s">
        <v>11</v>
      </c>
      <c r="M1652" s="2">
        <v>183.02</v>
      </c>
      <c r="N1652" s="2">
        <v>0</v>
      </c>
      <c r="O1652" s="2">
        <v>70.510000000000005</v>
      </c>
      <c r="P1652" s="2">
        <v>253.53</v>
      </c>
      <c r="Q1652" s="2">
        <v>0</v>
      </c>
      <c r="R1652" s="2">
        <v>120</v>
      </c>
      <c r="S1652" s="2">
        <v>120</v>
      </c>
      <c r="T1652" s="2">
        <v>133.53</v>
      </c>
      <c r="U1652" s="2">
        <v>133.53</v>
      </c>
      <c r="V1652" s="2">
        <v>133.53</v>
      </c>
      <c r="W1652" t="s">
        <v>457</v>
      </c>
    </row>
    <row r="1653" spans="1:23" x14ac:dyDescent="0.2">
      <c r="A1653" t="s">
        <v>0</v>
      </c>
      <c r="B1653" t="s">
        <v>1</v>
      </c>
      <c r="C1653" t="s">
        <v>2</v>
      </c>
      <c r="D1653" t="s">
        <v>447</v>
      </c>
      <c r="E1653" t="s">
        <v>448</v>
      </c>
      <c r="F1653" t="s">
        <v>1244</v>
      </c>
      <c r="G1653" t="s">
        <v>1245</v>
      </c>
      <c r="H1653" t="s">
        <v>7</v>
      </c>
      <c r="I1653" t="s">
        <v>8</v>
      </c>
      <c r="J1653" t="s">
        <v>9</v>
      </c>
      <c r="K1653" t="s">
        <v>25</v>
      </c>
      <c r="L1653" t="s">
        <v>11</v>
      </c>
      <c r="M1653" s="2">
        <v>1830.22</v>
      </c>
      <c r="N1653" s="2">
        <v>0</v>
      </c>
      <c r="O1653" s="2">
        <v>0</v>
      </c>
      <c r="P1653" s="2">
        <v>1830.22</v>
      </c>
      <c r="Q1653" s="2">
        <v>0</v>
      </c>
      <c r="R1653" s="2">
        <v>856.09</v>
      </c>
      <c r="S1653" s="2">
        <v>856.09</v>
      </c>
      <c r="T1653" s="2">
        <v>974.13</v>
      </c>
      <c r="U1653" s="2">
        <v>974.13</v>
      </c>
      <c r="V1653" s="2">
        <v>974.13</v>
      </c>
      <c r="W1653" t="s">
        <v>458</v>
      </c>
    </row>
    <row r="1654" spans="1:23" x14ac:dyDescent="0.2">
      <c r="A1654" t="s">
        <v>0</v>
      </c>
      <c r="B1654" t="s">
        <v>1</v>
      </c>
      <c r="C1654" t="s">
        <v>2</v>
      </c>
      <c r="D1654" t="s">
        <v>447</v>
      </c>
      <c r="E1654" t="s">
        <v>448</v>
      </c>
      <c r="F1654" t="s">
        <v>1244</v>
      </c>
      <c r="G1654" t="s">
        <v>1245</v>
      </c>
      <c r="H1654" t="s">
        <v>7</v>
      </c>
      <c r="I1654" t="s">
        <v>8</v>
      </c>
      <c r="J1654" t="s">
        <v>9</v>
      </c>
      <c r="K1654" t="s">
        <v>27</v>
      </c>
      <c r="L1654" t="s">
        <v>11</v>
      </c>
      <c r="M1654" s="2">
        <v>6094.01</v>
      </c>
      <c r="N1654" s="2">
        <v>0</v>
      </c>
      <c r="O1654" s="2">
        <v>0</v>
      </c>
      <c r="P1654" s="2">
        <v>6094.01</v>
      </c>
      <c r="Q1654" s="2">
        <v>0</v>
      </c>
      <c r="R1654" s="2">
        <v>0</v>
      </c>
      <c r="S1654" s="2">
        <v>0</v>
      </c>
      <c r="T1654" s="2">
        <v>6094.01</v>
      </c>
      <c r="U1654" s="2">
        <v>6094.01</v>
      </c>
      <c r="V1654" s="2">
        <v>6094.01</v>
      </c>
      <c r="W1654" t="s">
        <v>459</v>
      </c>
    </row>
    <row r="1655" spans="1:23" x14ac:dyDescent="0.2">
      <c r="A1655" t="s">
        <v>0</v>
      </c>
      <c r="B1655" t="s">
        <v>1</v>
      </c>
      <c r="C1655" t="s">
        <v>2</v>
      </c>
      <c r="D1655" t="s">
        <v>447</v>
      </c>
      <c r="E1655" t="s">
        <v>448</v>
      </c>
      <c r="F1655" t="s">
        <v>1244</v>
      </c>
      <c r="G1655" t="s">
        <v>1245</v>
      </c>
      <c r="H1655" t="s">
        <v>7</v>
      </c>
      <c r="I1655" t="s">
        <v>8</v>
      </c>
      <c r="J1655" t="s">
        <v>9</v>
      </c>
      <c r="K1655" t="s">
        <v>29</v>
      </c>
      <c r="L1655" t="s">
        <v>11</v>
      </c>
      <c r="M1655" s="2">
        <v>86531.43</v>
      </c>
      <c r="N1655" s="2">
        <v>-83000</v>
      </c>
      <c r="O1655" s="2">
        <v>0</v>
      </c>
      <c r="P1655" s="2">
        <v>3531.43</v>
      </c>
      <c r="Q1655" s="2">
        <v>0</v>
      </c>
      <c r="R1655" s="2">
        <v>0</v>
      </c>
      <c r="S1655" s="2">
        <v>0</v>
      </c>
      <c r="T1655" s="2">
        <v>3531.43</v>
      </c>
      <c r="U1655" s="2">
        <v>3531.43</v>
      </c>
      <c r="V1655" s="2">
        <v>3531.43</v>
      </c>
      <c r="W1655" t="s">
        <v>460</v>
      </c>
    </row>
    <row r="1656" spans="1:23" x14ac:dyDescent="0.2">
      <c r="A1656" t="s">
        <v>0</v>
      </c>
      <c r="B1656" t="s">
        <v>1</v>
      </c>
      <c r="C1656" t="s">
        <v>2</v>
      </c>
      <c r="D1656" t="s">
        <v>447</v>
      </c>
      <c r="E1656" t="s">
        <v>448</v>
      </c>
      <c r="F1656" t="s">
        <v>1244</v>
      </c>
      <c r="G1656" t="s">
        <v>1245</v>
      </c>
      <c r="H1656" t="s">
        <v>7</v>
      </c>
      <c r="I1656" t="s">
        <v>8</v>
      </c>
      <c r="J1656" t="s">
        <v>9</v>
      </c>
      <c r="K1656" t="s">
        <v>31</v>
      </c>
      <c r="L1656" t="s">
        <v>11</v>
      </c>
      <c r="M1656" s="2">
        <v>134400</v>
      </c>
      <c r="N1656" s="2">
        <v>61587</v>
      </c>
      <c r="O1656" s="2">
        <v>0</v>
      </c>
      <c r="P1656" s="2">
        <v>195987</v>
      </c>
      <c r="Q1656" s="2">
        <v>71637.55</v>
      </c>
      <c r="R1656" s="2">
        <v>124349.45</v>
      </c>
      <c r="S1656" s="2">
        <v>124349.45</v>
      </c>
      <c r="T1656" s="2">
        <v>71637.55</v>
      </c>
      <c r="U1656" s="2">
        <v>71637.55</v>
      </c>
      <c r="V1656" s="2">
        <v>0</v>
      </c>
      <c r="W1656" t="s">
        <v>461</v>
      </c>
    </row>
    <row r="1657" spans="1:23" x14ac:dyDescent="0.2">
      <c r="A1657" t="s">
        <v>0</v>
      </c>
      <c r="B1657" t="s">
        <v>1</v>
      </c>
      <c r="C1657" t="s">
        <v>2</v>
      </c>
      <c r="D1657" t="s">
        <v>447</v>
      </c>
      <c r="E1657" t="s">
        <v>448</v>
      </c>
      <c r="F1657" t="s">
        <v>1244</v>
      </c>
      <c r="G1657" t="s">
        <v>1245</v>
      </c>
      <c r="H1657" t="s">
        <v>7</v>
      </c>
      <c r="I1657" t="s">
        <v>8</v>
      </c>
      <c r="J1657" t="s">
        <v>9</v>
      </c>
      <c r="K1657" t="s">
        <v>33</v>
      </c>
      <c r="L1657" t="s">
        <v>11</v>
      </c>
      <c r="M1657" s="2">
        <v>4385.5600000000004</v>
      </c>
      <c r="N1657" s="2">
        <v>0</v>
      </c>
      <c r="O1657" s="2">
        <v>0</v>
      </c>
      <c r="P1657" s="2">
        <v>4385.5600000000004</v>
      </c>
      <c r="Q1657" s="2">
        <v>0</v>
      </c>
      <c r="R1657" s="2">
        <v>2301.5</v>
      </c>
      <c r="S1657" s="2">
        <v>2301.5</v>
      </c>
      <c r="T1657" s="2">
        <v>2084.06</v>
      </c>
      <c r="U1657" s="2">
        <v>2084.06</v>
      </c>
      <c r="V1657" s="2">
        <v>2084.06</v>
      </c>
      <c r="W1657" t="s">
        <v>462</v>
      </c>
    </row>
    <row r="1658" spans="1:23" x14ac:dyDescent="0.2">
      <c r="A1658" t="s">
        <v>0</v>
      </c>
      <c r="B1658" t="s">
        <v>1</v>
      </c>
      <c r="C1658" t="s">
        <v>2</v>
      </c>
      <c r="D1658" t="s">
        <v>447</v>
      </c>
      <c r="E1658" t="s">
        <v>448</v>
      </c>
      <c r="F1658" t="s">
        <v>1244</v>
      </c>
      <c r="G1658" t="s">
        <v>1245</v>
      </c>
      <c r="H1658" t="s">
        <v>7</v>
      </c>
      <c r="I1658" t="s">
        <v>8</v>
      </c>
      <c r="J1658" t="s">
        <v>9</v>
      </c>
      <c r="K1658" t="s">
        <v>35</v>
      </c>
      <c r="L1658" t="s">
        <v>11</v>
      </c>
      <c r="M1658" s="2">
        <v>4771.13</v>
      </c>
      <c r="N1658" s="2">
        <v>3000</v>
      </c>
      <c r="O1658" s="2">
        <v>0</v>
      </c>
      <c r="P1658" s="2">
        <v>7771.13</v>
      </c>
      <c r="Q1658" s="2">
        <v>0</v>
      </c>
      <c r="R1658" s="2">
        <v>4598.46</v>
      </c>
      <c r="S1658" s="2">
        <v>4598.46</v>
      </c>
      <c r="T1658" s="2">
        <v>3172.67</v>
      </c>
      <c r="U1658" s="2">
        <v>3172.67</v>
      </c>
      <c r="V1658" s="2">
        <v>3172.67</v>
      </c>
      <c r="W1658" t="s">
        <v>463</v>
      </c>
    </row>
    <row r="1659" spans="1:23" x14ac:dyDescent="0.2">
      <c r="A1659" t="s">
        <v>0</v>
      </c>
      <c r="B1659" t="s">
        <v>1</v>
      </c>
      <c r="C1659" t="s">
        <v>2</v>
      </c>
      <c r="D1659" t="s">
        <v>447</v>
      </c>
      <c r="E1659" t="s">
        <v>448</v>
      </c>
      <c r="F1659" t="s">
        <v>1244</v>
      </c>
      <c r="G1659" t="s">
        <v>1245</v>
      </c>
      <c r="H1659" t="s">
        <v>7</v>
      </c>
      <c r="I1659" t="s">
        <v>8</v>
      </c>
      <c r="J1659" t="s">
        <v>9</v>
      </c>
      <c r="K1659" t="s">
        <v>37</v>
      </c>
      <c r="L1659" t="s">
        <v>11</v>
      </c>
      <c r="M1659" s="2">
        <v>169295.68</v>
      </c>
      <c r="N1659" s="2">
        <v>9345.56</v>
      </c>
      <c r="O1659" s="2">
        <v>0</v>
      </c>
      <c r="P1659" s="2">
        <v>178641.24</v>
      </c>
      <c r="Q1659" s="2">
        <v>8840.5</v>
      </c>
      <c r="R1659" s="2">
        <v>126509.16</v>
      </c>
      <c r="S1659" s="2">
        <v>126509.16</v>
      </c>
      <c r="T1659" s="2">
        <v>52132.08</v>
      </c>
      <c r="U1659" s="2">
        <v>52132.08</v>
      </c>
      <c r="V1659" s="2">
        <v>43291.58</v>
      </c>
      <c r="W1659" t="s">
        <v>464</v>
      </c>
    </row>
    <row r="1660" spans="1:23" x14ac:dyDescent="0.2">
      <c r="A1660" t="s">
        <v>0</v>
      </c>
      <c r="B1660" t="s">
        <v>1</v>
      </c>
      <c r="C1660" t="s">
        <v>2</v>
      </c>
      <c r="D1660" t="s">
        <v>447</v>
      </c>
      <c r="E1660" t="s">
        <v>448</v>
      </c>
      <c r="F1660" t="s">
        <v>1244</v>
      </c>
      <c r="G1660" t="s">
        <v>1245</v>
      </c>
      <c r="H1660" t="s">
        <v>7</v>
      </c>
      <c r="I1660" t="s">
        <v>8</v>
      </c>
      <c r="J1660" t="s">
        <v>9</v>
      </c>
      <c r="K1660" t="s">
        <v>39</v>
      </c>
      <c r="L1660" t="s">
        <v>11</v>
      </c>
      <c r="M1660" s="2">
        <v>111525.48</v>
      </c>
      <c r="N1660" s="2">
        <v>6156.5</v>
      </c>
      <c r="O1660" s="2">
        <v>0</v>
      </c>
      <c r="P1660" s="2">
        <v>117681.98</v>
      </c>
      <c r="Q1660" s="2">
        <v>10608.08</v>
      </c>
      <c r="R1660" s="2">
        <v>74743.63</v>
      </c>
      <c r="S1660" s="2">
        <v>74743.63</v>
      </c>
      <c r="T1660" s="2">
        <v>42938.35</v>
      </c>
      <c r="U1660" s="2">
        <v>42938.35</v>
      </c>
      <c r="V1660" s="2">
        <v>32330.27</v>
      </c>
      <c r="W1660" t="s">
        <v>465</v>
      </c>
    </row>
    <row r="1661" spans="1:23" x14ac:dyDescent="0.2">
      <c r="A1661" t="s">
        <v>0</v>
      </c>
      <c r="B1661" t="s">
        <v>1</v>
      </c>
      <c r="C1661" t="s">
        <v>2</v>
      </c>
      <c r="D1661" t="s">
        <v>447</v>
      </c>
      <c r="E1661" t="s">
        <v>448</v>
      </c>
      <c r="F1661" t="s">
        <v>1244</v>
      </c>
      <c r="G1661" t="s">
        <v>1245</v>
      </c>
      <c r="H1661" t="s">
        <v>7</v>
      </c>
      <c r="I1661" t="s">
        <v>8</v>
      </c>
      <c r="J1661" t="s">
        <v>9</v>
      </c>
      <c r="K1661" t="s">
        <v>41</v>
      </c>
      <c r="L1661" t="s">
        <v>11</v>
      </c>
      <c r="M1661" s="2">
        <v>15506.16</v>
      </c>
      <c r="N1661" s="2">
        <v>80000</v>
      </c>
      <c r="O1661" s="2">
        <v>0</v>
      </c>
      <c r="P1661" s="2">
        <v>95506.16</v>
      </c>
      <c r="Q1661" s="2">
        <v>0</v>
      </c>
      <c r="R1661" s="2">
        <v>33571.620000000003</v>
      </c>
      <c r="S1661" s="2">
        <v>33571.620000000003</v>
      </c>
      <c r="T1661" s="2">
        <v>61934.54</v>
      </c>
      <c r="U1661" s="2">
        <v>61934.54</v>
      </c>
      <c r="V1661" s="2">
        <v>61934.54</v>
      </c>
      <c r="W1661" t="s">
        <v>466</v>
      </c>
    </row>
    <row r="1662" spans="1:23" x14ac:dyDescent="0.2">
      <c r="A1662" t="s">
        <v>0</v>
      </c>
      <c r="B1662" t="s">
        <v>1</v>
      </c>
      <c r="C1662" t="s">
        <v>2</v>
      </c>
      <c r="D1662" t="s">
        <v>447</v>
      </c>
      <c r="E1662" t="s">
        <v>448</v>
      </c>
      <c r="F1662" t="s">
        <v>1244</v>
      </c>
      <c r="G1662" t="s">
        <v>1245</v>
      </c>
      <c r="H1662" t="s">
        <v>7</v>
      </c>
      <c r="I1662" t="s">
        <v>43</v>
      </c>
      <c r="J1662" t="s">
        <v>44</v>
      </c>
      <c r="K1662" t="s">
        <v>71</v>
      </c>
      <c r="L1662" t="s">
        <v>11</v>
      </c>
      <c r="M1662" s="2">
        <v>36200</v>
      </c>
      <c r="N1662" s="2">
        <v>0</v>
      </c>
      <c r="O1662" s="2">
        <v>0</v>
      </c>
      <c r="P1662" s="2">
        <v>36200</v>
      </c>
      <c r="Q1662" s="2">
        <v>0</v>
      </c>
      <c r="R1662" s="2">
        <v>0</v>
      </c>
      <c r="S1662" s="2">
        <v>0</v>
      </c>
      <c r="T1662" s="2">
        <v>36200</v>
      </c>
      <c r="U1662" s="2">
        <v>36200</v>
      </c>
      <c r="V1662" s="2">
        <v>36200</v>
      </c>
      <c r="W1662" t="s">
        <v>486</v>
      </c>
    </row>
    <row r="1663" spans="1:23" x14ac:dyDescent="0.2">
      <c r="A1663" t="s">
        <v>0</v>
      </c>
      <c r="B1663" t="s">
        <v>1</v>
      </c>
      <c r="C1663" t="s">
        <v>2</v>
      </c>
      <c r="D1663" t="s">
        <v>447</v>
      </c>
      <c r="E1663" t="s">
        <v>448</v>
      </c>
      <c r="F1663" t="s">
        <v>1244</v>
      </c>
      <c r="G1663" t="s">
        <v>1245</v>
      </c>
      <c r="H1663" t="s">
        <v>511</v>
      </c>
      <c r="I1663" t="s">
        <v>1246</v>
      </c>
      <c r="J1663" t="s">
        <v>94</v>
      </c>
      <c r="K1663" t="s">
        <v>266</v>
      </c>
      <c r="L1663" t="s">
        <v>96</v>
      </c>
      <c r="M1663" s="2">
        <v>196486.83</v>
      </c>
      <c r="N1663" s="2">
        <v>-4396</v>
      </c>
      <c r="O1663" s="2">
        <v>0</v>
      </c>
      <c r="P1663" s="2">
        <v>192090.83</v>
      </c>
      <c r="Q1663" s="2">
        <v>0</v>
      </c>
      <c r="R1663" s="2">
        <v>0</v>
      </c>
      <c r="S1663" s="2">
        <v>0</v>
      </c>
      <c r="T1663" s="2">
        <v>192090.83</v>
      </c>
      <c r="U1663" s="2">
        <v>192090.83</v>
      </c>
      <c r="V1663" s="2">
        <v>192090.83</v>
      </c>
      <c r="W1663" t="s">
        <v>514</v>
      </c>
    </row>
    <row r="1664" spans="1:23" x14ac:dyDescent="0.2">
      <c r="A1664" t="s">
        <v>170</v>
      </c>
      <c r="B1664" t="s">
        <v>171</v>
      </c>
      <c r="C1664" t="s">
        <v>2</v>
      </c>
      <c r="D1664" t="s">
        <v>447</v>
      </c>
      <c r="E1664" t="s">
        <v>448</v>
      </c>
      <c r="F1664" t="s">
        <v>1244</v>
      </c>
      <c r="G1664" t="s">
        <v>1245</v>
      </c>
      <c r="H1664" t="s">
        <v>1247</v>
      </c>
      <c r="I1664" t="s">
        <v>1248</v>
      </c>
      <c r="J1664" t="s">
        <v>94</v>
      </c>
      <c r="K1664" t="s">
        <v>319</v>
      </c>
      <c r="L1664" t="s">
        <v>96</v>
      </c>
      <c r="M1664" s="2">
        <v>3513.17</v>
      </c>
      <c r="N1664" s="2">
        <v>0</v>
      </c>
      <c r="O1664" s="2">
        <v>0</v>
      </c>
      <c r="P1664" s="2">
        <v>3513.17</v>
      </c>
      <c r="Q1664" s="2">
        <v>0.01</v>
      </c>
      <c r="R1664" s="2">
        <v>3513.16</v>
      </c>
      <c r="S1664" s="2">
        <v>0</v>
      </c>
      <c r="T1664" s="2">
        <v>0.01</v>
      </c>
      <c r="U1664" s="2">
        <v>3513.17</v>
      </c>
      <c r="V1664" s="2">
        <v>0</v>
      </c>
      <c r="W1664" t="s">
        <v>1249</v>
      </c>
    </row>
    <row r="1665" spans="1:23" x14ac:dyDescent="0.2">
      <c r="A1665" t="s">
        <v>170</v>
      </c>
      <c r="B1665" t="s">
        <v>171</v>
      </c>
      <c r="C1665" t="s">
        <v>2</v>
      </c>
      <c r="D1665" t="s">
        <v>447</v>
      </c>
      <c r="E1665" t="s">
        <v>448</v>
      </c>
      <c r="F1665" t="s">
        <v>1244</v>
      </c>
      <c r="G1665" t="s">
        <v>1245</v>
      </c>
      <c r="H1665" t="s">
        <v>1247</v>
      </c>
      <c r="I1665" t="s">
        <v>1250</v>
      </c>
      <c r="J1665" t="s">
        <v>94</v>
      </c>
      <c r="K1665" t="s">
        <v>319</v>
      </c>
      <c r="L1665" t="s">
        <v>1251</v>
      </c>
      <c r="M1665" s="2">
        <v>27748555.52</v>
      </c>
      <c r="N1665" s="2">
        <v>-33070.120000000003</v>
      </c>
      <c r="O1665" s="2">
        <v>-1164266.07</v>
      </c>
      <c r="P1665" s="2">
        <v>26551219.329999998</v>
      </c>
      <c r="Q1665" s="2">
        <v>3536250.8</v>
      </c>
      <c r="R1665" s="2">
        <v>15208016.24</v>
      </c>
      <c r="S1665" s="2">
        <v>10674580.220000001</v>
      </c>
      <c r="T1665" s="2">
        <v>11343203.09</v>
      </c>
      <c r="U1665" s="2">
        <v>15876639.109999999</v>
      </c>
      <c r="V1665" s="2">
        <v>7806952.29</v>
      </c>
      <c r="W1665" t="s">
        <v>1249</v>
      </c>
    </row>
    <row r="1666" spans="1:23" x14ac:dyDescent="0.2">
      <c r="A1666" t="s">
        <v>170</v>
      </c>
      <c r="B1666" t="s">
        <v>171</v>
      </c>
      <c r="C1666" t="s">
        <v>2</v>
      </c>
      <c r="D1666" t="s">
        <v>447</v>
      </c>
      <c r="E1666" t="s">
        <v>448</v>
      </c>
      <c r="F1666" t="s">
        <v>1244</v>
      </c>
      <c r="G1666" t="s">
        <v>1245</v>
      </c>
      <c r="H1666" t="s">
        <v>1247</v>
      </c>
      <c r="I1666" t="s">
        <v>1250</v>
      </c>
      <c r="J1666" t="s">
        <v>94</v>
      </c>
      <c r="K1666" t="s">
        <v>319</v>
      </c>
      <c r="L1666" t="s">
        <v>96</v>
      </c>
      <c r="M1666" s="2">
        <v>3329826.66</v>
      </c>
      <c r="N1666" s="2">
        <v>0</v>
      </c>
      <c r="O1666" s="2">
        <v>0</v>
      </c>
      <c r="P1666" s="2">
        <v>3329826.66</v>
      </c>
      <c r="Q1666" s="2">
        <v>266121</v>
      </c>
      <c r="R1666" s="2">
        <v>1821121.95</v>
      </c>
      <c r="S1666" s="2">
        <v>1044226.18</v>
      </c>
      <c r="T1666" s="2">
        <v>1508704.71</v>
      </c>
      <c r="U1666" s="2">
        <v>2285600.48</v>
      </c>
      <c r="V1666" s="2">
        <v>1242583.71</v>
      </c>
      <c r="W1666" t="s">
        <v>1249</v>
      </c>
    </row>
    <row r="1667" spans="1:23" x14ac:dyDescent="0.2">
      <c r="A1667" t="s">
        <v>170</v>
      </c>
      <c r="B1667" t="s">
        <v>171</v>
      </c>
      <c r="C1667" t="s">
        <v>2</v>
      </c>
      <c r="D1667" t="s">
        <v>447</v>
      </c>
      <c r="E1667" t="s">
        <v>448</v>
      </c>
      <c r="F1667" t="s">
        <v>1244</v>
      </c>
      <c r="G1667" t="s">
        <v>1245</v>
      </c>
      <c r="H1667" t="s">
        <v>1247</v>
      </c>
      <c r="I1667" t="s">
        <v>1250</v>
      </c>
      <c r="J1667" t="s">
        <v>94</v>
      </c>
      <c r="K1667" t="s">
        <v>319</v>
      </c>
      <c r="L1667" t="s">
        <v>11</v>
      </c>
      <c r="M1667" s="2">
        <v>0</v>
      </c>
      <c r="N1667" s="2">
        <v>0</v>
      </c>
      <c r="O1667" s="2">
        <v>1714256.86</v>
      </c>
      <c r="P1667" s="2">
        <v>1714256.86</v>
      </c>
      <c r="Q1667" s="2">
        <v>0</v>
      </c>
      <c r="R1667" s="2">
        <v>0</v>
      </c>
      <c r="S1667" s="2">
        <v>0</v>
      </c>
      <c r="T1667" s="2">
        <v>1714256.86</v>
      </c>
      <c r="U1667" s="2">
        <v>1714256.86</v>
      </c>
      <c r="V1667" s="2">
        <v>1714256.86</v>
      </c>
      <c r="W1667" t="s">
        <v>1249</v>
      </c>
    </row>
    <row r="1668" spans="1:23" x14ac:dyDescent="0.2">
      <c r="A1668" t="s">
        <v>170</v>
      </c>
      <c r="B1668" t="s">
        <v>171</v>
      </c>
      <c r="C1668" t="s">
        <v>2</v>
      </c>
      <c r="D1668" t="s">
        <v>447</v>
      </c>
      <c r="E1668" t="s">
        <v>448</v>
      </c>
      <c r="F1668" t="s">
        <v>1244</v>
      </c>
      <c r="G1668" t="s">
        <v>1245</v>
      </c>
      <c r="H1668" t="s">
        <v>1247</v>
      </c>
      <c r="I1668" t="s">
        <v>1250</v>
      </c>
      <c r="J1668" t="s">
        <v>192</v>
      </c>
      <c r="K1668" t="s">
        <v>196</v>
      </c>
      <c r="L1668" t="s">
        <v>1251</v>
      </c>
      <c r="M1668" s="2">
        <v>64025396.75</v>
      </c>
      <c r="N1668" s="2">
        <v>13518501.640000001</v>
      </c>
      <c r="O1668" s="2">
        <v>31743228.960000001</v>
      </c>
      <c r="P1668" s="2">
        <v>109287127.34999999</v>
      </c>
      <c r="Q1668" s="2">
        <v>0</v>
      </c>
      <c r="R1668" s="2">
        <v>77543898.390000001</v>
      </c>
      <c r="S1668" s="2">
        <v>43327189.159999996</v>
      </c>
      <c r="T1668" s="2">
        <v>31743228.960000001</v>
      </c>
      <c r="U1668" s="2">
        <v>65959938.189999998</v>
      </c>
      <c r="V1668" s="2">
        <v>31743228.960000001</v>
      </c>
      <c r="W1668" t="s">
        <v>1252</v>
      </c>
    </row>
    <row r="1669" spans="1:23" x14ac:dyDescent="0.2">
      <c r="A1669" t="s">
        <v>170</v>
      </c>
      <c r="B1669" t="s">
        <v>171</v>
      </c>
      <c r="C1669" t="s">
        <v>2</v>
      </c>
      <c r="D1669" t="s">
        <v>447</v>
      </c>
      <c r="E1669" t="s">
        <v>448</v>
      </c>
      <c r="F1669" t="s">
        <v>1244</v>
      </c>
      <c r="G1669" t="s">
        <v>1245</v>
      </c>
      <c r="H1669" t="s">
        <v>1247</v>
      </c>
      <c r="I1669" t="s">
        <v>1250</v>
      </c>
      <c r="J1669" t="s">
        <v>192</v>
      </c>
      <c r="K1669" t="s">
        <v>196</v>
      </c>
      <c r="L1669" t="s">
        <v>11</v>
      </c>
      <c r="M1669" s="2">
        <v>44728600</v>
      </c>
      <c r="N1669" s="2">
        <v>0</v>
      </c>
      <c r="O1669" s="2">
        <v>3803811.38</v>
      </c>
      <c r="P1669" s="2">
        <v>48532411.380000003</v>
      </c>
      <c r="Q1669" s="2">
        <v>0</v>
      </c>
      <c r="R1669" s="2">
        <v>44728600</v>
      </c>
      <c r="S1669" s="2">
        <v>4283370.21</v>
      </c>
      <c r="T1669" s="2">
        <v>3803811.38</v>
      </c>
      <c r="U1669" s="2">
        <v>44249041.170000002</v>
      </c>
      <c r="V1669" s="2">
        <v>3803811.38</v>
      </c>
      <c r="W1669" t="s">
        <v>1252</v>
      </c>
    </row>
    <row r="1670" spans="1:23" x14ac:dyDescent="0.2">
      <c r="A1670" t="s">
        <v>170</v>
      </c>
      <c r="B1670" t="s">
        <v>171</v>
      </c>
      <c r="C1670" t="s">
        <v>2</v>
      </c>
      <c r="D1670" t="s">
        <v>447</v>
      </c>
      <c r="E1670" t="s">
        <v>448</v>
      </c>
      <c r="F1670" t="s">
        <v>1244</v>
      </c>
      <c r="G1670" t="s">
        <v>1245</v>
      </c>
      <c r="H1670" t="s">
        <v>1247</v>
      </c>
      <c r="I1670" t="s">
        <v>1250</v>
      </c>
      <c r="J1670" t="s">
        <v>192</v>
      </c>
      <c r="K1670" t="s">
        <v>196</v>
      </c>
      <c r="L1670" t="s">
        <v>96</v>
      </c>
      <c r="M1670" s="2">
        <v>57417443.829999998</v>
      </c>
      <c r="N1670" s="2">
        <v>0</v>
      </c>
      <c r="O1670" s="2">
        <v>-13518501.640000001</v>
      </c>
      <c r="P1670" s="2">
        <v>43898942.189999998</v>
      </c>
      <c r="Q1670" s="2">
        <v>0</v>
      </c>
      <c r="R1670" s="2">
        <v>43898942.189999998</v>
      </c>
      <c r="S1670" s="2">
        <v>4761346.0999999996</v>
      </c>
      <c r="T1670" s="2">
        <v>0</v>
      </c>
      <c r="U1670" s="2">
        <v>39137596.090000004</v>
      </c>
      <c r="V1670" s="2">
        <v>0</v>
      </c>
      <c r="W1670" t="s">
        <v>1252</v>
      </c>
    </row>
    <row r="1671" spans="1:23" x14ac:dyDescent="0.2">
      <c r="A1671" t="s">
        <v>170</v>
      </c>
      <c r="B1671" t="s">
        <v>171</v>
      </c>
      <c r="C1671" t="s">
        <v>2</v>
      </c>
      <c r="D1671" t="s">
        <v>447</v>
      </c>
      <c r="E1671" t="s">
        <v>448</v>
      </c>
      <c r="F1671" t="s">
        <v>1244</v>
      </c>
      <c r="G1671" t="s">
        <v>1245</v>
      </c>
      <c r="H1671" t="s">
        <v>1247</v>
      </c>
      <c r="I1671" t="s">
        <v>1250</v>
      </c>
      <c r="J1671" t="s">
        <v>539</v>
      </c>
      <c r="K1671" t="s">
        <v>1037</v>
      </c>
      <c r="L1671" t="s">
        <v>1251</v>
      </c>
      <c r="M1671" s="2">
        <v>0</v>
      </c>
      <c r="N1671" s="2">
        <v>33070.120000000003</v>
      </c>
      <c r="O1671" s="2">
        <v>187070.12</v>
      </c>
      <c r="P1671" s="2">
        <v>220140.24</v>
      </c>
      <c r="Q1671" s="2">
        <v>33070.120000000003</v>
      </c>
      <c r="R1671" s="2">
        <v>0</v>
      </c>
      <c r="S1671" s="2">
        <v>0</v>
      </c>
      <c r="T1671" s="2">
        <v>220140.24</v>
      </c>
      <c r="U1671" s="2">
        <v>220140.24</v>
      </c>
      <c r="V1671" s="2">
        <v>187070.12</v>
      </c>
      <c r="W1671" t="s">
        <v>1253</v>
      </c>
    </row>
    <row r="1672" spans="1:23" x14ac:dyDescent="0.2">
      <c r="A1672" t="s">
        <v>170</v>
      </c>
      <c r="B1672" t="s">
        <v>171</v>
      </c>
      <c r="C1672" t="s">
        <v>2</v>
      </c>
      <c r="D1672" t="s">
        <v>447</v>
      </c>
      <c r="E1672" t="s">
        <v>448</v>
      </c>
      <c r="F1672" t="s">
        <v>1244</v>
      </c>
      <c r="G1672" t="s">
        <v>1245</v>
      </c>
      <c r="H1672" t="s">
        <v>1254</v>
      </c>
      <c r="I1672" t="s">
        <v>1255</v>
      </c>
      <c r="J1672" t="s">
        <v>202</v>
      </c>
      <c r="K1672" t="s">
        <v>203</v>
      </c>
      <c r="L1672" t="s">
        <v>96</v>
      </c>
      <c r="M1672" s="2">
        <v>0</v>
      </c>
      <c r="N1672" s="2">
        <v>4396</v>
      </c>
      <c r="O1672" s="2">
        <v>0</v>
      </c>
      <c r="P1672" s="2">
        <v>4396</v>
      </c>
      <c r="Q1672" s="2">
        <v>471</v>
      </c>
      <c r="R1672" s="2">
        <v>3925</v>
      </c>
      <c r="S1672" s="2">
        <v>3925</v>
      </c>
      <c r="T1672" s="2">
        <v>471</v>
      </c>
      <c r="U1672" s="2">
        <v>471</v>
      </c>
      <c r="V1672" s="2">
        <v>0</v>
      </c>
      <c r="W1672" t="s">
        <v>1256</v>
      </c>
    </row>
    <row r="1673" spans="1:23" x14ac:dyDescent="0.2">
      <c r="A1673" t="s">
        <v>170</v>
      </c>
      <c r="B1673" t="s">
        <v>171</v>
      </c>
      <c r="C1673" t="s">
        <v>2</v>
      </c>
      <c r="D1673" t="s">
        <v>447</v>
      </c>
      <c r="E1673" t="s">
        <v>448</v>
      </c>
      <c r="F1673" t="s">
        <v>1244</v>
      </c>
      <c r="G1673" t="s">
        <v>1245</v>
      </c>
      <c r="H1673" t="s">
        <v>1247</v>
      </c>
      <c r="I1673" t="s">
        <v>1250</v>
      </c>
      <c r="J1673" t="s">
        <v>202</v>
      </c>
      <c r="K1673" t="s">
        <v>443</v>
      </c>
      <c r="L1673" t="s">
        <v>1251</v>
      </c>
      <c r="M1673" s="2">
        <v>31038539.25</v>
      </c>
      <c r="N1673" s="2">
        <v>-13518501.640000001</v>
      </c>
      <c r="O1673" s="2">
        <v>152554459.75</v>
      </c>
      <c r="P1673" s="2">
        <v>170074497.36000001</v>
      </c>
      <c r="Q1673" s="2">
        <v>0</v>
      </c>
      <c r="R1673" s="2">
        <v>0</v>
      </c>
      <c r="S1673" s="2">
        <v>0</v>
      </c>
      <c r="T1673" s="2">
        <v>170074497.36000001</v>
      </c>
      <c r="U1673" s="2">
        <v>170074497.36000001</v>
      </c>
      <c r="V1673" s="2">
        <v>170074497.36000001</v>
      </c>
      <c r="W1673" t="s">
        <v>1257</v>
      </c>
    </row>
    <row r="1674" spans="1:23" x14ac:dyDescent="0.2">
      <c r="A1674" t="s">
        <v>170</v>
      </c>
      <c r="B1674" t="s">
        <v>171</v>
      </c>
      <c r="C1674" t="s">
        <v>2</v>
      </c>
      <c r="D1674" t="s">
        <v>447</v>
      </c>
      <c r="E1674" t="s">
        <v>448</v>
      </c>
      <c r="F1674" t="s">
        <v>1244</v>
      </c>
      <c r="G1674" t="s">
        <v>1245</v>
      </c>
      <c r="H1674" t="s">
        <v>1247</v>
      </c>
      <c r="I1674" t="s">
        <v>1250</v>
      </c>
      <c r="J1674" t="s">
        <v>202</v>
      </c>
      <c r="K1674" t="s">
        <v>443</v>
      </c>
      <c r="L1674" t="s">
        <v>96</v>
      </c>
      <c r="M1674" s="2">
        <v>865824.58</v>
      </c>
      <c r="N1674" s="2">
        <v>0</v>
      </c>
      <c r="O1674" s="2">
        <v>0.01</v>
      </c>
      <c r="P1674" s="2">
        <v>865824.59</v>
      </c>
      <c r="Q1674" s="2">
        <v>0</v>
      </c>
      <c r="R1674" s="2">
        <v>0</v>
      </c>
      <c r="S1674" s="2">
        <v>0</v>
      </c>
      <c r="T1674" s="2">
        <v>865824.59</v>
      </c>
      <c r="U1674" s="2">
        <v>865824.59</v>
      </c>
      <c r="V1674" s="2">
        <v>865824.59</v>
      </c>
      <c r="W1674" t="s">
        <v>1257</v>
      </c>
    </row>
    <row r="1675" spans="1:23" x14ac:dyDescent="0.2">
      <c r="A1675" t="s">
        <v>170</v>
      </c>
      <c r="B1675" t="s">
        <v>171</v>
      </c>
      <c r="C1675" t="s">
        <v>2</v>
      </c>
      <c r="D1675" t="s">
        <v>447</v>
      </c>
      <c r="E1675" t="s">
        <v>448</v>
      </c>
      <c r="F1675" t="s">
        <v>1244</v>
      </c>
      <c r="G1675" t="s">
        <v>1245</v>
      </c>
      <c r="H1675" t="s">
        <v>1247</v>
      </c>
      <c r="I1675" t="s">
        <v>1250</v>
      </c>
      <c r="J1675" t="s">
        <v>202</v>
      </c>
      <c r="K1675" t="s">
        <v>836</v>
      </c>
      <c r="L1675" t="s">
        <v>1251</v>
      </c>
      <c r="M1675" s="2">
        <v>1150000</v>
      </c>
      <c r="N1675" s="2">
        <v>0</v>
      </c>
      <c r="O1675" s="2">
        <v>-154000</v>
      </c>
      <c r="P1675" s="2">
        <v>996000</v>
      </c>
      <c r="Q1675" s="2">
        <v>0</v>
      </c>
      <c r="R1675" s="2">
        <v>0</v>
      </c>
      <c r="S1675" s="2">
        <v>0</v>
      </c>
      <c r="T1675" s="2">
        <v>996000</v>
      </c>
      <c r="U1675" s="2">
        <v>996000</v>
      </c>
      <c r="V1675" s="2">
        <v>996000</v>
      </c>
      <c r="W1675" t="s">
        <v>1258</v>
      </c>
    </row>
    <row r="1676" spans="1:23" x14ac:dyDescent="0.2">
      <c r="A1676" t="s">
        <v>0</v>
      </c>
      <c r="B1676" t="s">
        <v>1</v>
      </c>
      <c r="C1676" t="s">
        <v>635</v>
      </c>
      <c r="D1676" t="s">
        <v>1259</v>
      </c>
      <c r="E1676" t="s">
        <v>1260</v>
      </c>
      <c r="F1676" t="s">
        <v>1261</v>
      </c>
      <c r="G1676" t="s">
        <v>1262</v>
      </c>
      <c r="H1676" t="s">
        <v>7</v>
      </c>
      <c r="I1676" t="s">
        <v>8</v>
      </c>
      <c r="J1676" t="s">
        <v>9</v>
      </c>
      <c r="K1676" t="s">
        <v>10</v>
      </c>
      <c r="L1676" t="s">
        <v>11</v>
      </c>
      <c r="M1676" s="2">
        <v>710523.36</v>
      </c>
      <c r="N1676" s="2">
        <v>38934</v>
      </c>
      <c r="O1676" s="2">
        <v>137576.17000000001</v>
      </c>
      <c r="P1676" s="2">
        <v>887033.53</v>
      </c>
      <c r="Q1676" s="2">
        <v>0</v>
      </c>
      <c r="R1676" s="2">
        <v>526778.35</v>
      </c>
      <c r="S1676" s="2">
        <v>526778.35</v>
      </c>
      <c r="T1676" s="2">
        <v>360255.18</v>
      </c>
      <c r="U1676" s="2">
        <v>360255.18</v>
      </c>
      <c r="V1676" s="2">
        <v>360255.18</v>
      </c>
      <c r="W1676" t="s">
        <v>1263</v>
      </c>
    </row>
    <row r="1677" spans="1:23" x14ac:dyDescent="0.2">
      <c r="A1677" t="s">
        <v>0</v>
      </c>
      <c r="B1677" t="s">
        <v>1</v>
      </c>
      <c r="C1677" t="s">
        <v>635</v>
      </c>
      <c r="D1677" t="s">
        <v>1259</v>
      </c>
      <c r="E1677" t="s">
        <v>1260</v>
      </c>
      <c r="F1677" t="s">
        <v>1261</v>
      </c>
      <c r="G1677" t="s">
        <v>1262</v>
      </c>
      <c r="H1677" t="s">
        <v>7</v>
      </c>
      <c r="I1677" t="s">
        <v>8</v>
      </c>
      <c r="J1677" t="s">
        <v>9</v>
      </c>
      <c r="K1677" t="s">
        <v>13</v>
      </c>
      <c r="L1677" t="s">
        <v>11</v>
      </c>
      <c r="M1677" s="2">
        <v>44890.2</v>
      </c>
      <c r="N1677" s="2">
        <v>0</v>
      </c>
      <c r="O1677" s="2">
        <v>10394.219999999999</v>
      </c>
      <c r="P1677" s="2">
        <v>55284.42</v>
      </c>
      <c r="Q1677" s="2">
        <v>0</v>
      </c>
      <c r="R1677" s="2">
        <v>39685.019999999997</v>
      </c>
      <c r="S1677" s="2">
        <v>39685.019999999997</v>
      </c>
      <c r="T1677" s="2">
        <v>15599.4</v>
      </c>
      <c r="U1677" s="2">
        <v>15599.4</v>
      </c>
      <c r="V1677" s="2">
        <v>15599.4</v>
      </c>
      <c r="W1677" t="s">
        <v>1264</v>
      </c>
    </row>
    <row r="1678" spans="1:23" x14ac:dyDescent="0.2">
      <c r="A1678" t="s">
        <v>0</v>
      </c>
      <c r="B1678" t="s">
        <v>1</v>
      </c>
      <c r="C1678" t="s">
        <v>635</v>
      </c>
      <c r="D1678" t="s">
        <v>1259</v>
      </c>
      <c r="E1678" t="s">
        <v>1260</v>
      </c>
      <c r="F1678" t="s">
        <v>1261</v>
      </c>
      <c r="G1678" t="s">
        <v>1262</v>
      </c>
      <c r="H1678" t="s">
        <v>7</v>
      </c>
      <c r="I1678" t="s">
        <v>8</v>
      </c>
      <c r="J1678" t="s">
        <v>9</v>
      </c>
      <c r="K1678" t="s">
        <v>15</v>
      </c>
      <c r="L1678" t="s">
        <v>11</v>
      </c>
      <c r="M1678" s="2">
        <v>159168.13</v>
      </c>
      <c r="N1678" s="2">
        <v>15289.5</v>
      </c>
      <c r="O1678" s="2">
        <v>0</v>
      </c>
      <c r="P1678" s="2">
        <v>174457.63</v>
      </c>
      <c r="Q1678" s="2">
        <v>85860.9</v>
      </c>
      <c r="R1678" s="2">
        <v>31605.89</v>
      </c>
      <c r="S1678" s="2">
        <v>31605.89</v>
      </c>
      <c r="T1678" s="2">
        <v>142851.74</v>
      </c>
      <c r="U1678" s="2">
        <v>142851.74</v>
      </c>
      <c r="V1678" s="2">
        <v>56990.84</v>
      </c>
      <c r="W1678" t="s">
        <v>1265</v>
      </c>
    </row>
    <row r="1679" spans="1:23" x14ac:dyDescent="0.2">
      <c r="A1679" t="s">
        <v>0</v>
      </c>
      <c r="B1679" t="s">
        <v>1</v>
      </c>
      <c r="C1679" t="s">
        <v>635</v>
      </c>
      <c r="D1679" t="s">
        <v>1259</v>
      </c>
      <c r="E1679" t="s">
        <v>1260</v>
      </c>
      <c r="F1679" t="s">
        <v>1261</v>
      </c>
      <c r="G1679" t="s">
        <v>1262</v>
      </c>
      <c r="H1679" t="s">
        <v>7</v>
      </c>
      <c r="I1679" t="s">
        <v>8</v>
      </c>
      <c r="J1679" t="s">
        <v>9</v>
      </c>
      <c r="K1679" t="s">
        <v>17</v>
      </c>
      <c r="L1679" t="s">
        <v>11</v>
      </c>
      <c r="M1679" s="2">
        <v>44908</v>
      </c>
      <c r="N1679" s="2">
        <v>3933.33</v>
      </c>
      <c r="O1679" s="2">
        <v>0</v>
      </c>
      <c r="P1679" s="2">
        <v>48841.33</v>
      </c>
      <c r="Q1679" s="2">
        <v>10460.379999999999</v>
      </c>
      <c r="R1679" s="2">
        <v>34379.410000000003</v>
      </c>
      <c r="S1679" s="2">
        <v>34379.410000000003</v>
      </c>
      <c r="T1679" s="2">
        <v>14461.92</v>
      </c>
      <c r="U1679" s="2">
        <v>14461.92</v>
      </c>
      <c r="V1679" s="2">
        <v>4001.54</v>
      </c>
      <c r="W1679" t="s">
        <v>1266</v>
      </c>
    </row>
    <row r="1680" spans="1:23" x14ac:dyDescent="0.2">
      <c r="A1680" t="s">
        <v>0</v>
      </c>
      <c r="B1680" t="s">
        <v>1</v>
      </c>
      <c r="C1680" t="s">
        <v>635</v>
      </c>
      <c r="D1680" t="s">
        <v>1259</v>
      </c>
      <c r="E1680" t="s">
        <v>1260</v>
      </c>
      <c r="F1680" t="s">
        <v>1261</v>
      </c>
      <c r="G1680" t="s">
        <v>1262</v>
      </c>
      <c r="H1680" t="s">
        <v>7</v>
      </c>
      <c r="I1680" t="s">
        <v>8</v>
      </c>
      <c r="J1680" t="s">
        <v>9</v>
      </c>
      <c r="K1680" t="s">
        <v>19</v>
      </c>
      <c r="L1680" t="s">
        <v>11</v>
      </c>
      <c r="M1680" s="2">
        <v>792</v>
      </c>
      <c r="N1680" s="2">
        <v>0</v>
      </c>
      <c r="O1680" s="2">
        <v>51.5</v>
      </c>
      <c r="P1680" s="2">
        <v>843.5</v>
      </c>
      <c r="Q1680" s="2">
        <v>0</v>
      </c>
      <c r="R1680" s="2">
        <v>533</v>
      </c>
      <c r="S1680" s="2">
        <v>533</v>
      </c>
      <c r="T1680" s="2">
        <v>310.5</v>
      </c>
      <c r="U1680" s="2">
        <v>310.5</v>
      </c>
      <c r="V1680" s="2">
        <v>310.5</v>
      </c>
      <c r="W1680" t="s">
        <v>1267</v>
      </c>
    </row>
    <row r="1681" spans="1:23" x14ac:dyDescent="0.2">
      <c r="A1681" t="s">
        <v>0</v>
      </c>
      <c r="B1681" t="s">
        <v>1</v>
      </c>
      <c r="C1681" t="s">
        <v>635</v>
      </c>
      <c r="D1681" t="s">
        <v>1259</v>
      </c>
      <c r="E1681" t="s">
        <v>1260</v>
      </c>
      <c r="F1681" t="s">
        <v>1261</v>
      </c>
      <c r="G1681" t="s">
        <v>1262</v>
      </c>
      <c r="H1681" t="s">
        <v>7</v>
      </c>
      <c r="I1681" t="s">
        <v>8</v>
      </c>
      <c r="J1681" t="s">
        <v>9</v>
      </c>
      <c r="K1681" t="s">
        <v>21</v>
      </c>
      <c r="L1681" t="s">
        <v>11</v>
      </c>
      <c r="M1681" s="2">
        <v>6336</v>
      </c>
      <c r="N1681" s="2">
        <v>0</v>
      </c>
      <c r="O1681" s="2">
        <v>820</v>
      </c>
      <c r="P1681" s="2">
        <v>7156</v>
      </c>
      <c r="Q1681" s="2">
        <v>0</v>
      </c>
      <c r="R1681" s="2">
        <v>5020</v>
      </c>
      <c r="S1681" s="2">
        <v>5020</v>
      </c>
      <c r="T1681" s="2">
        <v>2136</v>
      </c>
      <c r="U1681" s="2">
        <v>2136</v>
      </c>
      <c r="V1681" s="2">
        <v>2136</v>
      </c>
      <c r="W1681" t="s">
        <v>1268</v>
      </c>
    </row>
    <row r="1682" spans="1:23" x14ac:dyDescent="0.2">
      <c r="A1682" t="s">
        <v>0</v>
      </c>
      <c r="B1682" t="s">
        <v>1</v>
      </c>
      <c r="C1682" t="s">
        <v>635</v>
      </c>
      <c r="D1682" t="s">
        <v>1259</v>
      </c>
      <c r="E1682" t="s">
        <v>1260</v>
      </c>
      <c r="F1682" t="s">
        <v>1261</v>
      </c>
      <c r="G1682" t="s">
        <v>1262</v>
      </c>
      <c r="H1682" t="s">
        <v>7</v>
      </c>
      <c r="I1682" t="s">
        <v>8</v>
      </c>
      <c r="J1682" t="s">
        <v>9</v>
      </c>
      <c r="K1682" t="s">
        <v>23</v>
      </c>
      <c r="L1682" t="s">
        <v>11</v>
      </c>
      <c r="M1682" s="2">
        <v>224.45</v>
      </c>
      <c r="N1682" s="2">
        <v>0</v>
      </c>
      <c r="O1682" s="2">
        <v>95.38</v>
      </c>
      <c r="P1682" s="2">
        <v>319.83</v>
      </c>
      <c r="Q1682" s="2">
        <v>0</v>
      </c>
      <c r="R1682" s="2">
        <v>0</v>
      </c>
      <c r="S1682" s="2">
        <v>0</v>
      </c>
      <c r="T1682" s="2">
        <v>319.83</v>
      </c>
      <c r="U1682" s="2">
        <v>319.83</v>
      </c>
      <c r="V1682" s="2">
        <v>319.83</v>
      </c>
      <c r="W1682" t="s">
        <v>1269</v>
      </c>
    </row>
    <row r="1683" spans="1:23" x14ac:dyDescent="0.2">
      <c r="A1683" t="s">
        <v>0</v>
      </c>
      <c r="B1683" t="s">
        <v>1</v>
      </c>
      <c r="C1683" t="s">
        <v>635</v>
      </c>
      <c r="D1683" t="s">
        <v>1259</v>
      </c>
      <c r="E1683" t="s">
        <v>1260</v>
      </c>
      <c r="F1683" t="s">
        <v>1261</v>
      </c>
      <c r="G1683" t="s">
        <v>1262</v>
      </c>
      <c r="H1683" t="s">
        <v>7</v>
      </c>
      <c r="I1683" t="s">
        <v>8</v>
      </c>
      <c r="J1683" t="s">
        <v>9</v>
      </c>
      <c r="K1683" t="s">
        <v>25</v>
      </c>
      <c r="L1683" t="s">
        <v>11</v>
      </c>
      <c r="M1683" s="2">
        <v>2244.5100000000002</v>
      </c>
      <c r="N1683" s="2">
        <v>0</v>
      </c>
      <c r="O1683" s="2">
        <v>146.80000000000001</v>
      </c>
      <c r="P1683" s="2">
        <v>2391.31</v>
      </c>
      <c r="Q1683" s="2">
        <v>0</v>
      </c>
      <c r="R1683" s="2">
        <v>1351.4</v>
      </c>
      <c r="S1683" s="2">
        <v>1351.4</v>
      </c>
      <c r="T1683" s="2">
        <v>1039.9100000000001</v>
      </c>
      <c r="U1683" s="2">
        <v>1039.9100000000001</v>
      </c>
      <c r="V1683" s="2">
        <v>1039.9100000000001</v>
      </c>
      <c r="W1683" t="s">
        <v>1270</v>
      </c>
    </row>
    <row r="1684" spans="1:23" x14ac:dyDescent="0.2">
      <c r="A1684" t="s">
        <v>0</v>
      </c>
      <c r="B1684" t="s">
        <v>1</v>
      </c>
      <c r="C1684" t="s">
        <v>635</v>
      </c>
      <c r="D1684" t="s">
        <v>1259</v>
      </c>
      <c r="E1684" t="s">
        <v>1260</v>
      </c>
      <c r="F1684" t="s">
        <v>1261</v>
      </c>
      <c r="G1684" t="s">
        <v>1262</v>
      </c>
      <c r="H1684" t="s">
        <v>7</v>
      </c>
      <c r="I1684" t="s">
        <v>8</v>
      </c>
      <c r="J1684" t="s">
        <v>9</v>
      </c>
      <c r="K1684" t="s">
        <v>27</v>
      </c>
      <c r="L1684" t="s">
        <v>11</v>
      </c>
      <c r="M1684" s="2">
        <v>4835.6899999999996</v>
      </c>
      <c r="N1684" s="2">
        <v>-4835.6899999999996</v>
      </c>
      <c r="O1684" s="2">
        <v>0</v>
      </c>
      <c r="P1684" s="2">
        <v>0</v>
      </c>
      <c r="Q1684" s="2">
        <v>0</v>
      </c>
      <c r="R1684" s="2">
        <v>0</v>
      </c>
      <c r="S1684" s="2">
        <v>0</v>
      </c>
      <c r="T1684" s="2">
        <v>0</v>
      </c>
      <c r="U1684" s="2">
        <v>0</v>
      </c>
      <c r="V1684" s="2">
        <v>0</v>
      </c>
      <c r="W1684" t="s">
        <v>1271</v>
      </c>
    </row>
    <row r="1685" spans="1:23" x14ac:dyDescent="0.2">
      <c r="A1685" t="s">
        <v>0</v>
      </c>
      <c r="B1685" t="s">
        <v>1</v>
      </c>
      <c r="C1685" t="s">
        <v>635</v>
      </c>
      <c r="D1685" t="s">
        <v>1259</v>
      </c>
      <c r="E1685" t="s">
        <v>1260</v>
      </c>
      <c r="F1685" t="s">
        <v>1261</v>
      </c>
      <c r="G1685" t="s">
        <v>1262</v>
      </c>
      <c r="H1685" t="s">
        <v>7</v>
      </c>
      <c r="I1685" t="s">
        <v>8</v>
      </c>
      <c r="J1685" t="s">
        <v>9</v>
      </c>
      <c r="K1685" t="s">
        <v>29</v>
      </c>
      <c r="L1685" t="s">
        <v>11</v>
      </c>
      <c r="M1685" s="2">
        <v>1997.44</v>
      </c>
      <c r="N1685" s="2">
        <v>1269.8499999999999</v>
      </c>
      <c r="O1685" s="2">
        <v>1087.08</v>
      </c>
      <c r="P1685" s="2">
        <v>4354.37</v>
      </c>
      <c r="Q1685" s="2">
        <v>0</v>
      </c>
      <c r="R1685" s="2">
        <v>2446.84</v>
      </c>
      <c r="S1685" s="2">
        <v>2446.84</v>
      </c>
      <c r="T1685" s="2">
        <v>1907.53</v>
      </c>
      <c r="U1685" s="2">
        <v>1907.53</v>
      </c>
      <c r="V1685" s="2">
        <v>1907.53</v>
      </c>
      <c r="W1685" t="s">
        <v>1272</v>
      </c>
    </row>
    <row r="1686" spans="1:23" x14ac:dyDescent="0.2">
      <c r="A1686" t="s">
        <v>0</v>
      </c>
      <c r="B1686" t="s">
        <v>1</v>
      </c>
      <c r="C1686" t="s">
        <v>635</v>
      </c>
      <c r="D1686" t="s">
        <v>1259</v>
      </c>
      <c r="E1686" t="s">
        <v>1260</v>
      </c>
      <c r="F1686" t="s">
        <v>1261</v>
      </c>
      <c r="G1686" t="s">
        <v>1262</v>
      </c>
      <c r="H1686" t="s">
        <v>7</v>
      </c>
      <c r="I1686" t="s">
        <v>8</v>
      </c>
      <c r="J1686" t="s">
        <v>9</v>
      </c>
      <c r="K1686" t="s">
        <v>31</v>
      </c>
      <c r="L1686" t="s">
        <v>11</v>
      </c>
      <c r="M1686" s="2">
        <v>1154604</v>
      </c>
      <c r="N1686" s="2">
        <v>144540</v>
      </c>
      <c r="O1686" s="2">
        <v>4099.76</v>
      </c>
      <c r="P1686" s="2">
        <v>1303243.76</v>
      </c>
      <c r="Q1686" s="2">
        <v>439513.84</v>
      </c>
      <c r="R1686" s="2">
        <v>857810.16</v>
      </c>
      <c r="S1686" s="2">
        <v>857810.16</v>
      </c>
      <c r="T1686" s="2">
        <v>445433.59999999998</v>
      </c>
      <c r="U1686" s="2">
        <v>445433.59999999998</v>
      </c>
      <c r="V1686" s="2">
        <v>5919.76</v>
      </c>
      <c r="W1686" t="s">
        <v>1273</v>
      </c>
    </row>
    <row r="1687" spans="1:23" x14ac:dyDescent="0.2">
      <c r="A1687" t="s">
        <v>0</v>
      </c>
      <c r="B1687" t="s">
        <v>1</v>
      </c>
      <c r="C1687" t="s">
        <v>635</v>
      </c>
      <c r="D1687" t="s">
        <v>1259</v>
      </c>
      <c r="E1687" t="s">
        <v>1260</v>
      </c>
      <c r="F1687" t="s">
        <v>1261</v>
      </c>
      <c r="G1687" t="s">
        <v>1262</v>
      </c>
      <c r="H1687" t="s">
        <v>7</v>
      </c>
      <c r="I1687" t="s">
        <v>8</v>
      </c>
      <c r="J1687" t="s">
        <v>9</v>
      </c>
      <c r="K1687" t="s">
        <v>33</v>
      </c>
      <c r="L1687" t="s">
        <v>11</v>
      </c>
      <c r="M1687" s="2">
        <v>9353.16</v>
      </c>
      <c r="N1687" s="2">
        <v>-3000</v>
      </c>
      <c r="O1687" s="2">
        <v>0</v>
      </c>
      <c r="P1687" s="2">
        <v>6353.16</v>
      </c>
      <c r="Q1687" s="2">
        <v>0</v>
      </c>
      <c r="R1687" s="2">
        <v>3588.27</v>
      </c>
      <c r="S1687" s="2">
        <v>3588.27</v>
      </c>
      <c r="T1687" s="2">
        <v>2764.89</v>
      </c>
      <c r="U1687" s="2">
        <v>2764.89</v>
      </c>
      <c r="V1687" s="2">
        <v>2764.89</v>
      </c>
      <c r="W1687" t="s">
        <v>1274</v>
      </c>
    </row>
    <row r="1688" spans="1:23" x14ac:dyDescent="0.2">
      <c r="A1688" t="s">
        <v>0</v>
      </c>
      <c r="B1688" t="s">
        <v>1</v>
      </c>
      <c r="C1688" t="s">
        <v>635</v>
      </c>
      <c r="D1688" t="s">
        <v>1259</v>
      </c>
      <c r="E1688" t="s">
        <v>1260</v>
      </c>
      <c r="F1688" t="s">
        <v>1261</v>
      </c>
      <c r="G1688" t="s">
        <v>1262</v>
      </c>
      <c r="H1688" t="s">
        <v>7</v>
      </c>
      <c r="I1688" t="s">
        <v>8</v>
      </c>
      <c r="J1688" t="s">
        <v>9</v>
      </c>
      <c r="K1688" t="s">
        <v>35</v>
      </c>
      <c r="L1688" t="s">
        <v>11</v>
      </c>
      <c r="M1688" s="2">
        <v>2706.32</v>
      </c>
      <c r="N1688" s="2">
        <v>0</v>
      </c>
      <c r="O1688" s="2">
        <v>2658.68</v>
      </c>
      <c r="P1688" s="2">
        <v>5365</v>
      </c>
      <c r="Q1688" s="2">
        <v>0</v>
      </c>
      <c r="R1688" s="2">
        <v>2492.33</v>
      </c>
      <c r="S1688" s="2">
        <v>2492.33</v>
      </c>
      <c r="T1688" s="2">
        <v>2872.67</v>
      </c>
      <c r="U1688" s="2">
        <v>2872.67</v>
      </c>
      <c r="V1688" s="2">
        <v>2872.67</v>
      </c>
      <c r="W1688" t="s">
        <v>1275</v>
      </c>
    </row>
    <row r="1689" spans="1:23" x14ac:dyDescent="0.2">
      <c r="A1689" t="s">
        <v>0</v>
      </c>
      <c r="B1689" t="s">
        <v>1</v>
      </c>
      <c r="C1689" t="s">
        <v>635</v>
      </c>
      <c r="D1689" t="s">
        <v>1259</v>
      </c>
      <c r="E1689" t="s">
        <v>1260</v>
      </c>
      <c r="F1689" t="s">
        <v>1261</v>
      </c>
      <c r="G1689" t="s">
        <v>1262</v>
      </c>
      <c r="H1689" t="s">
        <v>7</v>
      </c>
      <c r="I1689" t="s">
        <v>8</v>
      </c>
      <c r="J1689" t="s">
        <v>9</v>
      </c>
      <c r="K1689" t="s">
        <v>37</v>
      </c>
      <c r="L1689" t="s">
        <v>11</v>
      </c>
      <c r="M1689" s="2">
        <v>241617.22</v>
      </c>
      <c r="N1689" s="2">
        <v>23210.36</v>
      </c>
      <c r="O1689" s="2">
        <v>19562.23</v>
      </c>
      <c r="P1689" s="2">
        <v>284389.81</v>
      </c>
      <c r="Q1689" s="2">
        <v>55495</v>
      </c>
      <c r="R1689" s="2">
        <v>181244.21</v>
      </c>
      <c r="S1689" s="2">
        <v>181244.21</v>
      </c>
      <c r="T1689" s="2">
        <v>103145.60000000001</v>
      </c>
      <c r="U1689" s="2">
        <v>103145.60000000001</v>
      </c>
      <c r="V1689" s="2">
        <v>47650.6</v>
      </c>
      <c r="W1689" t="s">
        <v>1276</v>
      </c>
    </row>
    <row r="1690" spans="1:23" x14ac:dyDescent="0.2">
      <c r="A1690" t="s">
        <v>0</v>
      </c>
      <c r="B1690" t="s">
        <v>1</v>
      </c>
      <c r="C1690" t="s">
        <v>635</v>
      </c>
      <c r="D1690" t="s">
        <v>1259</v>
      </c>
      <c r="E1690" t="s">
        <v>1260</v>
      </c>
      <c r="F1690" t="s">
        <v>1261</v>
      </c>
      <c r="G1690" t="s">
        <v>1262</v>
      </c>
      <c r="H1690" t="s">
        <v>7</v>
      </c>
      <c r="I1690" t="s">
        <v>8</v>
      </c>
      <c r="J1690" t="s">
        <v>9</v>
      </c>
      <c r="K1690" t="s">
        <v>39</v>
      </c>
      <c r="L1690" t="s">
        <v>11</v>
      </c>
      <c r="M1690" s="2">
        <v>159168.13</v>
      </c>
      <c r="N1690" s="2">
        <v>10290</v>
      </c>
      <c r="O1690" s="2">
        <v>0</v>
      </c>
      <c r="P1690" s="2">
        <v>169458.13</v>
      </c>
      <c r="Q1690" s="2">
        <v>70456.62</v>
      </c>
      <c r="R1690" s="2">
        <v>76082.7</v>
      </c>
      <c r="S1690" s="2">
        <v>76082.7</v>
      </c>
      <c r="T1690" s="2">
        <v>93375.43</v>
      </c>
      <c r="U1690" s="2">
        <v>93375.43</v>
      </c>
      <c r="V1690" s="2">
        <v>22918.81</v>
      </c>
      <c r="W1690" t="s">
        <v>1277</v>
      </c>
    </row>
    <row r="1691" spans="1:23" x14ac:dyDescent="0.2">
      <c r="A1691" t="s">
        <v>0</v>
      </c>
      <c r="B1691" t="s">
        <v>1</v>
      </c>
      <c r="C1691" t="s">
        <v>635</v>
      </c>
      <c r="D1691" t="s">
        <v>1259</v>
      </c>
      <c r="E1691" t="s">
        <v>1260</v>
      </c>
      <c r="F1691" t="s">
        <v>1261</v>
      </c>
      <c r="G1691" t="s">
        <v>1262</v>
      </c>
      <c r="H1691" t="s">
        <v>7</v>
      </c>
      <c r="I1691" t="s">
        <v>8</v>
      </c>
      <c r="J1691" t="s">
        <v>9</v>
      </c>
      <c r="K1691" t="s">
        <v>41</v>
      </c>
      <c r="L1691" t="s">
        <v>11</v>
      </c>
      <c r="M1691" s="2">
        <v>8795.5400000000009</v>
      </c>
      <c r="N1691" s="2">
        <v>43423.99</v>
      </c>
      <c r="O1691" s="2">
        <v>4011.96</v>
      </c>
      <c r="P1691" s="2">
        <v>56231.49</v>
      </c>
      <c r="Q1691" s="2">
        <v>0</v>
      </c>
      <c r="R1691" s="2">
        <v>18386.650000000001</v>
      </c>
      <c r="S1691" s="2">
        <v>18386.650000000001</v>
      </c>
      <c r="T1691" s="2">
        <v>37844.839999999997</v>
      </c>
      <c r="U1691" s="2">
        <v>37844.839999999997</v>
      </c>
      <c r="V1691" s="2">
        <v>37844.839999999997</v>
      </c>
      <c r="W1691" t="s">
        <v>1278</v>
      </c>
    </row>
    <row r="1692" spans="1:23" x14ac:dyDescent="0.2">
      <c r="A1692" t="s">
        <v>0</v>
      </c>
      <c r="B1692" t="s">
        <v>1</v>
      </c>
      <c r="C1692" t="s">
        <v>635</v>
      </c>
      <c r="D1692" t="s">
        <v>1259</v>
      </c>
      <c r="E1692" t="s">
        <v>1260</v>
      </c>
      <c r="F1692" t="s">
        <v>1261</v>
      </c>
      <c r="G1692" t="s">
        <v>1262</v>
      </c>
      <c r="H1692" t="s">
        <v>7</v>
      </c>
      <c r="I1692" t="s">
        <v>43</v>
      </c>
      <c r="J1692" t="s">
        <v>44</v>
      </c>
      <c r="K1692" t="s">
        <v>61</v>
      </c>
      <c r="L1692" t="s">
        <v>11</v>
      </c>
      <c r="M1692" s="2">
        <v>100000</v>
      </c>
      <c r="N1692" s="2">
        <v>-22968.65</v>
      </c>
      <c r="O1692" s="2">
        <v>0</v>
      </c>
      <c r="P1692" s="2">
        <v>77031.350000000006</v>
      </c>
      <c r="Q1692" s="2">
        <v>0</v>
      </c>
      <c r="R1692" s="2">
        <v>0</v>
      </c>
      <c r="S1692" s="2">
        <v>0</v>
      </c>
      <c r="T1692" s="2">
        <v>77031.350000000006</v>
      </c>
      <c r="U1692" s="2">
        <v>77031.350000000006</v>
      </c>
      <c r="V1692" s="2">
        <v>77031.350000000006</v>
      </c>
      <c r="W1692" t="s">
        <v>1279</v>
      </c>
    </row>
    <row r="1693" spans="1:23" x14ac:dyDescent="0.2">
      <c r="A1693" t="s">
        <v>106</v>
      </c>
      <c r="B1693" t="s">
        <v>107</v>
      </c>
      <c r="C1693" t="s">
        <v>635</v>
      </c>
      <c r="D1693" t="s">
        <v>1259</v>
      </c>
      <c r="E1693" t="s">
        <v>1260</v>
      </c>
      <c r="F1693" t="s">
        <v>1261</v>
      </c>
      <c r="G1693" t="s">
        <v>1262</v>
      </c>
      <c r="H1693" t="s">
        <v>164</v>
      </c>
      <c r="I1693" t="s">
        <v>165</v>
      </c>
      <c r="J1693" t="s">
        <v>94</v>
      </c>
      <c r="K1693" t="s">
        <v>366</v>
      </c>
      <c r="L1693" t="s">
        <v>96</v>
      </c>
      <c r="M1693" s="2">
        <v>10000</v>
      </c>
      <c r="N1693" s="2">
        <v>-2814</v>
      </c>
      <c r="O1693" s="2">
        <v>0</v>
      </c>
      <c r="P1693" s="2">
        <v>7186</v>
      </c>
      <c r="Q1693" s="2">
        <v>0</v>
      </c>
      <c r="R1693" s="2">
        <v>0</v>
      </c>
      <c r="S1693" s="2">
        <v>0</v>
      </c>
      <c r="T1693" s="2">
        <v>7186</v>
      </c>
      <c r="U1693" s="2">
        <v>7186</v>
      </c>
      <c r="V1693" s="2">
        <v>7186</v>
      </c>
      <c r="W1693" t="s">
        <v>1280</v>
      </c>
    </row>
    <row r="1694" spans="1:23" x14ac:dyDescent="0.2">
      <c r="A1694" t="s">
        <v>106</v>
      </c>
      <c r="B1694" t="s">
        <v>107</v>
      </c>
      <c r="C1694" t="s">
        <v>635</v>
      </c>
      <c r="D1694" t="s">
        <v>1259</v>
      </c>
      <c r="E1694" t="s">
        <v>1260</v>
      </c>
      <c r="F1694" t="s">
        <v>1261</v>
      </c>
      <c r="G1694" t="s">
        <v>1262</v>
      </c>
      <c r="H1694" t="s">
        <v>164</v>
      </c>
      <c r="I1694" t="s">
        <v>165</v>
      </c>
      <c r="J1694" t="s">
        <v>94</v>
      </c>
      <c r="K1694" t="s">
        <v>166</v>
      </c>
      <c r="L1694" t="s">
        <v>96</v>
      </c>
      <c r="M1694" s="2">
        <v>22200</v>
      </c>
      <c r="N1694" s="2">
        <v>-17174.560000000001</v>
      </c>
      <c r="O1694" s="2">
        <v>0</v>
      </c>
      <c r="P1694" s="2">
        <v>5025.4399999999996</v>
      </c>
      <c r="Q1694" s="2">
        <v>0</v>
      </c>
      <c r="R1694" s="2">
        <v>0</v>
      </c>
      <c r="S1694" s="2">
        <v>0</v>
      </c>
      <c r="T1694" s="2">
        <v>5025.4399999999996</v>
      </c>
      <c r="U1694" s="2">
        <v>5025.4399999999996</v>
      </c>
      <c r="V1694" s="2">
        <v>5025.4399999999996</v>
      </c>
      <c r="W1694" t="s">
        <v>1281</v>
      </c>
    </row>
    <row r="1695" spans="1:23" x14ac:dyDescent="0.2">
      <c r="A1695" t="s">
        <v>106</v>
      </c>
      <c r="B1695" t="s">
        <v>107</v>
      </c>
      <c r="C1695" t="s">
        <v>635</v>
      </c>
      <c r="D1695" t="s">
        <v>1259</v>
      </c>
      <c r="E1695" t="s">
        <v>1260</v>
      </c>
      <c r="F1695" t="s">
        <v>1261</v>
      </c>
      <c r="G1695" t="s">
        <v>1262</v>
      </c>
      <c r="H1695" t="s">
        <v>164</v>
      </c>
      <c r="I1695" t="s">
        <v>165</v>
      </c>
      <c r="J1695" t="s">
        <v>94</v>
      </c>
      <c r="K1695" t="s">
        <v>95</v>
      </c>
      <c r="L1695" t="s">
        <v>96</v>
      </c>
      <c r="M1695" s="2">
        <v>4000</v>
      </c>
      <c r="N1695" s="2">
        <v>-416</v>
      </c>
      <c r="O1695" s="2">
        <v>0</v>
      </c>
      <c r="P1695" s="2">
        <v>3584</v>
      </c>
      <c r="Q1695" s="2">
        <v>0</v>
      </c>
      <c r="R1695" s="2">
        <v>0</v>
      </c>
      <c r="S1695" s="2">
        <v>0</v>
      </c>
      <c r="T1695" s="2">
        <v>3584</v>
      </c>
      <c r="U1695" s="2">
        <v>3584</v>
      </c>
      <c r="V1695" s="2">
        <v>3584</v>
      </c>
      <c r="W1695" t="s">
        <v>1282</v>
      </c>
    </row>
    <row r="1696" spans="1:23" x14ac:dyDescent="0.2">
      <c r="A1696" t="s">
        <v>106</v>
      </c>
      <c r="B1696" t="s">
        <v>107</v>
      </c>
      <c r="C1696" t="s">
        <v>635</v>
      </c>
      <c r="D1696" t="s">
        <v>1259</v>
      </c>
      <c r="E1696" t="s">
        <v>1260</v>
      </c>
      <c r="F1696" t="s">
        <v>1261</v>
      </c>
      <c r="G1696" t="s">
        <v>1262</v>
      </c>
      <c r="H1696" t="s">
        <v>164</v>
      </c>
      <c r="I1696" t="s">
        <v>165</v>
      </c>
      <c r="J1696" t="s">
        <v>94</v>
      </c>
      <c r="K1696" t="s">
        <v>1283</v>
      </c>
      <c r="L1696" t="s">
        <v>96</v>
      </c>
      <c r="M1696" s="2">
        <v>60319.24</v>
      </c>
      <c r="N1696" s="2">
        <v>-8642.44</v>
      </c>
      <c r="O1696" s="2">
        <v>0</v>
      </c>
      <c r="P1696" s="2">
        <v>51676.800000000003</v>
      </c>
      <c r="Q1696" s="2">
        <v>12536.43</v>
      </c>
      <c r="R1696" s="2">
        <v>0</v>
      </c>
      <c r="S1696" s="2">
        <v>0</v>
      </c>
      <c r="T1696" s="2">
        <v>51676.800000000003</v>
      </c>
      <c r="U1696" s="2">
        <v>51676.800000000003</v>
      </c>
      <c r="V1696" s="2">
        <v>39140.370000000003</v>
      </c>
      <c r="W1696" t="s">
        <v>1284</v>
      </c>
    </row>
    <row r="1697" spans="1:23" x14ac:dyDescent="0.2">
      <c r="A1697" t="s">
        <v>106</v>
      </c>
      <c r="B1697" t="s">
        <v>107</v>
      </c>
      <c r="C1697" t="s">
        <v>635</v>
      </c>
      <c r="D1697" t="s">
        <v>1259</v>
      </c>
      <c r="E1697" t="s">
        <v>1260</v>
      </c>
      <c r="F1697" t="s">
        <v>1261</v>
      </c>
      <c r="G1697" t="s">
        <v>1262</v>
      </c>
      <c r="H1697" t="s">
        <v>164</v>
      </c>
      <c r="I1697" t="s">
        <v>1285</v>
      </c>
      <c r="J1697" t="s">
        <v>94</v>
      </c>
      <c r="K1697" t="s">
        <v>1286</v>
      </c>
      <c r="L1697" t="s">
        <v>96</v>
      </c>
      <c r="M1697" s="2">
        <v>2000000</v>
      </c>
      <c r="N1697" s="2">
        <v>-1200000</v>
      </c>
      <c r="O1697" s="2">
        <v>0</v>
      </c>
      <c r="P1697" s="2">
        <v>800000</v>
      </c>
      <c r="Q1697" s="2">
        <v>800000</v>
      </c>
      <c r="R1697" s="2">
        <v>0</v>
      </c>
      <c r="S1697" s="2">
        <v>0</v>
      </c>
      <c r="T1697" s="2">
        <v>800000</v>
      </c>
      <c r="U1697" s="2">
        <v>800000</v>
      </c>
      <c r="V1697" s="2">
        <v>0</v>
      </c>
      <c r="W1697" t="s">
        <v>1287</v>
      </c>
    </row>
    <row r="1698" spans="1:23" x14ac:dyDescent="0.2">
      <c r="A1698" t="s">
        <v>106</v>
      </c>
      <c r="B1698" t="s">
        <v>107</v>
      </c>
      <c r="C1698" t="s">
        <v>635</v>
      </c>
      <c r="D1698" t="s">
        <v>1259</v>
      </c>
      <c r="E1698" t="s">
        <v>1260</v>
      </c>
      <c r="F1698" t="s">
        <v>1261</v>
      </c>
      <c r="G1698" t="s">
        <v>1262</v>
      </c>
      <c r="H1698" t="s">
        <v>164</v>
      </c>
      <c r="I1698" t="s">
        <v>1285</v>
      </c>
      <c r="J1698" t="s">
        <v>94</v>
      </c>
      <c r="K1698" t="s">
        <v>1283</v>
      </c>
      <c r="L1698" t="s">
        <v>96</v>
      </c>
      <c r="M1698" s="2">
        <v>2641800</v>
      </c>
      <c r="N1698" s="2">
        <v>1200000</v>
      </c>
      <c r="O1698" s="2">
        <v>0</v>
      </c>
      <c r="P1698" s="2">
        <v>3841800</v>
      </c>
      <c r="Q1698" s="2">
        <v>0</v>
      </c>
      <c r="R1698" s="2">
        <v>0</v>
      </c>
      <c r="S1698" s="2">
        <v>0</v>
      </c>
      <c r="T1698" s="2">
        <v>3841800</v>
      </c>
      <c r="U1698" s="2">
        <v>3841800</v>
      </c>
      <c r="V1698" s="2">
        <v>3841800</v>
      </c>
      <c r="W1698" t="s">
        <v>1284</v>
      </c>
    </row>
    <row r="1699" spans="1:23" x14ac:dyDescent="0.2">
      <c r="A1699" t="s">
        <v>170</v>
      </c>
      <c r="B1699" t="s">
        <v>171</v>
      </c>
      <c r="C1699" t="s">
        <v>635</v>
      </c>
      <c r="D1699" t="s">
        <v>1259</v>
      </c>
      <c r="E1699" t="s">
        <v>1260</v>
      </c>
      <c r="F1699" t="s">
        <v>1261</v>
      </c>
      <c r="G1699" t="s">
        <v>1262</v>
      </c>
      <c r="H1699" t="s">
        <v>172</v>
      </c>
      <c r="I1699" t="s">
        <v>173</v>
      </c>
      <c r="J1699" t="s">
        <v>94</v>
      </c>
      <c r="K1699" t="s">
        <v>266</v>
      </c>
      <c r="L1699" t="s">
        <v>96</v>
      </c>
      <c r="M1699" s="2">
        <v>8000</v>
      </c>
      <c r="N1699" s="2">
        <v>0</v>
      </c>
      <c r="O1699" s="2">
        <v>0</v>
      </c>
      <c r="P1699" s="2">
        <v>8000</v>
      </c>
      <c r="Q1699" s="2">
        <v>0</v>
      </c>
      <c r="R1699" s="2">
        <v>876.96</v>
      </c>
      <c r="S1699" s="2">
        <v>876.96</v>
      </c>
      <c r="T1699" s="2">
        <v>7123.04</v>
      </c>
      <c r="U1699" s="2">
        <v>7123.04</v>
      </c>
      <c r="V1699" s="2">
        <v>7123.04</v>
      </c>
      <c r="W1699" t="s">
        <v>1288</v>
      </c>
    </row>
    <row r="1700" spans="1:23" x14ac:dyDescent="0.2">
      <c r="A1700" t="s">
        <v>170</v>
      </c>
      <c r="B1700" t="s">
        <v>171</v>
      </c>
      <c r="C1700" t="s">
        <v>635</v>
      </c>
      <c r="D1700" t="s">
        <v>1259</v>
      </c>
      <c r="E1700" t="s">
        <v>1260</v>
      </c>
      <c r="F1700" t="s">
        <v>1261</v>
      </c>
      <c r="G1700" t="s">
        <v>1262</v>
      </c>
      <c r="H1700" t="s">
        <v>172</v>
      </c>
      <c r="I1700" t="s">
        <v>173</v>
      </c>
      <c r="J1700" t="s">
        <v>94</v>
      </c>
      <c r="K1700" t="s">
        <v>183</v>
      </c>
      <c r="L1700" t="s">
        <v>96</v>
      </c>
      <c r="M1700" s="2">
        <v>8960</v>
      </c>
      <c r="N1700" s="2">
        <v>0</v>
      </c>
      <c r="O1700" s="2">
        <v>0</v>
      </c>
      <c r="P1700" s="2">
        <v>8960</v>
      </c>
      <c r="Q1700" s="2">
        <v>0</v>
      </c>
      <c r="R1700" s="2">
        <v>0</v>
      </c>
      <c r="S1700" s="2">
        <v>0</v>
      </c>
      <c r="T1700" s="2">
        <v>8960</v>
      </c>
      <c r="U1700" s="2">
        <v>8960</v>
      </c>
      <c r="V1700" s="2">
        <v>8960</v>
      </c>
      <c r="W1700" t="s">
        <v>1289</v>
      </c>
    </row>
    <row r="1701" spans="1:23" x14ac:dyDescent="0.2">
      <c r="A1701" t="s">
        <v>170</v>
      </c>
      <c r="B1701" t="s">
        <v>171</v>
      </c>
      <c r="C1701" t="s">
        <v>635</v>
      </c>
      <c r="D1701" t="s">
        <v>1259</v>
      </c>
      <c r="E1701" t="s">
        <v>1260</v>
      </c>
      <c r="F1701" t="s">
        <v>1261</v>
      </c>
      <c r="G1701" t="s">
        <v>1262</v>
      </c>
      <c r="H1701" t="s">
        <v>172</v>
      </c>
      <c r="I1701" t="s">
        <v>173</v>
      </c>
      <c r="J1701" t="s">
        <v>94</v>
      </c>
      <c r="K1701" t="s">
        <v>1290</v>
      </c>
      <c r="L1701" t="s">
        <v>96</v>
      </c>
      <c r="M1701" s="2">
        <v>336</v>
      </c>
      <c r="N1701" s="2">
        <v>0</v>
      </c>
      <c r="O1701" s="2">
        <v>0</v>
      </c>
      <c r="P1701" s="2">
        <v>336</v>
      </c>
      <c r="Q1701" s="2">
        <v>0</v>
      </c>
      <c r="R1701" s="2">
        <v>0</v>
      </c>
      <c r="S1701" s="2">
        <v>0</v>
      </c>
      <c r="T1701" s="2">
        <v>336</v>
      </c>
      <c r="U1701" s="2">
        <v>336</v>
      </c>
      <c r="V1701" s="2">
        <v>336</v>
      </c>
      <c r="W1701" t="s">
        <v>1291</v>
      </c>
    </row>
    <row r="1702" spans="1:23" x14ac:dyDescent="0.2">
      <c r="A1702" t="s">
        <v>170</v>
      </c>
      <c r="B1702" t="s">
        <v>171</v>
      </c>
      <c r="C1702" t="s">
        <v>635</v>
      </c>
      <c r="D1702" t="s">
        <v>1259</v>
      </c>
      <c r="E1702" t="s">
        <v>1260</v>
      </c>
      <c r="F1702" t="s">
        <v>1261</v>
      </c>
      <c r="G1702" t="s">
        <v>1262</v>
      </c>
      <c r="H1702" t="s">
        <v>172</v>
      </c>
      <c r="I1702" t="s">
        <v>173</v>
      </c>
      <c r="J1702" t="s">
        <v>94</v>
      </c>
      <c r="K1702" t="s">
        <v>133</v>
      </c>
      <c r="L1702" t="s">
        <v>96</v>
      </c>
      <c r="M1702" s="2">
        <v>255000</v>
      </c>
      <c r="N1702" s="2">
        <v>0</v>
      </c>
      <c r="O1702" s="2">
        <v>0</v>
      </c>
      <c r="P1702" s="2">
        <v>255000</v>
      </c>
      <c r="Q1702" s="2">
        <v>0</v>
      </c>
      <c r="R1702" s="2">
        <v>164706.76999999999</v>
      </c>
      <c r="S1702" s="2">
        <v>158958.22</v>
      </c>
      <c r="T1702" s="2">
        <v>90293.23</v>
      </c>
      <c r="U1702" s="2">
        <v>96041.78</v>
      </c>
      <c r="V1702" s="2">
        <v>90293.23</v>
      </c>
      <c r="W1702" t="s">
        <v>1292</v>
      </c>
    </row>
    <row r="1703" spans="1:23" x14ac:dyDescent="0.2">
      <c r="A1703" t="s">
        <v>170</v>
      </c>
      <c r="B1703" t="s">
        <v>171</v>
      </c>
      <c r="C1703" t="s">
        <v>635</v>
      </c>
      <c r="D1703" t="s">
        <v>1259</v>
      </c>
      <c r="E1703" t="s">
        <v>1260</v>
      </c>
      <c r="F1703" t="s">
        <v>1261</v>
      </c>
      <c r="G1703" t="s">
        <v>1262</v>
      </c>
      <c r="H1703" t="s">
        <v>172</v>
      </c>
      <c r="I1703" t="s">
        <v>173</v>
      </c>
      <c r="J1703" t="s">
        <v>94</v>
      </c>
      <c r="K1703" t="s">
        <v>766</v>
      </c>
      <c r="L1703" t="s">
        <v>96</v>
      </c>
      <c r="M1703" s="2">
        <v>3000</v>
      </c>
      <c r="N1703" s="2">
        <v>0</v>
      </c>
      <c r="O1703" s="2">
        <v>0</v>
      </c>
      <c r="P1703" s="2">
        <v>3000</v>
      </c>
      <c r="Q1703" s="2">
        <v>0</v>
      </c>
      <c r="R1703" s="2">
        <v>0</v>
      </c>
      <c r="S1703" s="2">
        <v>0</v>
      </c>
      <c r="T1703" s="2">
        <v>3000</v>
      </c>
      <c r="U1703" s="2">
        <v>3000</v>
      </c>
      <c r="V1703" s="2">
        <v>3000</v>
      </c>
      <c r="W1703" t="s">
        <v>1293</v>
      </c>
    </row>
    <row r="1704" spans="1:23" x14ac:dyDescent="0.2">
      <c r="A1704" t="s">
        <v>170</v>
      </c>
      <c r="B1704" t="s">
        <v>171</v>
      </c>
      <c r="C1704" t="s">
        <v>635</v>
      </c>
      <c r="D1704" t="s">
        <v>1259</v>
      </c>
      <c r="E1704" t="s">
        <v>1260</v>
      </c>
      <c r="F1704" t="s">
        <v>1261</v>
      </c>
      <c r="G1704" t="s">
        <v>1262</v>
      </c>
      <c r="H1704" t="s">
        <v>172</v>
      </c>
      <c r="I1704" t="s">
        <v>173</v>
      </c>
      <c r="J1704" t="s">
        <v>94</v>
      </c>
      <c r="K1704" t="s">
        <v>366</v>
      </c>
      <c r="L1704" t="s">
        <v>96</v>
      </c>
      <c r="M1704" s="2">
        <v>2500</v>
      </c>
      <c r="N1704" s="2">
        <v>0</v>
      </c>
      <c r="O1704" s="2">
        <v>0</v>
      </c>
      <c r="P1704" s="2">
        <v>2500</v>
      </c>
      <c r="Q1704" s="2">
        <v>0</v>
      </c>
      <c r="R1704" s="2">
        <v>0</v>
      </c>
      <c r="S1704" s="2">
        <v>0</v>
      </c>
      <c r="T1704" s="2">
        <v>2500</v>
      </c>
      <c r="U1704" s="2">
        <v>2500</v>
      </c>
      <c r="V1704" s="2">
        <v>2500</v>
      </c>
      <c r="W1704" t="s">
        <v>1294</v>
      </c>
    </row>
    <row r="1705" spans="1:23" x14ac:dyDescent="0.2">
      <c r="A1705" t="s">
        <v>170</v>
      </c>
      <c r="B1705" t="s">
        <v>171</v>
      </c>
      <c r="C1705" t="s">
        <v>635</v>
      </c>
      <c r="D1705" t="s">
        <v>1259</v>
      </c>
      <c r="E1705" t="s">
        <v>1260</v>
      </c>
      <c r="F1705" t="s">
        <v>1261</v>
      </c>
      <c r="G1705" t="s">
        <v>1262</v>
      </c>
      <c r="H1705" t="s">
        <v>172</v>
      </c>
      <c r="I1705" t="s">
        <v>173</v>
      </c>
      <c r="J1705" t="s">
        <v>94</v>
      </c>
      <c r="K1705" t="s">
        <v>114</v>
      </c>
      <c r="L1705" t="s">
        <v>96</v>
      </c>
      <c r="M1705" s="2">
        <v>0</v>
      </c>
      <c r="N1705" s="2">
        <v>100000</v>
      </c>
      <c r="O1705" s="2">
        <v>-32461.73</v>
      </c>
      <c r="P1705" s="2">
        <v>67538.27</v>
      </c>
      <c r="Q1705" s="2">
        <v>0</v>
      </c>
      <c r="R1705" s="2">
        <v>0</v>
      </c>
      <c r="S1705" s="2">
        <v>0</v>
      </c>
      <c r="T1705" s="2">
        <v>67538.27</v>
      </c>
      <c r="U1705" s="2">
        <v>67538.27</v>
      </c>
      <c r="V1705" s="2">
        <v>67538.27</v>
      </c>
      <c r="W1705" t="s">
        <v>1295</v>
      </c>
    </row>
    <row r="1706" spans="1:23" x14ac:dyDescent="0.2">
      <c r="A1706" t="s">
        <v>170</v>
      </c>
      <c r="B1706" t="s">
        <v>171</v>
      </c>
      <c r="C1706" t="s">
        <v>635</v>
      </c>
      <c r="D1706" t="s">
        <v>1259</v>
      </c>
      <c r="E1706" t="s">
        <v>1260</v>
      </c>
      <c r="F1706" t="s">
        <v>1261</v>
      </c>
      <c r="G1706" t="s">
        <v>1262</v>
      </c>
      <c r="H1706" t="s">
        <v>172</v>
      </c>
      <c r="I1706" t="s">
        <v>173</v>
      </c>
      <c r="J1706" t="s">
        <v>94</v>
      </c>
      <c r="K1706" t="s">
        <v>280</v>
      </c>
      <c r="L1706" t="s">
        <v>96</v>
      </c>
      <c r="M1706" s="2">
        <v>0</v>
      </c>
      <c r="N1706" s="2">
        <v>15000</v>
      </c>
      <c r="O1706" s="2">
        <v>0</v>
      </c>
      <c r="P1706" s="2">
        <v>15000</v>
      </c>
      <c r="Q1706" s="2">
        <v>0</v>
      </c>
      <c r="R1706" s="2">
        <v>0</v>
      </c>
      <c r="S1706" s="2">
        <v>0</v>
      </c>
      <c r="T1706" s="2">
        <v>15000</v>
      </c>
      <c r="U1706" s="2">
        <v>15000</v>
      </c>
      <c r="V1706" s="2">
        <v>15000</v>
      </c>
      <c r="W1706" t="s">
        <v>1296</v>
      </c>
    </row>
    <row r="1707" spans="1:23" x14ac:dyDescent="0.2">
      <c r="A1707" t="s">
        <v>170</v>
      </c>
      <c r="B1707" t="s">
        <v>171</v>
      </c>
      <c r="C1707" t="s">
        <v>635</v>
      </c>
      <c r="D1707" t="s">
        <v>1259</v>
      </c>
      <c r="E1707" t="s">
        <v>1260</v>
      </c>
      <c r="F1707" t="s">
        <v>1261</v>
      </c>
      <c r="G1707" t="s">
        <v>1262</v>
      </c>
      <c r="H1707" t="s">
        <v>172</v>
      </c>
      <c r="I1707" t="s">
        <v>173</v>
      </c>
      <c r="J1707" t="s">
        <v>94</v>
      </c>
      <c r="K1707" t="s">
        <v>95</v>
      </c>
      <c r="L1707" t="s">
        <v>96</v>
      </c>
      <c r="M1707" s="2">
        <v>10000</v>
      </c>
      <c r="N1707" s="2">
        <v>0</v>
      </c>
      <c r="O1707" s="2">
        <v>0</v>
      </c>
      <c r="P1707" s="2">
        <v>10000</v>
      </c>
      <c r="Q1707" s="2">
        <v>0</v>
      </c>
      <c r="R1707" s="2">
        <v>612.5</v>
      </c>
      <c r="S1707" s="2">
        <v>612.5</v>
      </c>
      <c r="T1707" s="2">
        <v>9387.5</v>
      </c>
      <c r="U1707" s="2">
        <v>9387.5</v>
      </c>
      <c r="V1707" s="2">
        <v>9387.5</v>
      </c>
      <c r="W1707" t="s">
        <v>1297</v>
      </c>
    </row>
    <row r="1708" spans="1:23" x14ac:dyDescent="0.2">
      <c r="A1708" t="s">
        <v>170</v>
      </c>
      <c r="B1708" t="s">
        <v>171</v>
      </c>
      <c r="C1708" t="s">
        <v>635</v>
      </c>
      <c r="D1708" t="s">
        <v>1259</v>
      </c>
      <c r="E1708" t="s">
        <v>1260</v>
      </c>
      <c r="F1708" t="s">
        <v>1261</v>
      </c>
      <c r="G1708" t="s">
        <v>1262</v>
      </c>
      <c r="H1708" t="s">
        <v>172</v>
      </c>
      <c r="I1708" t="s">
        <v>173</v>
      </c>
      <c r="J1708" t="s">
        <v>94</v>
      </c>
      <c r="K1708" t="s">
        <v>1298</v>
      </c>
      <c r="L1708" t="s">
        <v>96</v>
      </c>
      <c r="M1708" s="2">
        <v>15975.93</v>
      </c>
      <c r="N1708" s="2">
        <v>0</v>
      </c>
      <c r="O1708" s="2">
        <v>0</v>
      </c>
      <c r="P1708" s="2">
        <v>15975.93</v>
      </c>
      <c r="Q1708" s="2">
        <v>0</v>
      </c>
      <c r="R1708" s="2">
        <v>2903.56</v>
      </c>
      <c r="S1708" s="2">
        <v>2903.56</v>
      </c>
      <c r="T1708" s="2">
        <v>13072.37</v>
      </c>
      <c r="U1708" s="2">
        <v>13072.37</v>
      </c>
      <c r="V1708" s="2">
        <v>13072.37</v>
      </c>
      <c r="W1708" t="s">
        <v>1299</v>
      </c>
    </row>
    <row r="1709" spans="1:23" x14ac:dyDescent="0.2">
      <c r="A1709" t="s">
        <v>170</v>
      </c>
      <c r="B1709" t="s">
        <v>171</v>
      </c>
      <c r="C1709" t="s">
        <v>635</v>
      </c>
      <c r="D1709" t="s">
        <v>1259</v>
      </c>
      <c r="E1709" t="s">
        <v>1260</v>
      </c>
      <c r="F1709" t="s">
        <v>1261</v>
      </c>
      <c r="G1709" t="s">
        <v>1262</v>
      </c>
      <c r="H1709" t="s">
        <v>172</v>
      </c>
      <c r="I1709" t="s">
        <v>173</v>
      </c>
      <c r="J1709" t="s">
        <v>94</v>
      </c>
      <c r="K1709" t="s">
        <v>1283</v>
      </c>
      <c r="L1709" t="s">
        <v>96</v>
      </c>
      <c r="M1709" s="2">
        <v>1000</v>
      </c>
      <c r="N1709" s="2">
        <v>0</v>
      </c>
      <c r="O1709" s="2">
        <v>0</v>
      </c>
      <c r="P1709" s="2">
        <v>1000</v>
      </c>
      <c r="Q1709" s="2">
        <v>0</v>
      </c>
      <c r="R1709" s="2">
        <v>0</v>
      </c>
      <c r="S1709" s="2">
        <v>0</v>
      </c>
      <c r="T1709" s="2">
        <v>1000</v>
      </c>
      <c r="U1709" s="2">
        <v>1000</v>
      </c>
      <c r="V1709" s="2">
        <v>1000</v>
      </c>
      <c r="W1709" t="s">
        <v>1300</v>
      </c>
    </row>
    <row r="1710" spans="1:23" x14ac:dyDescent="0.2">
      <c r="A1710" t="s">
        <v>170</v>
      </c>
      <c r="B1710" t="s">
        <v>171</v>
      </c>
      <c r="C1710" t="s">
        <v>635</v>
      </c>
      <c r="D1710" t="s">
        <v>1259</v>
      </c>
      <c r="E1710" t="s">
        <v>1260</v>
      </c>
      <c r="F1710" t="s">
        <v>1261</v>
      </c>
      <c r="G1710" t="s">
        <v>1262</v>
      </c>
      <c r="H1710" t="s">
        <v>172</v>
      </c>
      <c r="I1710" t="s">
        <v>173</v>
      </c>
      <c r="J1710" t="s">
        <v>94</v>
      </c>
      <c r="K1710" t="s">
        <v>534</v>
      </c>
      <c r="L1710" t="s">
        <v>96</v>
      </c>
      <c r="M1710" s="2">
        <v>5800</v>
      </c>
      <c r="N1710" s="2">
        <v>0</v>
      </c>
      <c r="O1710" s="2">
        <v>0</v>
      </c>
      <c r="P1710" s="2">
        <v>5800</v>
      </c>
      <c r="Q1710" s="2">
        <v>0</v>
      </c>
      <c r="R1710" s="2">
        <v>3421.19</v>
      </c>
      <c r="S1710" s="2">
        <v>529.04999999999995</v>
      </c>
      <c r="T1710" s="2">
        <v>2378.81</v>
      </c>
      <c r="U1710" s="2">
        <v>5270.95</v>
      </c>
      <c r="V1710" s="2">
        <v>2378.81</v>
      </c>
      <c r="W1710" t="s">
        <v>1301</v>
      </c>
    </row>
    <row r="1711" spans="1:23" x14ac:dyDescent="0.2">
      <c r="A1711" t="s">
        <v>170</v>
      </c>
      <c r="B1711" t="s">
        <v>171</v>
      </c>
      <c r="C1711" t="s">
        <v>635</v>
      </c>
      <c r="D1711" t="s">
        <v>1259</v>
      </c>
      <c r="E1711" t="s">
        <v>1260</v>
      </c>
      <c r="F1711" t="s">
        <v>1261</v>
      </c>
      <c r="G1711" t="s">
        <v>1262</v>
      </c>
      <c r="H1711" t="s">
        <v>172</v>
      </c>
      <c r="I1711" t="s">
        <v>173</v>
      </c>
      <c r="J1711" t="s">
        <v>94</v>
      </c>
      <c r="K1711" t="s">
        <v>1229</v>
      </c>
      <c r="L1711" t="s">
        <v>96</v>
      </c>
      <c r="M1711" s="2">
        <v>7902.72</v>
      </c>
      <c r="N1711" s="2">
        <v>0</v>
      </c>
      <c r="O1711" s="2">
        <v>-2902.72</v>
      </c>
      <c r="P1711" s="2">
        <v>5000</v>
      </c>
      <c r="Q1711" s="2">
        <v>0</v>
      </c>
      <c r="R1711" s="2">
        <v>0</v>
      </c>
      <c r="S1711" s="2">
        <v>0</v>
      </c>
      <c r="T1711" s="2">
        <v>5000</v>
      </c>
      <c r="U1711" s="2">
        <v>5000</v>
      </c>
      <c r="V1711" s="2">
        <v>5000</v>
      </c>
      <c r="W1711" t="s">
        <v>1302</v>
      </c>
    </row>
    <row r="1712" spans="1:23" x14ac:dyDescent="0.2">
      <c r="A1712" t="s">
        <v>170</v>
      </c>
      <c r="B1712" t="s">
        <v>171</v>
      </c>
      <c r="C1712" t="s">
        <v>635</v>
      </c>
      <c r="D1712" t="s">
        <v>1259</v>
      </c>
      <c r="E1712" t="s">
        <v>1260</v>
      </c>
      <c r="F1712" t="s">
        <v>1261</v>
      </c>
      <c r="G1712" t="s">
        <v>1262</v>
      </c>
      <c r="H1712" t="s">
        <v>172</v>
      </c>
      <c r="I1712" t="s">
        <v>173</v>
      </c>
      <c r="J1712" t="s">
        <v>94</v>
      </c>
      <c r="K1712" t="s">
        <v>277</v>
      </c>
      <c r="L1712" t="s">
        <v>96</v>
      </c>
      <c r="M1712" s="2">
        <v>2000</v>
      </c>
      <c r="N1712" s="2">
        <v>3775</v>
      </c>
      <c r="O1712" s="2">
        <v>0</v>
      </c>
      <c r="P1712" s="2">
        <v>5775</v>
      </c>
      <c r="Q1712" s="2">
        <v>0</v>
      </c>
      <c r="R1712" s="2">
        <v>0</v>
      </c>
      <c r="S1712" s="2">
        <v>0</v>
      </c>
      <c r="T1712" s="2">
        <v>5775</v>
      </c>
      <c r="U1712" s="2">
        <v>5775</v>
      </c>
      <c r="V1712" s="2">
        <v>5775</v>
      </c>
      <c r="W1712" t="s">
        <v>1303</v>
      </c>
    </row>
    <row r="1713" spans="1:23" x14ac:dyDescent="0.2">
      <c r="A1713" t="s">
        <v>170</v>
      </c>
      <c r="B1713" t="s">
        <v>171</v>
      </c>
      <c r="C1713" t="s">
        <v>635</v>
      </c>
      <c r="D1713" t="s">
        <v>1259</v>
      </c>
      <c r="E1713" t="s">
        <v>1260</v>
      </c>
      <c r="F1713" t="s">
        <v>1261</v>
      </c>
      <c r="G1713" t="s">
        <v>1262</v>
      </c>
      <c r="H1713" t="s">
        <v>172</v>
      </c>
      <c r="I1713" t="s">
        <v>173</v>
      </c>
      <c r="J1713" t="s">
        <v>94</v>
      </c>
      <c r="K1713" t="s">
        <v>385</v>
      </c>
      <c r="L1713" t="s">
        <v>96</v>
      </c>
      <c r="M1713" s="2">
        <v>498439.45</v>
      </c>
      <c r="N1713" s="2">
        <v>-183406.96</v>
      </c>
      <c r="O1713" s="2">
        <v>0</v>
      </c>
      <c r="P1713" s="2">
        <v>315032.49</v>
      </c>
      <c r="Q1713" s="2">
        <v>15418.68</v>
      </c>
      <c r="R1713" s="2">
        <v>85474.84</v>
      </c>
      <c r="S1713" s="2">
        <v>85474.84</v>
      </c>
      <c r="T1713" s="2">
        <v>229557.65</v>
      </c>
      <c r="U1713" s="2">
        <v>229557.65</v>
      </c>
      <c r="V1713" s="2">
        <v>214138.97</v>
      </c>
      <c r="W1713" t="s">
        <v>1304</v>
      </c>
    </row>
    <row r="1714" spans="1:23" x14ac:dyDescent="0.2">
      <c r="A1714" t="s">
        <v>170</v>
      </c>
      <c r="B1714" t="s">
        <v>171</v>
      </c>
      <c r="C1714" t="s">
        <v>635</v>
      </c>
      <c r="D1714" t="s">
        <v>1259</v>
      </c>
      <c r="E1714" t="s">
        <v>1260</v>
      </c>
      <c r="F1714" t="s">
        <v>1261</v>
      </c>
      <c r="G1714" t="s">
        <v>1262</v>
      </c>
      <c r="H1714" t="s">
        <v>172</v>
      </c>
      <c r="I1714" t="s">
        <v>173</v>
      </c>
      <c r="J1714" t="s">
        <v>94</v>
      </c>
      <c r="K1714" t="s">
        <v>783</v>
      </c>
      <c r="L1714" t="s">
        <v>96</v>
      </c>
      <c r="M1714" s="2">
        <v>177875</v>
      </c>
      <c r="N1714" s="2">
        <v>-92071.97</v>
      </c>
      <c r="O1714" s="2">
        <v>0</v>
      </c>
      <c r="P1714" s="2">
        <v>85803.03</v>
      </c>
      <c r="Q1714" s="2">
        <v>27661.07</v>
      </c>
      <c r="R1714" s="2">
        <v>5590.44</v>
      </c>
      <c r="S1714" s="2">
        <v>5590.44</v>
      </c>
      <c r="T1714" s="2">
        <v>80212.59</v>
      </c>
      <c r="U1714" s="2">
        <v>80212.59</v>
      </c>
      <c r="V1714" s="2">
        <v>52551.519999999997</v>
      </c>
      <c r="W1714" t="s">
        <v>1305</v>
      </c>
    </row>
    <row r="1715" spans="1:23" x14ac:dyDescent="0.2">
      <c r="A1715" t="s">
        <v>106</v>
      </c>
      <c r="B1715" t="s">
        <v>107</v>
      </c>
      <c r="C1715" t="s">
        <v>635</v>
      </c>
      <c r="D1715" t="s">
        <v>1259</v>
      </c>
      <c r="E1715" t="s">
        <v>1260</v>
      </c>
      <c r="F1715" t="s">
        <v>1261</v>
      </c>
      <c r="G1715" t="s">
        <v>1262</v>
      </c>
      <c r="H1715" t="s">
        <v>164</v>
      </c>
      <c r="I1715" t="s">
        <v>1285</v>
      </c>
      <c r="J1715" t="s">
        <v>202</v>
      </c>
      <c r="K1715" t="s">
        <v>209</v>
      </c>
      <c r="L1715" t="s">
        <v>96</v>
      </c>
      <c r="M1715" s="2">
        <v>1500000</v>
      </c>
      <c r="N1715" s="2">
        <v>-1000000</v>
      </c>
      <c r="O1715" s="2">
        <v>0</v>
      </c>
      <c r="P1715" s="2">
        <v>500000</v>
      </c>
      <c r="Q1715" s="2">
        <v>0</v>
      </c>
      <c r="R1715" s="2">
        <v>0</v>
      </c>
      <c r="S1715" s="2">
        <v>0</v>
      </c>
      <c r="T1715" s="2">
        <v>500000</v>
      </c>
      <c r="U1715" s="2">
        <v>500000</v>
      </c>
      <c r="V1715" s="2">
        <v>500000</v>
      </c>
      <c r="W1715" t="s">
        <v>1306</v>
      </c>
    </row>
    <row r="1716" spans="1:23" x14ac:dyDescent="0.2">
      <c r="A1716" t="s">
        <v>170</v>
      </c>
      <c r="B1716" t="s">
        <v>171</v>
      </c>
      <c r="C1716" t="s">
        <v>635</v>
      </c>
      <c r="D1716" t="s">
        <v>1259</v>
      </c>
      <c r="E1716" t="s">
        <v>1260</v>
      </c>
      <c r="F1716" t="s">
        <v>1261</v>
      </c>
      <c r="G1716" t="s">
        <v>1262</v>
      </c>
      <c r="H1716" t="s">
        <v>172</v>
      </c>
      <c r="I1716" t="s">
        <v>173</v>
      </c>
      <c r="J1716" t="s">
        <v>202</v>
      </c>
      <c r="K1716" t="s">
        <v>284</v>
      </c>
      <c r="L1716" t="s">
        <v>96</v>
      </c>
      <c r="M1716" s="2">
        <v>35000</v>
      </c>
      <c r="N1716" s="2">
        <v>-6320</v>
      </c>
      <c r="O1716" s="2">
        <v>0</v>
      </c>
      <c r="P1716" s="2">
        <v>28680</v>
      </c>
      <c r="Q1716" s="2">
        <v>20125.439999999999</v>
      </c>
      <c r="R1716" s="2">
        <v>5086.49</v>
      </c>
      <c r="S1716" s="2">
        <v>1087.01</v>
      </c>
      <c r="T1716" s="2">
        <v>23593.51</v>
      </c>
      <c r="U1716" s="2">
        <v>27592.99</v>
      </c>
      <c r="V1716" s="2">
        <v>3468.07</v>
      </c>
      <c r="W1716" t="s">
        <v>1307</v>
      </c>
    </row>
    <row r="1717" spans="1:23" x14ac:dyDescent="0.2">
      <c r="A1717" t="s">
        <v>170</v>
      </c>
      <c r="B1717" t="s">
        <v>171</v>
      </c>
      <c r="C1717" t="s">
        <v>635</v>
      </c>
      <c r="D1717" t="s">
        <v>1259</v>
      </c>
      <c r="E1717" t="s">
        <v>1260</v>
      </c>
      <c r="F1717" t="s">
        <v>1261</v>
      </c>
      <c r="G1717" t="s">
        <v>1262</v>
      </c>
      <c r="H1717" t="s">
        <v>172</v>
      </c>
      <c r="I1717" t="s">
        <v>173</v>
      </c>
      <c r="J1717" t="s">
        <v>202</v>
      </c>
      <c r="K1717" t="s">
        <v>203</v>
      </c>
      <c r="L1717" t="s">
        <v>96</v>
      </c>
      <c r="M1717" s="2">
        <v>1875</v>
      </c>
      <c r="N1717" s="2">
        <v>37118.83</v>
      </c>
      <c r="O1717" s="2">
        <v>0</v>
      </c>
      <c r="P1717" s="2">
        <v>38993.83</v>
      </c>
      <c r="Q1717" s="2">
        <v>171.18</v>
      </c>
      <c r="R1717" s="2">
        <v>988.02</v>
      </c>
      <c r="S1717" s="2">
        <v>988.02</v>
      </c>
      <c r="T1717" s="2">
        <v>38005.81</v>
      </c>
      <c r="U1717" s="2">
        <v>38005.81</v>
      </c>
      <c r="V1717" s="2">
        <v>37834.629999999997</v>
      </c>
      <c r="W1717" t="s">
        <v>1308</v>
      </c>
    </row>
    <row r="1718" spans="1:23" x14ac:dyDescent="0.2">
      <c r="A1718" t="s">
        <v>170</v>
      </c>
      <c r="B1718" t="s">
        <v>171</v>
      </c>
      <c r="C1718" t="s">
        <v>635</v>
      </c>
      <c r="D1718" t="s">
        <v>1259</v>
      </c>
      <c r="E1718" t="s">
        <v>1260</v>
      </c>
      <c r="F1718" t="s">
        <v>1261</v>
      </c>
      <c r="G1718" t="s">
        <v>1262</v>
      </c>
      <c r="H1718" t="s">
        <v>172</v>
      </c>
      <c r="I1718" t="s">
        <v>173</v>
      </c>
      <c r="J1718" t="s">
        <v>202</v>
      </c>
      <c r="K1718" t="s">
        <v>443</v>
      </c>
      <c r="L1718" t="s">
        <v>96</v>
      </c>
      <c r="M1718" s="2">
        <v>0</v>
      </c>
      <c r="N1718" s="2">
        <v>111405.1</v>
      </c>
      <c r="O1718" s="2">
        <v>0</v>
      </c>
      <c r="P1718" s="2">
        <v>111405.1</v>
      </c>
      <c r="Q1718" s="2">
        <v>0</v>
      </c>
      <c r="R1718" s="2">
        <v>0</v>
      </c>
      <c r="S1718" s="2">
        <v>0</v>
      </c>
      <c r="T1718" s="2">
        <v>111405.1</v>
      </c>
      <c r="U1718" s="2">
        <v>111405.1</v>
      </c>
      <c r="V1718" s="2">
        <v>111405.1</v>
      </c>
      <c r="W1718" t="s">
        <v>1309</v>
      </c>
    </row>
    <row r="1719" spans="1:23" x14ac:dyDescent="0.2">
      <c r="A1719" t="s">
        <v>170</v>
      </c>
      <c r="B1719" t="s">
        <v>171</v>
      </c>
      <c r="C1719" t="s">
        <v>635</v>
      </c>
      <c r="D1719" t="s">
        <v>1259</v>
      </c>
      <c r="E1719" t="s">
        <v>1260</v>
      </c>
      <c r="F1719" t="s">
        <v>1261</v>
      </c>
      <c r="G1719" t="s">
        <v>1262</v>
      </c>
      <c r="H1719" t="s">
        <v>172</v>
      </c>
      <c r="I1719" t="s">
        <v>173</v>
      </c>
      <c r="J1719" t="s">
        <v>202</v>
      </c>
      <c r="K1719" t="s">
        <v>209</v>
      </c>
      <c r="L1719" t="s">
        <v>96</v>
      </c>
      <c r="M1719" s="2">
        <v>15000</v>
      </c>
      <c r="N1719" s="2">
        <v>13000</v>
      </c>
      <c r="O1719" s="2">
        <v>0</v>
      </c>
      <c r="P1719" s="2">
        <v>28000</v>
      </c>
      <c r="Q1719" s="2">
        <v>0</v>
      </c>
      <c r="R1719" s="2">
        <v>7840</v>
      </c>
      <c r="S1719" s="2">
        <v>7840</v>
      </c>
      <c r="T1719" s="2">
        <v>20160</v>
      </c>
      <c r="U1719" s="2">
        <v>20160</v>
      </c>
      <c r="V1719" s="2">
        <v>20160</v>
      </c>
      <c r="W1719" t="s">
        <v>1310</v>
      </c>
    </row>
    <row r="1720" spans="1:23" x14ac:dyDescent="0.2">
      <c r="A1720" t="s">
        <v>170</v>
      </c>
      <c r="B1720" t="s">
        <v>171</v>
      </c>
      <c r="C1720" t="s">
        <v>635</v>
      </c>
      <c r="D1720" t="s">
        <v>1259</v>
      </c>
      <c r="E1720" t="s">
        <v>1260</v>
      </c>
      <c r="F1720" t="s">
        <v>1261</v>
      </c>
      <c r="G1720" t="s">
        <v>1262</v>
      </c>
      <c r="H1720" t="s">
        <v>172</v>
      </c>
      <c r="I1720" t="s">
        <v>173</v>
      </c>
      <c r="J1720" t="s">
        <v>202</v>
      </c>
      <c r="K1720" t="s">
        <v>1311</v>
      </c>
      <c r="L1720" t="s">
        <v>96</v>
      </c>
      <c r="M1720" s="2">
        <v>0</v>
      </c>
      <c r="N1720" s="2">
        <v>1500</v>
      </c>
      <c r="O1720" s="2">
        <v>0</v>
      </c>
      <c r="P1720" s="2">
        <v>1500</v>
      </c>
      <c r="Q1720" s="2">
        <v>0</v>
      </c>
      <c r="R1720" s="2">
        <v>0</v>
      </c>
      <c r="S1720" s="2">
        <v>0</v>
      </c>
      <c r="T1720" s="2">
        <v>1500</v>
      </c>
      <c r="U1720" s="2">
        <v>1500</v>
      </c>
      <c r="V1720" s="2">
        <v>1500</v>
      </c>
      <c r="W1720" t="s">
        <v>1312</v>
      </c>
    </row>
    <row r="1721" spans="1:23" x14ac:dyDescent="0.2">
      <c r="A1721" t="s">
        <v>170</v>
      </c>
      <c r="B1721" t="s">
        <v>171</v>
      </c>
      <c r="C1721" t="s">
        <v>635</v>
      </c>
      <c r="D1721" t="s">
        <v>1259</v>
      </c>
      <c r="E1721" t="s">
        <v>1260</v>
      </c>
      <c r="F1721" t="s">
        <v>1261</v>
      </c>
      <c r="G1721" t="s">
        <v>1262</v>
      </c>
      <c r="H1721" t="s">
        <v>172</v>
      </c>
      <c r="I1721" t="s">
        <v>173</v>
      </c>
      <c r="J1721" t="s">
        <v>202</v>
      </c>
      <c r="K1721" t="s">
        <v>205</v>
      </c>
      <c r="L1721" t="s">
        <v>96</v>
      </c>
      <c r="M1721" s="2">
        <v>35000</v>
      </c>
      <c r="N1721" s="2">
        <v>0</v>
      </c>
      <c r="O1721" s="2">
        <v>0</v>
      </c>
      <c r="P1721" s="2">
        <v>35000</v>
      </c>
      <c r="Q1721" s="2">
        <v>0</v>
      </c>
      <c r="R1721" s="2">
        <v>0</v>
      </c>
      <c r="S1721" s="2">
        <v>0</v>
      </c>
      <c r="T1721" s="2">
        <v>35000</v>
      </c>
      <c r="U1721" s="2">
        <v>35000</v>
      </c>
      <c r="V1721" s="2">
        <v>35000</v>
      </c>
      <c r="W1721" t="s">
        <v>1313</v>
      </c>
    </row>
    <row r="1722" spans="1:23" x14ac:dyDescent="0.2">
      <c r="A1722" t="s">
        <v>0</v>
      </c>
      <c r="B1722" t="s">
        <v>1</v>
      </c>
      <c r="C1722" t="s">
        <v>392</v>
      </c>
      <c r="D1722" t="s">
        <v>704</v>
      </c>
      <c r="E1722" t="s">
        <v>705</v>
      </c>
      <c r="F1722" t="s">
        <v>1314</v>
      </c>
      <c r="G1722" t="s">
        <v>1315</v>
      </c>
      <c r="H1722" t="s">
        <v>7</v>
      </c>
      <c r="I1722" t="s">
        <v>8</v>
      </c>
      <c r="J1722" t="s">
        <v>9</v>
      </c>
      <c r="K1722" t="s">
        <v>10</v>
      </c>
      <c r="L1722" t="s">
        <v>11</v>
      </c>
      <c r="M1722" s="2">
        <v>292236</v>
      </c>
      <c r="N1722" s="2">
        <v>121200</v>
      </c>
      <c r="O1722" s="2">
        <v>0</v>
      </c>
      <c r="P1722" s="2">
        <v>413436</v>
      </c>
      <c r="Q1722" s="2">
        <v>0</v>
      </c>
      <c r="R1722" s="2">
        <v>273479.96000000002</v>
      </c>
      <c r="S1722" s="2">
        <v>273479.96000000002</v>
      </c>
      <c r="T1722" s="2">
        <v>139956.04</v>
      </c>
      <c r="U1722" s="2">
        <v>139956.04</v>
      </c>
      <c r="V1722" s="2">
        <v>139956.04</v>
      </c>
      <c r="W1722" t="s">
        <v>1316</v>
      </c>
    </row>
    <row r="1723" spans="1:23" x14ac:dyDescent="0.2">
      <c r="A1723" t="s">
        <v>0</v>
      </c>
      <c r="B1723" t="s">
        <v>1</v>
      </c>
      <c r="C1723" t="s">
        <v>392</v>
      </c>
      <c r="D1723" t="s">
        <v>704</v>
      </c>
      <c r="E1723" t="s">
        <v>705</v>
      </c>
      <c r="F1723" t="s">
        <v>1314</v>
      </c>
      <c r="G1723" t="s">
        <v>1315</v>
      </c>
      <c r="H1723" t="s">
        <v>7</v>
      </c>
      <c r="I1723" t="s">
        <v>8</v>
      </c>
      <c r="J1723" t="s">
        <v>9</v>
      </c>
      <c r="K1723" t="s">
        <v>15</v>
      </c>
      <c r="L1723" t="s">
        <v>11</v>
      </c>
      <c r="M1723" s="2">
        <v>27353</v>
      </c>
      <c r="N1723" s="2">
        <v>11150</v>
      </c>
      <c r="O1723" s="2">
        <v>0</v>
      </c>
      <c r="P1723" s="2">
        <v>38503</v>
      </c>
      <c r="Q1723" s="2">
        <v>2854.19</v>
      </c>
      <c r="R1723" s="2">
        <v>15466.34</v>
      </c>
      <c r="S1723" s="2">
        <v>15466.34</v>
      </c>
      <c r="T1723" s="2">
        <v>23036.66</v>
      </c>
      <c r="U1723" s="2">
        <v>23036.66</v>
      </c>
      <c r="V1723" s="2">
        <v>20182.47</v>
      </c>
      <c r="W1723" t="s">
        <v>1317</v>
      </c>
    </row>
    <row r="1724" spans="1:23" x14ac:dyDescent="0.2">
      <c r="A1724" t="s">
        <v>0</v>
      </c>
      <c r="B1724" t="s">
        <v>1</v>
      </c>
      <c r="C1724" t="s">
        <v>392</v>
      </c>
      <c r="D1724" t="s">
        <v>704</v>
      </c>
      <c r="E1724" t="s">
        <v>705</v>
      </c>
      <c r="F1724" t="s">
        <v>1314</v>
      </c>
      <c r="G1724" t="s">
        <v>1315</v>
      </c>
      <c r="H1724" t="s">
        <v>7</v>
      </c>
      <c r="I1724" t="s">
        <v>8</v>
      </c>
      <c r="J1724" t="s">
        <v>9</v>
      </c>
      <c r="K1724" t="s">
        <v>17</v>
      </c>
      <c r="L1724" t="s">
        <v>11</v>
      </c>
      <c r="M1724" s="2">
        <v>4944</v>
      </c>
      <c r="N1724" s="2">
        <v>1866.67</v>
      </c>
      <c r="O1724" s="2">
        <v>0</v>
      </c>
      <c r="P1724" s="2">
        <v>6810.67</v>
      </c>
      <c r="Q1724" s="2">
        <v>433.36</v>
      </c>
      <c r="R1724" s="2">
        <v>4120.9399999999996</v>
      </c>
      <c r="S1724" s="2">
        <v>4120.9399999999996</v>
      </c>
      <c r="T1724" s="2">
        <v>2689.73</v>
      </c>
      <c r="U1724" s="2">
        <v>2689.73</v>
      </c>
      <c r="V1724" s="2">
        <v>2256.37</v>
      </c>
      <c r="W1724" t="s">
        <v>1318</v>
      </c>
    </row>
    <row r="1725" spans="1:23" x14ac:dyDescent="0.2">
      <c r="A1725" t="s">
        <v>0</v>
      </c>
      <c r="B1725" t="s">
        <v>1</v>
      </c>
      <c r="C1725" t="s">
        <v>392</v>
      </c>
      <c r="D1725" t="s">
        <v>704</v>
      </c>
      <c r="E1725" t="s">
        <v>705</v>
      </c>
      <c r="F1725" t="s">
        <v>1314</v>
      </c>
      <c r="G1725" t="s">
        <v>1315</v>
      </c>
      <c r="H1725" t="s">
        <v>7</v>
      </c>
      <c r="I1725" t="s">
        <v>8</v>
      </c>
      <c r="J1725" t="s">
        <v>9</v>
      </c>
      <c r="K1725" t="s">
        <v>27</v>
      </c>
      <c r="L1725" t="s">
        <v>11</v>
      </c>
      <c r="M1725" s="2">
        <v>8804.9500000000007</v>
      </c>
      <c r="N1725" s="2">
        <v>0</v>
      </c>
      <c r="O1725" s="2">
        <v>0</v>
      </c>
      <c r="P1725" s="2">
        <v>8804.9500000000007</v>
      </c>
      <c r="Q1725" s="2">
        <v>0</v>
      </c>
      <c r="R1725" s="2">
        <v>0</v>
      </c>
      <c r="S1725" s="2">
        <v>0</v>
      </c>
      <c r="T1725" s="2">
        <v>8804.9500000000007</v>
      </c>
      <c r="U1725" s="2">
        <v>8804.9500000000007</v>
      </c>
      <c r="V1725" s="2">
        <v>8804.9500000000007</v>
      </c>
      <c r="W1725" t="s">
        <v>1319</v>
      </c>
    </row>
    <row r="1726" spans="1:23" x14ac:dyDescent="0.2">
      <c r="A1726" t="s">
        <v>0</v>
      </c>
      <c r="B1726" t="s">
        <v>1</v>
      </c>
      <c r="C1726" t="s">
        <v>392</v>
      </c>
      <c r="D1726" t="s">
        <v>704</v>
      </c>
      <c r="E1726" t="s">
        <v>705</v>
      </c>
      <c r="F1726" t="s">
        <v>1314</v>
      </c>
      <c r="G1726" t="s">
        <v>1315</v>
      </c>
      <c r="H1726" t="s">
        <v>7</v>
      </c>
      <c r="I1726" t="s">
        <v>8</v>
      </c>
      <c r="J1726" t="s">
        <v>9</v>
      </c>
      <c r="K1726" t="s">
        <v>29</v>
      </c>
      <c r="L1726" t="s">
        <v>11</v>
      </c>
      <c r="M1726" s="2">
        <v>1369.54</v>
      </c>
      <c r="N1726" s="2">
        <v>0</v>
      </c>
      <c r="O1726" s="2">
        <v>0</v>
      </c>
      <c r="P1726" s="2">
        <v>1369.54</v>
      </c>
      <c r="Q1726" s="2">
        <v>0</v>
      </c>
      <c r="R1726" s="2">
        <v>0</v>
      </c>
      <c r="S1726" s="2">
        <v>0</v>
      </c>
      <c r="T1726" s="2">
        <v>1369.54</v>
      </c>
      <c r="U1726" s="2">
        <v>1369.54</v>
      </c>
      <c r="V1726" s="2">
        <v>1369.54</v>
      </c>
      <c r="W1726" t="s">
        <v>1320</v>
      </c>
    </row>
    <row r="1727" spans="1:23" x14ac:dyDescent="0.2">
      <c r="A1727" t="s">
        <v>0</v>
      </c>
      <c r="B1727" t="s">
        <v>1</v>
      </c>
      <c r="C1727" t="s">
        <v>392</v>
      </c>
      <c r="D1727" t="s">
        <v>704</v>
      </c>
      <c r="E1727" t="s">
        <v>705</v>
      </c>
      <c r="F1727" t="s">
        <v>1314</v>
      </c>
      <c r="G1727" t="s">
        <v>1315</v>
      </c>
      <c r="H1727" t="s">
        <v>7</v>
      </c>
      <c r="I1727" t="s">
        <v>8</v>
      </c>
      <c r="J1727" t="s">
        <v>9</v>
      </c>
      <c r="K1727" t="s">
        <v>31</v>
      </c>
      <c r="L1727" t="s">
        <v>11</v>
      </c>
      <c r="M1727" s="2">
        <v>36000</v>
      </c>
      <c r="N1727" s="2">
        <v>12600</v>
      </c>
      <c r="O1727" s="2">
        <v>0</v>
      </c>
      <c r="P1727" s="2">
        <v>48600</v>
      </c>
      <c r="Q1727" s="2">
        <v>23950</v>
      </c>
      <c r="R1727" s="2">
        <v>24650</v>
      </c>
      <c r="S1727" s="2">
        <v>24650</v>
      </c>
      <c r="T1727" s="2">
        <v>23950</v>
      </c>
      <c r="U1727" s="2">
        <v>23950</v>
      </c>
      <c r="V1727" s="2">
        <v>0</v>
      </c>
      <c r="W1727" t="s">
        <v>1321</v>
      </c>
    </row>
    <row r="1728" spans="1:23" x14ac:dyDescent="0.2">
      <c r="A1728" t="s">
        <v>0</v>
      </c>
      <c r="B1728" t="s">
        <v>1</v>
      </c>
      <c r="C1728" t="s">
        <v>392</v>
      </c>
      <c r="D1728" t="s">
        <v>704</v>
      </c>
      <c r="E1728" t="s">
        <v>705</v>
      </c>
      <c r="F1728" t="s">
        <v>1314</v>
      </c>
      <c r="G1728" t="s">
        <v>1315</v>
      </c>
      <c r="H1728" t="s">
        <v>7</v>
      </c>
      <c r="I1728" t="s">
        <v>8</v>
      </c>
      <c r="J1728" t="s">
        <v>9</v>
      </c>
      <c r="K1728" t="s">
        <v>33</v>
      </c>
      <c r="L1728" t="s">
        <v>11</v>
      </c>
      <c r="M1728" s="2">
        <v>2076.64</v>
      </c>
      <c r="N1728" s="2">
        <v>0</v>
      </c>
      <c r="O1728" s="2">
        <v>0</v>
      </c>
      <c r="P1728" s="2">
        <v>2076.64</v>
      </c>
      <c r="Q1728" s="2">
        <v>0</v>
      </c>
      <c r="R1728" s="2">
        <v>0</v>
      </c>
      <c r="S1728" s="2">
        <v>0</v>
      </c>
      <c r="T1728" s="2">
        <v>2076.64</v>
      </c>
      <c r="U1728" s="2">
        <v>2076.64</v>
      </c>
      <c r="V1728" s="2">
        <v>2076.64</v>
      </c>
      <c r="W1728" t="s">
        <v>1322</v>
      </c>
    </row>
    <row r="1729" spans="1:23" x14ac:dyDescent="0.2">
      <c r="A1729" t="s">
        <v>0</v>
      </c>
      <c r="B1729" t="s">
        <v>1</v>
      </c>
      <c r="C1729" t="s">
        <v>392</v>
      </c>
      <c r="D1729" t="s">
        <v>704</v>
      </c>
      <c r="E1729" t="s">
        <v>705</v>
      </c>
      <c r="F1729" t="s">
        <v>1314</v>
      </c>
      <c r="G1729" t="s">
        <v>1315</v>
      </c>
      <c r="H1729" t="s">
        <v>7</v>
      </c>
      <c r="I1729" t="s">
        <v>8</v>
      </c>
      <c r="J1729" t="s">
        <v>9</v>
      </c>
      <c r="K1729" t="s">
        <v>35</v>
      </c>
      <c r="L1729" t="s">
        <v>11</v>
      </c>
      <c r="M1729" s="2">
        <v>1653.28</v>
      </c>
      <c r="N1729" s="2">
        <v>0</v>
      </c>
      <c r="O1729" s="2">
        <v>0</v>
      </c>
      <c r="P1729" s="2">
        <v>1653.28</v>
      </c>
      <c r="Q1729" s="2">
        <v>0</v>
      </c>
      <c r="R1729" s="2">
        <v>1266.67</v>
      </c>
      <c r="S1729" s="2">
        <v>1266.67</v>
      </c>
      <c r="T1729" s="2">
        <v>386.61</v>
      </c>
      <c r="U1729" s="2">
        <v>386.61</v>
      </c>
      <c r="V1729" s="2">
        <v>386.61</v>
      </c>
      <c r="W1729" t="s">
        <v>1323</v>
      </c>
    </row>
    <row r="1730" spans="1:23" x14ac:dyDescent="0.2">
      <c r="A1730" t="s">
        <v>0</v>
      </c>
      <c r="B1730" t="s">
        <v>1</v>
      </c>
      <c r="C1730" t="s">
        <v>392</v>
      </c>
      <c r="D1730" t="s">
        <v>704</v>
      </c>
      <c r="E1730" t="s">
        <v>705</v>
      </c>
      <c r="F1730" t="s">
        <v>1314</v>
      </c>
      <c r="G1730" t="s">
        <v>1315</v>
      </c>
      <c r="H1730" t="s">
        <v>7</v>
      </c>
      <c r="I1730" t="s">
        <v>8</v>
      </c>
      <c r="J1730" t="s">
        <v>9</v>
      </c>
      <c r="K1730" t="s">
        <v>37</v>
      </c>
      <c r="L1730" t="s">
        <v>11</v>
      </c>
      <c r="M1730" s="2">
        <v>41521.85</v>
      </c>
      <c r="N1730" s="2">
        <v>16925.7</v>
      </c>
      <c r="O1730" s="2">
        <v>0</v>
      </c>
      <c r="P1730" s="2">
        <v>58447.55</v>
      </c>
      <c r="Q1730" s="2">
        <v>3029.64</v>
      </c>
      <c r="R1730" s="2">
        <v>37860.31</v>
      </c>
      <c r="S1730" s="2">
        <v>37860.31</v>
      </c>
      <c r="T1730" s="2">
        <v>20587.240000000002</v>
      </c>
      <c r="U1730" s="2">
        <v>20587.240000000002</v>
      </c>
      <c r="V1730" s="2">
        <v>17557.599999999999</v>
      </c>
      <c r="W1730" t="s">
        <v>1324</v>
      </c>
    </row>
    <row r="1731" spans="1:23" x14ac:dyDescent="0.2">
      <c r="A1731" t="s">
        <v>0</v>
      </c>
      <c r="B1731" t="s">
        <v>1</v>
      </c>
      <c r="C1731" t="s">
        <v>392</v>
      </c>
      <c r="D1731" t="s">
        <v>704</v>
      </c>
      <c r="E1731" t="s">
        <v>705</v>
      </c>
      <c r="F1731" t="s">
        <v>1314</v>
      </c>
      <c r="G1731" t="s">
        <v>1315</v>
      </c>
      <c r="H1731" t="s">
        <v>7</v>
      </c>
      <c r="I1731" t="s">
        <v>8</v>
      </c>
      <c r="J1731" t="s">
        <v>9</v>
      </c>
      <c r="K1731" t="s">
        <v>39</v>
      </c>
      <c r="L1731" t="s">
        <v>11</v>
      </c>
      <c r="M1731" s="2">
        <v>27353</v>
      </c>
      <c r="N1731" s="2">
        <v>11150</v>
      </c>
      <c r="O1731" s="2">
        <v>0</v>
      </c>
      <c r="P1731" s="2">
        <v>38503</v>
      </c>
      <c r="Q1731" s="2">
        <v>4050</v>
      </c>
      <c r="R1731" s="2">
        <v>12397.91</v>
      </c>
      <c r="S1731" s="2">
        <v>12397.91</v>
      </c>
      <c r="T1731" s="2">
        <v>26105.09</v>
      </c>
      <c r="U1731" s="2">
        <v>26105.09</v>
      </c>
      <c r="V1731" s="2">
        <v>22055.09</v>
      </c>
      <c r="W1731" t="s">
        <v>1325</v>
      </c>
    </row>
    <row r="1732" spans="1:23" x14ac:dyDescent="0.2">
      <c r="A1732" t="s">
        <v>0</v>
      </c>
      <c r="B1732" t="s">
        <v>1</v>
      </c>
      <c r="C1732" t="s">
        <v>392</v>
      </c>
      <c r="D1732" t="s">
        <v>704</v>
      </c>
      <c r="E1732" t="s">
        <v>705</v>
      </c>
      <c r="F1732" t="s">
        <v>1314</v>
      </c>
      <c r="G1732" t="s">
        <v>1315</v>
      </c>
      <c r="H1732" t="s">
        <v>7</v>
      </c>
      <c r="I1732" t="s">
        <v>8</v>
      </c>
      <c r="J1732" t="s">
        <v>9</v>
      </c>
      <c r="K1732" t="s">
        <v>41</v>
      </c>
      <c r="L1732" t="s">
        <v>11</v>
      </c>
      <c r="M1732" s="2">
        <v>5748.16</v>
      </c>
      <c r="N1732" s="2">
        <v>0</v>
      </c>
      <c r="O1732" s="2">
        <v>0</v>
      </c>
      <c r="P1732" s="2">
        <v>5748.16</v>
      </c>
      <c r="Q1732" s="2">
        <v>0</v>
      </c>
      <c r="R1732" s="2">
        <v>2317</v>
      </c>
      <c r="S1732" s="2">
        <v>2317</v>
      </c>
      <c r="T1732" s="2">
        <v>3431.16</v>
      </c>
      <c r="U1732" s="2">
        <v>3431.16</v>
      </c>
      <c r="V1732" s="2">
        <v>3431.16</v>
      </c>
      <c r="W1732" t="s">
        <v>1326</v>
      </c>
    </row>
    <row r="1733" spans="1:23" x14ac:dyDescent="0.2">
      <c r="A1733" t="s">
        <v>170</v>
      </c>
      <c r="B1733" t="s">
        <v>171</v>
      </c>
      <c r="C1733" t="s">
        <v>392</v>
      </c>
      <c r="D1733" t="s">
        <v>704</v>
      </c>
      <c r="E1733" t="s">
        <v>705</v>
      </c>
      <c r="F1733" t="s">
        <v>1314</v>
      </c>
      <c r="G1733" t="s">
        <v>1315</v>
      </c>
      <c r="H1733" t="s">
        <v>1327</v>
      </c>
      <c r="I1733" t="s">
        <v>1328</v>
      </c>
      <c r="J1733" t="s">
        <v>94</v>
      </c>
      <c r="K1733" t="s">
        <v>121</v>
      </c>
      <c r="L1733" t="s">
        <v>96</v>
      </c>
      <c r="M1733" s="2">
        <v>6000</v>
      </c>
      <c r="N1733" s="2">
        <v>-2000</v>
      </c>
      <c r="O1733" s="2">
        <v>0</v>
      </c>
      <c r="P1733" s="2">
        <v>4000</v>
      </c>
      <c r="Q1733" s="2">
        <v>0</v>
      </c>
      <c r="R1733" s="2">
        <v>0</v>
      </c>
      <c r="S1733" s="2">
        <v>0</v>
      </c>
      <c r="T1733" s="2">
        <v>4000</v>
      </c>
      <c r="U1733" s="2">
        <v>4000</v>
      </c>
      <c r="V1733" s="2">
        <v>4000</v>
      </c>
      <c r="W1733" t="s">
        <v>1329</v>
      </c>
    </row>
    <row r="1734" spans="1:23" x14ac:dyDescent="0.2">
      <c r="A1734" t="s">
        <v>170</v>
      </c>
      <c r="B1734" t="s">
        <v>171</v>
      </c>
      <c r="C1734" t="s">
        <v>392</v>
      </c>
      <c r="D1734" t="s">
        <v>704</v>
      </c>
      <c r="E1734" t="s">
        <v>705</v>
      </c>
      <c r="F1734" t="s">
        <v>1314</v>
      </c>
      <c r="G1734" t="s">
        <v>1315</v>
      </c>
      <c r="H1734" t="s">
        <v>1327</v>
      </c>
      <c r="I1734" t="s">
        <v>1328</v>
      </c>
      <c r="J1734" t="s">
        <v>94</v>
      </c>
      <c r="K1734" t="s">
        <v>319</v>
      </c>
      <c r="L1734" t="s">
        <v>96</v>
      </c>
      <c r="M1734" s="2">
        <v>24000</v>
      </c>
      <c r="N1734" s="2">
        <v>-24000</v>
      </c>
      <c r="O1734" s="2">
        <v>0</v>
      </c>
      <c r="P1734" s="2">
        <v>0</v>
      </c>
      <c r="Q1734" s="2">
        <v>0</v>
      </c>
      <c r="R1734" s="2">
        <v>0</v>
      </c>
      <c r="S1734" s="2">
        <v>0</v>
      </c>
      <c r="T1734" s="2">
        <v>0</v>
      </c>
      <c r="U1734" s="2">
        <v>0</v>
      </c>
      <c r="V1734" s="2">
        <v>0</v>
      </c>
      <c r="W1734" t="s">
        <v>1330</v>
      </c>
    </row>
    <row r="1735" spans="1:23" x14ac:dyDescent="0.2">
      <c r="A1735" t="s">
        <v>170</v>
      </c>
      <c r="B1735" t="s">
        <v>171</v>
      </c>
      <c r="C1735" t="s">
        <v>392</v>
      </c>
      <c r="D1735" t="s">
        <v>704</v>
      </c>
      <c r="E1735" t="s">
        <v>705</v>
      </c>
      <c r="F1735" t="s">
        <v>1314</v>
      </c>
      <c r="G1735" t="s">
        <v>1315</v>
      </c>
      <c r="H1735" t="s">
        <v>187</v>
      </c>
      <c r="I1735" t="s">
        <v>1331</v>
      </c>
      <c r="J1735" t="s">
        <v>94</v>
      </c>
      <c r="K1735" t="s">
        <v>1332</v>
      </c>
      <c r="L1735" t="s">
        <v>96</v>
      </c>
      <c r="M1735" s="2">
        <v>20000</v>
      </c>
      <c r="N1735" s="2">
        <v>-20000</v>
      </c>
      <c r="O1735" s="2">
        <v>0</v>
      </c>
      <c r="P1735" s="2">
        <v>0</v>
      </c>
      <c r="Q1735" s="2">
        <v>0</v>
      </c>
      <c r="R1735" s="2">
        <v>0</v>
      </c>
      <c r="S1735" s="2">
        <v>0</v>
      </c>
      <c r="T1735" s="2">
        <v>0</v>
      </c>
      <c r="U1735" s="2">
        <v>0</v>
      </c>
      <c r="V1735" s="2">
        <v>0</v>
      </c>
      <c r="W1735" t="s">
        <v>1333</v>
      </c>
    </row>
    <row r="1736" spans="1:23" x14ac:dyDescent="0.2">
      <c r="A1736" t="s">
        <v>170</v>
      </c>
      <c r="B1736" t="s">
        <v>171</v>
      </c>
      <c r="C1736" t="s">
        <v>392</v>
      </c>
      <c r="D1736" t="s">
        <v>704</v>
      </c>
      <c r="E1736" t="s">
        <v>705</v>
      </c>
      <c r="F1736" t="s">
        <v>1314</v>
      </c>
      <c r="G1736" t="s">
        <v>1315</v>
      </c>
      <c r="H1736" t="s">
        <v>1327</v>
      </c>
      <c r="I1736" t="s">
        <v>1328</v>
      </c>
      <c r="J1736" t="s">
        <v>542</v>
      </c>
      <c r="K1736" t="s">
        <v>543</v>
      </c>
      <c r="L1736" t="s">
        <v>96</v>
      </c>
      <c r="M1736" s="2">
        <v>60000</v>
      </c>
      <c r="N1736" s="2">
        <v>26000</v>
      </c>
      <c r="O1736" s="2">
        <v>314000</v>
      </c>
      <c r="P1736" s="2">
        <v>400000</v>
      </c>
      <c r="Q1736" s="2">
        <v>0</v>
      </c>
      <c r="R1736" s="2">
        <v>86000</v>
      </c>
      <c r="S1736" s="2">
        <v>65000</v>
      </c>
      <c r="T1736" s="2">
        <v>314000</v>
      </c>
      <c r="U1736" s="2">
        <v>335000</v>
      </c>
      <c r="V1736" s="2">
        <v>314000</v>
      </c>
      <c r="W1736" t="s">
        <v>1334</v>
      </c>
    </row>
    <row r="1737" spans="1:23" x14ac:dyDescent="0.2">
      <c r="A1737" t="s">
        <v>170</v>
      </c>
      <c r="B1737" t="s">
        <v>171</v>
      </c>
      <c r="C1737" t="s">
        <v>392</v>
      </c>
      <c r="D1737" t="s">
        <v>704</v>
      </c>
      <c r="E1737" t="s">
        <v>705</v>
      </c>
      <c r="F1737" t="s">
        <v>1314</v>
      </c>
      <c r="G1737" t="s">
        <v>1315</v>
      </c>
      <c r="H1737" t="s">
        <v>187</v>
      </c>
      <c r="I1737" t="s">
        <v>1331</v>
      </c>
      <c r="J1737" t="s">
        <v>542</v>
      </c>
      <c r="K1737" t="s">
        <v>926</v>
      </c>
      <c r="L1737" t="s">
        <v>96</v>
      </c>
      <c r="M1737" s="2">
        <v>0</v>
      </c>
      <c r="N1737" s="2">
        <v>104500</v>
      </c>
      <c r="O1737" s="2">
        <v>0</v>
      </c>
      <c r="P1737" s="2">
        <v>104500</v>
      </c>
      <c r="Q1737" s="2">
        <v>0</v>
      </c>
      <c r="R1737" s="2">
        <v>104500</v>
      </c>
      <c r="S1737" s="2">
        <v>64500</v>
      </c>
      <c r="T1737" s="2">
        <v>0</v>
      </c>
      <c r="U1737" s="2">
        <v>40000</v>
      </c>
      <c r="V1737" s="2">
        <v>0</v>
      </c>
      <c r="W1737" t="s">
        <v>1335</v>
      </c>
    </row>
    <row r="1738" spans="1:23" x14ac:dyDescent="0.2">
      <c r="A1738" t="s">
        <v>170</v>
      </c>
      <c r="B1738" t="s">
        <v>171</v>
      </c>
      <c r="C1738" t="s">
        <v>392</v>
      </c>
      <c r="D1738" t="s">
        <v>704</v>
      </c>
      <c r="E1738" t="s">
        <v>705</v>
      </c>
      <c r="F1738" t="s">
        <v>1314</v>
      </c>
      <c r="G1738" t="s">
        <v>1315</v>
      </c>
      <c r="H1738" t="s">
        <v>187</v>
      </c>
      <c r="I1738" t="s">
        <v>1331</v>
      </c>
      <c r="J1738" t="s">
        <v>542</v>
      </c>
      <c r="K1738" t="s">
        <v>543</v>
      </c>
      <c r="L1738" t="s">
        <v>96</v>
      </c>
      <c r="M1738" s="2">
        <v>340000</v>
      </c>
      <c r="N1738" s="2">
        <v>-84500</v>
      </c>
      <c r="O1738" s="2">
        <v>0</v>
      </c>
      <c r="P1738" s="2">
        <v>255500</v>
      </c>
      <c r="Q1738" s="2">
        <v>0</v>
      </c>
      <c r="R1738" s="2">
        <v>71000</v>
      </c>
      <c r="S1738" s="2">
        <v>56000</v>
      </c>
      <c r="T1738" s="2">
        <v>184500</v>
      </c>
      <c r="U1738" s="2">
        <v>199500</v>
      </c>
      <c r="V1738" s="2">
        <v>184500</v>
      </c>
      <c r="W1738" t="s">
        <v>1336</v>
      </c>
    </row>
    <row r="1739" spans="1:23" x14ac:dyDescent="0.2">
      <c r="A1739" t="s">
        <v>0</v>
      </c>
      <c r="B1739" t="s">
        <v>1</v>
      </c>
      <c r="C1739" t="s">
        <v>635</v>
      </c>
      <c r="D1739" t="s">
        <v>636</v>
      </c>
      <c r="E1739" t="s">
        <v>637</v>
      </c>
      <c r="F1739" t="s">
        <v>1337</v>
      </c>
      <c r="G1739" t="s">
        <v>1338</v>
      </c>
      <c r="H1739" t="s">
        <v>7</v>
      </c>
      <c r="I1739" t="s">
        <v>8</v>
      </c>
      <c r="J1739" t="s">
        <v>9</v>
      </c>
      <c r="K1739" t="s">
        <v>10</v>
      </c>
      <c r="L1739" t="s">
        <v>11</v>
      </c>
      <c r="M1739" s="2">
        <v>2417682.12</v>
      </c>
      <c r="N1739" s="2">
        <v>127080.04</v>
      </c>
      <c r="O1739" s="2">
        <v>-314719.76</v>
      </c>
      <c r="P1739" s="2">
        <v>2230042.4</v>
      </c>
      <c r="Q1739" s="2">
        <v>0</v>
      </c>
      <c r="R1739" s="2">
        <v>1376102.74</v>
      </c>
      <c r="S1739" s="2">
        <v>1376102.74</v>
      </c>
      <c r="T1739" s="2">
        <v>853939.66</v>
      </c>
      <c r="U1739" s="2">
        <v>853939.66</v>
      </c>
      <c r="V1739" s="2">
        <v>853939.66</v>
      </c>
      <c r="W1739" t="s">
        <v>640</v>
      </c>
    </row>
    <row r="1740" spans="1:23" x14ac:dyDescent="0.2">
      <c r="A1740" t="s">
        <v>0</v>
      </c>
      <c r="B1740" t="s">
        <v>1</v>
      </c>
      <c r="C1740" t="s">
        <v>635</v>
      </c>
      <c r="D1740" t="s">
        <v>636</v>
      </c>
      <c r="E1740" t="s">
        <v>637</v>
      </c>
      <c r="F1740" t="s">
        <v>1337</v>
      </c>
      <c r="G1740" t="s">
        <v>1338</v>
      </c>
      <c r="H1740" t="s">
        <v>7</v>
      </c>
      <c r="I1740" t="s">
        <v>8</v>
      </c>
      <c r="J1740" t="s">
        <v>9</v>
      </c>
      <c r="K1740" t="s">
        <v>13</v>
      </c>
      <c r="L1740" t="s">
        <v>11</v>
      </c>
      <c r="M1740" s="2">
        <v>194166.12</v>
      </c>
      <c r="N1740" s="2">
        <v>29814.12</v>
      </c>
      <c r="O1740" s="2">
        <v>0</v>
      </c>
      <c r="P1740" s="2">
        <v>223980.24</v>
      </c>
      <c r="Q1740" s="2">
        <v>0</v>
      </c>
      <c r="R1740" s="2">
        <v>162508.67000000001</v>
      </c>
      <c r="S1740" s="2">
        <v>162508.67000000001</v>
      </c>
      <c r="T1740" s="2">
        <v>61471.57</v>
      </c>
      <c r="U1740" s="2">
        <v>61471.57</v>
      </c>
      <c r="V1740" s="2">
        <v>61471.57</v>
      </c>
      <c r="W1740" t="s">
        <v>641</v>
      </c>
    </row>
    <row r="1741" spans="1:23" x14ac:dyDescent="0.2">
      <c r="A1741" t="s">
        <v>0</v>
      </c>
      <c r="B1741" t="s">
        <v>1</v>
      </c>
      <c r="C1741" t="s">
        <v>635</v>
      </c>
      <c r="D1741" t="s">
        <v>636</v>
      </c>
      <c r="E1741" t="s">
        <v>637</v>
      </c>
      <c r="F1741" t="s">
        <v>1337</v>
      </c>
      <c r="G1741" t="s">
        <v>1338</v>
      </c>
      <c r="H1741" t="s">
        <v>7</v>
      </c>
      <c r="I1741" t="s">
        <v>8</v>
      </c>
      <c r="J1741" t="s">
        <v>9</v>
      </c>
      <c r="K1741" t="s">
        <v>642</v>
      </c>
      <c r="L1741" t="s">
        <v>11</v>
      </c>
      <c r="M1741" s="2">
        <v>2427144</v>
      </c>
      <c r="N1741" s="2">
        <v>457520</v>
      </c>
      <c r="O1741" s="2">
        <v>187649.61</v>
      </c>
      <c r="P1741" s="2">
        <v>3072313.61</v>
      </c>
      <c r="Q1741" s="2">
        <v>0</v>
      </c>
      <c r="R1741" s="2">
        <v>2086588.31</v>
      </c>
      <c r="S1741" s="2">
        <v>2086588.31</v>
      </c>
      <c r="T1741" s="2">
        <v>985725.3</v>
      </c>
      <c r="U1741" s="2">
        <v>985725.3</v>
      </c>
      <c r="V1741" s="2">
        <v>985725.3</v>
      </c>
      <c r="W1741" t="s">
        <v>643</v>
      </c>
    </row>
    <row r="1742" spans="1:23" x14ac:dyDescent="0.2">
      <c r="A1742" t="s">
        <v>0</v>
      </c>
      <c r="B1742" t="s">
        <v>1</v>
      </c>
      <c r="C1742" t="s">
        <v>635</v>
      </c>
      <c r="D1742" t="s">
        <v>636</v>
      </c>
      <c r="E1742" t="s">
        <v>637</v>
      </c>
      <c r="F1742" t="s">
        <v>1337</v>
      </c>
      <c r="G1742" t="s">
        <v>1338</v>
      </c>
      <c r="H1742" t="s">
        <v>7</v>
      </c>
      <c r="I1742" t="s">
        <v>8</v>
      </c>
      <c r="J1742" t="s">
        <v>9</v>
      </c>
      <c r="K1742" t="s">
        <v>15</v>
      </c>
      <c r="L1742" t="s">
        <v>11</v>
      </c>
      <c r="M1742" s="2">
        <v>559800.15</v>
      </c>
      <c r="N1742" s="2">
        <v>75911</v>
      </c>
      <c r="O1742" s="2">
        <v>0</v>
      </c>
      <c r="P1742" s="2">
        <v>635711.15</v>
      </c>
      <c r="Q1742" s="2">
        <v>144333.67000000001</v>
      </c>
      <c r="R1742" s="2">
        <v>49095.42</v>
      </c>
      <c r="S1742" s="2">
        <v>48323.92</v>
      </c>
      <c r="T1742" s="2">
        <v>586615.73</v>
      </c>
      <c r="U1742" s="2">
        <v>587387.23</v>
      </c>
      <c r="V1742" s="2">
        <v>442282.06</v>
      </c>
      <c r="W1742" t="s">
        <v>644</v>
      </c>
    </row>
    <row r="1743" spans="1:23" x14ac:dyDescent="0.2">
      <c r="A1743" t="s">
        <v>0</v>
      </c>
      <c r="B1743" t="s">
        <v>1</v>
      </c>
      <c r="C1743" t="s">
        <v>635</v>
      </c>
      <c r="D1743" t="s">
        <v>636</v>
      </c>
      <c r="E1743" t="s">
        <v>637</v>
      </c>
      <c r="F1743" t="s">
        <v>1337</v>
      </c>
      <c r="G1743" t="s">
        <v>1338</v>
      </c>
      <c r="H1743" t="s">
        <v>7</v>
      </c>
      <c r="I1743" t="s">
        <v>8</v>
      </c>
      <c r="J1743" t="s">
        <v>9</v>
      </c>
      <c r="K1743" t="s">
        <v>17</v>
      </c>
      <c r="L1743" t="s">
        <v>11</v>
      </c>
      <c r="M1743" s="2">
        <v>232363.32</v>
      </c>
      <c r="N1743" s="2">
        <v>26556</v>
      </c>
      <c r="O1743" s="2">
        <v>0</v>
      </c>
      <c r="P1743" s="2">
        <v>258919.32</v>
      </c>
      <c r="Q1743" s="2">
        <v>37243.410000000003</v>
      </c>
      <c r="R1743" s="2">
        <v>208270.9</v>
      </c>
      <c r="S1743" s="2">
        <v>208070.9</v>
      </c>
      <c r="T1743" s="2">
        <v>50648.42</v>
      </c>
      <c r="U1743" s="2">
        <v>50848.42</v>
      </c>
      <c r="V1743" s="2">
        <v>13405.01</v>
      </c>
      <c r="W1743" t="s">
        <v>645</v>
      </c>
    </row>
    <row r="1744" spans="1:23" x14ac:dyDescent="0.2">
      <c r="A1744" t="s">
        <v>0</v>
      </c>
      <c r="B1744" t="s">
        <v>1</v>
      </c>
      <c r="C1744" t="s">
        <v>635</v>
      </c>
      <c r="D1744" t="s">
        <v>636</v>
      </c>
      <c r="E1744" t="s">
        <v>637</v>
      </c>
      <c r="F1744" t="s">
        <v>1337</v>
      </c>
      <c r="G1744" t="s">
        <v>1338</v>
      </c>
      <c r="H1744" t="s">
        <v>7</v>
      </c>
      <c r="I1744" t="s">
        <v>8</v>
      </c>
      <c r="J1744" t="s">
        <v>9</v>
      </c>
      <c r="K1744" t="s">
        <v>19</v>
      </c>
      <c r="L1744" t="s">
        <v>11</v>
      </c>
      <c r="M1744" s="2">
        <v>3696</v>
      </c>
      <c r="N1744" s="2">
        <v>396</v>
      </c>
      <c r="O1744" s="2">
        <v>0</v>
      </c>
      <c r="P1744" s="2">
        <v>4092</v>
      </c>
      <c r="Q1744" s="2">
        <v>0</v>
      </c>
      <c r="R1744" s="2">
        <v>2064</v>
      </c>
      <c r="S1744" s="2">
        <v>2064</v>
      </c>
      <c r="T1744" s="2">
        <v>2028</v>
      </c>
      <c r="U1744" s="2">
        <v>2028</v>
      </c>
      <c r="V1744" s="2">
        <v>2028</v>
      </c>
      <c r="W1744" t="s">
        <v>646</v>
      </c>
    </row>
    <row r="1745" spans="1:23" x14ac:dyDescent="0.2">
      <c r="A1745" t="s">
        <v>0</v>
      </c>
      <c r="B1745" t="s">
        <v>1</v>
      </c>
      <c r="C1745" t="s">
        <v>635</v>
      </c>
      <c r="D1745" t="s">
        <v>636</v>
      </c>
      <c r="E1745" t="s">
        <v>637</v>
      </c>
      <c r="F1745" t="s">
        <v>1337</v>
      </c>
      <c r="G1745" t="s">
        <v>1338</v>
      </c>
      <c r="H1745" t="s">
        <v>7</v>
      </c>
      <c r="I1745" t="s">
        <v>8</v>
      </c>
      <c r="J1745" t="s">
        <v>9</v>
      </c>
      <c r="K1745" t="s">
        <v>21</v>
      </c>
      <c r="L1745" t="s">
        <v>11</v>
      </c>
      <c r="M1745" s="2">
        <v>29568</v>
      </c>
      <c r="N1745" s="2">
        <v>3168</v>
      </c>
      <c r="O1745" s="2">
        <v>0</v>
      </c>
      <c r="P1745" s="2">
        <v>32736</v>
      </c>
      <c r="Q1745" s="2">
        <v>0</v>
      </c>
      <c r="R1745" s="2">
        <v>20272</v>
      </c>
      <c r="S1745" s="2">
        <v>20272</v>
      </c>
      <c r="T1745" s="2">
        <v>12464</v>
      </c>
      <c r="U1745" s="2">
        <v>12464</v>
      </c>
      <c r="V1745" s="2">
        <v>12464</v>
      </c>
      <c r="W1745" t="s">
        <v>647</v>
      </c>
    </row>
    <row r="1746" spans="1:23" x14ac:dyDescent="0.2">
      <c r="A1746" t="s">
        <v>0</v>
      </c>
      <c r="B1746" t="s">
        <v>1</v>
      </c>
      <c r="C1746" t="s">
        <v>635</v>
      </c>
      <c r="D1746" t="s">
        <v>636</v>
      </c>
      <c r="E1746" t="s">
        <v>637</v>
      </c>
      <c r="F1746" t="s">
        <v>1337</v>
      </c>
      <c r="G1746" t="s">
        <v>1338</v>
      </c>
      <c r="H1746" t="s">
        <v>7</v>
      </c>
      <c r="I1746" t="s">
        <v>8</v>
      </c>
      <c r="J1746" t="s">
        <v>9</v>
      </c>
      <c r="K1746" t="s">
        <v>23</v>
      </c>
      <c r="L1746" t="s">
        <v>11</v>
      </c>
      <c r="M1746" s="2">
        <v>1013.31</v>
      </c>
      <c r="N1746" s="2">
        <v>298.08</v>
      </c>
      <c r="O1746" s="2">
        <v>11.04</v>
      </c>
      <c r="P1746" s="2">
        <v>1322.43</v>
      </c>
      <c r="Q1746" s="2">
        <v>0</v>
      </c>
      <c r="R1746" s="2">
        <v>108</v>
      </c>
      <c r="S1746" s="2">
        <v>108</v>
      </c>
      <c r="T1746" s="2">
        <v>1214.43</v>
      </c>
      <c r="U1746" s="2">
        <v>1214.43</v>
      </c>
      <c r="V1746" s="2">
        <v>1214.43</v>
      </c>
      <c r="W1746" t="s">
        <v>648</v>
      </c>
    </row>
    <row r="1747" spans="1:23" x14ac:dyDescent="0.2">
      <c r="A1747" t="s">
        <v>0</v>
      </c>
      <c r="B1747" t="s">
        <v>1</v>
      </c>
      <c r="C1747" t="s">
        <v>635</v>
      </c>
      <c r="D1747" t="s">
        <v>636</v>
      </c>
      <c r="E1747" t="s">
        <v>637</v>
      </c>
      <c r="F1747" t="s">
        <v>1337</v>
      </c>
      <c r="G1747" t="s">
        <v>1338</v>
      </c>
      <c r="H1747" t="s">
        <v>7</v>
      </c>
      <c r="I1747" t="s">
        <v>8</v>
      </c>
      <c r="J1747" t="s">
        <v>9</v>
      </c>
      <c r="K1747" t="s">
        <v>25</v>
      </c>
      <c r="L1747" t="s">
        <v>11</v>
      </c>
      <c r="M1747" s="2">
        <v>11199.07</v>
      </c>
      <c r="N1747" s="2">
        <v>1490.76</v>
      </c>
      <c r="O1747" s="2">
        <v>0</v>
      </c>
      <c r="P1747" s="2">
        <v>12689.83</v>
      </c>
      <c r="Q1747" s="2">
        <v>0</v>
      </c>
      <c r="R1747" s="2">
        <v>6488.67</v>
      </c>
      <c r="S1747" s="2">
        <v>6488.67</v>
      </c>
      <c r="T1747" s="2">
        <v>6201.16</v>
      </c>
      <c r="U1747" s="2">
        <v>6201.16</v>
      </c>
      <c r="V1747" s="2">
        <v>6201.16</v>
      </c>
      <c r="W1747" t="s">
        <v>649</v>
      </c>
    </row>
    <row r="1748" spans="1:23" x14ac:dyDescent="0.2">
      <c r="A1748" t="s">
        <v>0</v>
      </c>
      <c r="B1748" t="s">
        <v>1</v>
      </c>
      <c r="C1748" t="s">
        <v>635</v>
      </c>
      <c r="D1748" t="s">
        <v>636</v>
      </c>
      <c r="E1748" t="s">
        <v>637</v>
      </c>
      <c r="F1748" t="s">
        <v>1337</v>
      </c>
      <c r="G1748" t="s">
        <v>1338</v>
      </c>
      <c r="H1748" t="s">
        <v>7</v>
      </c>
      <c r="I1748" t="s">
        <v>8</v>
      </c>
      <c r="J1748" t="s">
        <v>9</v>
      </c>
      <c r="K1748" t="s">
        <v>27</v>
      </c>
      <c r="L1748" t="s">
        <v>11</v>
      </c>
      <c r="M1748" s="2">
        <v>17426.21</v>
      </c>
      <c r="N1748" s="2">
        <v>-2019.9</v>
      </c>
      <c r="O1748" s="2">
        <v>-15303.01</v>
      </c>
      <c r="P1748" s="2">
        <v>103.3</v>
      </c>
      <c r="Q1748" s="2">
        <v>0</v>
      </c>
      <c r="R1748" s="2">
        <v>0</v>
      </c>
      <c r="S1748" s="2">
        <v>0</v>
      </c>
      <c r="T1748" s="2">
        <v>103.3</v>
      </c>
      <c r="U1748" s="2">
        <v>103.3</v>
      </c>
      <c r="V1748" s="2">
        <v>103.3</v>
      </c>
      <c r="W1748" t="s">
        <v>650</v>
      </c>
    </row>
    <row r="1749" spans="1:23" x14ac:dyDescent="0.2">
      <c r="A1749" t="s">
        <v>0</v>
      </c>
      <c r="B1749" t="s">
        <v>1</v>
      </c>
      <c r="C1749" t="s">
        <v>635</v>
      </c>
      <c r="D1749" t="s">
        <v>636</v>
      </c>
      <c r="E1749" t="s">
        <v>637</v>
      </c>
      <c r="F1749" t="s">
        <v>1337</v>
      </c>
      <c r="G1749" t="s">
        <v>1338</v>
      </c>
      <c r="H1749" t="s">
        <v>7</v>
      </c>
      <c r="I1749" t="s">
        <v>8</v>
      </c>
      <c r="J1749" t="s">
        <v>9</v>
      </c>
      <c r="K1749" t="s">
        <v>29</v>
      </c>
      <c r="L1749" t="s">
        <v>11</v>
      </c>
      <c r="M1749" s="2">
        <v>16304.03</v>
      </c>
      <c r="N1749" s="2">
        <v>-10807.4</v>
      </c>
      <c r="O1749" s="2">
        <v>0</v>
      </c>
      <c r="P1749" s="2">
        <v>5496.63</v>
      </c>
      <c r="Q1749" s="2">
        <v>0</v>
      </c>
      <c r="R1749" s="2">
        <v>5435.22</v>
      </c>
      <c r="S1749" s="2">
        <v>5435.22</v>
      </c>
      <c r="T1749" s="2">
        <v>61.41</v>
      </c>
      <c r="U1749" s="2">
        <v>61.41</v>
      </c>
      <c r="V1749" s="2">
        <v>61.41</v>
      </c>
      <c r="W1749" t="s">
        <v>693</v>
      </c>
    </row>
    <row r="1750" spans="1:23" x14ac:dyDescent="0.2">
      <c r="A1750" t="s">
        <v>0</v>
      </c>
      <c r="B1750" t="s">
        <v>1</v>
      </c>
      <c r="C1750" t="s">
        <v>635</v>
      </c>
      <c r="D1750" t="s">
        <v>636</v>
      </c>
      <c r="E1750" t="s">
        <v>637</v>
      </c>
      <c r="F1750" t="s">
        <v>1337</v>
      </c>
      <c r="G1750" t="s">
        <v>1338</v>
      </c>
      <c r="H1750" t="s">
        <v>7</v>
      </c>
      <c r="I1750" t="s">
        <v>8</v>
      </c>
      <c r="J1750" t="s">
        <v>9</v>
      </c>
      <c r="K1750" t="s">
        <v>31</v>
      </c>
      <c r="L1750" t="s">
        <v>11</v>
      </c>
      <c r="M1750" s="2">
        <v>1678632</v>
      </c>
      <c r="N1750" s="2">
        <v>285446</v>
      </c>
      <c r="O1750" s="2">
        <v>0</v>
      </c>
      <c r="P1750" s="2">
        <v>1964078</v>
      </c>
      <c r="Q1750" s="2">
        <v>552347.72</v>
      </c>
      <c r="R1750" s="2">
        <v>1411730.28</v>
      </c>
      <c r="S1750" s="2">
        <v>1411730.28</v>
      </c>
      <c r="T1750" s="2">
        <v>552347.72</v>
      </c>
      <c r="U1750" s="2">
        <v>552347.72</v>
      </c>
      <c r="V1750" s="2">
        <v>0</v>
      </c>
      <c r="W1750" t="s">
        <v>651</v>
      </c>
    </row>
    <row r="1751" spans="1:23" x14ac:dyDescent="0.2">
      <c r="A1751" t="s">
        <v>0</v>
      </c>
      <c r="B1751" t="s">
        <v>1</v>
      </c>
      <c r="C1751" t="s">
        <v>635</v>
      </c>
      <c r="D1751" t="s">
        <v>636</v>
      </c>
      <c r="E1751" t="s">
        <v>637</v>
      </c>
      <c r="F1751" t="s">
        <v>1337</v>
      </c>
      <c r="G1751" t="s">
        <v>1338</v>
      </c>
      <c r="H1751" t="s">
        <v>7</v>
      </c>
      <c r="I1751" t="s">
        <v>8</v>
      </c>
      <c r="J1751" t="s">
        <v>9</v>
      </c>
      <c r="K1751" t="s">
        <v>33</v>
      </c>
      <c r="L1751" t="s">
        <v>11</v>
      </c>
      <c r="M1751" s="2">
        <v>7202.16</v>
      </c>
      <c r="N1751" s="2">
        <v>-3600</v>
      </c>
      <c r="O1751" s="2">
        <v>0</v>
      </c>
      <c r="P1751" s="2">
        <v>3602.16</v>
      </c>
      <c r="Q1751" s="2">
        <v>0</v>
      </c>
      <c r="R1751" s="2">
        <v>194.27</v>
      </c>
      <c r="S1751" s="2">
        <v>194.27</v>
      </c>
      <c r="T1751" s="2">
        <v>3407.89</v>
      </c>
      <c r="U1751" s="2">
        <v>3407.89</v>
      </c>
      <c r="V1751" s="2">
        <v>3407.89</v>
      </c>
      <c r="W1751" t="s">
        <v>652</v>
      </c>
    </row>
    <row r="1752" spans="1:23" x14ac:dyDescent="0.2">
      <c r="A1752" t="s">
        <v>0</v>
      </c>
      <c r="B1752" t="s">
        <v>1</v>
      </c>
      <c r="C1752" t="s">
        <v>635</v>
      </c>
      <c r="D1752" t="s">
        <v>636</v>
      </c>
      <c r="E1752" t="s">
        <v>637</v>
      </c>
      <c r="F1752" t="s">
        <v>1337</v>
      </c>
      <c r="G1752" t="s">
        <v>1338</v>
      </c>
      <c r="H1752" t="s">
        <v>7</v>
      </c>
      <c r="I1752" t="s">
        <v>8</v>
      </c>
      <c r="J1752" t="s">
        <v>9</v>
      </c>
      <c r="K1752" t="s">
        <v>35</v>
      </c>
      <c r="L1752" t="s">
        <v>11</v>
      </c>
      <c r="M1752" s="2">
        <v>30404.33</v>
      </c>
      <c r="N1752" s="2">
        <v>-17784.43</v>
      </c>
      <c r="O1752" s="2">
        <v>0</v>
      </c>
      <c r="P1752" s="2">
        <v>12619.9</v>
      </c>
      <c r="Q1752" s="2">
        <v>0</v>
      </c>
      <c r="R1752" s="2">
        <v>3900.37</v>
      </c>
      <c r="S1752" s="2">
        <v>3900.37</v>
      </c>
      <c r="T1752" s="2">
        <v>8719.5300000000007</v>
      </c>
      <c r="U1752" s="2">
        <v>8719.5300000000007</v>
      </c>
      <c r="V1752" s="2">
        <v>8719.5300000000007</v>
      </c>
      <c r="W1752" t="s">
        <v>653</v>
      </c>
    </row>
    <row r="1753" spans="1:23" x14ac:dyDescent="0.2">
      <c r="A1753" t="s">
        <v>0</v>
      </c>
      <c r="B1753" t="s">
        <v>1</v>
      </c>
      <c r="C1753" t="s">
        <v>635</v>
      </c>
      <c r="D1753" t="s">
        <v>636</v>
      </c>
      <c r="E1753" t="s">
        <v>637</v>
      </c>
      <c r="F1753" t="s">
        <v>1337</v>
      </c>
      <c r="G1753" t="s">
        <v>1338</v>
      </c>
      <c r="H1753" t="s">
        <v>7</v>
      </c>
      <c r="I1753" t="s">
        <v>8</v>
      </c>
      <c r="J1753" t="s">
        <v>9</v>
      </c>
      <c r="K1753" t="s">
        <v>37</v>
      </c>
      <c r="L1753" t="s">
        <v>11</v>
      </c>
      <c r="M1753" s="2">
        <v>849632.09</v>
      </c>
      <c r="N1753" s="2">
        <v>108709.51</v>
      </c>
      <c r="O1753" s="2">
        <v>0</v>
      </c>
      <c r="P1753" s="2">
        <v>958341.6</v>
      </c>
      <c r="Q1753" s="2">
        <v>83355.86</v>
      </c>
      <c r="R1753" s="2">
        <v>588568.81999999995</v>
      </c>
      <c r="S1753" s="2">
        <v>588568.81999999995</v>
      </c>
      <c r="T1753" s="2">
        <v>369772.78</v>
      </c>
      <c r="U1753" s="2">
        <v>369772.78</v>
      </c>
      <c r="V1753" s="2">
        <v>286416.92</v>
      </c>
      <c r="W1753" t="s">
        <v>654</v>
      </c>
    </row>
    <row r="1754" spans="1:23" x14ac:dyDescent="0.2">
      <c r="A1754" t="s">
        <v>0</v>
      </c>
      <c r="B1754" t="s">
        <v>1</v>
      </c>
      <c r="C1754" t="s">
        <v>635</v>
      </c>
      <c r="D1754" t="s">
        <v>636</v>
      </c>
      <c r="E1754" t="s">
        <v>637</v>
      </c>
      <c r="F1754" t="s">
        <v>1337</v>
      </c>
      <c r="G1754" t="s">
        <v>1338</v>
      </c>
      <c r="H1754" t="s">
        <v>7</v>
      </c>
      <c r="I1754" t="s">
        <v>8</v>
      </c>
      <c r="J1754" t="s">
        <v>9</v>
      </c>
      <c r="K1754" t="s">
        <v>39</v>
      </c>
      <c r="L1754" t="s">
        <v>11</v>
      </c>
      <c r="M1754" s="2">
        <v>559755.27</v>
      </c>
      <c r="N1754" s="2">
        <v>75911</v>
      </c>
      <c r="O1754" s="2">
        <v>0</v>
      </c>
      <c r="P1754" s="2">
        <v>635666.27</v>
      </c>
      <c r="Q1754" s="2">
        <v>76375</v>
      </c>
      <c r="R1754" s="2">
        <v>376551.58</v>
      </c>
      <c r="S1754" s="2">
        <v>376551.58</v>
      </c>
      <c r="T1754" s="2">
        <v>259114.69</v>
      </c>
      <c r="U1754" s="2">
        <v>259114.69</v>
      </c>
      <c r="V1754" s="2">
        <v>182739.69</v>
      </c>
      <c r="W1754" t="s">
        <v>655</v>
      </c>
    </row>
    <row r="1755" spans="1:23" x14ac:dyDescent="0.2">
      <c r="A1755" t="s">
        <v>0</v>
      </c>
      <c r="B1755" t="s">
        <v>1</v>
      </c>
      <c r="C1755" t="s">
        <v>635</v>
      </c>
      <c r="D1755" t="s">
        <v>636</v>
      </c>
      <c r="E1755" t="s">
        <v>637</v>
      </c>
      <c r="F1755" t="s">
        <v>1337</v>
      </c>
      <c r="G1755" t="s">
        <v>1338</v>
      </c>
      <c r="H1755" t="s">
        <v>7</v>
      </c>
      <c r="I1755" t="s">
        <v>8</v>
      </c>
      <c r="J1755" t="s">
        <v>9</v>
      </c>
      <c r="K1755" t="s">
        <v>41</v>
      </c>
      <c r="L1755" t="s">
        <v>11</v>
      </c>
      <c r="M1755" s="2">
        <v>46814.06</v>
      </c>
      <c r="N1755" s="2">
        <v>0</v>
      </c>
      <c r="O1755" s="2">
        <v>0</v>
      </c>
      <c r="P1755" s="2">
        <v>46814.06</v>
      </c>
      <c r="Q1755" s="2">
        <v>0</v>
      </c>
      <c r="R1755" s="2">
        <v>17008.46</v>
      </c>
      <c r="S1755" s="2">
        <v>15465.46</v>
      </c>
      <c r="T1755" s="2">
        <v>29805.599999999999</v>
      </c>
      <c r="U1755" s="2">
        <v>31348.6</v>
      </c>
      <c r="V1755" s="2">
        <v>29805.599999999999</v>
      </c>
      <c r="W1755" t="s">
        <v>656</v>
      </c>
    </row>
    <row r="1756" spans="1:23" x14ac:dyDescent="0.2">
      <c r="A1756" t="s">
        <v>0</v>
      </c>
      <c r="B1756" t="s">
        <v>1</v>
      </c>
      <c r="C1756" t="s">
        <v>635</v>
      </c>
      <c r="D1756" t="s">
        <v>636</v>
      </c>
      <c r="E1756" t="s">
        <v>637</v>
      </c>
      <c r="F1756" t="s">
        <v>1337</v>
      </c>
      <c r="G1756" t="s">
        <v>1338</v>
      </c>
      <c r="H1756" t="s">
        <v>7</v>
      </c>
      <c r="I1756" t="s">
        <v>43</v>
      </c>
      <c r="J1756" t="s">
        <v>44</v>
      </c>
      <c r="K1756" t="s">
        <v>258</v>
      </c>
      <c r="L1756" t="s">
        <v>11</v>
      </c>
      <c r="M1756" s="2">
        <v>2000</v>
      </c>
      <c r="N1756" s="2">
        <v>0</v>
      </c>
      <c r="O1756" s="2">
        <v>0</v>
      </c>
      <c r="P1756" s="2">
        <v>2000</v>
      </c>
      <c r="Q1756" s="2">
        <v>0</v>
      </c>
      <c r="R1756" s="2">
        <v>0</v>
      </c>
      <c r="S1756" s="2">
        <v>0</v>
      </c>
      <c r="T1756" s="2">
        <v>2000</v>
      </c>
      <c r="U1756" s="2">
        <v>2000</v>
      </c>
      <c r="V1756" s="2">
        <v>2000</v>
      </c>
      <c r="W1756" t="s">
        <v>1339</v>
      </c>
    </row>
    <row r="1757" spans="1:23" x14ac:dyDescent="0.2">
      <c r="A1757" t="s">
        <v>0</v>
      </c>
      <c r="B1757" t="s">
        <v>1</v>
      </c>
      <c r="C1757" t="s">
        <v>635</v>
      </c>
      <c r="D1757" t="s">
        <v>636</v>
      </c>
      <c r="E1757" t="s">
        <v>637</v>
      </c>
      <c r="F1757" t="s">
        <v>1337</v>
      </c>
      <c r="G1757" t="s">
        <v>1338</v>
      </c>
      <c r="H1757" t="s">
        <v>7</v>
      </c>
      <c r="I1757" t="s">
        <v>43</v>
      </c>
      <c r="J1757" t="s">
        <v>44</v>
      </c>
      <c r="K1757" t="s">
        <v>61</v>
      </c>
      <c r="L1757" t="s">
        <v>11</v>
      </c>
      <c r="M1757" s="2">
        <v>156000</v>
      </c>
      <c r="N1757" s="2">
        <v>0</v>
      </c>
      <c r="O1757" s="2">
        <v>0</v>
      </c>
      <c r="P1757" s="2">
        <v>156000</v>
      </c>
      <c r="Q1757" s="2">
        <v>0</v>
      </c>
      <c r="R1757" s="2">
        <v>0</v>
      </c>
      <c r="S1757" s="2">
        <v>0</v>
      </c>
      <c r="T1757" s="2">
        <v>156000</v>
      </c>
      <c r="U1757" s="2">
        <v>156000</v>
      </c>
      <c r="V1757" s="2">
        <v>156000</v>
      </c>
      <c r="W1757" t="s">
        <v>664</v>
      </c>
    </row>
    <row r="1758" spans="1:23" x14ac:dyDescent="0.2">
      <c r="A1758" t="s">
        <v>0</v>
      </c>
      <c r="B1758" t="s">
        <v>1</v>
      </c>
      <c r="C1758" t="s">
        <v>635</v>
      </c>
      <c r="D1758" t="s">
        <v>636</v>
      </c>
      <c r="E1758" t="s">
        <v>637</v>
      </c>
      <c r="F1758" t="s">
        <v>1337</v>
      </c>
      <c r="G1758" t="s">
        <v>1338</v>
      </c>
      <c r="H1758" t="s">
        <v>7</v>
      </c>
      <c r="I1758" t="s">
        <v>43</v>
      </c>
      <c r="J1758" t="s">
        <v>44</v>
      </c>
      <c r="K1758" t="s">
        <v>63</v>
      </c>
      <c r="L1758" t="s">
        <v>11</v>
      </c>
      <c r="M1758" s="2">
        <v>9000</v>
      </c>
      <c r="N1758" s="2">
        <v>0</v>
      </c>
      <c r="O1758" s="2">
        <v>0</v>
      </c>
      <c r="P1758" s="2">
        <v>9000</v>
      </c>
      <c r="Q1758" s="2">
        <v>0</v>
      </c>
      <c r="R1758" s="2">
        <v>0</v>
      </c>
      <c r="S1758" s="2">
        <v>0</v>
      </c>
      <c r="T1758" s="2">
        <v>9000</v>
      </c>
      <c r="U1758" s="2">
        <v>9000</v>
      </c>
      <c r="V1758" s="2">
        <v>9000</v>
      </c>
      <c r="W1758" t="s">
        <v>665</v>
      </c>
    </row>
    <row r="1759" spans="1:23" x14ac:dyDescent="0.2">
      <c r="A1759" t="s">
        <v>0</v>
      </c>
      <c r="B1759" t="s">
        <v>1</v>
      </c>
      <c r="C1759" t="s">
        <v>635</v>
      </c>
      <c r="D1759" t="s">
        <v>636</v>
      </c>
      <c r="E1759" t="s">
        <v>637</v>
      </c>
      <c r="F1759" t="s">
        <v>1337</v>
      </c>
      <c r="G1759" t="s">
        <v>1338</v>
      </c>
      <c r="H1759" t="s">
        <v>7</v>
      </c>
      <c r="I1759" t="s">
        <v>43</v>
      </c>
      <c r="J1759" t="s">
        <v>44</v>
      </c>
      <c r="K1759" t="s">
        <v>498</v>
      </c>
      <c r="L1759" t="s">
        <v>11</v>
      </c>
      <c r="M1759" s="2">
        <v>98450.79</v>
      </c>
      <c r="N1759" s="2">
        <v>0</v>
      </c>
      <c r="O1759" s="2">
        <v>0</v>
      </c>
      <c r="P1759" s="2">
        <v>98450.79</v>
      </c>
      <c r="Q1759" s="2">
        <v>5267.7</v>
      </c>
      <c r="R1759" s="2">
        <v>0</v>
      </c>
      <c r="S1759" s="2">
        <v>0</v>
      </c>
      <c r="T1759" s="2">
        <v>98450.79</v>
      </c>
      <c r="U1759" s="2">
        <v>98450.79</v>
      </c>
      <c r="V1759" s="2">
        <v>93183.09</v>
      </c>
      <c r="W1759" t="s">
        <v>1340</v>
      </c>
    </row>
    <row r="1760" spans="1:23" x14ac:dyDescent="0.2">
      <c r="A1760" t="s">
        <v>106</v>
      </c>
      <c r="B1760" t="s">
        <v>107</v>
      </c>
      <c r="C1760" t="s">
        <v>635</v>
      </c>
      <c r="D1760" t="s">
        <v>636</v>
      </c>
      <c r="E1760" t="s">
        <v>637</v>
      </c>
      <c r="F1760" t="s">
        <v>1337</v>
      </c>
      <c r="G1760" t="s">
        <v>1338</v>
      </c>
      <c r="H1760" t="s">
        <v>1341</v>
      </c>
      <c r="I1760" t="s">
        <v>1342</v>
      </c>
      <c r="J1760" t="s">
        <v>94</v>
      </c>
      <c r="K1760" t="s">
        <v>274</v>
      </c>
      <c r="L1760" t="s">
        <v>96</v>
      </c>
      <c r="M1760" s="2">
        <v>50000</v>
      </c>
      <c r="N1760" s="2">
        <v>0</v>
      </c>
      <c r="O1760" s="2">
        <v>0</v>
      </c>
      <c r="P1760" s="2">
        <v>50000</v>
      </c>
      <c r="Q1760" s="2">
        <v>0</v>
      </c>
      <c r="R1760" s="2">
        <v>0</v>
      </c>
      <c r="S1760" s="2">
        <v>0</v>
      </c>
      <c r="T1760" s="2">
        <v>50000</v>
      </c>
      <c r="U1760" s="2">
        <v>50000</v>
      </c>
      <c r="V1760" s="2">
        <v>50000</v>
      </c>
      <c r="W1760" t="s">
        <v>1343</v>
      </c>
    </row>
    <row r="1761" spans="1:23" x14ac:dyDescent="0.2">
      <c r="A1761" t="s">
        <v>106</v>
      </c>
      <c r="B1761" t="s">
        <v>107</v>
      </c>
      <c r="C1761" t="s">
        <v>635</v>
      </c>
      <c r="D1761" t="s">
        <v>636</v>
      </c>
      <c r="E1761" t="s">
        <v>637</v>
      </c>
      <c r="F1761" t="s">
        <v>1337</v>
      </c>
      <c r="G1761" t="s">
        <v>1338</v>
      </c>
      <c r="H1761" t="s">
        <v>1341</v>
      </c>
      <c r="I1761" t="s">
        <v>1344</v>
      </c>
      <c r="J1761" t="s">
        <v>94</v>
      </c>
      <c r="K1761" t="s">
        <v>274</v>
      </c>
      <c r="L1761" t="s">
        <v>96</v>
      </c>
      <c r="M1761" s="2">
        <v>30000</v>
      </c>
      <c r="N1761" s="2">
        <v>0</v>
      </c>
      <c r="O1761" s="2">
        <v>0</v>
      </c>
      <c r="P1761" s="2">
        <v>30000</v>
      </c>
      <c r="Q1761" s="2">
        <v>0</v>
      </c>
      <c r="R1761" s="2">
        <v>0</v>
      </c>
      <c r="S1761" s="2">
        <v>0</v>
      </c>
      <c r="T1761" s="2">
        <v>30000</v>
      </c>
      <c r="U1761" s="2">
        <v>30000</v>
      </c>
      <c r="V1761" s="2">
        <v>30000</v>
      </c>
      <c r="W1761" t="s">
        <v>1343</v>
      </c>
    </row>
    <row r="1762" spans="1:23" x14ac:dyDescent="0.2">
      <c r="A1762" t="s">
        <v>106</v>
      </c>
      <c r="B1762" t="s">
        <v>107</v>
      </c>
      <c r="C1762" t="s">
        <v>635</v>
      </c>
      <c r="D1762" t="s">
        <v>636</v>
      </c>
      <c r="E1762" t="s">
        <v>637</v>
      </c>
      <c r="F1762" t="s">
        <v>1337</v>
      </c>
      <c r="G1762" t="s">
        <v>1338</v>
      </c>
      <c r="H1762" t="s">
        <v>1341</v>
      </c>
      <c r="I1762" t="s">
        <v>1344</v>
      </c>
      <c r="J1762" t="s">
        <v>94</v>
      </c>
      <c r="K1762" t="s">
        <v>1345</v>
      </c>
      <c r="L1762" t="s">
        <v>96</v>
      </c>
      <c r="M1762" s="2">
        <v>140992.16</v>
      </c>
      <c r="N1762" s="2">
        <v>-101046.08</v>
      </c>
      <c r="O1762" s="2">
        <v>0</v>
      </c>
      <c r="P1762" s="2">
        <v>39946.080000000002</v>
      </c>
      <c r="Q1762" s="2">
        <v>0</v>
      </c>
      <c r="R1762" s="2">
        <v>0</v>
      </c>
      <c r="S1762" s="2">
        <v>0</v>
      </c>
      <c r="T1762" s="2">
        <v>39946.080000000002</v>
      </c>
      <c r="U1762" s="2">
        <v>39946.080000000002</v>
      </c>
      <c r="V1762" s="2">
        <v>39946.080000000002</v>
      </c>
      <c r="W1762" t="s">
        <v>1346</v>
      </c>
    </row>
    <row r="1763" spans="1:23" x14ac:dyDescent="0.2">
      <c r="A1763" t="s">
        <v>106</v>
      </c>
      <c r="B1763" t="s">
        <v>107</v>
      </c>
      <c r="C1763" t="s">
        <v>635</v>
      </c>
      <c r="D1763" t="s">
        <v>636</v>
      </c>
      <c r="E1763" t="s">
        <v>637</v>
      </c>
      <c r="F1763" t="s">
        <v>1337</v>
      </c>
      <c r="G1763" t="s">
        <v>1338</v>
      </c>
      <c r="H1763" t="s">
        <v>1341</v>
      </c>
      <c r="I1763" t="s">
        <v>1344</v>
      </c>
      <c r="J1763" t="s">
        <v>94</v>
      </c>
      <c r="K1763" t="s">
        <v>114</v>
      </c>
      <c r="L1763" t="s">
        <v>96</v>
      </c>
      <c r="M1763" s="2">
        <v>150000</v>
      </c>
      <c r="N1763" s="2">
        <v>-135000</v>
      </c>
      <c r="O1763" s="2">
        <v>0</v>
      </c>
      <c r="P1763" s="2">
        <v>15000</v>
      </c>
      <c r="Q1763" s="2">
        <v>0</v>
      </c>
      <c r="R1763" s="2">
        <v>0</v>
      </c>
      <c r="S1763" s="2">
        <v>0</v>
      </c>
      <c r="T1763" s="2">
        <v>15000</v>
      </c>
      <c r="U1763" s="2">
        <v>15000</v>
      </c>
      <c r="V1763" s="2">
        <v>15000</v>
      </c>
      <c r="W1763" t="s">
        <v>1347</v>
      </c>
    </row>
    <row r="1764" spans="1:23" x14ac:dyDescent="0.2">
      <c r="A1764" t="s">
        <v>106</v>
      </c>
      <c r="B1764" t="s">
        <v>107</v>
      </c>
      <c r="C1764" t="s">
        <v>635</v>
      </c>
      <c r="D1764" t="s">
        <v>636</v>
      </c>
      <c r="E1764" t="s">
        <v>637</v>
      </c>
      <c r="F1764" t="s">
        <v>1337</v>
      </c>
      <c r="G1764" t="s">
        <v>1338</v>
      </c>
      <c r="H1764" t="s">
        <v>1341</v>
      </c>
      <c r="I1764" t="s">
        <v>1344</v>
      </c>
      <c r="J1764" t="s">
        <v>94</v>
      </c>
      <c r="K1764" t="s">
        <v>166</v>
      </c>
      <c r="L1764" t="s">
        <v>96</v>
      </c>
      <c r="M1764" s="2">
        <v>154694.39999999999</v>
      </c>
      <c r="N1764" s="2">
        <v>135000</v>
      </c>
      <c r="O1764" s="2">
        <v>0</v>
      </c>
      <c r="P1764" s="2">
        <v>289694.40000000002</v>
      </c>
      <c r="Q1764" s="2">
        <v>61739.839999999997</v>
      </c>
      <c r="R1764" s="2">
        <v>120918.89</v>
      </c>
      <c r="S1764" s="2">
        <v>61001.89</v>
      </c>
      <c r="T1764" s="2">
        <v>168775.51</v>
      </c>
      <c r="U1764" s="2">
        <v>228692.51</v>
      </c>
      <c r="V1764" s="2">
        <v>107035.67</v>
      </c>
      <c r="W1764" t="s">
        <v>1348</v>
      </c>
    </row>
    <row r="1765" spans="1:23" x14ac:dyDescent="0.2">
      <c r="A1765" t="s">
        <v>106</v>
      </c>
      <c r="B1765" t="s">
        <v>107</v>
      </c>
      <c r="C1765" t="s">
        <v>635</v>
      </c>
      <c r="D1765" t="s">
        <v>636</v>
      </c>
      <c r="E1765" t="s">
        <v>637</v>
      </c>
      <c r="F1765" t="s">
        <v>1337</v>
      </c>
      <c r="G1765" t="s">
        <v>1338</v>
      </c>
      <c r="H1765" t="s">
        <v>1341</v>
      </c>
      <c r="I1765" t="s">
        <v>1344</v>
      </c>
      <c r="J1765" t="s">
        <v>94</v>
      </c>
      <c r="K1765" t="s">
        <v>377</v>
      </c>
      <c r="L1765" t="s">
        <v>96</v>
      </c>
      <c r="M1765" s="2">
        <v>15000</v>
      </c>
      <c r="N1765" s="2">
        <v>0</v>
      </c>
      <c r="O1765" s="2">
        <v>0</v>
      </c>
      <c r="P1765" s="2">
        <v>15000</v>
      </c>
      <c r="Q1765" s="2">
        <v>0</v>
      </c>
      <c r="R1765" s="2">
        <v>0</v>
      </c>
      <c r="S1765" s="2">
        <v>0</v>
      </c>
      <c r="T1765" s="2">
        <v>15000</v>
      </c>
      <c r="U1765" s="2">
        <v>15000</v>
      </c>
      <c r="V1765" s="2">
        <v>15000</v>
      </c>
      <c r="W1765" t="s">
        <v>1349</v>
      </c>
    </row>
    <row r="1766" spans="1:23" x14ac:dyDescent="0.2">
      <c r="A1766" t="s">
        <v>106</v>
      </c>
      <c r="B1766" t="s">
        <v>107</v>
      </c>
      <c r="C1766" t="s">
        <v>635</v>
      </c>
      <c r="D1766" t="s">
        <v>636</v>
      </c>
      <c r="E1766" t="s">
        <v>637</v>
      </c>
      <c r="F1766" t="s">
        <v>1337</v>
      </c>
      <c r="G1766" t="s">
        <v>1338</v>
      </c>
      <c r="H1766" t="s">
        <v>1341</v>
      </c>
      <c r="I1766" t="s">
        <v>1344</v>
      </c>
      <c r="J1766" t="s">
        <v>94</v>
      </c>
      <c r="K1766" t="s">
        <v>269</v>
      </c>
      <c r="L1766" t="s">
        <v>96</v>
      </c>
      <c r="M1766" s="2">
        <v>500</v>
      </c>
      <c r="N1766" s="2">
        <v>0</v>
      </c>
      <c r="O1766" s="2">
        <v>0</v>
      </c>
      <c r="P1766" s="2">
        <v>500</v>
      </c>
      <c r="Q1766" s="2">
        <v>0</v>
      </c>
      <c r="R1766" s="2">
        <v>0</v>
      </c>
      <c r="S1766" s="2">
        <v>0</v>
      </c>
      <c r="T1766" s="2">
        <v>500</v>
      </c>
      <c r="U1766" s="2">
        <v>500</v>
      </c>
      <c r="V1766" s="2">
        <v>500</v>
      </c>
      <c r="W1766" t="s">
        <v>1350</v>
      </c>
    </row>
    <row r="1767" spans="1:23" x14ac:dyDescent="0.2">
      <c r="A1767" t="s">
        <v>170</v>
      </c>
      <c r="B1767" t="s">
        <v>171</v>
      </c>
      <c r="C1767" t="s">
        <v>635</v>
      </c>
      <c r="D1767" t="s">
        <v>636</v>
      </c>
      <c r="E1767" t="s">
        <v>637</v>
      </c>
      <c r="F1767" t="s">
        <v>1337</v>
      </c>
      <c r="G1767" t="s">
        <v>1338</v>
      </c>
      <c r="H1767" t="s">
        <v>678</v>
      </c>
      <c r="I1767" t="s">
        <v>1351</v>
      </c>
      <c r="J1767" t="s">
        <v>94</v>
      </c>
      <c r="K1767" t="s">
        <v>125</v>
      </c>
      <c r="L1767" t="s">
        <v>96</v>
      </c>
      <c r="M1767" s="2">
        <v>10000</v>
      </c>
      <c r="N1767" s="2">
        <v>0</v>
      </c>
      <c r="O1767" s="2">
        <v>0</v>
      </c>
      <c r="P1767" s="2">
        <v>10000</v>
      </c>
      <c r="Q1767" s="2">
        <v>0</v>
      </c>
      <c r="R1767" s="2">
        <v>0</v>
      </c>
      <c r="S1767" s="2">
        <v>0</v>
      </c>
      <c r="T1767" s="2">
        <v>10000</v>
      </c>
      <c r="U1767" s="2">
        <v>10000</v>
      </c>
      <c r="V1767" s="2">
        <v>10000</v>
      </c>
      <c r="W1767" t="s">
        <v>1352</v>
      </c>
    </row>
    <row r="1768" spans="1:23" x14ac:dyDescent="0.2">
      <c r="A1768" t="s">
        <v>170</v>
      </c>
      <c r="B1768" t="s">
        <v>171</v>
      </c>
      <c r="C1768" t="s">
        <v>635</v>
      </c>
      <c r="D1768" t="s">
        <v>636</v>
      </c>
      <c r="E1768" t="s">
        <v>637</v>
      </c>
      <c r="F1768" t="s">
        <v>1337</v>
      </c>
      <c r="G1768" t="s">
        <v>1338</v>
      </c>
      <c r="H1768" t="s">
        <v>678</v>
      </c>
      <c r="I1768" t="s">
        <v>1353</v>
      </c>
      <c r="J1768" t="s">
        <v>94</v>
      </c>
      <c r="K1768" t="s">
        <v>274</v>
      </c>
      <c r="L1768" t="s">
        <v>96</v>
      </c>
      <c r="M1768" s="2">
        <v>25000</v>
      </c>
      <c r="N1768" s="2">
        <v>-25000</v>
      </c>
      <c r="O1768" s="2">
        <v>0</v>
      </c>
      <c r="P1768" s="2">
        <v>0</v>
      </c>
      <c r="Q1768" s="2">
        <v>0</v>
      </c>
      <c r="R1768" s="2">
        <v>0</v>
      </c>
      <c r="S1768" s="2">
        <v>0</v>
      </c>
      <c r="T1768" s="2">
        <v>0</v>
      </c>
      <c r="U1768" s="2">
        <v>0</v>
      </c>
      <c r="V1768" s="2">
        <v>0</v>
      </c>
      <c r="W1768" t="s">
        <v>1354</v>
      </c>
    </row>
    <row r="1769" spans="1:23" x14ac:dyDescent="0.2">
      <c r="A1769" t="s">
        <v>170</v>
      </c>
      <c r="B1769" t="s">
        <v>171</v>
      </c>
      <c r="C1769" t="s">
        <v>635</v>
      </c>
      <c r="D1769" t="s">
        <v>636</v>
      </c>
      <c r="E1769" t="s">
        <v>637</v>
      </c>
      <c r="F1769" t="s">
        <v>1337</v>
      </c>
      <c r="G1769" t="s">
        <v>1338</v>
      </c>
      <c r="H1769" t="s">
        <v>678</v>
      </c>
      <c r="I1769" t="s">
        <v>1353</v>
      </c>
      <c r="J1769" t="s">
        <v>94</v>
      </c>
      <c r="K1769" t="s">
        <v>269</v>
      </c>
      <c r="L1769" t="s">
        <v>96</v>
      </c>
      <c r="M1769" s="2">
        <v>0</v>
      </c>
      <c r="N1769" s="2">
        <v>2000</v>
      </c>
      <c r="O1769" s="2">
        <v>0</v>
      </c>
      <c r="P1769" s="2">
        <v>2000</v>
      </c>
      <c r="Q1769" s="2">
        <v>0</v>
      </c>
      <c r="R1769" s="2">
        <v>0</v>
      </c>
      <c r="S1769" s="2">
        <v>0</v>
      </c>
      <c r="T1769" s="2">
        <v>2000</v>
      </c>
      <c r="U1769" s="2">
        <v>2000</v>
      </c>
      <c r="V1769" s="2">
        <v>2000</v>
      </c>
      <c r="W1769" t="s">
        <v>1355</v>
      </c>
    </row>
    <row r="1770" spans="1:23" x14ac:dyDescent="0.2">
      <c r="A1770" t="s">
        <v>170</v>
      </c>
      <c r="B1770" t="s">
        <v>171</v>
      </c>
      <c r="C1770" t="s">
        <v>635</v>
      </c>
      <c r="D1770" t="s">
        <v>636</v>
      </c>
      <c r="E1770" t="s">
        <v>637</v>
      </c>
      <c r="F1770" t="s">
        <v>1337</v>
      </c>
      <c r="G1770" t="s">
        <v>1338</v>
      </c>
      <c r="H1770" t="s">
        <v>678</v>
      </c>
      <c r="I1770" t="s">
        <v>1353</v>
      </c>
      <c r="J1770" t="s">
        <v>94</v>
      </c>
      <c r="K1770" t="s">
        <v>135</v>
      </c>
      <c r="L1770" t="s">
        <v>96</v>
      </c>
      <c r="M1770" s="2">
        <v>24000</v>
      </c>
      <c r="N1770" s="2">
        <v>0</v>
      </c>
      <c r="O1770" s="2">
        <v>0</v>
      </c>
      <c r="P1770" s="2">
        <v>24000</v>
      </c>
      <c r="Q1770" s="2">
        <v>12019.56</v>
      </c>
      <c r="R1770" s="2">
        <v>0</v>
      </c>
      <c r="S1770" s="2">
        <v>0</v>
      </c>
      <c r="T1770" s="2">
        <v>24000</v>
      </c>
      <c r="U1770" s="2">
        <v>24000</v>
      </c>
      <c r="V1770" s="2">
        <v>11980.44</v>
      </c>
      <c r="W1770" t="s">
        <v>1356</v>
      </c>
    </row>
    <row r="1771" spans="1:23" x14ac:dyDescent="0.2">
      <c r="A1771" t="s">
        <v>170</v>
      </c>
      <c r="B1771" t="s">
        <v>171</v>
      </c>
      <c r="C1771" t="s">
        <v>635</v>
      </c>
      <c r="D1771" t="s">
        <v>636</v>
      </c>
      <c r="E1771" t="s">
        <v>637</v>
      </c>
      <c r="F1771" t="s">
        <v>1337</v>
      </c>
      <c r="G1771" t="s">
        <v>1338</v>
      </c>
      <c r="H1771" t="s">
        <v>678</v>
      </c>
      <c r="I1771" t="s">
        <v>1357</v>
      </c>
      <c r="J1771" t="s">
        <v>94</v>
      </c>
      <c r="K1771" t="s">
        <v>133</v>
      </c>
      <c r="L1771" t="s">
        <v>96</v>
      </c>
      <c r="M1771" s="2">
        <v>0</v>
      </c>
      <c r="N1771" s="2">
        <v>735000</v>
      </c>
      <c r="O1771" s="2">
        <v>0</v>
      </c>
      <c r="P1771" s="2">
        <v>735000</v>
      </c>
      <c r="Q1771" s="2">
        <v>0</v>
      </c>
      <c r="R1771" s="2">
        <v>0</v>
      </c>
      <c r="S1771" s="2">
        <v>0</v>
      </c>
      <c r="T1771" s="2">
        <v>735000</v>
      </c>
      <c r="U1771" s="2">
        <v>735000</v>
      </c>
      <c r="V1771" s="2">
        <v>735000</v>
      </c>
      <c r="W1771" t="s">
        <v>700</v>
      </c>
    </row>
    <row r="1772" spans="1:23" x14ac:dyDescent="0.2">
      <c r="A1772" t="s">
        <v>170</v>
      </c>
      <c r="B1772" t="s">
        <v>171</v>
      </c>
      <c r="C1772" t="s">
        <v>635</v>
      </c>
      <c r="D1772" t="s">
        <v>636</v>
      </c>
      <c r="E1772" t="s">
        <v>637</v>
      </c>
      <c r="F1772" t="s">
        <v>1337</v>
      </c>
      <c r="G1772" t="s">
        <v>1338</v>
      </c>
      <c r="H1772" t="s">
        <v>678</v>
      </c>
      <c r="I1772" t="s">
        <v>1357</v>
      </c>
      <c r="J1772" t="s">
        <v>94</v>
      </c>
      <c r="K1772" t="s">
        <v>114</v>
      </c>
      <c r="L1772" t="s">
        <v>96</v>
      </c>
      <c r="M1772" s="2">
        <v>0</v>
      </c>
      <c r="N1772" s="2">
        <v>149860</v>
      </c>
      <c r="O1772" s="2">
        <v>0</v>
      </c>
      <c r="P1772" s="2">
        <v>149860</v>
      </c>
      <c r="Q1772" s="2">
        <v>0</v>
      </c>
      <c r="R1772" s="2">
        <v>0</v>
      </c>
      <c r="S1772" s="2">
        <v>0</v>
      </c>
      <c r="T1772" s="2">
        <v>149860</v>
      </c>
      <c r="U1772" s="2">
        <v>149860</v>
      </c>
      <c r="V1772" s="2">
        <v>149860</v>
      </c>
      <c r="W1772" t="s">
        <v>1358</v>
      </c>
    </row>
    <row r="1773" spans="1:23" x14ac:dyDescent="0.2">
      <c r="A1773" t="s">
        <v>170</v>
      </c>
      <c r="B1773" t="s">
        <v>171</v>
      </c>
      <c r="C1773" t="s">
        <v>635</v>
      </c>
      <c r="D1773" t="s">
        <v>636</v>
      </c>
      <c r="E1773" t="s">
        <v>637</v>
      </c>
      <c r="F1773" t="s">
        <v>1337</v>
      </c>
      <c r="G1773" t="s">
        <v>1338</v>
      </c>
      <c r="H1773" t="s">
        <v>678</v>
      </c>
      <c r="I1773" t="s">
        <v>1357</v>
      </c>
      <c r="J1773" t="s">
        <v>94</v>
      </c>
      <c r="K1773" t="s">
        <v>377</v>
      </c>
      <c r="L1773" t="s">
        <v>96</v>
      </c>
      <c r="M1773" s="2">
        <v>10000</v>
      </c>
      <c r="N1773" s="2">
        <v>0</v>
      </c>
      <c r="O1773" s="2">
        <v>0</v>
      </c>
      <c r="P1773" s="2">
        <v>10000</v>
      </c>
      <c r="Q1773" s="2">
        <v>0</v>
      </c>
      <c r="R1773" s="2">
        <v>0</v>
      </c>
      <c r="S1773" s="2">
        <v>0</v>
      </c>
      <c r="T1773" s="2">
        <v>10000</v>
      </c>
      <c r="U1773" s="2">
        <v>10000</v>
      </c>
      <c r="V1773" s="2">
        <v>10000</v>
      </c>
      <c r="W1773" t="s">
        <v>686</v>
      </c>
    </row>
    <row r="1774" spans="1:23" x14ac:dyDescent="0.2">
      <c r="A1774" t="s">
        <v>170</v>
      </c>
      <c r="B1774" t="s">
        <v>171</v>
      </c>
      <c r="C1774" t="s">
        <v>635</v>
      </c>
      <c r="D1774" t="s">
        <v>636</v>
      </c>
      <c r="E1774" t="s">
        <v>637</v>
      </c>
      <c r="F1774" t="s">
        <v>1337</v>
      </c>
      <c r="G1774" t="s">
        <v>1338</v>
      </c>
      <c r="H1774" t="s">
        <v>678</v>
      </c>
      <c r="I1774" t="s">
        <v>1357</v>
      </c>
      <c r="J1774" t="s">
        <v>94</v>
      </c>
      <c r="K1774" t="s">
        <v>140</v>
      </c>
      <c r="L1774" t="s">
        <v>96</v>
      </c>
      <c r="M1774" s="2">
        <v>200000</v>
      </c>
      <c r="N1774" s="2">
        <v>-100000</v>
      </c>
      <c r="O1774" s="2">
        <v>0</v>
      </c>
      <c r="P1774" s="2">
        <v>100000</v>
      </c>
      <c r="Q1774" s="2">
        <v>0</v>
      </c>
      <c r="R1774" s="2">
        <v>0</v>
      </c>
      <c r="S1774" s="2">
        <v>0</v>
      </c>
      <c r="T1774" s="2">
        <v>100000</v>
      </c>
      <c r="U1774" s="2">
        <v>100000</v>
      </c>
      <c r="V1774" s="2">
        <v>100000</v>
      </c>
      <c r="W1774" t="s">
        <v>1359</v>
      </c>
    </row>
    <row r="1775" spans="1:23" x14ac:dyDescent="0.2">
      <c r="A1775" t="s">
        <v>170</v>
      </c>
      <c r="B1775" t="s">
        <v>171</v>
      </c>
      <c r="C1775" t="s">
        <v>635</v>
      </c>
      <c r="D1775" t="s">
        <v>636</v>
      </c>
      <c r="E1775" t="s">
        <v>637</v>
      </c>
      <c r="F1775" t="s">
        <v>1337</v>
      </c>
      <c r="G1775" t="s">
        <v>1338</v>
      </c>
      <c r="H1775" t="s">
        <v>678</v>
      </c>
      <c r="I1775" t="s">
        <v>1360</v>
      </c>
      <c r="J1775" t="s">
        <v>94</v>
      </c>
      <c r="K1775" t="s">
        <v>266</v>
      </c>
      <c r="L1775" t="s">
        <v>96</v>
      </c>
      <c r="M1775" s="2">
        <v>15000</v>
      </c>
      <c r="N1775" s="2">
        <v>-3176.07</v>
      </c>
      <c r="O1775" s="2">
        <v>0</v>
      </c>
      <c r="P1775" s="2">
        <v>11823.93</v>
      </c>
      <c r="Q1775" s="2">
        <v>0</v>
      </c>
      <c r="R1775" s="2">
        <v>0</v>
      </c>
      <c r="S1775" s="2">
        <v>0</v>
      </c>
      <c r="T1775" s="2">
        <v>11823.93</v>
      </c>
      <c r="U1775" s="2">
        <v>11823.93</v>
      </c>
      <c r="V1775" s="2">
        <v>11823.93</v>
      </c>
      <c r="W1775" t="s">
        <v>1361</v>
      </c>
    </row>
    <row r="1776" spans="1:23" x14ac:dyDescent="0.2">
      <c r="A1776" t="s">
        <v>170</v>
      </c>
      <c r="B1776" t="s">
        <v>171</v>
      </c>
      <c r="C1776" t="s">
        <v>635</v>
      </c>
      <c r="D1776" t="s">
        <v>636</v>
      </c>
      <c r="E1776" t="s">
        <v>637</v>
      </c>
      <c r="F1776" t="s">
        <v>1337</v>
      </c>
      <c r="G1776" t="s">
        <v>1338</v>
      </c>
      <c r="H1776" t="s">
        <v>678</v>
      </c>
      <c r="I1776" t="s">
        <v>1360</v>
      </c>
      <c r="J1776" t="s">
        <v>94</v>
      </c>
      <c r="K1776" t="s">
        <v>274</v>
      </c>
      <c r="L1776" t="s">
        <v>96</v>
      </c>
      <c r="M1776" s="2">
        <v>27000</v>
      </c>
      <c r="N1776" s="2">
        <v>0</v>
      </c>
      <c r="O1776" s="2">
        <v>0</v>
      </c>
      <c r="P1776" s="2">
        <v>27000</v>
      </c>
      <c r="Q1776" s="2">
        <v>0</v>
      </c>
      <c r="R1776" s="2">
        <v>6798.4</v>
      </c>
      <c r="S1776" s="2">
        <v>6798.4</v>
      </c>
      <c r="T1776" s="2">
        <v>20201.599999999999</v>
      </c>
      <c r="U1776" s="2">
        <v>20201.599999999999</v>
      </c>
      <c r="V1776" s="2">
        <v>20201.599999999999</v>
      </c>
      <c r="W1776" t="s">
        <v>1354</v>
      </c>
    </row>
    <row r="1777" spans="1:23" x14ac:dyDescent="0.2">
      <c r="A1777" t="s">
        <v>170</v>
      </c>
      <c r="B1777" t="s">
        <v>171</v>
      </c>
      <c r="C1777" t="s">
        <v>635</v>
      </c>
      <c r="D1777" t="s">
        <v>636</v>
      </c>
      <c r="E1777" t="s">
        <v>637</v>
      </c>
      <c r="F1777" t="s">
        <v>1337</v>
      </c>
      <c r="G1777" t="s">
        <v>1338</v>
      </c>
      <c r="H1777" t="s">
        <v>678</v>
      </c>
      <c r="I1777" t="s">
        <v>1360</v>
      </c>
      <c r="J1777" t="s">
        <v>94</v>
      </c>
      <c r="K1777" t="s">
        <v>319</v>
      </c>
      <c r="L1777" t="s">
        <v>96</v>
      </c>
      <c r="M1777" s="2">
        <v>15000</v>
      </c>
      <c r="N1777" s="2">
        <v>0</v>
      </c>
      <c r="O1777" s="2">
        <v>0</v>
      </c>
      <c r="P1777" s="2">
        <v>15000</v>
      </c>
      <c r="Q1777" s="2">
        <v>1301.05</v>
      </c>
      <c r="R1777" s="2">
        <v>10842.05</v>
      </c>
      <c r="S1777" s="2">
        <v>0</v>
      </c>
      <c r="T1777" s="2">
        <v>4157.95</v>
      </c>
      <c r="U1777" s="2">
        <v>15000</v>
      </c>
      <c r="V1777" s="2">
        <v>2856.9</v>
      </c>
      <c r="W1777" t="s">
        <v>1362</v>
      </c>
    </row>
    <row r="1778" spans="1:23" x14ac:dyDescent="0.2">
      <c r="A1778" t="s">
        <v>170</v>
      </c>
      <c r="B1778" t="s">
        <v>171</v>
      </c>
      <c r="C1778" t="s">
        <v>635</v>
      </c>
      <c r="D1778" t="s">
        <v>636</v>
      </c>
      <c r="E1778" t="s">
        <v>637</v>
      </c>
      <c r="F1778" t="s">
        <v>1337</v>
      </c>
      <c r="G1778" t="s">
        <v>1338</v>
      </c>
      <c r="H1778" t="s">
        <v>678</v>
      </c>
      <c r="I1778" t="s">
        <v>1360</v>
      </c>
      <c r="J1778" t="s">
        <v>94</v>
      </c>
      <c r="K1778" t="s">
        <v>269</v>
      </c>
      <c r="L1778" t="s">
        <v>96</v>
      </c>
      <c r="M1778" s="2">
        <v>25000</v>
      </c>
      <c r="N1778" s="2">
        <v>0</v>
      </c>
      <c r="O1778" s="2">
        <v>0</v>
      </c>
      <c r="P1778" s="2">
        <v>25000</v>
      </c>
      <c r="Q1778" s="2">
        <v>0</v>
      </c>
      <c r="R1778" s="2">
        <v>0</v>
      </c>
      <c r="S1778" s="2">
        <v>0</v>
      </c>
      <c r="T1778" s="2">
        <v>25000</v>
      </c>
      <c r="U1778" s="2">
        <v>25000</v>
      </c>
      <c r="V1778" s="2">
        <v>25000</v>
      </c>
      <c r="W1778" t="s">
        <v>1355</v>
      </c>
    </row>
    <row r="1779" spans="1:23" x14ac:dyDescent="0.2">
      <c r="A1779" t="s">
        <v>170</v>
      </c>
      <c r="B1779" t="s">
        <v>171</v>
      </c>
      <c r="C1779" t="s">
        <v>635</v>
      </c>
      <c r="D1779" t="s">
        <v>636</v>
      </c>
      <c r="E1779" t="s">
        <v>637</v>
      </c>
      <c r="F1779" t="s">
        <v>1337</v>
      </c>
      <c r="G1779" t="s">
        <v>1338</v>
      </c>
      <c r="H1779" t="s">
        <v>678</v>
      </c>
      <c r="I1779" t="s">
        <v>1360</v>
      </c>
      <c r="J1779" t="s">
        <v>94</v>
      </c>
      <c r="K1779" t="s">
        <v>104</v>
      </c>
      <c r="L1779" t="s">
        <v>96</v>
      </c>
      <c r="M1779" s="2">
        <v>2000</v>
      </c>
      <c r="N1779" s="2">
        <v>0</v>
      </c>
      <c r="O1779" s="2">
        <v>0</v>
      </c>
      <c r="P1779" s="2">
        <v>2000</v>
      </c>
      <c r="Q1779" s="2">
        <v>0</v>
      </c>
      <c r="R1779" s="2">
        <v>0</v>
      </c>
      <c r="S1779" s="2">
        <v>0</v>
      </c>
      <c r="T1779" s="2">
        <v>2000</v>
      </c>
      <c r="U1779" s="2">
        <v>2000</v>
      </c>
      <c r="V1779" s="2">
        <v>2000</v>
      </c>
      <c r="W1779" t="s">
        <v>1363</v>
      </c>
    </row>
    <row r="1780" spans="1:23" x14ac:dyDescent="0.2">
      <c r="A1780" t="s">
        <v>170</v>
      </c>
      <c r="B1780" t="s">
        <v>171</v>
      </c>
      <c r="C1780" t="s">
        <v>635</v>
      </c>
      <c r="D1780" t="s">
        <v>636</v>
      </c>
      <c r="E1780" t="s">
        <v>637</v>
      </c>
      <c r="F1780" t="s">
        <v>1337</v>
      </c>
      <c r="G1780" t="s">
        <v>1338</v>
      </c>
      <c r="H1780" t="s">
        <v>678</v>
      </c>
      <c r="I1780" t="s">
        <v>1360</v>
      </c>
      <c r="J1780" t="s">
        <v>94</v>
      </c>
      <c r="K1780" t="s">
        <v>1364</v>
      </c>
      <c r="L1780" t="s">
        <v>96</v>
      </c>
      <c r="M1780" s="2">
        <v>3240</v>
      </c>
      <c r="N1780" s="2">
        <v>3176.07</v>
      </c>
      <c r="O1780" s="2">
        <v>0</v>
      </c>
      <c r="P1780" s="2">
        <v>6416.07</v>
      </c>
      <c r="Q1780" s="2">
        <v>0</v>
      </c>
      <c r="R1780" s="2">
        <v>0</v>
      </c>
      <c r="S1780" s="2">
        <v>0</v>
      </c>
      <c r="T1780" s="2">
        <v>6416.07</v>
      </c>
      <c r="U1780" s="2">
        <v>6416.07</v>
      </c>
      <c r="V1780" s="2">
        <v>6416.07</v>
      </c>
      <c r="W1780" t="s">
        <v>1365</v>
      </c>
    </row>
    <row r="1781" spans="1:23" x14ac:dyDescent="0.2">
      <c r="A1781" t="s">
        <v>106</v>
      </c>
      <c r="B1781" t="s">
        <v>107</v>
      </c>
      <c r="C1781" t="s">
        <v>635</v>
      </c>
      <c r="D1781" t="s">
        <v>636</v>
      </c>
      <c r="E1781" t="s">
        <v>637</v>
      </c>
      <c r="F1781" t="s">
        <v>1337</v>
      </c>
      <c r="G1781" t="s">
        <v>1338</v>
      </c>
      <c r="H1781" t="s">
        <v>1341</v>
      </c>
      <c r="I1781" t="s">
        <v>1344</v>
      </c>
      <c r="J1781" t="s">
        <v>192</v>
      </c>
      <c r="K1781" t="s">
        <v>198</v>
      </c>
      <c r="L1781" t="s">
        <v>96</v>
      </c>
      <c r="M1781" s="2">
        <v>4768354.05</v>
      </c>
      <c r="N1781" s="2">
        <v>-328921.46000000002</v>
      </c>
      <c r="O1781" s="2">
        <v>-902.46</v>
      </c>
      <c r="P1781" s="2">
        <v>4438530.13</v>
      </c>
      <c r="Q1781" s="2">
        <v>214952.47</v>
      </c>
      <c r="R1781" s="2">
        <v>2648075.09</v>
      </c>
      <c r="S1781" s="2">
        <v>1403779.07</v>
      </c>
      <c r="T1781" s="2">
        <v>1790455.04</v>
      </c>
      <c r="U1781" s="2">
        <v>3034751.06</v>
      </c>
      <c r="V1781" s="2">
        <v>1575502.57</v>
      </c>
      <c r="W1781" t="s">
        <v>1366</v>
      </c>
    </row>
    <row r="1782" spans="1:23" x14ac:dyDescent="0.2">
      <c r="A1782" t="s">
        <v>170</v>
      </c>
      <c r="B1782" t="s">
        <v>171</v>
      </c>
      <c r="C1782" t="s">
        <v>635</v>
      </c>
      <c r="D1782" t="s">
        <v>636</v>
      </c>
      <c r="E1782" t="s">
        <v>637</v>
      </c>
      <c r="F1782" t="s">
        <v>1337</v>
      </c>
      <c r="G1782" t="s">
        <v>1338</v>
      </c>
      <c r="H1782" t="s">
        <v>678</v>
      </c>
      <c r="I1782" t="s">
        <v>1357</v>
      </c>
      <c r="J1782" t="s">
        <v>192</v>
      </c>
      <c r="K1782" t="s">
        <v>198</v>
      </c>
      <c r="L1782" t="s">
        <v>96</v>
      </c>
      <c r="M1782" s="2">
        <v>719860</v>
      </c>
      <c r="N1782" s="2">
        <v>-329892.46000000002</v>
      </c>
      <c r="O1782" s="2">
        <v>0</v>
      </c>
      <c r="P1782" s="2">
        <v>389967.54</v>
      </c>
      <c r="Q1782" s="2">
        <v>0</v>
      </c>
      <c r="R1782" s="2">
        <v>0</v>
      </c>
      <c r="S1782" s="2">
        <v>0</v>
      </c>
      <c r="T1782" s="2">
        <v>389967.54</v>
      </c>
      <c r="U1782" s="2">
        <v>389967.54</v>
      </c>
      <c r="V1782" s="2">
        <v>389967.54</v>
      </c>
      <c r="W1782" t="s">
        <v>1367</v>
      </c>
    </row>
    <row r="1783" spans="1:23" x14ac:dyDescent="0.2">
      <c r="A1783" t="s">
        <v>170</v>
      </c>
      <c r="B1783" t="s">
        <v>171</v>
      </c>
      <c r="C1783" t="s">
        <v>635</v>
      </c>
      <c r="D1783" t="s">
        <v>636</v>
      </c>
      <c r="E1783" t="s">
        <v>637</v>
      </c>
      <c r="F1783" t="s">
        <v>1337</v>
      </c>
      <c r="G1783" t="s">
        <v>1338</v>
      </c>
      <c r="H1783" t="s">
        <v>678</v>
      </c>
      <c r="I1783" t="s">
        <v>1360</v>
      </c>
      <c r="J1783" t="s">
        <v>539</v>
      </c>
      <c r="K1783" t="s">
        <v>1037</v>
      </c>
      <c r="L1783" t="s">
        <v>96</v>
      </c>
      <c r="M1783" s="2">
        <v>2500</v>
      </c>
      <c r="N1783" s="2">
        <v>0</v>
      </c>
      <c r="O1783" s="2">
        <v>0</v>
      </c>
      <c r="P1783" s="2">
        <v>2500</v>
      </c>
      <c r="Q1783" s="2">
        <v>0</v>
      </c>
      <c r="R1783" s="2">
        <v>2495.36</v>
      </c>
      <c r="S1783" s="2">
        <v>2495.36</v>
      </c>
      <c r="T1783" s="2">
        <v>4.6399999999999997</v>
      </c>
      <c r="U1783" s="2">
        <v>4.6399999999999997</v>
      </c>
      <c r="V1783" s="2">
        <v>4.6399999999999997</v>
      </c>
      <c r="W1783" t="s">
        <v>1368</v>
      </c>
    </row>
    <row r="1784" spans="1:23" x14ac:dyDescent="0.2">
      <c r="A1784" t="s">
        <v>170</v>
      </c>
      <c r="B1784" t="s">
        <v>171</v>
      </c>
      <c r="C1784" t="s">
        <v>635</v>
      </c>
      <c r="D1784" t="s">
        <v>636</v>
      </c>
      <c r="E1784" t="s">
        <v>637</v>
      </c>
      <c r="F1784" t="s">
        <v>1337</v>
      </c>
      <c r="G1784" t="s">
        <v>1338</v>
      </c>
      <c r="H1784" t="s">
        <v>678</v>
      </c>
      <c r="I1784" t="s">
        <v>1360</v>
      </c>
      <c r="J1784" t="s">
        <v>542</v>
      </c>
      <c r="K1784" t="s">
        <v>716</v>
      </c>
      <c r="L1784" t="s">
        <v>96</v>
      </c>
      <c r="M1784" s="2">
        <v>101260</v>
      </c>
      <c r="N1784" s="2">
        <v>0</v>
      </c>
      <c r="O1784" s="2">
        <v>0</v>
      </c>
      <c r="P1784" s="2">
        <v>101260</v>
      </c>
      <c r="Q1784" s="2">
        <v>0</v>
      </c>
      <c r="R1784" s="2">
        <v>0</v>
      </c>
      <c r="S1784" s="2">
        <v>0</v>
      </c>
      <c r="T1784" s="2">
        <v>101260</v>
      </c>
      <c r="U1784" s="2">
        <v>101260</v>
      </c>
      <c r="V1784" s="2">
        <v>101260</v>
      </c>
      <c r="W1784" t="s">
        <v>1369</v>
      </c>
    </row>
    <row r="1785" spans="1:23" x14ac:dyDescent="0.2">
      <c r="A1785" t="s">
        <v>170</v>
      </c>
      <c r="B1785" t="s">
        <v>171</v>
      </c>
      <c r="C1785" t="s">
        <v>635</v>
      </c>
      <c r="D1785" t="s">
        <v>636</v>
      </c>
      <c r="E1785" t="s">
        <v>637</v>
      </c>
      <c r="F1785" t="s">
        <v>1337</v>
      </c>
      <c r="G1785" t="s">
        <v>1338</v>
      </c>
      <c r="H1785" t="s">
        <v>678</v>
      </c>
      <c r="I1785" t="s">
        <v>1360</v>
      </c>
      <c r="J1785" t="s">
        <v>542</v>
      </c>
      <c r="K1785" t="s">
        <v>543</v>
      </c>
      <c r="L1785" t="s">
        <v>96</v>
      </c>
      <c r="M1785" s="2">
        <v>80000</v>
      </c>
      <c r="N1785" s="2">
        <v>0</v>
      </c>
      <c r="O1785" s="2">
        <v>0</v>
      </c>
      <c r="P1785" s="2">
        <v>80000</v>
      </c>
      <c r="Q1785" s="2">
        <v>0</v>
      </c>
      <c r="R1785" s="2">
        <v>0</v>
      </c>
      <c r="S1785" s="2">
        <v>0</v>
      </c>
      <c r="T1785" s="2">
        <v>80000</v>
      </c>
      <c r="U1785" s="2">
        <v>80000</v>
      </c>
      <c r="V1785" s="2">
        <v>80000</v>
      </c>
      <c r="W1785" t="s">
        <v>1370</v>
      </c>
    </row>
    <row r="1786" spans="1:23" x14ac:dyDescent="0.2">
      <c r="A1786" t="s">
        <v>106</v>
      </c>
      <c r="B1786" t="s">
        <v>107</v>
      </c>
      <c r="C1786" t="s">
        <v>635</v>
      </c>
      <c r="D1786" t="s">
        <v>636</v>
      </c>
      <c r="E1786" t="s">
        <v>637</v>
      </c>
      <c r="F1786" t="s">
        <v>1337</v>
      </c>
      <c r="G1786" t="s">
        <v>1338</v>
      </c>
      <c r="H1786" t="s">
        <v>1341</v>
      </c>
      <c r="I1786" t="s">
        <v>1344</v>
      </c>
      <c r="J1786" t="s">
        <v>202</v>
      </c>
      <c r="K1786" t="s">
        <v>209</v>
      </c>
      <c r="L1786" t="s">
        <v>96</v>
      </c>
      <c r="M1786" s="2">
        <v>19500</v>
      </c>
      <c r="N1786" s="2">
        <v>0</v>
      </c>
      <c r="O1786" s="2">
        <v>0</v>
      </c>
      <c r="P1786" s="2">
        <v>19500</v>
      </c>
      <c r="Q1786" s="2">
        <v>0</v>
      </c>
      <c r="R1786" s="2">
        <v>0</v>
      </c>
      <c r="S1786" s="2">
        <v>0</v>
      </c>
      <c r="T1786" s="2">
        <v>19500</v>
      </c>
      <c r="U1786" s="2">
        <v>19500</v>
      </c>
      <c r="V1786" s="2">
        <v>19500</v>
      </c>
      <c r="W1786" t="s">
        <v>1371</v>
      </c>
    </row>
    <row r="1787" spans="1:23" x14ac:dyDescent="0.2">
      <c r="A1787" t="s">
        <v>170</v>
      </c>
      <c r="B1787" t="s">
        <v>171</v>
      </c>
      <c r="C1787" t="s">
        <v>635</v>
      </c>
      <c r="D1787" t="s">
        <v>636</v>
      </c>
      <c r="E1787" t="s">
        <v>637</v>
      </c>
      <c r="F1787" t="s">
        <v>1337</v>
      </c>
      <c r="G1787" t="s">
        <v>1338</v>
      </c>
      <c r="H1787" t="s">
        <v>678</v>
      </c>
      <c r="I1787" t="s">
        <v>1351</v>
      </c>
      <c r="J1787" t="s">
        <v>202</v>
      </c>
      <c r="K1787" t="s">
        <v>209</v>
      </c>
      <c r="L1787" t="s">
        <v>96</v>
      </c>
      <c r="M1787" s="2">
        <v>8000</v>
      </c>
      <c r="N1787" s="2">
        <v>0</v>
      </c>
      <c r="O1787" s="2">
        <v>0</v>
      </c>
      <c r="P1787" s="2">
        <v>8000</v>
      </c>
      <c r="Q1787" s="2">
        <v>0</v>
      </c>
      <c r="R1787" s="2">
        <v>0</v>
      </c>
      <c r="S1787" s="2">
        <v>0</v>
      </c>
      <c r="T1787" s="2">
        <v>8000</v>
      </c>
      <c r="U1787" s="2">
        <v>8000</v>
      </c>
      <c r="V1787" s="2">
        <v>8000</v>
      </c>
      <c r="W1787" t="s">
        <v>689</v>
      </c>
    </row>
    <row r="1788" spans="1:23" x14ac:dyDescent="0.2">
      <c r="A1788" t="s">
        <v>170</v>
      </c>
      <c r="B1788" t="s">
        <v>171</v>
      </c>
      <c r="C1788" t="s">
        <v>635</v>
      </c>
      <c r="D1788" t="s">
        <v>636</v>
      </c>
      <c r="E1788" t="s">
        <v>637</v>
      </c>
      <c r="F1788" t="s">
        <v>1337</v>
      </c>
      <c r="G1788" t="s">
        <v>1338</v>
      </c>
      <c r="H1788" t="s">
        <v>678</v>
      </c>
      <c r="I1788" t="s">
        <v>1353</v>
      </c>
      <c r="J1788" t="s">
        <v>202</v>
      </c>
      <c r="K1788" t="s">
        <v>209</v>
      </c>
      <c r="L1788" t="s">
        <v>96</v>
      </c>
      <c r="M1788" s="2">
        <v>16000</v>
      </c>
      <c r="N1788" s="2">
        <v>-2000</v>
      </c>
      <c r="O1788" s="2">
        <v>0</v>
      </c>
      <c r="P1788" s="2">
        <v>14000</v>
      </c>
      <c r="Q1788" s="2">
        <v>0</v>
      </c>
      <c r="R1788" s="2">
        <v>0</v>
      </c>
      <c r="S1788" s="2">
        <v>0</v>
      </c>
      <c r="T1788" s="2">
        <v>14000</v>
      </c>
      <c r="U1788" s="2">
        <v>14000</v>
      </c>
      <c r="V1788" s="2">
        <v>14000</v>
      </c>
      <c r="W1788" t="s">
        <v>689</v>
      </c>
    </row>
    <row r="1789" spans="1:23" x14ac:dyDescent="0.2">
      <c r="A1789" t="s">
        <v>170</v>
      </c>
      <c r="B1789" t="s">
        <v>171</v>
      </c>
      <c r="C1789" t="s">
        <v>635</v>
      </c>
      <c r="D1789" t="s">
        <v>636</v>
      </c>
      <c r="E1789" t="s">
        <v>637</v>
      </c>
      <c r="F1789" t="s">
        <v>1337</v>
      </c>
      <c r="G1789" t="s">
        <v>1338</v>
      </c>
      <c r="H1789" t="s">
        <v>678</v>
      </c>
      <c r="I1789" t="s">
        <v>1360</v>
      </c>
      <c r="J1789" t="s">
        <v>202</v>
      </c>
      <c r="K1789" t="s">
        <v>209</v>
      </c>
      <c r="L1789" t="s">
        <v>96</v>
      </c>
      <c r="M1789" s="2">
        <v>1446000</v>
      </c>
      <c r="N1789" s="2">
        <v>0</v>
      </c>
      <c r="O1789" s="2">
        <v>0</v>
      </c>
      <c r="P1789" s="2">
        <v>1446000</v>
      </c>
      <c r="Q1789" s="2">
        <v>0</v>
      </c>
      <c r="R1789" s="2">
        <v>0</v>
      </c>
      <c r="S1789" s="2">
        <v>0</v>
      </c>
      <c r="T1789" s="2">
        <v>1446000</v>
      </c>
      <c r="U1789" s="2">
        <v>1446000</v>
      </c>
      <c r="V1789" s="2">
        <v>1446000</v>
      </c>
      <c r="W1789" t="s">
        <v>689</v>
      </c>
    </row>
    <row r="1790" spans="1:23" x14ac:dyDescent="0.2">
      <c r="A1790" t="s">
        <v>0</v>
      </c>
      <c r="B1790" t="s">
        <v>1</v>
      </c>
      <c r="C1790" t="s">
        <v>2</v>
      </c>
      <c r="D1790" t="s">
        <v>3</v>
      </c>
      <c r="E1790" t="s">
        <v>4</v>
      </c>
      <c r="F1790" t="s">
        <v>1372</v>
      </c>
      <c r="G1790" t="s">
        <v>1373</v>
      </c>
      <c r="H1790" t="s">
        <v>7</v>
      </c>
      <c r="I1790" t="s">
        <v>8</v>
      </c>
      <c r="J1790" t="s">
        <v>9</v>
      </c>
      <c r="K1790" t="s">
        <v>10</v>
      </c>
      <c r="L1790" t="s">
        <v>11</v>
      </c>
      <c r="M1790" s="2">
        <v>437664</v>
      </c>
      <c r="N1790" s="2">
        <v>33156</v>
      </c>
      <c r="O1790" s="2">
        <v>7170.46</v>
      </c>
      <c r="P1790" s="2">
        <v>477990.46</v>
      </c>
      <c r="Q1790" s="2">
        <v>0</v>
      </c>
      <c r="R1790" s="2">
        <v>326896.03000000003</v>
      </c>
      <c r="S1790" s="2">
        <v>326896.03000000003</v>
      </c>
      <c r="T1790" s="2">
        <v>151094.43</v>
      </c>
      <c r="U1790" s="2">
        <v>151094.43</v>
      </c>
      <c r="V1790" s="2">
        <v>151094.43</v>
      </c>
      <c r="W1790" t="s">
        <v>12</v>
      </c>
    </row>
    <row r="1791" spans="1:23" x14ac:dyDescent="0.2">
      <c r="A1791" t="s">
        <v>0</v>
      </c>
      <c r="B1791" t="s">
        <v>1</v>
      </c>
      <c r="C1791" t="s">
        <v>2</v>
      </c>
      <c r="D1791" t="s">
        <v>3</v>
      </c>
      <c r="E1791" t="s">
        <v>4</v>
      </c>
      <c r="F1791" t="s">
        <v>1372</v>
      </c>
      <c r="G1791" t="s">
        <v>1373</v>
      </c>
      <c r="H1791" t="s">
        <v>7</v>
      </c>
      <c r="I1791" t="s">
        <v>8</v>
      </c>
      <c r="J1791" t="s">
        <v>9</v>
      </c>
      <c r="K1791" t="s">
        <v>15</v>
      </c>
      <c r="L1791" t="s">
        <v>11</v>
      </c>
      <c r="M1791" s="2">
        <v>49025</v>
      </c>
      <c r="N1791" s="2">
        <v>9767</v>
      </c>
      <c r="O1791" s="2">
        <v>0</v>
      </c>
      <c r="P1791" s="2">
        <v>58792</v>
      </c>
      <c r="Q1791" s="2">
        <v>16621.12</v>
      </c>
      <c r="R1791" s="2">
        <v>10193.11</v>
      </c>
      <c r="S1791" s="2">
        <v>10193.11</v>
      </c>
      <c r="T1791" s="2">
        <v>48598.89</v>
      </c>
      <c r="U1791" s="2">
        <v>48598.89</v>
      </c>
      <c r="V1791" s="2">
        <v>31977.77</v>
      </c>
      <c r="W1791" t="s">
        <v>16</v>
      </c>
    </row>
    <row r="1792" spans="1:23" x14ac:dyDescent="0.2">
      <c r="A1792" t="s">
        <v>0</v>
      </c>
      <c r="B1792" t="s">
        <v>1</v>
      </c>
      <c r="C1792" t="s">
        <v>2</v>
      </c>
      <c r="D1792" t="s">
        <v>3</v>
      </c>
      <c r="E1792" t="s">
        <v>4</v>
      </c>
      <c r="F1792" t="s">
        <v>1372</v>
      </c>
      <c r="G1792" t="s">
        <v>1373</v>
      </c>
      <c r="H1792" t="s">
        <v>7</v>
      </c>
      <c r="I1792" t="s">
        <v>8</v>
      </c>
      <c r="J1792" t="s">
        <v>9</v>
      </c>
      <c r="K1792" t="s">
        <v>17</v>
      </c>
      <c r="L1792" t="s">
        <v>11</v>
      </c>
      <c r="M1792" s="2">
        <v>10712</v>
      </c>
      <c r="N1792" s="2">
        <v>2400</v>
      </c>
      <c r="O1792" s="2">
        <v>0</v>
      </c>
      <c r="P1792" s="2">
        <v>13112</v>
      </c>
      <c r="Q1792" s="2">
        <v>2040.02</v>
      </c>
      <c r="R1792" s="2">
        <v>8494.32</v>
      </c>
      <c r="S1792" s="2">
        <v>8494.32</v>
      </c>
      <c r="T1792" s="2">
        <v>4617.68</v>
      </c>
      <c r="U1792" s="2">
        <v>4617.68</v>
      </c>
      <c r="V1792" s="2">
        <v>2577.66</v>
      </c>
      <c r="W1792" t="s">
        <v>18</v>
      </c>
    </row>
    <row r="1793" spans="1:23" x14ac:dyDescent="0.2">
      <c r="A1793" t="s">
        <v>0</v>
      </c>
      <c r="B1793" t="s">
        <v>1</v>
      </c>
      <c r="C1793" t="s">
        <v>2</v>
      </c>
      <c r="D1793" t="s">
        <v>3</v>
      </c>
      <c r="E1793" t="s">
        <v>4</v>
      </c>
      <c r="F1793" t="s">
        <v>1372</v>
      </c>
      <c r="G1793" t="s">
        <v>1373</v>
      </c>
      <c r="H1793" t="s">
        <v>7</v>
      </c>
      <c r="I1793" t="s">
        <v>8</v>
      </c>
      <c r="J1793" t="s">
        <v>9</v>
      </c>
      <c r="K1793" t="s">
        <v>27</v>
      </c>
      <c r="L1793" t="s">
        <v>11</v>
      </c>
      <c r="M1793" s="2">
        <v>3057.43</v>
      </c>
      <c r="N1793" s="2">
        <v>0</v>
      </c>
      <c r="O1793" s="2">
        <v>0</v>
      </c>
      <c r="P1793" s="2">
        <v>3057.43</v>
      </c>
      <c r="Q1793" s="2">
        <v>0</v>
      </c>
      <c r="R1793" s="2">
        <v>0</v>
      </c>
      <c r="S1793" s="2">
        <v>0</v>
      </c>
      <c r="T1793" s="2">
        <v>3057.43</v>
      </c>
      <c r="U1793" s="2">
        <v>3057.43</v>
      </c>
      <c r="V1793" s="2">
        <v>3057.43</v>
      </c>
      <c r="W1793" t="s">
        <v>28</v>
      </c>
    </row>
    <row r="1794" spans="1:23" x14ac:dyDescent="0.2">
      <c r="A1794" t="s">
        <v>0</v>
      </c>
      <c r="B1794" t="s">
        <v>1</v>
      </c>
      <c r="C1794" t="s">
        <v>2</v>
      </c>
      <c r="D1794" t="s">
        <v>3</v>
      </c>
      <c r="E1794" t="s">
        <v>4</v>
      </c>
      <c r="F1794" t="s">
        <v>1372</v>
      </c>
      <c r="G1794" t="s">
        <v>1373</v>
      </c>
      <c r="H1794" t="s">
        <v>7</v>
      </c>
      <c r="I1794" t="s">
        <v>8</v>
      </c>
      <c r="J1794" t="s">
        <v>9</v>
      </c>
      <c r="K1794" t="s">
        <v>29</v>
      </c>
      <c r="L1794" t="s">
        <v>11</v>
      </c>
      <c r="M1794" s="2">
        <v>4021.74</v>
      </c>
      <c r="N1794" s="2">
        <v>0</v>
      </c>
      <c r="O1794" s="2">
        <v>0</v>
      </c>
      <c r="P1794" s="2">
        <v>4021.74</v>
      </c>
      <c r="Q1794" s="2">
        <v>0</v>
      </c>
      <c r="R1794" s="2">
        <v>0</v>
      </c>
      <c r="S1794" s="2">
        <v>0</v>
      </c>
      <c r="T1794" s="2">
        <v>4021.74</v>
      </c>
      <c r="U1794" s="2">
        <v>4021.74</v>
      </c>
      <c r="V1794" s="2">
        <v>4021.74</v>
      </c>
      <c r="W1794" t="s">
        <v>30</v>
      </c>
    </row>
    <row r="1795" spans="1:23" x14ac:dyDescent="0.2">
      <c r="A1795" t="s">
        <v>0</v>
      </c>
      <c r="B1795" t="s">
        <v>1</v>
      </c>
      <c r="C1795" t="s">
        <v>2</v>
      </c>
      <c r="D1795" t="s">
        <v>3</v>
      </c>
      <c r="E1795" t="s">
        <v>4</v>
      </c>
      <c r="F1795" t="s">
        <v>1372</v>
      </c>
      <c r="G1795" t="s">
        <v>1373</v>
      </c>
      <c r="H1795" t="s">
        <v>7</v>
      </c>
      <c r="I1795" t="s">
        <v>8</v>
      </c>
      <c r="J1795" t="s">
        <v>9</v>
      </c>
      <c r="K1795" t="s">
        <v>31</v>
      </c>
      <c r="L1795" t="s">
        <v>11</v>
      </c>
      <c r="M1795" s="2">
        <v>150636</v>
      </c>
      <c r="N1795" s="2">
        <v>84048</v>
      </c>
      <c r="O1795" s="2">
        <v>0</v>
      </c>
      <c r="P1795" s="2">
        <v>234684</v>
      </c>
      <c r="Q1795" s="2">
        <v>85507.79</v>
      </c>
      <c r="R1795" s="2">
        <v>149176.21</v>
      </c>
      <c r="S1795" s="2">
        <v>149176.21</v>
      </c>
      <c r="T1795" s="2">
        <v>85507.79</v>
      </c>
      <c r="U1795" s="2">
        <v>85507.79</v>
      </c>
      <c r="V1795" s="2">
        <v>0</v>
      </c>
      <c r="W1795" t="s">
        <v>32</v>
      </c>
    </row>
    <row r="1796" spans="1:23" x14ac:dyDescent="0.2">
      <c r="A1796" t="s">
        <v>0</v>
      </c>
      <c r="B1796" t="s">
        <v>1</v>
      </c>
      <c r="C1796" t="s">
        <v>2</v>
      </c>
      <c r="D1796" t="s">
        <v>3</v>
      </c>
      <c r="E1796" t="s">
        <v>4</v>
      </c>
      <c r="F1796" t="s">
        <v>1372</v>
      </c>
      <c r="G1796" t="s">
        <v>1373</v>
      </c>
      <c r="H1796" t="s">
        <v>7</v>
      </c>
      <c r="I1796" t="s">
        <v>8</v>
      </c>
      <c r="J1796" t="s">
        <v>9</v>
      </c>
      <c r="K1796" t="s">
        <v>33</v>
      </c>
      <c r="L1796" t="s">
        <v>11</v>
      </c>
      <c r="M1796" s="2">
        <v>12953.11</v>
      </c>
      <c r="N1796" s="2">
        <v>0</v>
      </c>
      <c r="O1796" s="2">
        <v>0</v>
      </c>
      <c r="P1796" s="2">
        <v>12953.11</v>
      </c>
      <c r="Q1796" s="2">
        <v>0</v>
      </c>
      <c r="R1796" s="2">
        <v>2426.1</v>
      </c>
      <c r="S1796" s="2">
        <v>2426.1</v>
      </c>
      <c r="T1796" s="2">
        <v>10527.01</v>
      </c>
      <c r="U1796" s="2">
        <v>10527.01</v>
      </c>
      <c r="V1796" s="2">
        <v>10527.01</v>
      </c>
      <c r="W1796" t="s">
        <v>34</v>
      </c>
    </row>
    <row r="1797" spans="1:23" x14ac:dyDescent="0.2">
      <c r="A1797" t="s">
        <v>0</v>
      </c>
      <c r="B1797" t="s">
        <v>1</v>
      </c>
      <c r="C1797" t="s">
        <v>2</v>
      </c>
      <c r="D1797" t="s">
        <v>3</v>
      </c>
      <c r="E1797" t="s">
        <v>4</v>
      </c>
      <c r="F1797" t="s">
        <v>1372</v>
      </c>
      <c r="G1797" t="s">
        <v>1373</v>
      </c>
      <c r="H1797" t="s">
        <v>7</v>
      </c>
      <c r="I1797" t="s">
        <v>8</v>
      </c>
      <c r="J1797" t="s">
        <v>9</v>
      </c>
      <c r="K1797" t="s">
        <v>35</v>
      </c>
      <c r="L1797" t="s">
        <v>11</v>
      </c>
      <c r="M1797" s="2">
        <v>11936.24</v>
      </c>
      <c r="N1797" s="2">
        <v>0</v>
      </c>
      <c r="O1797" s="2">
        <v>0</v>
      </c>
      <c r="P1797" s="2">
        <v>11936.24</v>
      </c>
      <c r="Q1797" s="2">
        <v>0</v>
      </c>
      <c r="R1797" s="2">
        <v>3113.33</v>
      </c>
      <c r="S1797" s="2">
        <v>3113.33</v>
      </c>
      <c r="T1797" s="2">
        <v>8822.91</v>
      </c>
      <c r="U1797" s="2">
        <v>8822.91</v>
      </c>
      <c r="V1797" s="2">
        <v>8822.91</v>
      </c>
      <c r="W1797" t="s">
        <v>36</v>
      </c>
    </row>
    <row r="1798" spans="1:23" x14ac:dyDescent="0.2">
      <c r="A1798" t="s">
        <v>0</v>
      </c>
      <c r="B1798" t="s">
        <v>1</v>
      </c>
      <c r="C1798" t="s">
        <v>2</v>
      </c>
      <c r="D1798" t="s">
        <v>3</v>
      </c>
      <c r="E1798" t="s">
        <v>4</v>
      </c>
      <c r="F1798" t="s">
        <v>1372</v>
      </c>
      <c r="G1798" t="s">
        <v>1373</v>
      </c>
      <c r="H1798" t="s">
        <v>7</v>
      </c>
      <c r="I1798" t="s">
        <v>8</v>
      </c>
      <c r="J1798" t="s">
        <v>9</v>
      </c>
      <c r="K1798" t="s">
        <v>37</v>
      </c>
      <c r="L1798" t="s">
        <v>11</v>
      </c>
      <c r="M1798" s="2">
        <v>74419.95</v>
      </c>
      <c r="N1798" s="2">
        <v>14826.31</v>
      </c>
      <c r="O1798" s="2">
        <v>0</v>
      </c>
      <c r="P1798" s="2">
        <v>89246.26</v>
      </c>
      <c r="Q1798" s="2">
        <v>10708.53</v>
      </c>
      <c r="R1798" s="2">
        <v>60789.69</v>
      </c>
      <c r="S1798" s="2">
        <v>60789.69</v>
      </c>
      <c r="T1798" s="2">
        <v>28456.57</v>
      </c>
      <c r="U1798" s="2">
        <v>28456.57</v>
      </c>
      <c r="V1798" s="2">
        <v>17748.04</v>
      </c>
      <c r="W1798" t="s">
        <v>38</v>
      </c>
    </row>
    <row r="1799" spans="1:23" x14ac:dyDescent="0.2">
      <c r="A1799" t="s">
        <v>0</v>
      </c>
      <c r="B1799" t="s">
        <v>1</v>
      </c>
      <c r="C1799" t="s">
        <v>2</v>
      </c>
      <c r="D1799" t="s">
        <v>3</v>
      </c>
      <c r="E1799" t="s">
        <v>4</v>
      </c>
      <c r="F1799" t="s">
        <v>1372</v>
      </c>
      <c r="G1799" t="s">
        <v>1373</v>
      </c>
      <c r="H1799" t="s">
        <v>7</v>
      </c>
      <c r="I1799" t="s">
        <v>8</v>
      </c>
      <c r="J1799" t="s">
        <v>9</v>
      </c>
      <c r="K1799" t="s">
        <v>39</v>
      </c>
      <c r="L1799" t="s">
        <v>11</v>
      </c>
      <c r="M1799" s="2">
        <v>49025</v>
      </c>
      <c r="N1799" s="2">
        <v>9767</v>
      </c>
      <c r="O1799" s="2">
        <v>0</v>
      </c>
      <c r="P1799" s="2">
        <v>58792</v>
      </c>
      <c r="Q1799" s="2">
        <v>9890.5499999999993</v>
      </c>
      <c r="R1799" s="2">
        <v>34084.800000000003</v>
      </c>
      <c r="S1799" s="2">
        <v>34084.800000000003</v>
      </c>
      <c r="T1799" s="2">
        <v>24707.200000000001</v>
      </c>
      <c r="U1799" s="2">
        <v>24707.200000000001</v>
      </c>
      <c r="V1799" s="2">
        <v>14816.65</v>
      </c>
      <c r="W1799" t="s">
        <v>40</v>
      </c>
    </row>
    <row r="1800" spans="1:23" x14ac:dyDescent="0.2">
      <c r="A1800" t="s">
        <v>0</v>
      </c>
      <c r="B1800" t="s">
        <v>1</v>
      </c>
      <c r="C1800" t="s">
        <v>2</v>
      </c>
      <c r="D1800" t="s">
        <v>3</v>
      </c>
      <c r="E1800" t="s">
        <v>4</v>
      </c>
      <c r="F1800" t="s">
        <v>1372</v>
      </c>
      <c r="G1800" t="s">
        <v>1373</v>
      </c>
      <c r="H1800" t="s">
        <v>7</v>
      </c>
      <c r="I1800" t="s">
        <v>8</v>
      </c>
      <c r="J1800" t="s">
        <v>9</v>
      </c>
      <c r="K1800" t="s">
        <v>41</v>
      </c>
      <c r="L1800" t="s">
        <v>11</v>
      </c>
      <c r="M1800" s="2">
        <v>10260.27</v>
      </c>
      <c r="N1800" s="2">
        <v>0</v>
      </c>
      <c r="O1800" s="2">
        <v>0</v>
      </c>
      <c r="P1800" s="2">
        <v>10260.27</v>
      </c>
      <c r="Q1800" s="2">
        <v>0</v>
      </c>
      <c r="R1800" s="2">
        <v>10000.25</v>
      </c>
      <c r="S1800" s="2">
        <v>10000.25</v>
      </c>
      <c r="T1800" s="2">
        <v>260.02</v>
      </c>
      <c r="U1800" s="2">
        <v>260.02</v>
      </c>
      <c r="V1800" s="2">
        <v>260.02</v>
      </c>
      <c r="W1800" t="s">
        <v>42</v>
      </c>
    </row>
    <row r="1801" spans="1:23" x14ac:dyDescent="0.2">
      <c r="A1801" t="s">
        <v>106</v>
      </c>
      <c r="B1801" t="s">
        <v>107</v>
      </c>
      <c r="C1801" t="s">
        <v>2</v>
      </c>
      <c r="D1801" t="s">
        <v>3</v>
      </c>
      <c r="E1801" t="s">
        <v>4</v>
      </c>
      <c r="F1801" t="s">
        <v>1372</v>
      </c>
      <c r="G1801" t="s">
        <v>1373</v>
      </c>
      <c r="H1801" t="s">
        <v>127</v>
      </c>
      <c r="I1801" t="s">
        <v>128</v>
      </c>
      <c r="J1801" t="s">
        <v>94</v>
      </c>
      <c r="K1801" t="s">
        <v>266</v>
      </c>
      <c r="L1801" t="s">
        <v>96</v>
      </c>
      <c r="M1801" s="2">
        <v>15000</v>
      </c>
      <c r="N1801" s="2">
        <v>0</v>
      </c>
      <c r="O1801" s="2">
        <v>0</v>
      </c>
      <c r="P1801" s="2">
        <v>15000</v>
      </c>
      <c r="Q1801" s="2">
        <v>0</v>
      </c>
      <c r="R1801" s="2">
        <v>0</v>
      </c>
      <c r="S1801" s="2">
        <v>0</v>
      </c>
      <c r="T1801" s="2">
        <v>15000</v>
      </c>
      <c r="U1801" s="2">
        <v>15000</v>
      </c>
      <c r="V1801" s="2">
        <v>15000</v>
      </c>
      <c r="W1801" t="s">
        <v>273</v>
      </c>
    </row>
    <row r="1802" spans="1:23" x14ac:dyDescent="0.2">
      <c r="A1802" t="s">
        <v>106</v>
      </c>
      <c r="B1802" t="s">
        <v>107</v>
      </c>
      <c r="C1802" t="s">
        <v>2</v>
      </c>
      <c r="D1802" t="s">
        <v>3</v>
      </c>
      <c r="E1802" t="s">
        <v>4</v>
      </c>
      <c r="F1802" t="s">
        <v>1372</v>
      </c>
      <c r="G1802" t="s">
        <v>1373</v>
      </c>
      <c r="H1802" t="s">
        <v>127</v>
      </c>
      <c r="I1802" t="s">
        <v>128</v>
      </c>
      <c r="J1802" t="s">
        <v>94</v>
      </c>
      <c r="K1802" t="s">
        <v>274</v>
      </c>
      <c r="L1802" t="s">
        <v>96</v>
      </c>
      <c r="M1802" s="2">
        <v>0</v>
      </c>
      <c r="N1802" s="2">
        <v>12000</v>
      </c>
      <c r="O1802" s="2">
        <v>0</v>
      </c>
      <c r="P1802" s="2">
        <v>12000</v>
      </c>
      <c r="Q1802" s="2">
        <v>0</v>
      </c>
      <c r="R1802" s="2">
        <v>0</v>
      </c>
      <c r="S1802" s="2">
        <v>0</v>
      </c>
      <c r="T1802" s="2">
        <v>12000</v>
      </c>
      <c r="U1802" s="2">
        <v>12000</v>
      </c>
      <c r="V1802" s="2">
        <v>12000</v>
      </c>
      <c r="W1802" t="s">
        <v>362</v>
      </c>
    </row>
    <row r="1803" spans="1:23" x14ac:dyDescent="0.2">
      <c r="A1803" t="s">
        <v>106</v>
      </c>
      <c r="B1803" t="s">
        <v>107</v>
      </c>
      <c r="C1803" t="s">
        <v>2</v>
      </c>
      <c r="D1803" t="s">
        <v>3</v>
      </c>
      <c r="E1803" t="s">
        <v>4</v>
      </c>
      <c r="F1803" t="s">
        <v>1372</v>
      </c>
      <c r="G1803" t="s">
        <v>1373</v>
      </c>
      <c r="H1803" t="s">
        <v>127</v>
      </c>
      <c r="I1803" t="s">
        <v>128</v>
      </c>
      <c r="J1803" t="s">
        <v>94</v>
      </c>
      <c r="K1803" t="s">
        <v>121</v>
      </c>
      <c r="L1803" t="s">
        <v>96</v>
      </c>
      <c r="M1803" s="2">
        <v>5000</v>
      </c>
      <c r="N1803" s="2">
        <v>-5000</v>
      </c>
      <c r="O1803" s="2">
        <v>0</v>
      </c>
      <c r="P1803" s="2">
        <v>0</v>
      </c>
      <c r="Q1803" s="2">
        <v>0</v>
      </c>
      <c r="R1803" s="2">
        <v>0</v>
      </c>
      <c r="S1803" s="2">
        <v>0</v>
      </c>
      <c r="T1803" s="2">
        <v>0</v>
      </c>
      <c r="U1803" s="2">
        <v>0</v>
      </c>
      <c r="V1803" s="2">
        <v>0</v>
      </c>
      <c r="W1803" t="s">
        <v>145</v>
      </c>
    </row>
    <row r="1804" spans="1:23" x14ac:dyDescent="0.2">
      <c r="A1804" t="s">
        <v>106</v>
      </c>
      <c r="B1804" t="s">
        <v>107</v>
      </c>
      <c r="C1804" t="s">
        <v>2</v>
      </c>
      <c r="D1804" t="s">
        <v>3</v>
      </c>
      <c r="E1804" t="s">
        <v>4</v>
      </c>
      <c r="F1804" t="s">
        <v>1372</v>
      </c>
      <c r="G1804" t="s">
        <v>1373</v>
      </c>
      <c r="H1804" t="s">
        <v>127</v>
      </c>
      <c r="I1804" t="s">
        <v>128</v>
      </c>
      <c r="J1804" t="s">
        <v>94</v>
      </c>
      <c r="K1804" t="s">
        <v>148</v>
      </c>
      <c r="L1804" t="s">
        <v>96</v>
      </c>
      <c r="M1804" s="2">
        <v>5000</v>
      </c>
      <c r="N1804" s="2">
        <v>0</v>
      </c>
      <c r="O1804" s="2">
        <v>0</v>
      </c>
      <c r="P1804" s="2">
        <v>5000</v>
      </c>
      <c r="Q1804" s="2">
        <v>0</v>
      </c>
      <c r="R1804" s="2">
        <v>0</v>
      </c>
      <c r="S1804" s="2">
        <v>0</v>
      </c>
      <c r="T1804" s="2">
        <v>5000</v>
      </c>
      <c r="U1804" s="2">
        <v>5000</v>
      </c>
      <c r="V1804" s="2">
        <v>5000</v>
      </c>
      <c r="W1804" t="s">
        <v>149</v>
      </c>
    </row>
    <row r="1805" spans="1:23" x14ac:dyDescent="0.2">
      <c r="A1805" t="s">
        <v>106</v>
      </c>
      <c r="B1805" t="s">
        <v>107</v>
      </c>
      <c r="C1805" t="s">
        <v>2</v>
      </c>
      <c r="D1805" t="s">
        <v>3</v>
      </c>
      <c r="E1805" t="s">
        <v>4</v>
      </c>
      <c r="F1805" t="s">
        <v>1372</v>
      </c>
      <c r="G1805" t="s">
        <v>1373</v>
      </c>
      <c r="H1805" t="s">
        <v>127</v>
      </c>
      <c r="I1805" t="s">
        <v>128</v>
      </c>
      <c r="J1805" t="s">
        <v>94</v>
      </c>
      <c r="K1805" t="s">
        <v>98</v>
      </c>
      <c r="L1805" t="s">
        <v>96</v>
      </c>
      <c r="M1805" s="2">
        <v>5000</v>
      </c>
      <c r="N1805" s="2">
        <v>0</v>
      </c>
      <c r="O1805" s="2">
        <v>0</v>
      </c>
      <c r="P1805" s="2">
        <v>5000</v>
      </c>
      <c r="Q1805" s="2">
        <v>0</v>
      </c>
      <c r="R1805" s="2">
        <v>0</v>
      </c>
      <c r="S1805" s="2">
        <v>0</v>
      </c>
      <c r="T1805" s="2">
        <v>5000</v>
      </c>
      <c r="U1805" s="2">
        <v>5000</v>
      </c>
      <c r="V1805" s="2">
        <v>5000</v>
      </c>
      <c r="W1805" t="s">
        <v>152</v>
      </c>
    </row>
    <row r="1806" spans="1:23" x14ac:dyDescent="0.2">
      <c r="A1806" t="s">
        <v>106</v>
      </c>
      <c r="B1806" t="s">
        <v>107</v>
      </c>
      <c r="C1806" t="s">
        <v>2</v>
      </c>
      <c r="D1806" t="s">
        <v>3</v>
      </c>
      <c r="E1806" t="s">
        <v>4</v>
      </c>
      <c r="F1806" t="s">
        <v>1372</v>
      </c>
      <c r="G1806" t="s">
        <v>1373</v>
      </c>
      <c r="H1806" t="s">
        <v>127</v>
      </c>
      <c r="I1806" t="s">
        <v>142</v>
      </c>
      <c r="J1806" t="s">
        <v>94</v>
      </c>
      <c r="K1806" t="s">
        <v>266</v>
      </c>
      <c r="L1806" t="s">
        <v>96</v>
      </c>
      <c r="M1806" s="2">
        <v>2499.84</v>
      </c>
      <c r="N1806" s="2">
        <v>10000</v>
      </c>
      <c r="O1806" s="2">
        <v>0</v>
      </c>
      <c r="P1806" s="2">
        <v>12499.84</v>
      </c>
      <c r="Q1806" s="2">
        <v>0</v>
      </c>
      <c r="R1806" s="2">
        <v>0</v>
      </c>
      <c r="S1806" s="2">
        <v>0</v>
      </c>
      <c r="T1806" s="2">
        <v>12499.84</v>
      </c>
      <c r="U1806" s="2">
        <v>12499.84</v>
      </c>
      <c r="V1806" s="2">
        <v>12499.84</v>
      </c>
      <c r="W1806" t="s">
        <v>273</v>
      </c>
    </row>
    <row r="1807" spans="1:23" x14ac:dyDescent="0.2">
      <c r="A1807" t="s">
        <v>106</v>
      </c>
      <c r="B1807" t="s">
        <v>107</v>
      </c>
      <c r="C1807" t="s">
        <v>2</v>
      </c>
      <c r="D1807" t="s">
        <v>3</v>
      </c>
      <c r="E1807" t="s">
        <v>4</v>
      </c>
      <c r="F1807" t="s">
        <v>1372</v>
      </c>
      <c r="G1807" t="s">
        <v>1373</v>
      </c>
      <c r="H1807" t="s">
        <v>127</v>
      </c>
      <c r="I1807" t="s">
        <v>142</v>
      </c>
      <c r="J1807" t="s">
        <v>94</v>
      </c>
      <c r="K1807" t="s">
        <v>150</v>
      </c>
      <c r="L1807" t="s">
        <v>96</v>
      </c>
      <c r="M1807" s="2">
        <v>10000</v>
      </c>
      <c r="N1807" s="2">
        <v>-10000</v>
      </c>
      <c r="O1807" s="2">
        <v>0</v>
      </c>
      <c r="P1807" s="2">
        <v>0</v>
      </c>
      <c r="Q1807" s="2">
        <v>0</v>
      </c>
      <c r="R1807" s="2">
        <v>0</v>
      </c>
      <c r="S1807" s="2">
        <v>0</v>
      </c>
      <c r="T1807" s="2">
        <v>0</v>
      </c>
      <c r="U1807" s="2">
        <v>0</v>
      </c>
      <c r="V1807" s="2">
        <v>0</v>
      </c>
      <c r="W1807" t="s">
        <v>151</v>
      </c>
    </row>
    <row r="1808" spans="1:23" x14ac:dyDescent="0.2">
      <c r="A1808" t="s">
        <v>106</v>
      </c>
      <c r="B1808" t="s">
        <v>107</v>
      </c>
      <c r="C1808" t="s">
        <v>2</v>
      </c>
      <c r="D1808" t="s">
        <v>3</v>
      </c>
      <c r="E1808" t="s">
        <v>4</v>
      </c>
      <c r="F1808" t="s">
        <v>1372</v>
      </c>
      <c r="G1808" t="s">
        <v>1373</v>
      </c>
      <c r="H1808" t="s">
        <v>127</v>
      </c>
      <c r="I1808" t="s">
        <v>154</v>
      </c>
      <c r="J1808" t="s">
        <v>94</v>
      </c>
      <c r="K1808" t="s">
        <v>266</v>
      </c>
      <c r="L1808" t="s">
        <v>96</v>
      </c>
      <c r="M1808" s="2">
        <v>2500</v>
      </c>
      <c r="N1808" s="2">
        <v>1000</v>
      </c>
      <c r="O1808" s="2">
        <v>0</v>
      </c>
      <c r="P1808" s="2">
        <v>3500</v>
      </c>
      <c r="Q1808" s="2">
        <v>0</v>
      </c>
      <c r="R1808" s="2">
        <v>0</v>
      </c>
      <c r="S1808" s="2">
        <v>0</v>
      </c>
      <c r="T1808" s="2">
        <v>3500</v>
      </c>
      <c r="U1808" s="2">
        <v>3500</v>
      </c>
      <c r="V1808" s="2">
        <v>3500</v>
      </c>
      <c r="W1808" t="s">
        <v>273</v>
      </c>
    </row>
    <row r="1809" spans="1:23" x14ac:dyDescent="0.2">
      <c r="A1809" t="s">
        <v>106</v>
      </c>
      <c r="B1809" t="s">
        <v>107</v>
      </c>
      <c r="C1809" t="s">
        <v>2</v>
      </c>
      <c r="D1809" t="s">
        <v>3</v>
      </c>
      <c r="E1809" t="s">
        <v>4</v>
      </c>
      <c r="F1809" t="s">
        <v>1372</v>
      </c>
      <c r="G1809" t="s">
        <v>1373</v>
      </c>
      <c r="H1809" t="s">
        <v>127</v>
      </c>
      <c r="I1809" t="s">
        <v>154</v>
      </c>
      <c r="J1809" t="s">
        <v>94</v>
      </c>
      <c r="K1809" t="s">
        <v>274</v>
      </c>
      <c r="L1809" t="s">
        <v>96</v>
      </c>
      <c r="M1809" s="2">
        <v>0</v>
      </c>
      <c r="N1809" s="2">
        <v>5000</v>
      </c>
      <c r="O1809" s="2">
        <v>0</v>
      </c>
      <c r="P1809" s="2">
        <v>5000</v>
      </c>
      <c r="Q1809" s="2">
        <v>0</v>
      </c>
      <c r="R1809" s="2">
        <v>0</v>
      </c>
      <c r="S1809" s="2">
        <v>0</v>
      </c>
      <c r="T1809" s="2">
        <v>5000</v>
      </c>
      <c r="U1809" s="2">
        <v>5000</v>
      </c>
      <c r="V1809" s="2">
        <v>5000</v>
      </c>
      <c r="W1809" t="s">
        <v>362</v>
      </c>
    </row>
    <row r="1810" spans="1:23" x14ac:dyDescent="0.2">
      <c r="A1810" t="s">
        <v>106</v>
      </c>
      <c r="B1810" t="s">
        <v>107</v>
      </c>
      <c r="C1810" t="s">
        <v>2</v>
      </c>
      <c r="D1810" t="s">
        <v>3</v>
      </c>
      <c r="E1810" t="s">
        <v>4</v>
      </c>
      <c r="F1810" t="s">
        <v>1372</v>
      </c>
      <c r="G1810" t="s">
        <v>1373</v>
      </c>
      <c r="H1810" t="s">
        <v>127</v>
      </c>
      <c r="I1810" t="s">
        <v>154</v>
      </c>
      <c r="J1810" t="s">
        <v>94</v>
      </c>
      <c r="K1810" t="s">
        <v>121</v>
      </c>
      <c r="L1810" t="s">
        <v>96</v>
      </c>
      <c r="M1810" s="2">
        <v>4000</v>
      </c>
      <c r="N1810" s="2">
        <v>-4000</v>
      </c>
      <c r="O1810" s="2">
        <v>0</v>
      </c>
      <c r="P1810" s="2">
        <v>0</v>
      </c>
      <c r="Q1810" s="2">
        <v>0</v>
      </c>
      <c r="R1810" s="2">
        <v>0</v>
      </c>
      <c r="S1810" s="2">
        <v>0</v>
      </c>
      <c r="T1810" s="2">
        <v>0</v>
      </c>
      <c r="U1810" s="2">
        <v>0</v>
      </c>
      <c r="V1810" s="2">
        <v>0</v>
      </c>
      <c r="W1810" t="s">
        <v>145</v>
      </c>
    </row>
    <row r="1811" spans="1:23" x14ac:dyDescent="0.2">
      <c r="A1811" t="s">
        <v>106</v>
      </c>
      <c r="B1811" t="s">
        <v>107</v>
      </c>
      <c r="C1811" t="s">
        <v>2</v>
      </c>
      <c r="D1811" t="s">
        <v>3</v>
      </c>
      <c r="E1811" t="s">
        <v>4</v>
      </c>
      <c r="F1811" t="s">
        <v>1372</v>
      </c>
      <c r="G1811" t="s">
        <v>1373</v>
      </c>
      <c r="H1811" t="s">
        <v>127</v>
      </c>
      <c r="I1811" t="s">
        <v>154</v>
      </c>
      <c r="J1811" t="s">
        <v>94</v>
      </c>
      <c r="K1811" t="s">
        <v>150</v>
      </c>
      <c r="L1811" t="s">
        <v>96</v>
      </c>
      <c r="M1811" s="2">
        <v>6000</v>
      </c>
      <c r="N1811" s="2">
        <v>1500</v>
      </c>
      <c r="O1811" s="2">
        <v>0</v>
      </c>
      <c r="P1811" s="2">
        <v>7500</v>
      </c>
      <c r="Q1811" s="2">
        <v>0</v>
      </c>
      <c r="R1811" s="2">
        <v>0</v>
      </c>
      <c r="S1811" s="2">
        <v>0</v>
      </c>
      <c r="T1811" s="2">
        <v>7500</v>
      </c>
      <c r="U1811" s="2">
        <v>7500</v>
      </c>
      <c r="V1811" s="2">
        <v>7500</v>
      </c>
      <c r="W1811" t="s">
        <v>151</v>
      </c>
    </row>
    <row r="1812" spans="1:23" x14ac:dyDescent="0.2">
      <c r="A1812" t="s">
        <v>106</v>
      </c>
      <c r="B1812" t="s">
        <v>107</v>
      </c>
      <c r="C1812" t="s">
        <v>2</v>
      </c>
      <c r="D1812" t="s">
        <v>3</v>
      </c>
      <c r="E1812" t="s">
        <v>4</v>
      </c>
      <c r="F1812" t="s">
        <v>1372</v>
      </c>
      <c r="G1812" t="s">
        <v>1373</v>
      </c>
      <c r="H1812" t="s">
        <v>127</v>
      </c>
      <c r="I1812" t="s">
        <v>154</v>
      </c>
      <c r="J1812" t="s">
        <v>94</v>
      </c>
      <c r="K1812" t="s">
        <v>98</v>
      </c>
      <c r="L1812" t="s">
        <v>96</v>
      </c>
      <c r="M1812" s="2">
        <v>2500</v>
      </c>
      <c r="N1812" s="2">
        <v>4500</v>
      </c>
      <c r="O1812" s="2">
        <v>0</v>
      </c>
      <c r="P1812" s="2">
        <v>7000</v>
      </c>
      <c r="Q1812" s="2">
        <v>0</v>
      </c>
      <c r="R1812" s="2">
        <v>0</v>
      </c>
      <c r="S1812" s="2">
        <v>0</v>
      </c>
      <c r="T1812" s="2">
        <v>7000</v>
      </c>
      <c r="U1812" s="2">
        <v>7000</v>
      </c>
      <c r="V1812" s="2">
        <v>7000</v>
      </c>
      <c r="W1812" t="s">
        <v>152</v>
      </c>
    </row>
    <row r="1813" spans="1:23" x14ac:dyDescent="0.2">
      <c r="A1813" t="s">
        <v>106</v>
      </c>
      <c r="B1813" t="s">
        <v>107</v>
      </c>
      <c r="C1813" t="s">
        <v>2</v>
      </c>
      <c r="D1813" t="s">
        <v>3</v>
      </c>
      <c r="E1813" t="s">
        <v>4</v>
      </c>
      <c r="F1813" t="s">
        <v>1372</v>
      </c>
      <c r="G1813" t="s">
        <v>1373</v>
      </c>
      <c r="H1813" t="s">
        <v>127</v>
      </c>
      <c r="I1813" t="s">
        <v>156</v>
      </c>
      <c r="J1813" t="s">
        <v>94</v>
      </c>
      <c r="K1813" t="s">
        <v>266</v>
      </c>
      <c r="L1813" t="s">
        <v>96</v>
      </c>
      <c r="M1813" s="2">
        <v>4000</v>
      </c>
      <c r="N1813" s="2">
        <v>-4000</v>
      </c>
      <c r="O1813" s="2">
        <v>0</v>
      </c>
      <c r="P1813" s="2">
        <v>0</v>
      </c>
      <c r="Q1813" s="2">
        <v>0</v>
      </c>
      <c r="R1813" s="2">
        <v>0</v>
      </c>
      <c r="S1813" s="2">
        <v>0</v>
      </c>
      <c r="T1813" s="2">
        <v>0</v>
      </c>
      <c r="U1813" s="2">
        <v>0</v>
      </c>
      <c r="V1813" s="2">
        <v>0</v>
      </c>
      <c r="W1813" t="s">
        <v>273</v>
      </c>
    </row>
    <row r="1814" spans="1:23" x14ac:dyDescent="0.2">
      <c r="A1814" t="s">
        <v>106</v>
      </c>
      <c r="B1814" t="s">
        <v>107</v>
      </c>
      <c r="C1814" t="s">
        <v>2</v>
      </c>
      <c r="D1814" t="s">
        <v>3</v>
      </c>
      <c r="E1814" t="s">
        <v>4</v>
      </c>
      <c r="F1814" t="s">
        <v>1372</v>
      </c>
      <c r="G1814" t="s">
        <v>1373</v>
      </c>
      <c r="H1814" t="s">
        <v>127</v>
      </c>
      <c r="I1814" t="s">
        <v>156</v>
      </c>
      <c r="J1814" t="s">
        <v>94</v>
      </c>
      <c r="K1814" t="s">
        <v>121</v>
      </c>
      <c r="L1814" t="s">
        <v>96</v>
      </c>
      <c r="M1814" s="2">
        <v>2500</v>
      </c>
      <c r="N1814" s="2">
        <v>-2500</v>
      </c>
      <c r="O1814" s="2">
        <v>0</v>
      </c>
      <c r="P1814" s="2">
        <v>0</v>
      </c>
      <c r="Q1814" s="2">
        <v>0</v>
      </c>
      <c r="R1814" s="2">
        <v>0</v>
      </c>
      <c r="S1814" s="2">
        <v>0</v>
      </c>
      <c r="T1814" s="2">
        <v>0</v>
      </c>
      <c r="U1814" s="2">
        <v>0</v>
      </c>
      <c r="V1814" s="2">
        <v>0</v>
      </c>
      <c r="W1814" t="s">
        <v>145</v>
      </c>
    </row>
    <row r="1815" spans="1:23" x14ac:dyDescent="0.2">
      <c r="A1815" t="s">
        <v>106</v>
      </c>
      <c r="B1815" t="s">
        <v>107</v>
      </c>
      <c r="C1815" t="s">
        <v>2</v>
      </c>
      <c r="D1815" t="s">
        <v>3</v>
      </c>
      <c r="E1815" t="s">
        <v>4</v>
      </c>
      <c r="F1815" t="s">
        <v>1372</v>
      </c>
      <c r="G1815" t="s">
        <v>1373</v>
      </c>
      <c r="H1815" t="s">
        <v>127</v>
      </c>
      <c r="I1815" t="s">
        <v>156</v>
      </c>
      <c r="J1815" t="s">
        <v>94</v>
      </c>
      <c r="K1815" t="s">
        <v>148</v>
      </c>
      <c r="L1815" t="s">
        <v>96</v>
      </c>
      <c r="M1815" s="2">
        <v>2500</v>
      </c>
      <c r="N1815" s="2">
        <v>-2500</v>
      </c>
      <c r="O1815" s="2">
        <v>0</v>
      </c>
      <c r="P1815" s="2">
        <v>0</v>
      </c>
      <c r="Q1815" s="2">
        <v>0</v>
      </c>
      <c r="R1815" s="2">
        <v>0</v>
      </c>
      <c r="S1815" s="2">
        <v>0</v>
      </c>
      <c r="T1815" s="2">
        <v>0</v>
      </c>
      <c r="U1815" s="2">
        <v>0</v>
      </c>
      <c r="V1815" s="2">
        <v>0</v>
      </c>
      <c r="W1815" t="s">
        <v>149</v>
      </c>
    </row>
    <row r="1816" spans="1:23" x14ac:dyDescent="0.2">
      <c r="A1816" t="s">
        <v>106</v>
      </c>
      <c r="B1816" t="s">
        <v>107</v>
      </c>
      <c r="C1816" t="s">
        <v>2</v>
      </c>
      <c r="D1816" t="s">
        <v>3</v>
      </c>
      <c r="E1816" t="s">
        <v>4</v>
      </c>
      <c r="F1816" t="s">
        <v>1372</v>
      </c>
      <c r="G1816" t="s">
        <v>1373</v>
      </c>
      <c r="H1816" t="s">
        <v>127</v>
      </c>
      <c r="I1816" t="s">
        <v>156</v>
      </c>
      <c r="J1816" t="s">
        <v>94</v>
      </c>
      <c r="K1816" t="s">
        <v>150</v>
      </c>
      <c r="L1816" t="s">
        <v>96</v>
      </c>
      <c r="M1816" s="2">
        <v>6000</v>
      </c>
      <c r="N1816" s="2">
        <v>-6000</v>
      </c>
      <c r="O1816" s="2">
        <v>0</v>
      </c>
      <c r="P1816" s="2">
        <v>0</v>
      </c>
      <c r="Q1816" s="2">
        <v>0</v>
      </c>
      <c r="R1816" s="2">
        <v>0</v>
      </c>
      <c r="S1816" s="2">
        <v>0</v>
      </c>
      <c r="T1816" s="2">
        <v>0</v>
      </c>
      <c r="U1816" s="2">
        <v>0</v>
      </c>
      <c r="V1816" s="2">
        <v>0</v>
      </c>
      <c r="W1816" t="s">
        <v>151</v>
      </c>
    </row>
    <row r="1817" spans="1:23" x14ac:dyDescent="0.2">
      <c r="A1817" t="s">
        <v>106</v>
      </c>
      <c r="B1817" t="s">
        <v>107</v>
      </c>
      <c r="C1817" t="s">
        <v>2</v>
      </c>
      <c r="D1817" t="s">
        <v>3</v>
      </c>
      <c r="E1817" t="s">
        <v>4</v>
      </c>
      <c r="F1817" t="s">
        <v>1372</v>
      </c>
      <c r="G1817" t="s">
        <v>1373</v>
      </c>
      <c r="H1817" t="s">
        <v>127</v>
      </c>
      <c r="I1817" t="s">
        <v>1374</v>
      </c>
      <c r="J1817" t="s">
        <v>94</v>
      </c>
      <c r="K1817" t="s">
        <v>121</v>
      </c>
      <c r="L1817" t="s">
        <v>96</v>
      </c>
      <c r="M1817" s="2">
        <v>1330000</v>
      </c>
      <c r="N1817" s="2">
        <v>-1330000</v>
      </c>
      <c r="O1817" s="2">
        <v>0</v>
      </c>
      <c r="P1817" s="2">
        <v>0</v>
      </c>
      <c r="Q1817" s="2">
        <v>0</v>
      </c>
      <c r="R1817" s="2">
        <v>0</v>
      </c>
      <c r="S1817" s="2">
        <v>0</v>
      </c>
      <c r="T1817" s="2">
        <v>0</v>
      </c>
      <c r="U1817" s="2">
        <v>0</v>
      </c>
      <c r="V1817" s="2">
        <v>0</v>
      </c>
      <c r="W1817" t="s">
        <v>145</v>
      </c>
    </row>
    <row r="1818" spans="1:23" x14ac:dyDescent="0.2">
      <c r="A1818" t="s">
        <v>106</v>
      </c>
      <c r="B1818" t="s">
        <v>107</v>
      </c>
      <c r="C1818" t="s">
        <v>2</v>
      </c>
      <c r="D1818" t="s">
        <v>3</v>
      </c>
      <c r="E1818" t="s">
        <v>4</v>
      </c>
      <c r="F1818" t="s">
        <v>1372</v>
      </c>
      <c r="G1818" t="s">
        <v>1373</v>
      </c>
      <c r="H1818" t="s">
        <v>127</v>
      </c>
      <c r="I1818" t="s">
        <v>1374</v>
      </c>
      <c r="J1818" t="s">
        <v>94</v>
      </c>
      <c r="K1818" t="s">
        <v>150</v>
      </c>
      <c r="L1818" t="s">
        <v>96</v>
      </c>
      <c r="M1818" s="2">
        <v>14662</v>
      </c>
      <c r="N1818" s="2">
        <v>0</v>
      </c>
      <c r="O1818" s="2">
        <v>0</v>
      </c>
      <c r="P1818" s="2">
        <v>14662</v>
      </c>
      <c r="Q1818" s="2">
        <v>0</v>
      </c>
      <c r="R1818" s="2">
        <v>0</v>
      </c>
      <c r="S1818" s="2">
        <v>0</v>
      </c>
      <c r="T1818" s="2">
        <v>14662</v>
      </c>
      <c r="U1818" s="2">
        <v>14662</v>
      </c>
      <c r="V1818" s="2">
        <v>14662</v>
      </c>
      <c r="W1818" t="s">
        <v>151</v>
      </c>
    </row>
    <row r="1819" spans="1:23" x14ac:dyDescent="0.2">
      <c r="A1819" t="s">
        <v>106</v>
      </c>
      <c r="B1819" t="s">
        <v>107</v>
      </c>
      <c r="C1819" t="s">
        <v>2</v>
      </c>
      <c r="D1819" t="s">
        <v>3</v>
      </c>
      <c r="E1819" t="s">
        <v>4</v>
      </c>
      <c r="F1819" t="s">
        <v>1372</v>
      </c>
      <c r="G1819" t="s">
        <v>1373</v>
      </c>
      <c r="H1819" t="s">
        <v>127</v>
      </c>
      <c r="I1819" t="s">
        <v>1375</v>
      </c>
      <c r="J1819" t="s">
        <v>94</v>
      </c>
      <c r="K1819" t="s">
        <v>98</v>
      </c>
      <c r="L1819" t="s">
        <v>96</v>
      </c>
      <c r="M1819" s="2">
        <v>5000</v>
      </c>
      <c r="N1819" s="2">
        <v>0</v>
      </c>
      <c r="O1819" s="2">
        <v>0</v>
      </c>
      <c r="P1819" s="2">
        <v>5000</v>
      </c>
      <c r="Q1819" s="2">
        <v>0</v>
      </c>
      <c r="R1819" s="2">
        <v>0</v>
      </c>
      <c r="S1819" s="2">
        <v>0</v>
      </c>
      <c r="T1819" s="2">
        <v>5000</v>
      </c>
      <c r="U1819" s="2">
        <v>5000</v>
      </c>
      <c r="V1819" s="2">
        <v>5000</v>
      </c>
      <c r="W1819" t="s">
        <v>152</v>
      </c>
    </row>
    <row r="1820" spans="1:23" x14ac:dyDescent="0.2">
      <c r="A1820" t="s">
        <v>106</v>
      </c>
      <c r="B1820" t="s">
        <v>107</v>
      </c>
      <c r="C1820" t="s">
        <v>2</v>
      </c>
      <c r="D1820" t="s">
        <v>3</v>
      </c>
      <c r="E1820" t="s">
        <v>4</v>
      </c>
      <c r="F1820" t="s">
        <v>1372</v>
      </c>
      <c r="G1820" t="s">
        <v>1373</v>
      </c>
      <c r="H1820" t="s">
        <v>127</v>
      </c>
      <c r="I1820" t="s">
        <v>1374</v>
      </c>
      <c r="J1820" t="s">
        <v>542</v>
      </c>
      <c r="K1820" t="s">
        <v>1376</v>
      </c>
      <c r="L1820" t="s">
        <v>96</v>
      </c>
      <c r="M1820" s="2">
        <v>0</v>
      </c>
      <c r="N1820" s="2">
        <v>1330000</v>
      </c>
      <c r="O1820" s="2">
        <v>0</v>
      </c>
      <c r="P1820" s="2">
        <v>1330000</v>
      </c>
      <c r="Q1820" s="2">
        <v>0.01</v>
      </c>
      <c r="R1820" s="2">
        <v>1329999.99</v>
      </c>
      <c r="S1820" s="2">
        <v>1329999.99</v>
      </c>
      <c r="T1820" s="2">
        <v>0.01</v>
      </c>
      <c r="U1820" s="2">
        <v>0.01</v>
      </c>
      <c r="V1820" s="2">
        <v>0</v>
      </c>
      <c r="W1820" t="s">
        <v>1377</v>
      </c>
    </row>
    <row r="1821" spans="1:23" x14ac:dyDescent="0.2">
      <c r="A1821" t="s">
        <v>0</v>
      </c>
      <c r="B1821" t="s">
        <v>1</v>
      </c>
      <c r="C1821" t="s">
        <v>218</v>
      </c>
      <c r="D1821" t="s">
        <v>967</v>
      </c>
      <c r="E1821" t="s">
        <v>968</v>
      </c>
      <c r="F1821" t="s">
        <v>1378</v>
      </c>
      <c r="G1821" t="s">
        <v>1379</v>
      </c>
      <c r="H1821" t="s">
        <v>7</v>
      </c>
      <c r="I1821" t="s">
        <v>8</v>
      </c>
      <c r="J1821" t="s">
        <v>9</v>
      </c>
      <c r="K1821" t="s">
        <v>10</v>
      </c>
      <c r="L1821" t="s">
        <v>11</v>
      </c>
      <c r="M1821" s="2">
        <v>627588</v>
      </c>
      <c r="N1821" s="2">
        <v>3460</v>
      </c>
      <c r="O1821" s="2">
        <v>0</v>
      </c>
      <c r="P1821" s="2">
        <v>631048</v>
      </c>
      <c r="Q1821" s="2">
        <v>0</v>
      </c>
      <c r="R1821" s="2">
        <v>450341.89</v>
      </c>
      <c r="S1821" s="2">
        <v>450341.89</v>
      </c>
      <c r="T1821" s="2">
        <v>180706.11</v>
      </c>
      <c r="U1821" s="2">
        <v>180706.11</v>
      </c>
      <c r="V1821" s="2">
        <v>180706.11</v>
      </c>
      <c r="W1821" t="s">
        <v>1380</v>
      </c>
    </row>
    <row r="1822" spans="1:23" x14ac:dyDescent="0.2">
      <c r="A1822" t="s">
        <v>0</v>
      </c>
      <c r="B1822" t="s">
        <v>1</v>
      </c>
      <c r="C1822" t="s">
        <v>218</v>
      </c>
      <c r="D1822" t="s">
        <v>967</v>
      </c>
      <c r="E1822" t="s">
        <v>968</v>
      </c>
      <c r="F1822" t="s">
        <v>1378</v>
      </c>
      <c r="G1822" t="s">
        <v>1379</v>
      </c>
      <c r="H1822" t="s">
        <v>7</v>
      </c>
      <c r="I1822" t="s">
        <v>8</v>
      </c>
      <c r="J1822" t="s">
        <v>9</v>
      </c>
      <c r="K1822" t="s">
        <v>13</v>
      </c>
      <c r="L1822" t="s">
        <v>11</v>
      </c>
      <c r="M1822" s="2">
        <v>14664.96</v>
      </c>
      <c r="N1822" s="2">
        <v>0</v>
      </c>
      <c r="O1822" s="2">
        <v>0</v>
      </c>
      <c r="P1822" s="2">
        <v>14664.96</v>
      </c>
      <c r="Q1822" s="2">
        <v>0</v>
      </c>
      <c r="R1822" s="2">
        <v>10998.72</v>
      </c>
      <c r="S1822" s="2">
        <v>10998.72</v>
      </c>
      <c r="T1822" s="2">
        <v>3666.24</v>
      </c>
      <c r="U1822" s="2">
        <v>3666.24</v>
      </c>
      <c r="V1822" s="2">
        <v>3666.24</v>
      </c>
      <c r="W1822" t="s">
        <v>1381</v>
      </c>
    </row>
    <row r="1823" spans="1:23" x14ac:dyDescent="0.2">
      <c r="A1823" t="s">
        <v>0</v>
      </c>
      <c r="B1823" t="s">
        <v>1</v>
      </c>
      <c r="C1823" t="s">
        <v>218</v>
      </c>
      <c r="D1823" t="s">
        <v>967</v>
      </c>
      <c r="E1823" t="s">
        <v>968</v>
      </c>
      <c r="F1823" t="s">
        <v>1378</v>
      </c>
      <c r="G1823" t="s">
        <v>1379</v>
      </c>
      <c r="H1823" t="s">
        <v>7</v>
      </c>
      <c r="I1823" t="s">
        <v>8</v>
      </c>
      <c r="J1823" t="s">
        <v>9</v>
      </c>
      <c r="K1823" t="s">
        <v>15</v>
      </c>
      <c r="L1823" t="s">
        <v>11</v>
      </c>
      <c r="M1823" s="2">
        <v>75920.08</v>
      </c>
      <c r="N1823" s="2">
        <v>1305</v>
      </c>
      <c r="O1823" s="2">
        <v>0</v>
      </c>
      <c r="P1823" s="2">
        <v>77225.08</v>
      </c>
      <c r="Q1823" s="2">
        <v>18048.82</v>
      </c>
      <c r="R1823" s="2">
        <v>16898.21</v>
      </c>
      <c r="S1823" s="2">
        <v>16898.21</v>
      </c>
      <c r="T1823" s="2">
        <v>60326.87</v>
      </c>
      <c r="U1823" s="2">
        <v>60326.87</v>
      </c>
      <c r="V1823" s="2">
        <v>42278.05</v>
      </c>
      <c r="W1823" t="s">
        <v>1382</v>
      </c>
    </row>
    <row r="1824" spans="1:23" x14ac:dyDescent="0.2">
      <c r="A1824" t="s">
        <v>0</v>
      </c>
      <c r="B1824" t="s">
        <v>1</v>
      </c>
      <c r="C1824" t="s">
        <v>218</v>
      </c>
      <c r="D1824" t="s">
        <v>967</v>
      </c>
      <c r="E1824" t="s">
        <v>968</v>
      </c>
      <c r="F1824" t="s">
        <v>1378</v>
      </c>
      <c r="G1824" t="s">
        <v>1379</v>
      </c>
      <c r="H1824" t="s">
        <v>7</v>
      </c>
      <c r="I1824" t="s">
        <v>8</v>
      </c>
      <c r="J1824" t="s">
        <v>9</v>
      </c>
      <c r="K1824" t="s">
        <v>17</v>
      </c>
      <c r="L1824" t="s">
        <v>11</v>
      </c>
      <c r="M1824" s="2">
        <v>18128</v>
      </c>
      <c r="N1824" s="2">
        <v>300</v>
      </c>
      <c r="O1824" s="2">
        <v>0</v>
      </c>
      <c r="P1824" s="2">
        <v>18428</v>
      </c>
      <c r="Q1824" s="2">
        <v>1071.22</v>
      </c>
      <c r="R1824" s="2">
        <v>15047.38</v>
      </c>
      <c r="S1824" s="2">
        <v>15047.38</v>
      </c>
      <c r="T1824" s="2">
        <v>3380.62</v>
      </c>
      <c r="U1824" s="2">
        <v>3380.62</v>
      </c>
      <c r="V1824" s="2">
        <v>2309.4</v>
      </c>
      <c r="W1824" t="s">
        <v>1383</v>
      </c>
    </row>
    <row r="1825" spans="1:23" x14ac:dyDescent="0.2">
      <c r="A1825" t="s">
        <v>0</v>
      </c>
      <c r="B1825" t="s">
        <v>1</v>
      </c>
      <c r="C1825" t="s">
        <v>218</v>
      </c>
      <c r="D1825" t="s">
        <v>967</v>
      </c>
      <c r="E1825" t="s">
        <v>968</v>
      </c>
      <c r="F1825" t="s">
        <v>1378</v>
      </c>
      <c r="G1825" t="s">
        <v>1379</v>
      </c>
      <c r="H1825" t="s">
        <v>7</v>
      </c>
      <c r="I1825" t="s">
        <v>8</v>
      </c>
      <c r="J1825" t="s">
        <v>9</v>
      </c>
      <c r="K1825" t="s">
        <v>19</v>
      </c>
      <c r="L1825" t="s">
        <v>11</v>
      </c>
      <c r="M1825" s="2">
        <v>264</v>
      </c>
      <c r="N1825" s="2">
        <v>0</v>
      </c>
      <c r="O1825" s="2">
        <v>0</v>
      </c>
      <c r="P1825" s="2">
        <v>264</v>
      </c>
      <c r="Q1825" s="2">
        <v>0</v>
      </c>
      <c r="R1825" s="2">
        <v>188</v>
      </c>
      <c r="S1825" s="2">
        <v>188</v>
      </c>
      <c r="T1825" s="2">
        <v>76</v>
      </c>
      <c r="U1825" s="2">
        <v>76</v>
      </c>
      <c r="V1825" s="2">
        <v>76</v>
      </c>
      <c r="W1825" t="s">
        <v>1384</v>
      </c>
    </row>
    <row r="1826" spans="1:23" x14ac:dyDescent="0.2">
      <c r="A1826" t="s">
        <v>0</v>
      </c>
      <c r="B1826" t="s">
        <v>1</v>
      </c>
      <c r="C1826" t="s">
        <v>218</v>
      </c>
      <c r="D1826" t="s">
        <v>967</v>
      </c>
      <c r="E1826" t="s">
        <v>968</v>
      </c>
      <c r="F1826" t="s">
        <v>1378</v>
      </c>
      <c r="G1826" t="s">
        <v>1379</v>
      </c>
      <c r="H1826" t="s">
        <v>7</v>
      </c>
      <c r="I1826" t="s">
        <v>8</v>
      </c>
      <c r="J1826" t="s">
        <v>9</v>
      </c>
      <c r="K1826" t="s">
        <v>21</v>
      </c>
      <c r="L1826" t="s">
        <v>11</v>
      </c>
      <c r="M1826" s="2">
        <v>2112</v>
      </c>
      <c r="N1826" s="2">
        <v>0</v>
      </c>
      <c r="O1826" s="2">
        <v>0</v>
      </c>
      <c r="P1826" s="2">
        <v>2112</v>
      </c>
      <c r="Q1826" s="2">
        <v>0</v>
      </c>
      <c r="R1826" s="2">
        <v>1504</v>
      </c>
      <c r="S1826" s="2">
        <v>1504</v>
      </c>
      <c r="T1826" s="2">
        <v>608</v>
      </c>
      <c r="U1826" s="2">
        <v>608</v>
      </c>
      <c r="V1826" s="2">
        <v>608</v>
      </c>
      <c r="W1826" t="s">
        <v>1385</v>
      </c>
    </row>
    <row r="1827" spans="1:23" x14ac:dyDescent="0.2">
      <c r="A1827" t="s">
        <v>0</v>
      </c>
      <c r="B1827" t="s">
        <v>1</v>
      </c>
      <c r="C1827" t="s">
        <v>218</v>
      </c>
      <c r="D1827" t="s">
        <v>967</v>
      </c>
      <c r="E1827" t="s">
        <v>968</v>
      </c>
      <c r="F1827" t="s">
        <v>1378</v>
      </c>
      <c r="G1827" t="s">
        <v>1379</v>
      </c>
      <c r="H1827" t="s">
        <v>7</v>
      </c>
      <c r="I1827" t="s">
        <v>8</v>
      </c>
      <c r="J1827" t="s">
        <v>9</v>
      </c>
      <c r="K1827" t="s">
        <v>23</v>
      </c>
      <c r="L1827" t="s">
        <v>11</v>
      </c>
      <c r="M1827" s="2">
        <v>73.319999999999993</v>
      </c>
      <c r="N1827" s="2">
        <v>0</v>
      </c>
      <c r="O1827" s="2">
        <v>12.23</v>
      </c>
      <c r="P1827" s="2">
        <v>85.55</v>
      </c>
      <c r="Q1827" s="2">
        <v>0</v>
      </c>
      <c r="R1827" s="2">
        <v>0</v>
      </c>
      <c r="S1827" s="2">
        <v>0</v>
      </c>
      <c r="T1827" s="2">
        <v>85.55</v>
      </c>
      <c r="U1827" s="2">
        <v>85.55</v>
      </c>
      <c r="V1827" s="2">
        <v>85.55</v>
      </c>
      <c r="W1827" t="s">
        <v>1386</v>
      </c>
    </row>
    <row r="1828" spans="1:23" x14ac:dyDescent="0.2">
      <c r="A1828" t="s">
        <v>0</v>
      </c>
      <c r="B1828" t="s">
        <v>1</v>
      </c>
      <c r="C1828" t="s">
        <v>218</v>
      </c>
      <c r="D1828" t="s">
        <v>967</v>
      </c>
      <c r="E1828" t="s">
        <v>968</v>
      </c>
      <c r="F1828" t="s">
        <v>1378</v>
      </c>
      <c r="G1828" t="s">
        <v>1379</v>
      </c>
      <c r="H1828" t="s">
        <v>7</v>
      </c>
      <c r="I1828" t="s">
        <v>8</v>
      </c>
      <c r="J1828" t="s">
        <v>9</v>
      </c>
      <c r="K1828" t="s">
        <v>25</v>
      </c>
      <c r="L1828" t="s">
        <v>11</v>
      </c>
      <c r="M1828" s="2">
        <v>733.25</v>
      </c>
      <c r="N1828" s="2">
        <v>0</v>
      </c>
      <c r="O1828" s="2">
        <v>0</v>
      </c>
      <c r="P1828" s="2">
        <v>733.25</v>
      </c>
      <c r="Q1828" s="2">
        <v>0</v>
      </c>
      <c r="R1828" s="2">
        <v>467.46</v>
      </c>
      <c r="S1828" s="2">
        <v>467.46</v>
      </c>
      <c r="T1828" s="2">
        <v>265.79000000000002</v>
      </c>
      <c r="U1828" s="2">
        <v>265.79000000000002</v>
      </c>
      <c r="V1828" s="2">
        <v>265.79000000000002</v>
      </c>
      <c r="W1828" t="s">
        <v>1387</v>
      </c>
    </row>
    <row r="1829" spans="1:23" x14ac:dyDescent="0.2">
      <c r="A1829" t="s">
        <v>0</v>
      </c>
      <c r="B1829" t="s">
        <v>1</v>
      </c>
      <c r="C1829" t="s">
        <v>218</v>
      </c>
      <c r="D1829" t="s">
        <v>967</v>
      </c>
      <c r="E1829" t="s">
        <v>968</v>
      </c>
      <c r="F1829" t="s">
        <v>1378</v>
      </c>
      <c r="G1829" t="s">
        <v>1379</v>
      </c>
      <c r="H1829" t="s">
        <v>7</v>
      </c>
      <c r="I1829" t="s">
        <v>8</v>
      </c>
      <c r="J1829" t="s">
        <v>9</v>
      </c>
      <c r="K1829" t="s">
        <v>27</v>
      </c>
      <c r="L1829" t="s">
        <v>11</v>
      </c>
      <c r="M1829" s="2">
        <v>2154.48</v>
      </c>
      <c r="N1829" s="2">
        <v>-2154.48</v>
      </c>
      <c r="O1829" s="2">
        <v>0</v>
      </c>
      <c r="P1829" s="2">
        <v>0</v>
      </c>
      <c r="Q1829" s="2">
        <v>0</v>
      </c>
      <c r="R1829" s="2">
        <v>0</v>
      </c>
      <c r="S1829" s="2">
        <v>0</v>
      </c>
      <c r="T1829" s="2">
        <v>0</v>
      </c>
      <c r="U1829" s="2">
        <v>0</v>
      </c>
      <c r="V1829" s="2">
        <v>0</v>
      </c>
      <c r="W1829" t="s">
        <v>1388</v>
      </c>
    </row>
    <row r="1830" spans="1:23" x14ac:dyDescent="0.2">
      <c r="A1830" t="s">
        <v>0</v>
      </c>
      <c r="B1830" t="s">
        <v>1</v>
      </c>
      <c r="C1830" t="s">
        <v>218</v>
      </c>
      <c r="D1830" t="s">
        <v>967</v>
      </c>
      <c r="E1830" t="s">
        <v>968</v>
      </c>
      <c r="F1830" t="s">
        <v>1378</v>
      </c>
      <c r="G1830" t="s">
        <v>1379</v>
      </c>
      <c r="H1830" t="s">
        <v>7</v>
      </c>
      <c r="I1830" t="s">
        <v>8</v>
      </c>
      <c r="J1830" t="s">
        <v>9</v>
      </c>
      <c r="K1830" t="s">
        <v>29</v>
      </c>
      <c r="L1830" t="s">
        <v>11</v>
      </c>
      <c r="M1830" s="2">
        <v>946.53</v>
      </c>
      <c r="N1830" s="2">
        <v>-946.53</v>
      </c>
      <c r="O1830" s="2">
        <v>0</v>
      </c>
      <c r="P1830" s="2">
        <v>0</v>
      </c>
      <c r="Q1830" s="2">
        <v>0</v>
      </c>
      <c r="R1830" s="2">
        <v>0</v>
      </c>
      <c r="S1830" s="2">
        <v>0</v>
      </c>
      <c r="T1830" s="2">
        <v>0</v>
      </c>
      <c r="U1830" s="2">
        <v>0</v>
      </c>
      <c r="V1830" s="2">
        <v>0</v>
      </c>
      <c r="W1830" t="s">
        <v>1389</v>
      </c>
    </row>
    <row r="1831" spans="1:23" x14ac:dyDescent="0.2">
      <c r="A1831" t="s">
        <v>0</v>
      </c>
      <c r="B1831" t="s">
        <v>1</v>
      </c>
      <c r="C1831" t="s">
        <v>218</v>
      </c>
      <c r="D1831" t="s">
        <v>967</v>
      </c>
      <c r="E1831" t="s">
        <v>968</v>
      </c>
      <c r="F1831" t="s">
        <v>1378</v>
      </c>
      <c r="G1831" t="s">
        <v>1379</v>
      </c>
      <c r="H1831" t="s">
        <v>7</v>
      </c>
      <c r="I1831" t="s">
        <v>8</v>
      </c>
      <c r="J1831" t="s">
        <v>9</v>
      </c>
      <c r="K1831" t="s">
        <v>31</v>
      </c>
      <c r="L1831" t="s">
        <v>11</v>
      </c>
      <c r="M1831" s="2">
        <v>268788</v>
      </c>
      <c r="N1831" s="2">
        <v>6960</v>
      </c>
      <c r="O1831" s="2">
        <v>0</v>
      </c>
      <c r="P1831" s="2">
        <v>275748</v>
      </c>
      <c r="Q1831" s="2">
        <v>81067.929999999993</v>
      </c>
      <c r="R1831" s="2">
        <v>187900.07</v>
      </c>
      <c r="S1831" s="2">
        <v>187900.07</v>
      </c>
      <c r="T1831" s="2">
        <v>87847.93</v>
      </c>
      <c r="U1831" s="2">
        <v>87847.93</v>
      </c>
      <c r="V1831" s="2">
        <v>6780</v>
      </c>
      <c r="W1831" t="s">
        <v>1390</v>
      </c>
    </row>
    <row r="1832" spans="1:23" x14ac:dyDescent="0.2">
      <c r="A1832" t="s">
        <v>0</v>
      </c>
      <c r="B1832" t="s">
        <v>1</v>
      </c>
      <c r="C1832" t="s">
        <v>218</v>
      </c>
      <c r="D1832" t="s">
        <v>967</v>
      </c>
      <c r="E1832" t="s">
        <v>968</v>
      </c>
      <c r="F1832" t="s">
        <v>1378</v>
      </c>
      <c r="G1832" t="s">
        <v>1379</v>
      </c>
      <c r="H1832" t="s">
        <v>7</v>
      </c>
      <c r="I1832" t="s">
        <v>8</v>
      </c>
      <c r="J1832" t="s">
        <v>9</v>
      </c>
      <c r="K1832" t="s">
        <v>33</v>
      </c>
      <c r="L1832" t="s">
        <v>11</v>
      </c>
      <c r="M1832" s="2">
        <v>7048.22</v>
      </c>
      <c r="N1832" s="2">
        <v>-1323.38</v>
      </c>
      <c r="O1832" s="2">
        <v>4108.49</v>
      </c>
      <c r="P1832" s="2">
        <v>9833.33</v>
      </c>
      <c r="Q1832" s="2">
        <v>0</v>
      </c>
      <c r="R1832" s="2">
        <v>3336</v>
      </c>
      <c r="S1832" s="2">
        <v>3336</v>
      </c>
      <c r="T1832" s="2">
        <v>6497.33</v>
      </c>
      <c r="U1832" s="2">
        <v>6497.33</v>
      </c>
      <c r="V1832" s="2">
        <v>6497.33</v>
      </c>
      <c r="W1832" t="s">
        <v>1391</v>
      </c>
    </row>
    <row r="1833" spans="1:23" x14ac:dyDescent="0.2">
      <c r="A1833" t="s">
        <v>0</v>
      </c>
      <c r="B1833" t="s">
        <v>1</v>
      </c>
      <c r="C1833" t="s">
        <v>218</v>
      </c>
      <c r="D1833" t="s">
        <v>967</v>
      </c>
      <c r="E1833" t="s">
        <v>968</v>
      </c>
      <c r="F1833" t="s">
        <v>1378</v>
      </c>
      <c r="G1833" t="s">
        <v>1379</v>
      </c>
      <c r="H1833" t="s">
        <v>7</v>
      </c>
      <c r="I1833" t="s">
        <v>8</v>
      </c>
      <c r="J1833" t="s">
        <v>9</v>
      </c>
      <c r="K1833" t="s">
        <v>35</v>
      </c>
      <c r="L1833" t="s">
        <v>11</v>
      </c>
      <c r="M1833" s="2">
        <v>1696.45</v>
      </c>
      <c r="N1833" s="2">
        <v>5341.01</v>
      </c>
      <c r="O1833" s="2">
        <v>1120.8800000000001</v>
      </c>
      <c r="P1833" s="2">
        <v>8158.34</v>
      </c>
      <c r="Q1833" s="2">
        <v>0</v>
      </c>
      <c r="R1833" s="2">
        <v>4718.34</v>
      </c>
      <c r="S1833" s="2">
        <v>4718.34</v>
      </c>
      <c r="T1833" s="2">
        <v>3440</v>
      </c>
      <c r="U1833" s="2">
        <v>3440</v>
      </c>
      <c r="V1833" s="2">
        <v>3440</v>
      </c>
      <c r="W1833" t="s">
        <v>1392</v>
      </c>
    </row>
    <row r="1834" spans="1:23" x14ac:dyDescent="0.2">
      <c r="A1834" t="s">
        <v>0</v>
      </c>
      <c r="B1834" t="s">
        <v>1</v>
      </c>
      <c r="C1834" t="s">
        <v>218</v>
      </c>
      <c r="D1834" t="s">
        <v>967</v>
      </c>
      <c r="E1834" t="s">
        <v>968</v>
      </c>
      <c r="F1834" t="s">
        <v>1378</v>
      </c>
      <c r="G1834" t="s">
        <v>1379</v>
      </c>
      <c r="H1834" t="s">
        <v>7</v>
      </c>
      <c r="I1834" t="s">
        <v>8</v>
      </c>
      <c r="J1834" t="s">
        <v>9</v>
      </c>
      <c r="K1834" t="s">
        <v>37</v>
      </c>
      <c r="L1834" t="s">
        <v>11</v>
      </c>
      <c r="M1834" s="2">
        <v>115246.68</v>
      </c>
      <c r="N1834" s="2">
        <v>1980.99</v>
      </c>
      <c r="O1834" s="2">
        <v>0</v>
      </c>
      <c r="P1834" s="2">
        <v>117227.67</v>
      </c>
      <c r="Q1834" s="2">
        <v>9722.66</v>
      </c>
      <c r="R1834" s="2">
        <v>83090.91</v>
      </c>
      <c r="S1834" s="2">
        <v>83090.91</v>
      </c>
      <c r="T1834" s="2">
        <v>34136.76</v>
      </c>
      <c r="U1834" s="2">
        <v>34136.76</v>
      </c>
      <c r="V1834" s="2">
        <v>24414.1</v>
      </c>
      <c r="W1834" t="s">
        <v>1393</v>
      </c>
    </row>
    <row r="1835" spans="1:23" x14ac:dyDescent="0.2">
      <c r="A1835" t="s">
        <v>0</v>
      </c>
      <c r="B1835" t="s">
        <v>1</v>
      </c>
      <c r="C1835" t="s">
        <v>218</v>
      </c>
      <c r="D1835" t="s">
        <v>967</v>
      </c>
      <c r="E1835" t="s">
        <v>968</v>
      </c>
      <c r="F1835" t="s">
        <v>1378</v>
      </c>
      <c r="G1835" t="s">
        <v>1379</v>
      </c>
      <c r="H1835" t="s">
        <v>7</v>
      </c>
      <c r="I1835" t="s">
        <v>8</v>
      </c>
      <c r="J1835" t="s">
        <v>9</v>
      </c>
      <c r="K1835" t="s">
        <v>39</v>
      </c>
      <c r="L1835" t="s">
        <v>11</v>
      </c>
      <c r="M1835" s="2">
        <v>75920.08</v>
      </c>
      <c r="N1835" s="2">
        <v>1305</v>
      </c>
      <c r="O1835" s="2">
        <v>0</v>
      </c>
      <c r="P1835" s="2">
        <v>77225.08</v>
      </c>
      <c r="Q1835" s="2">
        <v>8587</v>
      </c>
      <c r="R1835" s="2">
        <v>51885.74</v>
      </c>
      <c r="S1835" s="2">
        <v>51885.74</v>
      </c>
      <c r="T1835" s="2">
        <v>25339.34</v>
      </c>
      <c r="U1835" s="2">
        <v>25339.34</v>
      </c>
      <c r="V1835" s="2">
        <v>16752.34</v>
      </c>
      <c r="W1835" t="s">
        <v>1394</v>
      </c>
    </row>
    <row r="1836" spans="1:23" x14ac:dyDescent="0.2">
      <c r="A1836" t="s">
        <v>0</v>
      </c>
      <c r="B1836" t="s">
        <v>1</v>
      </c>
      <c r="C1836" t="s">
        <v>218</v>
      </c>
      <c r="D1836" t="s">
        <v>967</v>
      </c>
      <c r="E1836" t="s">
        <v>968</v>
      </c>
      <c r="F1836" t="s">
        <v>1378</v>
      </c>
      <c r="G1836" t="s">
        <v>1379</v>
      </c>
      <c r="H1836" t="s">
        <v>7</v>
      </c>
      <c r="I1836" t="s">
        <v>8</v>
      </c>
      <c r="J1836" t="s">
        <v>9</v>
      </c>
      <c r="K1836" t="s">
        <v>41</v>
      </c>
      <c r="L1836" t="s">
        <v>11</v>
      </c>
      <c r="M1836" s="2">
        <v>30020.13</v>
      </c>
      <c r="N1836" s="2">
        <v>0</v>
      </c>
      <c r="O1836" s="2">
        <v>0</v>
      </c>
      <c r="P1836" s="2">
        <v>30020.13</v>
      </c>
      <c r="Q1836" s="2">
        <v>0</v>
      </c>
      <c r="R1836" s="2">
        <v>15654.91</v>
      </c>
      <c r="S1836" s="2">
        <v>15654.91</v>
      </c>
      <c r="T1836" s="2">
        <v>14365.22</v>
      </c>
      <c r="U1836" s="2">
        <v>14365.22</v>
      </c>
      <c r="V1836" s="2">
        <v>14365.22</v>
      </c>
      <c r="W1836" t="s">
        <v>1395</v>
      </c>
    </row>
    <row r="1837" spans="1:23" x14ac:dyDescent="0.2">
      <c r="A1837" t="s">
        <v>0</v>
      </c>
      <c r="B1837" t="s">
        <v>1</v>
      </c>
      <c r="C1837" t="s">
        <v>218</v>
      </c>
      <c r="D1837" t="s">
        <v>967</v>
      </c>
      <c r="E1837" t="s">
        <v>968</v>
      </c>
      <c r="F1837" t="s">
        <v>1378</v>
      </c>
      <c r="G1837" t="s">
        <v>1379</v>
      </c>
      <c r="H1837" t="s">
        <v>601</v>
      </c>
      <c r="I1837" t="s">
        <v>1396</v>
      </c>
      <c r="J1837" t="s">
        <v>94</v>
      </c>
      <c r="K1837" t="s">
        <v>266</v>
      </c>
      <c r="L1837" t="s">
        <v>96</v>
      </c>
      <c r="M1837" s="2">
        <v>140</v>
      </c>
      <c r="N1837" s="2">
        <v>-140</v>
      </c>
      <c r="O1837" s="2">
        <v>0</v>
      </c>
      <c r="P1837" s="2">
        <v>0</v>
      </c>
      <c r="Q1837" s="2">
        <v>0</v>
      </c>
      <c r="R1837" s="2">
        <v>0</v>
      </c>
      <c r="S1837" s="2">
        <v>0</v>
      </c>
      <c r="T1837" s="2">
        <v>0</v>
      </c>
      <c r="U1837" s="2">
        <v>0</v>
      </c>
      <c r="V1837" s="2">
        <v>0</v>
      </c>
      <c r="W1837" t="s">
        <v>1397</v>
      </c>
    </row>
    <row r="1838" spans="1:23" x14ac:dyDescent="0.2">
      <c r="A1838" t="s">
        <v>0</v>
      </c>
      <c r="B1838" t="s">
        <v>1</v>
      </c>
      <c r="C1838" t="s">
        <v>218</v>
      </c>
      <c r="D1838" t="s">
        <v>967</v>
      </c>
      <c r="E1838" t="s">
        <v>968</v>
      </c>
      <c r="F1838" t="s">
        <v>1378</v>
      </c>
      <c r="G1838" t="s">
        <v>1379</v>
      </c>
      <c r="H1838" t="s">
        <v>601</v>
      </c>
      <c r="I1838" t="s">
        <v>1396</v>
      </c>
      <c r="J1838" t="s">
        <v>94</v>
      </c>
      <c r="K1838" t="s">
        <v>377</v>
      </c>
      <c r="L1838" t="s">
        <v>96</v>
      </c>
      <c r="M1838" s="2">
        <v>0</v>
      </c>
      <c r="N1838" s="2">
        <v>140</v>
      </c>
      <c r="O1838" s="2">
        <v>-16.64</v>
      </c>
      <c r="P1838" s="2">
        <v>123.36</v>
      </c>
      <c r="Q1838" s="2">
        <v>0</v>
      </c>
      <c r="R1838" s="2">
        <v>123.36</v>
      </c>
      <c r="S1838" s="2">
        <v>123.36</v>
      </c>
      <c r="T1838" s="2">
        <v>0</v>
      </c>
      <c r="U1838" s="2">
        <v>0</v>
      </c>
      <c r="V1838" s="2">
        <v>0</v>
      </c>
      <c r="W1838" t="s">
        <v>1398</v>
      </c>
    </row>
    <row r="1839" spans="1:23" x14ac:dyDescent="0.2">
      <c r="A1839" t="s">
        <v>0</v>
      </c>
      <c r="B1839" t="s">
        <v>1</v>
      </c>
      <c r="C1839" t="s">
        <v>218</v>
      </c>
      <c r="D1839" t="s">
        <v>967</v>
      </c>
      <c r="E1839" t="s">
        <v>968</v>
      </c>
      <c r="F1839" t="s">
        <v>1378</v>
      </c>
      <c r="G1839" t="s">
        <v>1379</v>
      </c>
      <c r="H1839" t="s">
        <v>601</v>
      </c>
      <c r="I1839" t="s">
        <v>1399</v>
      </c>
      <c r="J1839" t="s">
        <v>94</v>
      </c>
      <c r="K1839" t="s">
        <v>166</v>
      </c>
      <c r="L1839" t="s">
        <v>96</v>
      </c>
      <c r="M1839" s="2">
        <v>0</v>
      </c>
      <c r="N1839" s="2">
        <v>0</v>
      </c>
      <c r="O1839" s="2">
        <v>7795.2</v>
      </c>
      <c r="P1839" s="2">
        <v>7795.2</v>
      </c>
      <c r="Q1839" s="2">
        <v>0</v>
      </c>
      <c r="R1839" s="2">
        <v>0</v>
      </c>
      <c r="S1839" s="2">
        <v>0</v>
      </c>
      <c r="T1839" s="2">
        <v>7795.2</v>
      </c>
      <c r="U1839" s="2">
        <v>7795.2</v>
      </c>
      <c r="V1839" s="2">
        <v>7795.2</v>
      </c>
      <c r="W1839" t="s">
        <v>1400</v>
      </c>
    </row>
    <row r="1840" spans="1:23" x14ac:dyDescent="0.2">
      <c r="A1840" t="s">
        <v>0</v>
      </c>
      <c r="B1840" t="s">
        <v>1</v>
      </c>
      <c r="C1840" t="s">
        <v>2</v>
      </c>
      <c r="D1840" t="s">
        <v>718</v>
      </c>
      <c r="E1840" t="s">
        <v>719</v>
      </c>
      <c r="F1840" t="s">
        <v>1401</v>
      </c>
      <c r="G1840" t="s">
        <v>1402</v>
      </c>
      <c r="H1840" t="s">
        <v>7</v>
      </c>
      <c r="I1840" t="s">
        <v>8</v>
      </c>
      <c r="J1840" t="s">
        <v>9</v>
      </c>
      <c r="K1840" t="s">
        <v>10</v>
      </c>
      <c r="L1840" t="s">
        <v>11</v>
      </c>
      <c r="M1840" s="2">
        <v>2523540</v>
      </c>
      <c r="N1840" s="2">
        <v>-98486</v>
      </c>
      <c r="O1840" s="2">
        <v>-1094178.6200000001</v>
      </c>
      <c r="P1840" s="2">
        <v>1330875.3799999999</v>
      </c>
      <c r="Q1840" s="2">
        <v>0</v>
      </c>
      <c r="R1840" s="2">
        <v>1105045.8999999999</v>
      </c>
      <c r="S1840" s="2">
        <v>1105045.8999999999</v>
      </c>
      <c r="T1840" s="2">
        <v>225829.48</v>
      </c>
      <c r="U1840" s="2">
        <v>225829.48</v>
      </c>
      <c r="V1840" s="2">
        <v>225829.48</v>
      </c>
      <c r="W1840" t="s">
        <v>722</v>
      </c>
    </row>
    <row r="1841" spans="1:23" x14ac:dyDescent="0.2">
      <c r="A1841" t="s">
        <v>0</v>
      </c>
      <c r="B1841" t="s">
        <v>1</v>
      </c>
      <c r="C1841" t="s">
        <v>2</v>
      </c>
      <c r="D1841" t="s">
        <v>718</v>
      </c>
      <c r="E1841" t="s">
        <v>719</v>
      </c>
      <c r="F1841" t="s">
        <v>1401</v>
      </c>
      <c r="G1841" t="s">
        <v>1402</v>
      </c>
      <c r="H1841" t="s">
        <v>7</v>
      </c>
      <c r="I1841" t="s">
        <v>8</v>
      </c>
      <c r="J1841" t="s">
        <v>9</v>
      </c>
      <c r="K1841" t="s">
        <v>13</v>
      </c>
      <c r="L1841" t="s">
        <v>11</v>
      </c>
      <c r="M1841" s="2">
        <v>121074.48</v>
      </c>
      <c r="N1841" s="2">
        <v>-5013.12</v>
      </c>
      <c r="O1841" s="2">
        <v>41.74</v>
      </c>
      <c r="P1841" s="2">
        <v>116103.1</v>
      </c>
      <c r="Q1841" s="2">
        <v>0</v>
      </c>
      <c r="R1841" s="2">
        <v>87771.08</v>
      </c>
      <c r="S1841" s="2">
        <v>87771.08</v>
      </c>
      <c r="T1841" s="2">
        <v>28332.02</v>
      </c>
      <c r="U1841" s="2">
        <v>28332.02</v>
      </c>
      <c r="V1841" s="2">
        <v>28332.02</v>
      </c>
      <c r="W1841" t="s">
        <v>723</v>
      </c>
    </row>
    <row r="1842" spans="1:23" x14ac:dyDescent="0.2">
      <c r="A1842" t="s">
        <v>0</v>
      </c>
      <c r="B1842" t="s">
        <v>1</v>
      </c>
      <c r="C1842" t="s">
        <v>2</v>
      </c>
      <c r="D1842" t="s">
        <v>718</v>
      </c>
      <c r="E1842" t="s">
        <v>719</v>
      </c>
      <c r="F1842" t="s">
        <v>1401</v>
      </c>
      <c r="G1842" t="s">
        <v>1402</v>
      </c>
      <c r="H1842" t="s">
        <v>7</v>
      </c>
      <c r="I1842" t="s">
        <v>8</v>
      </c>
      <c r="J1842" t="s">
        <v>9</v>
      </c>
      <c r="K1842" t="s">
        <v>15</v>
      </c>
      <c r="L1842" t="s">
        <v>11</v>
      </c>
      <c r="M1842" s="2">
        <v>255134.54</v>
      </c>
      <c r="N1842" s="2">
        <v>-4414.93</v>
      </c>
      <c r="O1842" s="2">
        <v>0</v>
      </c>
      <c r="P1842" s="2">
        <v>250719.61</v>
      </c>
      <c r="Q1842" s="2">
        <v>29072.06</v>
      </c>
      <c r="R1842" s="2">
        <v>27671.98</v>
      </c>
      <c r="S1842" s="2">
        <v>27671.98</v>
      </c>
      <c r="T1842" s="2">
        <v>223047.63</v>
      </c>
      <c r="U1842" s="2">
        <v>223047.63</v>
      </c>
      <c r="V1842" s="2">
        <v>193975.57</v>
      </c>
      <c r="W1842" t="s">
        <v>724</v>
      </c>
    </row>
    <row r="1843" spans="1:23" x14ac:dyDescent="0.2">
      <c r="A1843" t="s">
        <v>0</v>
      </c>
      <c r="B1843" t="s">
        <v>1</v>
      </c>
      <c r="C1843" t="s">
        <v>2</v>
      </c>
      <c r="D1843" t="s">
        <v>718</v>
      </c>
      <c r="E1843" t="s">
        <v>719</v>
      </c>
      <c r="F1843" t="s">
        <v>1401</v>
      </c>
      <c r="G1843" t="s">
        <v>1402</v>
      </c>
      <c r="H1843" t="s">
        <v>7</v>
      </c>
      <c r="I1843" t="s">
        <v>8</v>
      </c>
      <c r="J1843" t="s">
        <v>9</v>
      </c>
      <c r="K1843" t="s">
        <v>17</v>
      </c>
      <c r="L1843" t="s">
        <v>11</v>
      </c>
      <c r="M1843" s="2">
        <v>83636</v>
      </c>
      <c r="N1843" s="2">
        <v>-19233.34</v>
      </c>
      <c r="O1843" s="2">
        <v>0</v>
      </c>
      <c r="P1843" s="2">
        <v>64402.66</v>
      </c>
      <c r="Q1843" s="2">
        <v>3405.65</v>
      </c>
      <c r="R1843" s="2">
        <v>47379.54</v>
      </c>
      <c r="S1843" s="2">
        <v>47379.54</v>
      </c>
      <c r="T1843" s="2">
        <v>17023.12</v>
      </c>
      <c r="U1843" s="2">
        <v>17023.12</v>
      </c>
      <c r="V1843" s="2">
        <v>13617.47</v>
      </c>
      <c r="W1843" t="s">
        <v>725</v>
      </c>
    </row>
    <row r="1844" spans="1:23" x14ac:dyDescent="0.2">
      <c r="A1844" t="s">
        <v>0</v>
      </c>
      <c r="B1844" t="s">
        <v>1</v>
      </c>
      <c r="C1844" t="s">
        <v>2</v>
      </c>
      <c r="D1844" t="s">
        <v>718</v>
      </c>
      <c r="E1844" t="s">
        <v>719</v>
      </c>
      <c r="F1844" t="s">
        <v>1401</v>
      </c>
      <c r="G1844" t="s">
        <v>1402</v>
      </c>
      <c r="H1844" t="s">
        <v>7</v>
      </c>
      <c r="I1844" t="s">
        <v>8</v>
      </c>
      <c r="J1844" t="s">
        <v>9</v>
      </c>
      <c r="K1844" t="s">
        <v>19</v>
      </c>
      <c r="L1844" t="s">
        <v>11</v>
      </c>
      <c r="M1844" s="2">
        <v>2244</v>
      </c>
      <c r="N1844" s="2">
        <v>-88</v>
      </c>
      <c r="O1844" s="2">
        <v>0</v>
      </c>
      <c r="P1844" s="2">
        <v>2156</v>
      </c>
      <c r="Q1844" s="2">
        <v>0</v>
      </c>
      <c r="R1844" s="2">
        <v>1451</v>
      </c>
      <c r="S1844" s="2">
        <v>1451</v>
      </c>
      <c r="T1844" s="2">
        <v>705</v>
      </c>
      <c r="U1844" s="2">
        <v>705</v>
      </c>
      <c r="V1844" s="2">
        <v>705</v>
      </c>
      <c r="W1844" t="s">
        <v>726</v>
      </c>
    </row>
    <row r="1845" spans="1:23" x14ac:dyDescent="0.2">
      <c r="A1845" t="s">
        <v>0</v>
      </c>
      <c r="B1845" t="s">
        <v>1</v>
      </c>
      <c r="C1845" t="s">
        <v>2</v>
      </c>
      <c r="D1845" t="s">
        <v>718</v>
      </c>
      <c r="E1845" t="s">
        <v>719</v>
      </c>
      <c r="F1845" t="s">
        <v>1401</v>
      </c>
      <c r="G1845" t="s">
        <v>1402</v>
      </c>
      <c r="H1845" t="s">
        <v>7</v>
      </c>
      <c r="I1845" t="s">
        <v>8</v>
      </c>
      <c r="J1845" t="s">
        <v>9</v>
      </c>
      <c r="K1845" t="s">
        <v>21</v>
      </c>
      <c r="L1845" t="s">
        <v>11</v>
      </c>
      <c r="M1845" s="2">
        <v>17952</v>
      </c>
      <c r="N1845" s="2">
        <v>-704</v>
      </c>
      <c r="O1845" s="2">
        <v>0</v>
      </c>
      <c r="P1845" s="2">
        <v>17248</v>
      </c>
      <c r="Q1845" s="2">
        <v>0</v>
      </c>
      <c r="R1845" s="2">
        <v>12360</v>
      </c>
      <c r="S1845" s="2">
        <v>12360</v>
      </c>
      <c r="T1845" s="2">
        <v>4888</v>
      </c>
      <c r="U1845" s="2">
        <v>4888</v>
      </c>
      <c r="V1845" s="2">
        <v>4888</v>
      </c>
      <c r="W1845" t="s">
        <v>727</v>
      </c>
    </row>
    <row r="1846" spans="1:23" x14ac:dyDescent="0.2">
      <c r="A1846" t="s">
        <v>0</v>
      </c>
      <c r="B1846" t="s">
        <v>1</v>
      </c>
      <c r="C1846" t="s">
        <v>2</v>
      </c>
      <c r="D1846" t="s">
        <v>718</v>
      </c>
      <c r="E1846" t="s">
        <v>719</v>
      </c>
      <c r="F1846" t="s">
        <v>1401</v>
      </c>
      <c r="G1846" t="s">
        <v>1402</v>
      </c>
      <c r="H1846" t="s">
        <v>7</v>
      </c>
      <c r="I1846" t="s">
        <v>8</v>
      </c>
      <c r="J1846" t="s">
        <v>9</v>
      </c>
      <c r="K1846" t="s">
        <v>23</v>
      </c>
      <c r="L1846" t="s">
        <v>11</v>
      </c>
      <c r="M1846" s="2">
        <v>605.37</v>
      </c>
      <c r="N1846" s="2">
        <v>0</v>
      </c>
      <c r="O1846" s="2">
        <v>377.03</v>
      </c>
      <c r="P1846" s="2">
        <v>982.4</v>
      </c>
      <c r="Q1846" s="2">
        <v>0</v>
      </c>
      <c r="R1846" s="2">
        <v>576</v>
      </c>
      <c r="S1846" s="2">
        <v>576</v>
      </c>
      <c r="T1846" s="2">
        <v>406.4</v>
      </c>
      <c r="U1846" s="2">
        <v>406.4</v>
      </c>
      <c r="V1846" s="2">
        <v>406.4</v>
      </c>
      <c r="W1846" t="s">
        <v>728</v>
      </c>
    </row>
    <row r="1847" spans="1:23" x14ac:dyDescent="0.2">
      <c r="A1847" t="s">
        <v>0</v>
      </c>
      <c r="B1847" t="s">
        <v>1</v>
      </c>
      <c r="C1847" t="s">
        <v>2</v>
      </c>
      <c r="D1847" t="s">
        <v>718</v>
      </c>
      <c r="E1847" t="s">
        <v>719</v>
      </c>
      <c r="F1847" t="s">
        <v>1401</v>
      </c>
      <c r="G1847" t="s">
        <v>1402</v>
      </c>
      <c r="H1847" t="s">
        <v>7</v>
      </c>
      <c r="I1847" t="s">
        <v>8</v>
      </c>
      <c r="J1847" t="s">
        <v>9</v>
      </c>
      <c r="K1847" t="s">
        <v>25</v>
      </c>
      <c r="L1847" t="s">
        <v>11</v>
      </c>
      <c r="M1847" s="2">
        <v>6053.72</v>
      </c>
      <c r="N1847" s="2">
        <v>-213.04</v>
      </c>
      <c r="O1847" s="2">
        <v>0</v>
      </c>
      <c r="P1847" s="2">
        <v>5840.68</v>
      </c>
      <c r="Q1847" s="2">
        <v>0</v>
      </c>
      <c r="R1847" s="2">
        <v>2533.62</v>
      </c>
      <c r="S1847" s="2">
        <v>2533.62</v>
      </c>
      <c r="T1847" s="2">
        <v>3307.06</v>
      </c>
      <c r="U1847" s="2">
        <v>3307.06</v>
      </c>
      <c r="V1847" s="2">
        <v>3307.06</v>
      </c>
      <c r="W1847" t="s">
        <v>729</v>
      </c>
    </row>
    <row r="1848" spans="1:23" x14ac:dyDescent="0.2">
      <c r="A1848" t="s">
        <v>0</v>
      </c>
      <c r="B1848" t="s">
        <v>1</v>
      </c>
      <c r="C1848" t="s">
        <v>2</v>
      </c>
      <c r="D1848" t="s">
        <v>718</v>
      </c>
      <c r="E1848" t="s">
        <v>719</v>
      </c>
      <c r="F1848" t="s">
        <v>1401</v>
      </c>
      <c r="G1848" t="s">
        <v>1402</v>
      </c>
      <c r="H1848" t="s">
        <v>7</v>
      </c>
      <c r="I1848" t="s">
        <v>8</v>
      </c>
      <c r="J1848" t="s">
        <v>9</v>
      </c>
      <c r="K1848" t="s">
        <v>27</v>
      </c>
      <c r="L1848" t="s">
        <v>11</v>
      </c>
      <c r="M1848" s="2">
        <v>37975.72</v>
      </c>
      <c r="N1848" s="2">
        <v>-15000</v>
      </c>
      <c r="O1848" s="2">
        <v>-22975.72</v>
      </c>
      <c r="P1848" s="2">
        <v>0</v>
      </c>
      <c r="Q1848" s="2">
        <v>0</v>
      </c>
      <c r="R1848" s="2">
        <v>0</v>
      </c>
      <c r="S1848" s="2">
        <v>0</v>
      </c>
      <c r="T1848" s="2">
        <v>0</v>
      </c>
      <c r="U1848" s="2">
        <v>0</v>
      </c>
      <c r="V1848" s="2">
        <v>0</v>
      </c>
      <c r="W1848" t="s">
        <v>730</v>
      </c>
    </row>
    <row r="1849" spans="1:23" x14ac:dyDescent="0.2">
      <c r="A1849" t="s">
        <v>0</v>
      </c>
      <c r="B1849" t="s">
        <v>1</v>
      </c>
      <c r="C1849" t="s">
        <v>2</v>
      </c>
      <c r="D1849" t="s">
        <v>718</v>
      </c>
      <c r="E1849" t="s">
        <v>719</v>
      </c>
      <c r="F1849" t="s">
        <v>1401</v>
      </c>
      <c r="G1849" t="s">
        <v>1402</v>
      </c>
      <c r="H1849" t="s">
        <v>7</v>
      </c>
      <c r="I1849" t="s">
        <v>8</v>
      </c>
      <c r="J1849" t="s">
        <v>9</v>
      </c>
      <c r="K1849" t="s">
        <v>29</v>
      </c>
      <c r="L1849" t="s">
        <v>11</v>
      </c>
      <c r="M1849" s="2">
        <v>70078.179999999993</v>
      </c>
      <c r="N1849" s="2">
        <v>0</v>
      </c>
      <c r="O1849" s="2">
        <v>0</v>
      </c>
      <c r="P1849" s="2">
        <v>70078.179999999993</v>
      </c>
      <c r="Q1849" s="2">
        <v>0</v>
      </c>
      <c r="R1849" s="2">
        <v>38882.949999999997</v>
      </c>
      <c r="S1849" s="2">
        <v>38882.949999999997</v>
      </c>
      <c r="T1849" s="2">
        <v>31195.23</v>
      </c>
      <c r="U1849" s="2">
        <v>31195.23</v>
      </c>
      <c r="V1849" s="2">
        <v>31195.23</v>
      </c>
      <c r="W1849" t="s">
        <v>731</v>
      </c>
    </row>
    <row r="1850" spans="1:23" x14ac:dyDescent="0.2">
      <c r="A1850" t="s">
        <v>0</v>
      </c>
      <c r="B1850" t="s">
        <v>1</v>
      </c>
      <c r="C1850" t="s">
        <v>2</v>
      </c>
      <c r="D1850" t="s">
        <v>718</v>
      </c>
      <c r="E1850" t="s">
        <v>719</v>
      </c>
      <c r="F1850" t="s">
        <v>1401</v>
      </c>
      <c r="G1850" t="s">
        <v>1402</v>
      </c>
      <c r="H1850" t="s">
        <v>7</v>
      </c>
      <c r="I1850" t="s">
        <v>8</v>
      </c>
      <c r="J1850" t="s">
        <v>9</v>
      </c>
      <c r="K1850" t="s">
        <v>31</v>
      </c>
      <c r="L1850" t="s">
        <v>11</v>
      </c>
      <c r="M1850" s="2">
        <v>417000</v>
      </c>
      <c r="N1850" s="2">
        <v>18000</v>
      </c>
      <c r="O1850" s="2">
        <v>0</v>
      </c>
      <c r="P1850" s="2">
        <v>435000</v>
      </c>
      <c r="Q1850" s="2">
        <v>186623.08</v>
      </c>
      <c r="R1850" s="2">
        <v>248376.92</v>
      </c>
      <c r="S1850" s="2">
        <v>248376.92</v>
      </c>
      <c r="T1850" s="2">
        <v>186623.08</v>
      </c>
      <c r="U1850" s="2">
        <v>186623.08</v>
      </c>
      <c r="V1850" s="2">
        <v>0</v>
      </c>
      <c r="W1850" t="s">
        <v>732</v>
      </c>
    </row>
    <row r="1851" spans="1:23" x14ac:dyDescent="0.2">
      <c r="A1851" t="s">
        <v>0</v>
      </c>
      <c r="B1851" t="s">
        <v>1</v>
      </c>
      <c r="C1851" t="s">
        <v>2</v>
      </c>
      <c r="D1851" t="s">
        <v>718</v>
      </c>
      <c r="E1851" t="s">
        <v>719</v>
      </c>
      <c r="F1851" t="s">
        <v>1401</v>
      </c>
      <c r="G1851" t="s">
        <v>1402</v>
      </c>
      <c r="H1851" t="s">
        <v>7</v>
      </c>
      <c r="I1851" t="s">
        <v>8</v>
      </c>
      <c r="J1851" t="s">
        <v>9</v>
      </c>
      <c r="K1851" t="s">
        <v>33</v>
      </c>
      <c r="L1851" t="s">
        <v>11</v>
      </c>
      <c r="M1851" s="2">
        <v>6990.7</v>
      </c>
      <c r="N1851" s="2">
        <v>0</v>
      </c>
      <c r="O1851" s="2">
        <v>0</v>
      </c>
      <c r="P1851" s="2">
        <v>6990.7</v>
      </c>
      <c r="Q1851" s="2">
        <v>0</v>
      </c>
      <c r="R1851" s="2">
        <v>290.5</v>
      </c>
      <c r="S1851" s="2">
        <v>290.5</v>
      </c>
      <c r="T1851" s="2">
        <v>6700.2</v>
      </c>
      <c r="U1851" s="2">
        <v>6700.2</v>
      </c>
      <c r="V1851" s="2">
        <v>6700.2</v>
      </c>
      <c r="W1851" t="s">
        <v>733</v>
      </c>
    </row>
    <row r="1852" spans="1:23" x14ac:dyDescent="0.2">
      <c r="A1852" t="s">
        <v>0</v>
      </c>
      <c r="B1852" t="s">
        <v>1</v>
      </c>
      <c r="C1852" t="s">
        <v>2</v>
      </c>
      <c r="D1852" t="s">
        <v>718</v>
      </c>
      <c r="E1852" t="s">
        <v>719</v>
      </c>
      <c r="F1852" t="s">
        <v>1401</v>
      </c>
      <c r="G1852" t="s">
        <v>1402</v>
      </c>
      <c r="H1852" t="s">
        <v>7</v>
      </c>
      <c r="I1852" t="s">
        <v>8</v>
      </c>
      <c r="J1852" t="s">
        <v>9</v>
      </c>
      <c r="K1852" t="s">
        <v>35</v>
      </c>
      <c r="L1852" t="s">
        <v>11</v>
      </c>
      <c r="M1852" s="2">
        <v>5981.41</v>
      </c>
      <c r="N1852" s="2">
        <v>15000</v>
      </c>
      <c r="O1852" s="2">
        <v>0</v>
      </c>
      <c r="P1852" s="2">
        <v>20981.41</v>
      </c>
      <c r="Q1852" s="2">
        <v>0</v>
      </c>
      <c r="R1852" s="2">
        <v>6392.47</v>
      </c>
      <c r="S1852" s="2">
        <v>6392.47</v>
      </c>
      <c r="T1852" s="2">
        <v>14588.94</v>
      </c>
      <c r="U1852" s="2">
        <v>14588.94</v>
      </c>
      <c r="V1852" s="2">
        <v>14588.94</v>
      </c>
      <c r="W1852" t="s">
        <v>734</v>
      </c>
    </row>
    <row r="1853" spans="1:23" x14ac:dyDescent="0.2">
      <c r="A1853" t="s">
        <v>0</v>
      </c>
      <c r="B1853" t="s">
        <v>1</v>
      </c>
      <c r="C1853" t="s">
        <v>2</v>
      </c>
      <c r="D1853" t="s">
        <v>718</v>
      </c>
      <c r="E1853" t="s">
        <v>719</v>
      </c>
      <c r="F1853" t="s">
        <v>1401</v>
      </c>
      <c r="G1853" t="s">
        <v>1402</v>
      </c>
      <c r="H1853" t="s">
        <v>7</v>
      </c>
      <c r="I1853" t="s">
        <v>8</v>
      </c>
      <c r="J1853" t="s">
        <v>9</v>
      </c>
      <c r="K1853" t="s">
        <v>37</v>
      </c>
      <c r="L1853" t="s">
        <v>11</v>
      </c>
      <c r="M1853" s="2">
        <v>387294.23</v>
      </c>
      <c r="N1853" s="2">
        <v>19984.93</v>
      </c>
      <c r="O1853" s="2">
        <v>-71549.94</v>
      </c>
      <c r="P1853" s="2">
        <v>335729.22</v>
      </c>
      <c r="Q1853" s="2">
        <v>22984.52</v>
      </c>
      <c r="R1853" s="2">
        <v>185356.16</v>
      </c>
      <c r="S1853" s="2">
        <v>185356.16</v>
      </c>
      <c r="T1853" s="2">
        <v>150373.06</v>
      </c>
      <c r="U1853" s="2">
        <v>150373.06</v>
      </c>
      <c r="V1853" s="2">
        <v>127388.54</v>
      </c>
      <c r="W1853" t="s">
        <v>735</v>
      </c>
    </row>
    <row r="1854" spans="1:23" x14ac:dyDescent="0.2">
      <c r="A1854" t="s">
        <v>0</v>
      </c>
      <c r="B1854" t="s">
        <v>1</v>
      </c>
      <c r="C1854" t="s">
        <v>2</v>
      </c>
      <c r="D1854" t="s">
        <v>718</v>
      </c>
      <c r="E1854" t="s">
        <v>719</v>
      </c>
      <c r="F1854" t="s">
        <v>1401</v>
      </c>
      <c r="G1854" t="s">
        <v>1402</v>
      </c>
      <c r="H1854" t="s">
        <v>7</v>
      </c>
      <c r="I1854" t="s">
        <v>8</v>
      </c>
      <c r="J1854" t="s">
        <v>9</v>
      </c>
      <c r="K1854" t="s">
        <v>39</v>
      </c>
      <c r="L1854" t="s">
        <v>11</v>
      </c>
      <c r="M1854" s="2">
        <v>255134.54</v>
      </c>
      <c r="N1854" s="2">
        <v>-4414.92</v>
      </c>
      <c r="O1854" s="2">
        <v>-68977.990000000005</v>
      </c>
      <c r="P1854" s="2">
        <v>181741.63</v>
      </c>
      <c r="Q1854" s="2">
        <v>21925.53</v>
      </c>
      <c r="R1854" s="2">
        <v>113397.34</v>
      </c>
      <c r="S1854" s="2">
        <v>113397.34</v>
      </c>
      <c r="T1854" s="2">
        <v>68344.289999999994</v>
      </c>
      <c r="U1854" s="2">
        <v>68344.289999999994</v>
      </c>
      <c r="V1854" s="2">
        <v>46418.76</v>
      </c>
      <c r="W1854" t="s">
        <v>736</v>
      </c>
    </row>
    <row r="1855" spans="1:23" x14ac:dyDescent="0.2">
      <c r="A1855" t="s">
        <v>0</v>
      </c>
      <c r="B1855" t="s">
        <v>1</v>
      </c>
      <c r="C1855" t="s">
        <v>2</v>
      </c>
      <c r="D1855" t="s">
        <v>718</v>
      </c>
      <c r="E1855" t="s">
        <v>719</v>
      </c>
      <c r="F1855" t="s">
        <v>1401</v>
      </c>
      <c r="G1855" t="s">
        <v>1402</v>
      </c>
      <c r="H1855" t="s">
        <v>7</v>
      </c>
      <c r="I1855" t="s">
        <v>8</v>
      </c>
      <c r="J1855" t="s">
        <v>9</v>
      </c>
      <c r="K1855" t="s">
        <v>41</v>
      </c>
      <c r="L1855" t="s">
        <v>11</v>
      </c>
      <c r="M1855" s="2">
        <v>38261.24</v>
      </c>
      <c r="N1855" s="2">
        <v>0</v>
      </c>
      <c r="O1855" s="2">
        <v>0</v>
      </c>
      <c r="P1855" s="2">
        <v>38261.24</v>
      </c>
      <c r="Q1855" s="2">
        <v>0</v>
      </c>
      <c r="R1855" s="2">
        <v>13346.47</v>
      </c>
      <c r="S1855" s="2">
        <v>13346.47</v>
      </c>
      <c r="T1855" s="2">
        <v>24914.77</v>
      </c>
      <c r="U1855" s="2">
        <v>24914.77</v>
      </c>
      <c r="V1855" s="2">
        <v>24914.77</v>
      </c>
      <c r="W1855" t="s">
        <v>737</v>
      </c>
    </row>
    <row r="1856" spans="1:23" x14ac:dyDescent="0.2">
      <c r="A1856" t="s">
        <v>106</v>
      </c>
      <c r="B1856" t="s">
        <v>107</v>
      </c>
      <c r="C1856" t="s">
        <v>2</v>
      </c>
      <c r="D1856" t="s">
        <v>718</v>
      </c>
      <c r="E1856" t="s">
        <v>719</v>
      </c>
      <c r="F1856" t="s">
        <v>1401</v>
      </c>
      <c r="G1856" t="s">
        <v>1402</v>
      </c>
      <c r="H1856" t="s">
        <v>176</v>
      </c>
      <c r="I1856" t="s">
        <v>177</v>
      </c>
      <c r="J1856" t="s">
        <v>94</v>
      </c>
      <c r="K1856" t="s">
        <v>98</v>
      </c>
      <c r="L1856" t="s">
        <v>96</v>
      </c>
      <c r="M1856" s="2">
        <v>20000</v>
      </c>
      <c r="N1856" s="2">
        <v>0</v>
      </c>
      <c r="O1856" s="2">
        <v>0</v>
      </c>
      <c r="P1856" s="2">
        <v>20000</v>
      </c>
      <c r="Q1856" s="2">
        <v>17857.14</v>
      </c>
      <c r="R1856" s="2">
        <v>0</v>
      </c>
      <c r="S1856" s="2">
        <v>0</v>
      </c>
      <c r="T1856" s="2">
        <v>20000</v>
      </c>
      <c r="U1856" s="2">
        <v>20000</v>
      </c>
      <c r="V1856" s="2">
        <v>2142.86</v>
      </c>
      <c r="W1856" t="s">
        <v>779</v>
      </c>
    </row>
    <row r="1857" spans="1:23" x14ac:dyDescent="0.2">
      <c r="A1857" t="s">
        <v>106</v>
      </c>
      <c r="B1857" t="s">
        <v>107</v>
      </c>
      <c r="C1857" t="s">
        <v>2</v>
      </c>
      <c r="D1857" t="s">
        <v>718</v>
      </c>
      <c r="E1857" t="s">
        <v>719</v>
      </c>
      <c r="F1857" t="s">
        <v>1401</v>
      </c>
      <c r="G1857" t="s">
        <v>1402</v>
      </c>
      <c r="H1857" t="s">
        <v>176</v>
      </c>
      <c r="I1857" t="s">
        <v>1403</v>
      </c>
      <c r="J1857" t="s">
        <v>94</v>
      </c>
      <c r="K1857" t="s">
        <v>274</v>
      </c>
      <c r="L1857" t="s">
        <v>96</v>
      </c>
      <c r="M1857" s="2">
        <v>5000</v>
      </c>
      <c r="N1857" s="2">
        <v>-5000</v>
      </c>
      <c r="O1857" s="2">
        <v>0</v>
      </c>
      <c r="P1857" s="2">
        <v>0</v>
      </c>
      <c r="Q1857" s="2">
        <v>0</v>
      </c>
      <c r="R1857" s="2">
        <v>0</v>
      </c>
      <c r="S1857" s="2">
        <v>0</v>
      </c>
      <c r="T1857" s="2">
        <v>0</v>
      </c>
      <c r="U1857" s="2">
        <v>0</v>
      </c>
      <c r="V1857" s="2">
        <v>0</v>
      </c>
      <c r="W1857" t="s">
        <v>1404</v>
      </c>
    </row>
    <row r="1858" spans="1:23" x14ac:dyDescent="0.2">
      <c r="A1858" t="s">
        <v>106</v>
      </c>
      <c r="B1858" t="s">
        <v>107</v>
      </c>
      <c r="C1858" t="s">
        <v>2</v>
      </c>
      <c r="D1858" t="s">
        <v>718</v>
      </c>
      <c r="E1858" t="s">
        <v>719</v>
      </c>
      <c r="F1858" t="s">
        <v>1401</v>
      </c>
      <c r="G1858" t="s">
        <v>1402</v>
      </c>
      <c r="H1858" t="s">
        <v>176</v>
      </c>
      <c r="I1858" t="s">
        <v>1403</v>
      </c>
      <c r="J1858" t="s">
        <v>94</v>
      </c>
      <c r="K1858" t="s">
        <v>1332</v>
      </c>
      <c r="L1858" t="s">
        <v>96</v>
      </c>
      <c r="M1858" s="2">
        <v>45000</v>
      </c>
      <c r="N1858" s="2">
        <v>-45000</v>
      </c>
      <c r="O1858" s="2">
        <v>0</v>
      </c>
      <c r="P1858" s="2">
        <v>0</v>
      </c>
      <c r="Q1858" s="2">
        <v>0</v>
      </c>
      <c r="R1858" s="2">
        <v>0</v>
      </c>
      <c r="S1858" s="2">
        <v>0</v>
      </c>
      <c r="T1858" s="2">
        <v>0</v>
      </c>
      <c r="U1858" s="2">
        <v>0</v>
      </c>
      <c r="V1858" s="2">
        <v>0</v>
      </c>
      <c r="W1858" t="s">
        <v>1405</v>
      </c>
    </row>
    <row r="1859" spans="1:23" x14ac:dyDescent="0.2">
      <c r="A1859" t="s">
        <v>106</v>
      </c>
      <c r="B1859" t="s">
        <v>107</v>
      </c>
      <c r="C1859" t="s">
        <v>2</v>
      </c>
      <c r="D1859" t="s">
        <v>718</v>
      </c>
      <c r="E1859" t="s">
        <v>719</v>
      </c>
      <c r="F1859" t="s">
        <v>1401</v>
      </c>
      <c r="G1859" t="s">
        <v>1402</v>
      </c>
      <c r="H1859" t="s">
        <v>176</v>
      </c>
      <c r="I1859" t="s">
        <v>177</v>
      </c>
      <c r="J1859" t="s">
        <v>542</v>
      </c>
      <c r="K1859" t="s">
        <v>926</v>
      </c>
      <c r="L1859" t="s">
        <v>96</v>
      </c>
      <c r="M1859" s="2">
        <v>100000</v>
      </c>
      <c r="N1859" s="2">
        <v>50000</v>
      </c>
      <c r="O1859" s="2">
        <v>0</v>
      </c>
      <c r="P1859" s="2">
        <v>150000</v>
      </c>
      <c r="Q1859" s="2">
        <v>150000</v>
      </c>
      <c r="R1859" s="2">
        <v>0</v>
      </c>
      <c r="S1859" s="2">
        <v>0</v>
      </c>
      <c r="T1859" s="2">
        <v>150000</v>
      </c>
      <c r="U1859" s="2">
        <v>150000</v>
      </c>
      <c r="V1859" s="2">
        <v>0</v>
      </c>
      <c r="W1859" t="s">
        <v>1406</v>
      </c>
    </row>
    <row r="1860" spans="1:23" x14ac:dyDescent="0.2">
      <c r="A1860" t="s">
        <v>170</v>
      </c>
      <c r="B1860" t="s">
        <v>171</v>
      </c>
      <c r="C1860" t="s">
        <v>2</v>
      </c>
      <c r="D1860" t="s">
        <v>718</v>
      </c>
      <c r="E1860" t="s">
        <v>719</v>
      </c>
      <c r="F1860" t="s">
        <v>1401</v>
      </c>
      <c r="G1860" t="s">
        <v>1402</v>
      </c>
      <c r="H1860" t="s">
        <v>180</v>
      </c>
      <c r="I1860" t="s">
        <v>1407</v>
      </c>
      <c r="J1860" t="s">
        <v>542</v>
      </c>
      <c r="K1860" t="s">
        <v>926</v>
      </c>
      <c r="L1860" t="s">
        <v>96</v>
      </c>
      <c r="M1860" s="2">
        <v>1000000</v>
      </c>
      <c r="N1860" s="2">
        <v>0</v>
      </c>
      <c r="O1860" s="2">
        <v>1029543.49</v>
      </c>
      <c r="P1860" s="2">
        <v>2029543.49</v>
      </c>
      <c r="Q1860" s="2">
        <v>0</v>
      </c>
      <c r="R1860" s="2">
        <v>1000000</v>
      </c>
      <c r="S1860" s="2">
        <v>1000000</v>
      </c>
      <c r="T1860" s="2">
        <v>1029543.49</v>
      </c>
      <c r="U1860" s="2">
        <v>1029543.49</v>
      </c>
      <c r="V1860" s="2">
        <v>1029543.49</v>
      </c>
      <c r="W1860" t="s">
        <v>1408</v>
      </c>
    </row>
    <row r="1861" spans="1:23" x14ac:dyDescent="0.2">
      <c r="A1861" t="s">
        <v>170</v>
      </c>
      <c r="B1861" t="s">
        <v>171</v>
      </c>
      <c r="C1861" t="s">
        <v>2</v>
      </c>
      <c r="D1861" t="s">
        <v>718</v>
      </c>
      <c r="E1861" t="s">
        <v>719</v>
      </c>
      <c r="F1861" t="s">
        <v>1401</v>
      </c>
      <c r="G1861" t="s">
        <v>1402</v>
      </c>
      <c r="H1861" t="s">
        <v>180</v>
      </c>
      <c r="I1861" t="s">
        <v>1407</v>
      </c>
      <c r="J1861" t="s">
        <v>542</v>
      </c>
      <c r="K1861" t="s">
        <v>543</v>
      </c>
      <c r="L1861" t="s">
        <v>96</v>
      </c>
      <c r="M1861" s="2">
        <v>30000</v>
      </c>
      <c r="N1861" s="2">
        <v>0</v>
      </c>
      <c r="O1861" s="2">
        <v>0</v>
      </c>
      <c r="P1861" s="2">
        <v>30000</v>
      </c>
      <c r="Q1861" s="2">
        <v>0</v>
      </c>
      <c r="R1861" s="2">
        <v>30000</v>
      </c>
      <c r="S1861" s="2">
        <v>5400</v>
      </c>
      <c r="T1861" s="2">
        <v>0</v>
      </c>
      <c r="U1861" s="2">
        <v>24600</v>
      </c>
      <c r="V1861" s="2">
        <v>0</v>
      </c>
      <c r="W1861" t="s">
        <v>1409</v>
      </c>
    </row>
    <row r="1862" spans="1:23" x14ac:dyDescent="0.2">
      <c r="A1862" t="s">
        <v>0</v>
      </c>
      <c r="B1862" t="s">
        <v>1</v>
      </c>
      <c r="C1862" t="s">
        <v>2</v>
      </c>
      <c r="D1862" t="s">
        <v>921</v>
      </c>
      <c r="E1862" t="s">
        <v>922</v>
      </c>
      <c r="F1862" t="s">
        <v>1410</v>
      </c>
      <c r="G1862" t="s">
        <v>1411</v>
      </c>
      <c r="H1862" t="s">
        <v>7</v>
      </c>
      <c r="I1862" t="s">
        <v>8</v>
      </c>
      <c r="J1862" t="s">
        <v>9</v>
      </c>
      <c r="K1862" t="s">
        <v>10</v>
      </c>
      <c r="L1862" t="s">
        <v>11</v>
      </c>
      <c r="M1862" s="2">
        <v>2443020</v>
      </c>
      <c r="N1862" s="2">
        <v>-5479</v>
      </c>
      <c r="O1862" s="2">
        <v>217242.73</v>
      </c>
      <c r="P1862" s="2">
        <v>2654783.73</v>
      </c>
      <c r="Q1862" s="2">
        <v>0</v>
      </c>
      <c r="R1862" s="2">
        <v>1906132.72</v>
      </c>
      <c r="S1862" s="2">
        <v>1906132.72</v>
      </c>
      <c r="T1862" s="2">
        <v>748651.01</v>
      </c>
      <c r="U1862" s="2">
        <v>748651.01</v>
      </c>
      <c r="V1862" s="2">
        <v>748651.01</v>
      </c>
      <c r="W1862" t="s">
        <v>979</v>
      </c>
    </row>
    <row r="1863" spans="1:23" x14ac:dyDescent="0.2">
      <c r="A1863" t="s">
        <v>0</v>
      </c>
      <c r="B1863" t="s">
        <v>1</v>
      </c>
      <c r="C1863" t="s">
        <v>2</v>
      </c>
      <c r="D1863" t="s">
        <v>921</v>
      </c>
      <c r="E1863" t="s">
        <v>922</v>
      </c>
      <c r="F1863" t="s">
        <v>1410</v>
      </c>
      <c r="G1863" t="s">
        <v>1411</v>
      </c>
      <c r="H1863" t="s">
        <v>7</v>
      </c>
      <c r="I1863" t="s">
        <v>8</v>
      </c>
      <c r="J1863" t="s">
        <v>9</v>
      </c>
      <c r="K1863" t="s">
        <v>13</v>
      </c>
      <c r="L1863" t="s">
        <v>11</v>
      </c>
      <c r="M1863" s="2">
        <v>22124.880000000001</v>
      </c>
      <c r="N1863" s="2">
        <v>0</v>
      </c>
      <c r="O1863" s="2">
        <v>0</v>
      </c>
      <c r="P1863" s="2">
        <v>22124.880000000001</v>
      </c>
      <c r="Q1863" s="2">
        <v>0</v>
      </c>
      <c r="R1863" s="2">
        <v>16603.11</v>
      </c>
      <c r="S1863" s="2">
        <v>16603.11</v>
      </c>
      <c r="T1863" s="2">
        <v>5521.77</v>
      </c>
      <c r="U1863" s="2">
        <v>5521.77</v>
      </c>
      <c r="V1863" s="2">
        <v>5521.77</v>
      </c>
      <c r="W1863" t="s">
        <v>1412</v>
      </c>
    </row>
    <row r="1864" spans="1:23" x14ac:dyDescent="0.2">
      <c r="A1864" t="s">
        <v>0</v>
      </c>
      <c r="B1864" t="s">
        <v>1</v>
      </c>
      <c r="C1864" t="s">
        <v>2</v>
      </c>
      <c r="D1864" t="s">
        <v>921</v>
      </c>
      <c r="E1864" t="s">
        <v>922</v>
      </c>
      <c r="F1864" t="s">
        <v>1410</v>
      </c>
      <c r="G1864" t="s">
        <v>1411</v>
      </c>
      <c r="H1864" t="s">
        <v>7</v>
      </c>
      <c r="I1864" t="s">
        <v>8</v>
      </c>
      <c r="J1864" t="s">
        <v>9</v>
      </c>
      <c r="K1864" t="s">
        <v>15</v>
      </c>
      <c r="L1864" t="s">
        <v>11</v>
      </c>
      <c r="M1864" s="2">
        <v>257314.74</v>
      </c>
      <c r="N1864" s="2">
        <v>53464.33</v>
      </c>
      <c r="O1864" s="2">
        <v>0</v>
      </c>
      <c r="P1864" s="2">
        <v>310779.07</v>
      </c>
      <c r="Q1864" s="2">
        <v>68543.11</v>
      </c>
      <c r="R1864" s="2">
        <v>54207.360000000001</v>
      </c>
      <c r="S1864" s="2">
        <v>54207.360000000001</v>
      </c>
      <c r="T1864" s="2">
        <v>256571.71</v>
      </c>
      <c r="U1864" s="2">
        <v>256571.71</v>
      </c>
      <c r="V1864" s="2">
        <v>188028.6</v>
      </c>
      <c r="W1864" t="s">
        <v>980</v>
      </c>
    </row>
    <row r="1865" spans="1:23" x14ac:dyDescent="0.2">
      <c r="A1865" t="s">
        <v>0</v>
      </c>
      <c r="B1865" t="s">
        <v>1</v>
      </c>
      <c r="C1865" t="s">
        <v>2</v>
      </c>
      <c r="D1865" t="s">
        <v>921</v>
      </c>
      <c r="E1865" t="s">
        <v>922</v>
      </c>
      <c r="F1865" t="s">
        <v>1410</v>
      </c>
      <c r="G1865" t="s">
        <v>1411</v>
      </c>
      <c r="H1865" t="s">
        <v>7</v>
      </c>
      <c r="I1865" t="s">
        <v>8</v>
      </c>
      <c r="J1865" t="s">
        <v>9</v>
      </c>
      <c r="K1865" t="s">
        <v>15</v>
      </c>
      <c r="L1865" t="s">
        <v>96</v>
      </c>
      <c r="M1865" s="2">
        <v>0</v>
      </c>
      <c r="N1865" s="2">
        <v>25150</v>
      </c>
      <c r="O1865" s="2">
        <v>0</v>
      </c>
      <c r="P1865" s="2">
        <v>25150</v>
      </c>
      <c r="Q1865" s="2">
        <v>22635.1</v>
      </c>
      <c r="R1865" s="2">
        <v>2514.9</v>
      </c>
      <c r="S1865" s="2">
        <v>2514.9</v>
      </c>
      <c r="T1865" s="2">
        <v>22635.1</v>
      </c>
      <c r="U1865" s="2">
        <v>22635.1</v>
      </c>
      <c r="V1865" s="2">
        <v>0</v>
      </c>
      <c r="W1865" t="s">
        <v>980</v>
      </c>
    </row>
    <row r="1866" spans="1:23" x14ac:dyDescent="0.2">
      <c r="A1866" t="s">
        <v>0</v>
      </c>
      <c r="B1866" t="s">
        <v>1</v>
      </c>
      <c r="C1866" t="s">
        <v>2</v>
      </c>
      <c r="D1866" t="s">
        <v>921</v>
      </c>
      <c r="E1866" t="s">
        <v>922</v>
      </c>
      <c r="F1866" t="s">
        <v>1410</v>
      </c>
      <c r="G1866" t="s">
        <v>1411</v>
      </c>
      <c r="H1866" t="s">
        <v>7</v>
      </c>
      <c r="I1866" t="s">
        <v>8</v>
      </c>
      <c r="J1866" t="s">
        <v>9</v>
      </c>
      <c r="K1866" t="s">
        <v>17</v>
      </c>
      <c r="L1866" t="s">
        <v>96</v>
      </c>
      <c r="M1866" s="2">
        <v>0</v>
      </c>
      <c r="N1866" s="2">
        <v>10000</v>
      </c>
      <c r="O1866" s="2">
        <v>0</v>
      </c>
      <c r="P1866" s="2">
        <v>10000</v>
      </c>
      <c r="Q1866" s="2">
        <v>1068.94</v>
      </c>
      <c r="R1866" s="2">
        <v>8931.06</v>
      </c>
      <c r="S1866" s="2">
        <v>8931.06</v>
      </c>
      <c r="T1866" s="2">
        <v>1068.94</v>
      </c>
      <c r="U1866" s="2">
        <v>1068.94</v>
      </c>
      <c r="V1866" s="2">
        <v>0</v>
      </c>
      <c r="W1866" t="s">
        <v>981</v>
      </c>
    </row>
    <row r="1867" spans="1:23" x14ac:dyDescent="0.2">
      <c r="A1867" t="s">
        <v>0</v>
      </c>
      <c r="B1867" t="s">
        <v>1</v>
      </c>
      <c r="C1867" t="s">
        <v>2</v>
      </c>
      <c r="D1867" t="s">
        <v>921</v>
      </c>
      <c r="E1867" t="s">
        <v>922</v>
      </c>
      <c r="F1867" t="s">
        <v>1410</v>
      </c>
      <c r="G1867" t="s">
        <v>1411</v>
      </c>
      <c r="H1867" t="s">
        <v>7</v>
      </c>
      <c r="I1867" t="s">
        <v>8</v>
      </c>
      <c r="J1867" t="s">
        <v>9</v>
      </c>
      <c r="K1867" t="s">
        <v>17</v>
      </c>
      <c r="L1867" t="s">
        <v>11</v>
      </c>
      <c r="M1867" s="2">
        <v>80752</v>
      </c>
      <c r="N1867" s="2">
        <v>18400</v>
      </c>
      <c r="O1867" s="2">
        <v>0</v>
      </c>
      <c r="P1867" s="2">
        <v>99152</v>
      </c>
      <c r="Q1867" s="2">
        <v>15210.51</v>
      </c>
      <c r="R1867" s="2">
        <v>74084.5</v>
      </c>
      <c r="S1867" s="2">
        <v>74084.5</v>
      </c>
      <c r="T1867" s="2">
        <v>25067.5</v>
      </c>
      <c r="U1867" s="2">
        <v>25067.5</v>
      </c>
      <c r="V1867" s="2">
        <v>9856.99</v>
      </c>
      <c r="W1867" t="s">
        <v>981</v>
      </c>
    </row>
    <row r="1868" spans="1:23" x14ac:dyDescent="0.2">
      <c r="A1868" t="s">
        <v>0</v>
      </c>
      <c r="B1868" t="s">
        <v>1</v>
      </c>
      <c r="C1868" t="s">
        <v>2</v>
      </c>
      <c r="D1868" t="s">
        <v>921</v>
      </c>
      <c r="E1868" t="s">
        <v>922</v>
      </c>
      <c r="F1868" t="s">
        <v>1410</v>
      </c>
      <c r="G1868" t="s">
        <v>1411</v>
      </c>
      <c r="H1868" t="s">
        <v>7</v>
      </c>
      <c r="I1868" t="s">
        <v>8</v>
      </c>
      <c r="J1868" t="s">
        <v>9</v>
      </c>
      <c r="K1868" t="s">
        <v>19</v>
      </c>
      <c r="L1868" t="s">
        <v>11</v>
      </c>
      <c r="M1868" s="2">
        <v>396</v>
      </c>
      <c r="N1868" s="2">
        <v>0</v>
      </c>
      <c r="O1868" s="2">
        <v>0</v>
      </c>
      <c r="P1868" s="2">
        <v>396</v>
      </c>
      <c r="Q1868" s="2">
        <v>0</v>
      </c>
      <c r="R1868" s="2">
        <v>94</v>
      </c>
      <c r="S1868" s="2">
        <v>94</v>
      </c>
      <c r="T1868" s="2">
        <v>302</v>
      </c>
      <c r="U1868" s="2">
        <v>302</v>
      </c>
      <c r="V1868" s="2">
        <v>302</v>
      </c>
      <c r="W1868" t="s">
        <v>1413</v>
      </c>
    </row>
    <row r="1869" spans="1:23" x14ac:dyDescent="0.2">
      <c r="A1869" t="s">
        <v>0</v>
      </c>
      <c r="B1869" t="s">
        <v>1</v>
      </c>
      <c r="C1869" t="s">
        <v>2</v>
      </c>
      <c r="D1869" t="s">
        <v>921</v>
      </c>
      <c r="E1869" t="s">
        <v>922</v>
      </c>
      <c r="F1869" t="s">
        <v>1410</v>
      </c>
      <c r="G1869" t="s">
        <v>1411</v>
      </c>
      <c r="H1869" t="s">
        <v>7</v>
      </c>
      <c r="I1869" t="s">
        <v>8</v>
      </c>
      <c r="J1869" t="s">
        <v>9</v>
      </c>
      <c r="K1869" t="s">
        <v>21</v>
      </c>
      <c r="L1869" t="s">
        <v>11</v>
      </c>
      <c r="M1869" s="2">
        <v>3168</v>
      </c>
      <c r="N1869" s="2">
        <v>0</v>
      </c>
      <c r="O1869" s="2">
        <v>0</v>
      </c>
      <c r="P1869" s="2">
        <v>3168</v>
      </c>
      <c r="Q1869" s="2">
        <v>0</v>
      </c>
      <c r="R1869" s="2">
        <v>2256</v>
      </c>
      <c r="S1869" s="2">
        <v>2256</v>
      </c>
      <c r="T1869" s="2">
        <v>912</v>
      </c>
      <c r="U1869" s="2">
        <v>912</v>
      </c>
      <c r="V1869" s="2">
        <v>912</v>
      </c>
      <c r="W1869" t="s">
        <v>1414</v>
      </c>
    </row>
    <row r="1870" spans="1:23" x14ac:dyDescent="0.2">
      <c r="A1870" t="s">
        <v>0</v>
      </c>
      <c r="B1870" t="s">
        <v>1</v>
      </c>
      <c r="C1870" t="s">
        <v>2</v>
      </c>
      <c r="D1870" t="s">
        <v>921</v>
      </c>
      <c r="E1870" t="s">
        <v>922</v>
      </c>
      <c r="F1870" t="s">
        <v>1410</v>
      </c>
      <c r="G1870" t="s">
        <v>1411</v>
      </c>
      <c r="H1870" t="s">
        <v>7</v>
      </c>
      <c r="I1870" t="s">
        <v>8</v>
      </c>
      <c r="J1870" t="s">
        <v>9</v>
      </c>
      <c r="K1870" t="s">
        <v>23</v>
      </c>
      <c r="L1870" t="s">
        <v>11</v>
      </c>
      <c r="M1870" s="2">
        <v>110.62</v>
      </c>
      <c r="N1870" s="2">
        <v>0</v>
      </c>
      <c r="O1870" s="2">
        <v>58.44</v>
      </c>
      <c r="P1870" s="2">
        <v>169.06</v>
      </c>
      <c r="Q1870" s="2">
        <v>0</v>
      </c>
      <c r="R1870" s="2">
        <v>72</v>
      </c>
      <c r="S1870" s="2">
        <v>72</v>
      </c>
      <c r="T1870" s="2">
        <v>97.06</v>
      </c>
      <c r="U1870" s="2">
        <v>97.06</v>
      </c>
      <c r="V1870" s="2">
        <v>97.06</v>
      </c>
      <c r="W1870" t="s">
        <v>1415</v>
      </c>
    </row>
    <row r="1871" spans="1:23" x14ac:dyDescent="0.2">
      <c r="A1871" t="s">
        <v>0</v>
      </c>
      <c r="B1871" t="s">
        <v>1</v>
      </c>
      <c r="C1871" t="s">
        <v>2</v>
      </c>
      <c r="D1871" t="s">
        <v>921</v>
      </c>
      <c r="E1871" t="s">
        <v>922</v>
      </c>
      <c r="F1871" t="s">
        <v>1410</v>
      </c>
      <c r="G1871" t="s">
        <v>1411</v>
      </c>
      <c r="H1871" t="s">
        <v>7</v>
      </c>
      <c r="I1871" t="s">
        <v>8</v>
      </c>
      <c r="J1871" t="s">
        <v>9</v>
      </c>
      <c r="K1871" t="s">
        <v>25</v>
      </c>
      <c r="L1871" t="s">
        <v>11</v>
      </c>
      <c r="M1871" s="2">
        <v>1106.25</v>
      </c>
      <c r="N1871" s="2">
        <v>0</v>
      </c>
      <c r="O1871" s="2">
        <v>0</v>
      </c>
      <c r="P1871" s="2">
        <v>1106.25</v>
      </c>
      <c r="Q1871" s="2">
        <v>0</v>
      </c>
      <c r="R1871" s="2">
        <v>705.24</v>
      </c>
      <c r="S1871" s="2">
        <v>705.24</v>
      </c>
      <c r="T1871" s="2">
        <v>401.01</v>
      </c>
      <c r="U1871" s="2">
        <v>401.01</v>
      </c>
      <c r="V1871" s="2">
        <v>401.01</v>
      </c>
      <c r="W1871" t="s">
        <v>1416</v>
      </c>
    </row>
    <row r="1872" spans="1:23" x14ac:dyDescent="0.2">
      <c r="A1872" t="s">
        <v>0</v>
      </c>
      <c r="B1872" t="s">
        <v>1</v>
      </c>
      <c r="C1872" t="s">
        <v>2</v>
      </c>
      <c r="D1872" t="s">
        <v>921</v>
      </c>
      <c r="E1872" t="s">
        <v>922</v>
      </c>
      <c r="F1872" t="s">
        <v>1410</v>
      </c>
      <c r="G1872" t="s">
        <v>1411</v>
      </c>
      <c r="H1872" t="s">
        <v>7</v>
      </c>
      <c r="I1872" t="s">
        <v>8</v>
      </c>
      <c r="J1872" t="s">
        <v>9</v>
      </c>
      <c r="K1872" t="s">
        <v>27</v>
      </c>
      <c r="L1872" t="s">
        <v>11</v>
      </c>
      <c r="M1872" s="2">
        <v>8806.02</v>
      </c>
      <c r="N1872" s="2">
        <v>-6450</v>
      </c>
      <c r="O1872" s="2">
        <v>0</v>
      </c>
      <c r="P1872" s="2">
        <v>2356.02</v>
      </c>
      <c r="Q1872" s="2">
        <v>0</v>
      </c>
      <c r="R1872" s="2">
        <v>0</v>
      </c>
      <c r="S1872" s="2">
        <v>0</v>
      </c>
      <c r="T1872" s="2">
        <v>2356.02</v>
      </c>
      <c r="U1872" s="2">
        <v>2356.02</v>
      </c>
      <c r="V1872" s="2">
        <v>2356.02</v>
      </c>
      <c r="W1872" t="s">
        <v>982</v>
      </c>
    </row>
    <row r="1873" spans="1:23" x14ac:dyDescent="0.2">
      <c r="A1873" t="s">
        <v>0</v>
      </c>
      <c r="B1873" t="s">
        <v>1</v>
      </c>
      <c r="C1873" t="s">
        <v>2</v>
      </c>
      <c r="D1873" t="s">
        <v>921</v>
      </c>
      <c r="E1873" t="s">
        <v>922</v>
      </c>
      <c r="F1873" t="s">
        <v>1410</v>
      </c>
      <c r="G1873" t="s">
        <v>1411</v>
      </c>
      <c r="H1873" t="s">
        <v>7</v>
      </c>
      <c r="I1873" t="s">
        <v>8</v>
      </c>
      <c r="J1873" t="s">
        <v>9</v>
      </c>
      <c r="K1873" t="s">
        <v>29</v>
      </c>
      <c r="L1873" t="s">
        <v>11</v>
      </c>
      <c r="M1873" s="2">
        <v>2833</v>
      </c>
      <c r="N1873" s="2">
        <v>0</v>
      </c>
      <c r="O1873" s="2">
        <v>0</v>
      </c>
      <c r="P1873" s="2">
        <v>2833</v>
      </c>
      <c r="Q1873" s="2">
        <v>0</v>
      </c>
      <c r="R1873" s="2">
        <v>0</v>
      </c>
      <c r="S1873" s="2">
        <v>0</v>
      </c>
      <c r="T1873" s="2">
        <v>2833</v>
      </c>
      <c r="U1873" s="2">
        <v>2833</v>
      </c>
      <c r="V1873" s="2">
        <v>2833</v>
      </c>
      <c r="W1873" t="s">
        <v>983</v>
      </c>
    </row>
    <row r="1874" spans="1:23" x14ac:dyDescent="0.2">
      <c r="A1874" t="s">
        <v>0</v>
      </c>
      <c r="B1874" t="s">
        <v>1</v>
      </c>
      <c r="C1874" t="s">
        <v>2</v>
      </c>
      <c r="D1874" t="s">
        <v>921</v>
      </c>
      <c r="E1874" t="s">
        <v>922</v>
      </c>
      <c r="F1874" t="s">
        <v>1410</v>
      </c>
      <c r="G1874" t="s">
        <v>1411</v>
      </c>
      <c r="H1874" t="s">
        <v>7</v>
      </c>
      <c r="I1874" t="s">
        <v>8</v>
      </c>
      <c r="J1874" t="s">
        <v>9</v>
      </c>
      <c r="K1874" t="s">
        <v>31</v>
      </c>
      <c r="L1874" t="s">
        <v>11</v>
      </c>
      <c r="M1874" s="2">
        <v>622632</v>
      </c>
      <c r="N1874" s="2">
        <v>647061</v>
      </c>
      <c r="O1874" s="2">
        <v>55261.79</v>
      </c>
      <c r="P1874" s="2">
        <v>1324954.79</v>
      </c>
      <c r="Q1874" s="2">
        <v>300074.53999999998</v>
      </c>
      <c r="R1874" s="2">
        <v>774618.46</v>
      </c>
      <c r="S1874" s="2">
        <v>774618.46</v>
      </c>
      <c r="T1874" s="2">
        <v>550336.32999999996</v>
      </c>
      <c r="U1874" s="2">
        <v>550336.32999999996</v>
      </c>
      <c r="V1874" s="2">
        <v>250261.79</v>
      </c>
      <c r="W1874" t="s">
        <v>984</v>
      </c>
    </row>
    <row r="1875" spans="1:23" x14ac:dyDescent="0.2">
      <c r="A1875" t="s">
        <v>0</v>
      </c>
      <c r="B1875" t="s">
        <v>1</v>
      </c>
      <c r="C1875" t="s">
        <v>2</v>
      </c>
      <c r="D1875" t="s">
        <v>921</v>
      </c>
      <c r="E1875" t="s">
        <v>922</v>
      </c>
      <c r="F1875" t="s">
        <v>1410</v>
      </c>
      <c r="G1875" t="s">
        <v>1411</v>
      </c>
      <c r="H1875" t="s">
        <v>7</v>
      </c>
      <c r="I1875" t="s">
        <v>8</v>
      </c>
      <c r="J1875" t="s">
        <v>9</v>
      </c>
      <c r="K1875" t="s">
        <v>31</v>
      </c>
      <c r="L1875" t="s">
        <v>96</v>
      </c>
      <c r="M1875" s="2">
        <v>0</v>
      </c>
      <c r="N1875" s="2">
        <v>301800</v>
      </c>
      <c r="O1875" s="2">
        <v>0</v>
      </c>
      <c r="P1875" s="2">
        <v>301800</v>
      </c>
      <c r="Q1875" s="2">
        <v>182924.35</v>
      </c>
      <c r="R1875" s="2">
        <v>118875.65</v>
      </c>
      <c r="S1875" s="2">
        <v>118875.65</v>
      </c>
      <c r="T1875" s="2">
        <v>182924.35</v>
      </c>
      <c r="U1875" s="2">
        <v>182924.35</v>
      </c>
      <c r="V1875" s="2">
        <v>0</v>
      </c>
      <c r="W1875" t="s">
        <v>984</v>
      </c>
    </row>
    <row r="1876" spans="1:23" x14ac:dyDescent="0.2">
      <c r="A1876" t="s">
        <v>0</v>
      </c>
      <c r="B1876" t="s">
        <v>1</v>
      </c>
      <c r="C1876" t="s">
        <v>2</v>
      </c>
      <c r="D1876" t="s">
        <v>921</v>
      </c>
      <c r="E1876" t="s">
        <v>922</v>
      </c>
      <c r="F1876" t="s">
        <v>1410</v>
      </c>
      <c r="G1876" t="s">
        <v>1411</v>
      </c>
      <c r="H1876" t="s">
        <v>7</v>
      </c>
      <c r="I1876" t="s">
        <v>8</v>
      </c>
      <c r="J1876" t="s">
        <v>9</v>
      </c>
      <c r="K1876" t="s">
        <v>33</v>
      </c>
      <c r="L1876" t="s">
        <v>11</v>
      </c>
      <c r="M1876" s="2">
        <v>3542.65</v>
      </c>
      <c r="N1876" s="2">
        <v>6450</v>
      </c>
      <c r="O1876" s="2">
        <v>1384.88</v>
      </c>
      <c r="P1876" s="2">
        <v>11377.53</v>
      </c>
      <c r="Q1876" s="2">
        <v>0</v>
      </c>
      <c r="R1876" s="2">
        <v>3848.66</v>
      </c>
      <c r="S1876" s="2">
        <v>3848.66</v>
      </c>
      <c r="T1876" s="2">
        <v>7528.87</v>
      </c>
      <c r="U1876" s="2">
        <v>7528.87</v>
      </c>
      <c r="V1876" s="2">
        <v>7528.87</v>
      </c>
      <c r="W1876" t="s">
        <v>985</v>
      </c>
    </row>
    <row r="1877" spans="1:23" x14ac:dyDescent="0.2">
      <c r="A1877" t="s">
        <v>0</v>
      </c>
      <c r="B1877" t="s">
        <v>1</v>
      </c>
      <c r="C1877" t="s">
        <v>2</v>
      </c>
      <c r="D1877" t="s">
        <v>921</v>
      </c>
      <c r="E1877" t="s">
        <v>922</v>
      </c>
      <c r="F1877" t="s">
        <v>1410</v>
      </c>
      <c r="G1877" t="s">
        <v>1411</v>
      </c>
      <c r="H1877" t="s">
        <v>7</v>
      </c>
      <c r="I1877" t="s">
        <v>8</v>
      </c>
      <c r="J1877" t="s">
        <v>9</v>
      </c>
      <c r="K1877" t="s">
        <v>35</v>
      </c>
      <c r="L1877" t="s">
        <v>11</v>
      </c>
      <c r="M1877" s="2">
        <v>3085.3</v>
      </c>
      <c r="N1877" s="2">
        <v>0</v>
      </c>
      <c r="O1877" s="2">
        <v>0</v>
      </c>
      <c r="P1877" s="2">
        <v>3085.3</v>
      </c>
      <c r="Q1877" s="2">
        <v>0</v>
      </c>
      <c r="R1877" s="2">
        <v>1434</v>
      </c>
      <c r="S1877" s="2">
        <v>1434</v>
      </c>
      <c r="T1877" s="2">
        <v>1651.3</v>
      </c>
      <c r="U1877" s="2">
        <v>1651.3</v>
      </c>
      <c r="V1877" s="2">
        <v>1651.3</v>
      </c>
      <c r="W1877" t="s">
        <v>986</v>
      </c>
    </row>
    <row r="1878" spans="1:23" x14ac:dyDescent="0.2">
      <c r="A1878" t="s">
        <v>0</v>
      </c>
      <c r="B1878" t="s">
        <v>1</v>
      </c>
      <c r="C1878" t="s">
        <v>2</v>
      </c>
      <c r="D1878" t="s">
        <v>921</v>
      </c>
      <c r="E1878" t="s">
        <v>922</v>
      </c>
      <c r="F1878" t="s">
        <v>1410</v>
      </c>
      <c r="G1878" t="s">
        <v>1411</v>
      </c>
      <c r="H1878" t="s">
        <v>7</v>
      </c>
      <c r="I1878" t="s">
        <v>8</v>
      </c>
      <c r="J1878" t="s">
        <v>9</v>
      </c>
      <c r="K1878" t="s">
        <v>37</v>
      </c>
      <c r="L1878" t="s">
        <v>96</v>
      </c>
      <c r="M1878" s="2">
        <v>0</v>
      </c>
      <c r="N1878" s="2">
        <v>38177.699999999997</v>
      </c>
      <c r="O1878" s="2">
        <v>0</v>
      </c>
      <c r="P1878" s="2">
        <v>38177.699999999997</v>
      </c>
      <c r="Q1878" s="2">
        <v>23102.32</v>
      </c>
      <c r="R1878" s="2">
        <v>15075.38</v>
      </c>
      <c r="S1878" s="2">
        <v>15075.38</v>
      </c>
      <c r="T1878" s="2">
        <v>23102.32</v>
      </c>
      <c r="U1878" s="2">
        <v>23102.32</v>
      </c>
      <c r="V1878" s="2">
        <v>0</v>
      </c>
      <c r="W1878" t="s">
        <v>987</v>
      </c>
    </row>
    <row r="1879" spans="1:23" x14ac:dyDescent="0.2">
      <c r="A1879" t="s">
        <v>0</v>
      </c>
      <c r="B1879" t="s">
        <v>1</v>
      </c>
      <c r="C1879" t="s">
        <v>2</v>
      </c>
      <c r="D1879" t="s">
        <v>921</v>
      </c>
      <c r="E1879" t="s">
        <v>922</v>
      </c>
      <c r="F1879" t="s">
        <v>1410</v>
      </c>
      <c r="G1879" t="s">
        <v>1411</v>
      </c>
      <c r="H1879" t="s">
        <v>7</v>
      </c>
      <c r="I1879" t="s">
        <v>8</v>
      </c>
      <c r="J1879" t="s">
        <v>9</v>
      </c>
      <c r="K1879" t="s">
        <v>37</v>
      </c>
      <c r="L1879" t="s">
        <v>11</v>
      </c>
      <c r="M1879" s="2">
        <v>390603.78</v>
      </c>
      <c r="N1879" s="2">
        <v>81158.86</v>
      </c>
      <c r="O1879" s="2">
        <v>34531.99</v>
      </c>
      <c r="P1879" s="2">
        <v>506294.63</v>
      </c>
      <c r="Q1879" s="2">
        <v>37959.15</v>
      </c>
      <c r="R1879" s="2">
        <v>341741.67</v>
      </c>
      <c r="S1879" s="2">
        <v>341741.67</v>
      </c>
      <c r="T1879" s="2">
        <v>164552.95999999999</v>
      </c>
      <c r="U1879" s="2">
        <v>164552.95999999999</v>
      </c>
      <c r="V1879" s="2">
        <v>126593.81</v>
      </c>
      <c r="W1879" t="s">
        <v>987</v>
      </c>
    </row>
    <row r="1880" spans="1:23" x14ac:dyDescent="0.2">
      <c r="A1880" t="s">
        <v>0</v>
      </c>
      <c r="B1880" t="s">
        <v>1</v>
      </c>
      <c r="C1880" t="s">
        <v>2</v>
      </c>
      <c r="D1880" t="s">
        <v>921</v>
      </c>
      <c r="E1880" t="s">
        <v>922</v>
      </c>
      <c r="F1880" t="s">
        <v>1410</v>
      </c>
      <c r="G1880" t="s">
        <v>1411</v>
      </c>
      <c r="H1880" t="s">
        <v>7</v>
      </c>
      <c r="I1880" t="s">
        <v>8</v>
      </c>
      <c r="J1880" t="s">
        <v>9</v>
      </c>
      <c r="K1880" t="s">
        <v>39</v>
      </c>
      <c r="L1880" t="s">
        <v>96</v>
      </c>
      <c r="M1880" s="2">
        <v>0</v>
      </c>
      <c r="N1880" s="2">
        <v>25150</v>
      </c>
      <c r="O1880" s="2">
        <v>0</v>
      </c>
      <c r="P1880" s="2">
        <v>25150</v>
      </c>
      <c r="Q1880" s="2">
        <v>23003.79</v>
      </c>
      <c r="R1880" s="2">
        <v>2146.21</v>
      </c>
      <c r="S1880" s="2">
        <v>2146.21</v>
      </c>
      <c r="T1880" s="2">
        <v>23003.79</v>
      </c>
      <c r="U1880" s="2">
        <v>23003.79</v>
      </c>
      <c r="V1880" s="2">
        <v>0</v>
      </c>
      <c r="W1880" t="s">
        <v>988</v>
      </c>
    </row>
    <row r="1881" spans="1:23" x14ac:dyDescent="0.2">
      <c r="A1881" t="s">
        <v>0</v>
      </c>
      <c r="B1881" t="s">
        <v>1</v>
      </c>
      <c r="C1881" t="s">
        <v>2</v>
      </c>
      <c r="D1881" t="s">
        <v>921</v>
      </c>
      <c r="E1881" t="s">
        <v>922</v>
      </c>
      <c r="F1881" t="s">
        <v>1410</v>
      </c>
      <c r="G1881" t="s">
        <v>1411</v>
      </c>
      <c r="H1881" t="s">
        <v>7</v>
      </c>
      <c r="I1881" t="s">
        <v>8</v>
      </c>
      <c r="J1881" t="s">
        <v>9</v>
      </c>
      <c r="K1881" t="s">
        <v>39</v>
      </c>
      <c r="L1881" t="s">
        <v>11</v>
      </c>
      <c r="M1881" s="2">
        <v>257314.74</v>
      </c>
      <c r="N1881" s="2">
        <v>53464.33</v>
      </c>
      <c r="O1881" s="2">
        <v>0</v>
      </c>
      <c r="P1881" s="2">
        <v>310779.07</v>
      </c>
      <c r="Q1881" s="2">
        <v>58596.22</v>
      </c>
      <c r="R1881" s="2">
        <v>179277.35</v>
      </c>
      <c r="S1881" s="2">
        <v>179277.35</v>
      </c>
      <c r="T1881" s="2">
        <v>131501.72</v>
      </c>
      <c r="U1881" s="2">
        <v>131501.72</v>
      </c>
      <c r="V1881" s="2">
        <v>72905.5</v>
      </c>
      <c r="W1881" t="s">
        <v>988</v>
      </c>
    </row>
    <row r="1882" spans="1:23" x14ac:dyDescent="0.2">
      <c r="A1882" t="s">
        <v>0</v>
      </c>
      <c r="B1882" t="s">
        <v>1</v>
      </c>
      <c r="C1882" t="s">
        <v>2</v>
      </c>
      <c r="D1882" t="s">
        <v>921</v>
      </c>
      <c r="E1882" t="s">
        <v>922</v>
      </c>
      <c r="F1882" t="s">
        <v>1410</v>
      </c>
      <c r="G1882" t="s">
        <v>1411</v>
      </c>
      <c r="H1882" t="s">
        <v>7</v>
      </c>
      <c r="I1882" t="s">
        <v>8</v>
      </c>
      <c r="J1882" t="s">
        <v>9</v>
      </c>
      <c r="K1882" t="s">
        <v>41</v>
      </c>
      <c r="L1882" t="s">
        <v>11</v>
      </c>
      <c r="M1882" s="2">
        <v>10027.09</v>
      </c>
      <c r="N1882" s="2">
        <v>0</v>
      </c>
      <c r="O1882" s="2">
        <v>0</v>
      </c>
      <c r="P1882" s="2">
        <v>10027.09</v>
      </c>
      <c r="Q1882" s="2">
        <v>0</v>
      </c>
      <c r="R1882" s="2">
        <v>9991.0499999999993</v>
      </c>
      <c r="S1882" s="2">
        <v>9991.0499999999993</v>
      </c>
      <c r="T1882" s="2">
        <v>36.04</v>
      </c>
      <c r="U1882" s="2">
        <v>36.04</v>
      </c>
      <c r="V1882" s="2">
        <v>36.04</v>
      </c>
      <c r="W1882" t="s">
        <v>989</v>
      </c>
    </row>
    <row r="1883" spans="1:23" x14ac:dyDescent="0.2">
      <c r="A1883" t="s">
        <v>0</v>
      </c>
      <c r="B1883" t="s">
        <v>1</v>
      </c>
      <c r="C1883" t="s">
        <v>2</v>
      </c>
      <c r="D1883" t="s">
        <v>921</v>
      </c>
      <c r="E1883" t="s">
        <v>922</v>
      </c>
      <c r="F1883" t="s">
        <v>1410</v>
      </c>
      <c r="G1883" t="s">
        <v>1411</v>
      </c>
      <c r="H1883" t="s">
        <v>7</v>
      </c>
      <c r="I1883" t="s">
        <v>43</v>
      </c>
      <c r="J1883" t="s">
        <v>44</v>
      </c>
      <c r="K1883" t="s">
        <v>1052</v>
      </c>
      <c r="L1883" t="s">
        <v>11</v>
      </c>
      <c r="M1883" s="2">
        <v>26000</v>
      </c>
      <c r="N1883" s="2">
        <v>0</v>
      </c>
      <c r="O1883" s="2">
        <v>0</v>
      </c>
      <c r="P1883" s="2">
        <v>26000</v>
      </c>
      <c r="Q1883" s="2">
        <v>0</v>
      </c>
      <c r="R1883" s="2">
        <v>0</v>
      </c>
      <c r="S1883" s="2">
        <v>0</v>
      </c>
      <c r="T1883" s="2">
        <v>26000</v>
      </c>
      <c r="U1883" s="2">
        <v>26000</v>
      </c>
      <c r="V1883" s="2">
        <v>26000</v>
      </c>
      <c r="W1883" t="s">
        <v>1417</v>
      </c>
    </row>
    <row r="1884" spans="1:23" x14ac:dyDescent="0.2">
      <c r="A1884" t="s">
        <v>0</v>
      </c>
      <c r="B1884" t="s">
        <v>1</v>
      </c>
      <c r="C1884" t="s">
        <v>2</v>
      </c>
      <c r="D1884" t="s">
        <v>921</v>
      </c>
      <c r="E1884" t="s">
        <v>922</v>
      </c>
      <c r="F1884" t="s">
        <v>1410</v>
      </c>
      <c r="G1884" t="s">
        <v>1411</v>
      </c>
      <c r="H1884" t="s">
        <v>7</v>
      </c>
      <c r="I1884" t="s">
        <v>43</v>
      </c>
      <c r="J1884" t="s">
        <v>44</v>
      </c>
      <c r="K1884" t="s">
        <v>61</v>
      </c>
      <c r="L1884" t="s">
        <v>11</v>
      </c>
      <c r="M1884" s="2">
        <v>5000</v>
      </c>
      <c r="N1884" s="2">
        <v>0</v>
      </c>
      <c r="O1884" s="2">
        <v>0</v>
      </c>
      <c r="P1884" s="2">
        <v>5000</v>
      </c>
      <c r="Q1884" s="2">
        <v>0</v>
      </c>
      <c r="R1884" s="2">
        <v>0</v>
      </c>
      <c r="S1884" s="2">
        <v>0</v>
      </c>
      <c r="T1884" s="2">
        <v>5000</v>
      </c>
      <c r="U1884" s="2">
        <v>5000</v>
      </c>
      <c r="V1884" s="2">
        <v>5000</v>
      </c>
      <c r="W1884" t="s">
        <v>999</v>
      </c>
    </row>
    <row r="1885" spans="1:23" x14ac:dyDescent="0.2">
      <c r="A1885" t="s">
        <v>0</v>
      </c>
      <c r="B1885" t="s">
        <v>1</v>
      </c>
      <c r="C1885" t="s">
        <v>2</v>
      </c>
      <c r="D1885" t="s">
        <v>921</v>
      </c>
      <c r="E1885" t="s">
        <v>922</v>
      </c>
      <c r="F1885" t="s">
        <v>1410</v>
      </c>
      <c r="G1885" t="s">
        <v>1411</v>
      </c>
      <c r="H1885" t="s">
        <v>7</v>
      </c>
      <c r="I1885" t="s">
        <v>43</v>
      </c>
      <c r="J1885" t="s">
        <v>44</v>
      </c>
      <c r="K1885" t="s">
        <v>71</v>
      </c>
      <c r="L1885" t="s">
        <v>11</v>
      </c>
      <c r="M1885" s="2">
        <v>500</v>
      </c>
      <c r="N1885" s="2">
        <v>0</v>
      </c>
      <c r="O1885" s="2">
        <v>0</v>
      </c>
      <c r="P1885" s="2">
        <v>500</v>
      </c>
      <c r="Q1885" s="2">
        <v>0</v>
      </c>
      <c r="R1885" s="2">
        <v>0</v>
      </c>
      <c r="S1885" s="2">
        <v>0</v>
      </c>
      <c r="T1885" s="2">
        <v>500</v>
      </c>
      <c r="U1885" s="2">
        <v>500</v>
      </c>
      <c r="V1885" s="2">
        <v>500</v>
      </c>
      <c r="W1885" t="s">
        <v>1004</v>
      </c>
    </row>
    <row r="1886" spans="1:23" x14ac:dyDescent="0.2">
      <c r="A1886" t="s">
        <v>0</v>
      </c>
      <c r="B1886" t="s">
        <v>1</v>
      </c>
      <c r="C1886" t="s">
        <v>2</v>
      </c>
      <c r="D1886" t="s">
        <v>921</v>
      </c>
      <c r="E1886" t="s">
        <v>922</v>
      </c>
      <c r="F1886" t="s">
        <v>1410</v>
      </c>
      <c r="G1886" t="s">
        <v>1411</v>
      </c>
      <c r="H1886" t="s">
        <v>7</v>
      </c>
      <c r="I1886" t="s">
        <v>43</v>
      </c>
      <c r="J1886" t="s">
        <v>44</v>
      </c>
      <c r="K1886" t="s">
        <v>85</v>
      </c>
      <c r="L1886" t="s">
        <v>11</v>
      </c>
      <c r="M1886" s="2">
        <v>2000</v>
      </c>
      <c r="N1886" s="2">
        <v>0</v>
      </c>
      <c r="O1886" s="2">
        <v>0</v>
      </c>
      <c r="P1886" s="2">
        <v>2000</v>
      </c>
      <c r="Q1886" s="2">
        <v>0</v>
      </c>
      <c r="R1886" s="2">
        <v>0</v>
      </c>
      <c r="S1886" s="2">
        <v>0</v>
      </c>
      <c r="T1886" s="2">
        <v>2000</v>
      </c>
      <c r="U1886" s="2">
        <v>2000</v>
      </c>
      <c r="V1886" s="2">
        <v>2000</v>
      </c>
      <c r="W1886" t="s">
        <v>1010</v>
      </c>
    </row>
    <row r="1887" spans="1:23" x14ac:dyDescent="0.2">
      <c r="A1887" t="s">
        <v>0</v>
      </c>
      <c r="B1887" t="s">
        <v>1</v>
      </c>
      <c r="C1887" t="s">
        <v>2</v>
      </c>
      <c r="D1887" t="s">
        <v>921</v>
      </c>
      <c r="E1887" t="s">
        <v>922</v>
      </c>
      <c r="F1887" t="s">
        <v>1410</v>
      </c>
      <c r="G1887" t="s">
        <v>1411</v>
      </c>
      <c r="H1887" t="s">
        <v>1418</v>
      </c>
      <c r="I1887" t="s">
        <v>1419</v>
      </c>
      <c r="J1887" t="s">
        <v>94</v>
      </c>
      <c r="K1887" t="s">
        <v>319</v>
      </c>
      <c r="L1887" t="s">
        <v>96</v>
      </c>
      <c r="M1887" s="2">
        <v>0</v>
      </c>
      <c r="N1887" s="2">
        <v>40096.11</v>
      </c>
      <c r="O1887" s="2">
        <v>0</v>
      </c>
      <c r="P1887" s="2">
        <v>40096.11</v>
      </c>
      <c r="Q1887" s="2">
        <v>0</v>
      </c>
      <c r="R1887" s="2">
        <v>0</v>
      </c>
      <c r="S1887" s="2">
        <v>0</v>
      </c>
      <c r="T1887" s="2">
        <v>40096.11</v>
      </c>
      <c r="U1887" s="2">
        <v>40096.11</v>
      </c>
      <c r="V1887" s="2">
        <v>40096.11</v>
      </c>
      <c r="W1887" t="s">
        <v>1420</v>
      </c>
    </row>
    <row r="1888" spans="1:23" x14ac:dyDescent="0.2">
      <c r="A1888" t="s">
        <v>0</v>
      </c>
      <c r="B1888" t="s">
        <v>1</v>
      </c>
      <c r="C1888" t="s">
        <v>2</v>
      </c>
      <c r="D1888" t="s">
        <v>921</v>
      </c>
      <c r="E1888" t="s">
        <v>922</v>
      </c>
      <c r="F1888" t="s">
        <v>1410</v>
      </c>
      <c r="G1888" t="s">
        <v>1411</v>
      </c>
      <c r="H1888" t="s">
        <v>1418</v>
      </c>
      <c r="I1888" t="s">
        <v>1419</v>
      </c>
      <c r="J1888" t="s">
        <v>94</v>
      </c>
      <c r="K1888" t="s">
        <v>166</v>
      </c>
      <c r="L1888" t="s">
        <v>96</v>
      </c>
      <c r="M1888" s="2">
        <v>0</v>
      </c>
      <c r="N1888" s="2">
        <v>139776</v>
      </c>
      <c r="O1888" s="2">
        <v>0</v>
      </c>
      <c r="P1888" s="2">
        <v>139776</v>
      </c>
      <c r="Q1888" s="2">
        <v>99816</v>
      </c>
      <c r="R1888" s="2">
        <v>39960</v>
      </c>
      <c r="S1888" s="2">
        <v>0</v>
      </c>
      <c r="T1888" s="2">
        <v>99816</v>
      </c>
      <c r="U1888" s="2">
        <v>139776</v>
      </c>
      <c r="V1888" s="2">
        <v>0</v>
      </c>
      <c r="W1888" t="s">
        <v>1421</v>
      </c>
    </row>
    <row r="1889" spans="1:23" x14ac:dyDescent="0.2">
      <c r="A1889" t="s">
        <v>0</v>
      </c>
      <c r="B1889" t="s">
        <v>1</v>
      </c>
      <c r="C1889" t="s">
        <v>2</v>
      </c>
      <c r="D1889" t="s">
        <v>921</v>
      </c>
      <c r="E1889" t="s">
        <v>922</v>
      </c>
      <c r="F1889" t="s">
        <v>1410</v>
      </c>
      <c r="G1889" t="s">
        <v>1411</v>
      </c>
      <c r="H1889" t="s">
        <v>1418</v>
      </c>
      <c r="I1889" t="s">
        <v>1419</v>
      </c>
      <c r="J1889" t="s">
        <v>94</v>
      </c>
      <c r="K1889" t="s">
        <v>1422</v>
      </c>
      <c r="L1889" t="s">
        <v>96</v>
      </c>
      <c r="M1889" s="2">
        <v>500000</v>
      </c>
      <c r="N1889" s="2">
        <v>-242828.43</v>
      </c>
      <c r="O1889" s="2">
        <v>0</v>
      </c>
      <c r="P1889" s="2">
        <v>257171.57</v>
      </c>
      <c r="Q1889" s="2">
        <v>182396.82</v>
      </c>
      <c r="R1889" s="2">
        <v>0</v>
      </c>
      <c r="S1889" s="2">
        <v>0</v>
      </c>
      <c r="T1889" s="2">
        <v>257171.57</v>
      </c>
      <c r="U1889" s="2">
        <v>257171.57</v>
      </c>
      <c r="V1889" s="2">
        <v>74774.75</v>
      </c>
      <c r="W1889" t="s">
        <v>1423</v>
      </c>
    </row>
    <row r="1890" spans="1:23" x14ac:dyDescent="0.2">
      <c r="A1890" t="s">
        <v>0</v>
      </c>
      <c r="B1890" t="s">
        <v>1</v>
      </c>
      <c r="C1890" t="s">
        <v>2</v>
      </c>
      <c r="D1890" t="s">
        <v>921</v>
      </c>
      <c r="E1890" t="s">
        <v>922</v>
      </c>
      <c r="F1890" t="s">
        <v>1410</v>
      </c>
      <c r="G1890" t="s">
        <v>1411</v>
      </c>
      <c r="H1890" t="s">
        <v>1418</v>
      </c>
      <c r="I1890" t="s">
        <v>1419</v>
      </c>
      <c r="J1890" t="s">
        <v>94</v>
      </c>
      <c r="K1890" t="s">
        <v>269</v>
      </c>
      <c r="L1890" t="s">
        <v>96</v>
      </c>
      <c r="M1890" s="2">
        <v>0</v>
      </c>
      <c r="N1890" s="2">
        <v>176.4</v>
      </c>
      <c r="O1890" s="2">
        <v>0</v>
      </c>
      <c r="P1890" s="2">
        <v>176.4</v>
      </c>
      <c r="Q1890" s="2">
        <v>0</v>
      </c>
      <c r="R1890" s="2">
        <v>0</v>
      </c>
      <c r="S1890" s="2">
        <v>0</v>
      </c>
      <c r="T1890" s="2">
        <v>176.4</v>
      </c>
      <c r="U1890" s="2">
        <v>176.4</v>
      </c>
      <c r="V1890" s="2">
        <v>176.4</v>
      </c>
      <c r="W1890" t="s">
        <v>1424</v>
      </c>
    </row>
    <row r="1891" spans="1:23" x14ac:dyDescent="0.2">
      <c r="A1891" t="s">
        <v>0</v>
      </c>
      <c r="B1891" t="s">
        <v>1</v>
      </c>
      <c r="C1891" t="s">
        <v>2</v>
      </c>
      <c r="D1891" t="s">
        <v>921</v>
      </c>
      <c r="E1891" t="s">
        <v>922</v>
      </c>
      <c r="F1891" t="s">
        <v>1410</v>
      </c>
      <c r="G1891" t="s">
        <v>1411</v>
      </c>
      <c r="H1891" t="s">
        <v>1425</v>
      </c>
      <c r="I1891" t="s">
        <v>1426</v>
      </c>
      <c r="J1891" t="s">
        <v>94</v>
      </c>
      <c r="K1891" t="s">
        <v>377</v>
      </c>
      <c r="L1891" t="s">
        <v>96</v>
      </c>
      <c r="M1891" s="2">
        <v>23973.87</v>
      </c>
      <c r="N1891" s="2">
        <v>0</v>
      </c>
      <c r="O1891" s="2">
        <v>0</v>
      </c>
      <c r="P1891" s="2">
        <v>23973.87</v>
      </c>
      <c r="Q1891" s="2">
        <v>0</v>
      </c>
      <c r="R1891" s="2">
        <v>0</v>
      </c>
      <c r="S1891" s="2">
        <v>0</v>
      </c>
      <c r="T1891" s="2">
        <v>23973.87</v>
      </c>
      <c r="U1891" s="2">
        <v>23973.87</v>
      </c>
      <c r="V1891" s="2">
        <v>23973.87</v>
      </c>
      <c r="W1891" t="s">
        <v>1427</v>
      </c>
    </row>
    <row r="1892" spans="1:23" x14ac:dyDescent="0.2">
      <c r="A1892" t="s">
        <v>0</v>
      </c>
      <c r="B1892" t="s">
        <v>1</v>
      </c>
      <c r="C1892" t="s">
        <v>2</v>
      </c>
      <c r="D1892" t="s">
        <v>921</v>
      </c>
      <c r="E1892" t="s">
        <v>922</v>
      </c>
      <c r="F1892" t="s">
        <v>1410</v>
      </c>
      <c r="G1892" t="s">
        <v>1411</v>
      </c>
      <c r="H1892" t="s">
        <v>1418</v>
      </c>
      <c r="I1892" t="s">
        <v>1419</v>
      </c>
      <c r="J1892" t="s">
        <v>202</v>
      </c>
      <c r="K1892" t="s">
        <v>203</v>
      </c>
      <c r="L1892" t="s">
        <v>96</v>
      </c>
      <c r="M1892" s="2">
        <v>0</v>
      </c>
      <c r="N1892" s="2">
        <v>56784</v>
      </c>
      <c r="O1892" s="2">
        <v>0</v>
      </c>
      <c r="P1892" s="2">
        <v>56784</v>
      </c>
      <c r="Q1892" s="2">
        <v>56784</v>
      </c>
      <c r="R1892" s="2">
        <v>0</v>
      </c>
      <c r="S1892" s="2">
        <v>0</v>
      </c>
      <c r="T1892" s="2">
        <v>56784</v>
      </c>
      <c r="U1892" s="2">
        <v>56784</v>
      </c>
      <c r="V1892" s="2">
        <v>0</v>
      </c>
      <c r="W1892" t="s">
        <v>1428</v>
      </c>
    </row>
    <row r="1893" spans="1:23" x14ac:dyDescent="0.2">
      <c r="A1893" t="s">
        <v>0</v>
      </c>
      <c r="B1893" t="s">
        <v>1</v>
      </c>
      <c r="C1893" t="s">
        <v>2</v>
      </c>
      <c r="D1893" t="s">
        <v>921</v>
      </c>
      <c r="E1893" t="s">
        <v>922</v>
      </c>
      <c r="F1893" t="s">
        <v>1410</v>
      </c>
      <c r="G1893" t="s">
        <v>1411</v>
      </c>
      <c r="H1893" t="s">
        <v>1418</v>
      </c>
      <c r="I1893" t="s">
        <v>1419</v>
      </c>
      <c r="J1893" t="s">
        <v>202</v>
      </c>
      <c r="K1893" t="s">
        <v>209</v>
      </c>
      <c r="L1893" t="s">
        <v>96</v>
      </c>
      <c r="M1893" s="2">
        <v>0</v>
      </c>
      <c r="N1893" s="2">
        <v>5995.92</v>
      </c>
      <c r="O1893" s="2">
        <v>0</v>
      </c>
      <c r="P1893" s="2">
        <v>5995.92</v>
      </c>
      <c r="Q1893" s="2">
        <v>5995.92</v>
      </c>
      <c r="R1893" s="2">
        <v>0</v>
      </c>
      <c r="S1893" s="2">
        <v>0</v>
      </c>
      <c r="T1893" s="2">
        <v>5995.92</v>
      </c>
      <c r="U1893" s="2">
        <v>5995.92</v>
      </c>
      <c r="V1893" s="2">
        <v>0</v>
      </c>
      <c r="W1893" t="s">
        <v>1429</v>
      </c>
    </row>
    <row r="1894" spans="1:23" x14ac:dyDescent="0.2">
      <c r="A1894" t="s">
        <v>0</v>
      </c>
      <c r="B1894" t="s">
        <v>1</v>
      </c>
      <c r="C1894" t="s">
        <v>635</v>
      </c>
      <c r="D1894" t="s">
        <v>1259</v>
      </c>
      <c r="E1894" t="s">
        <v>1260</v>
      </c>
      <c r="F1894" t="s">
        <v>1430</v>
      </c>
      <c r="G1894" t="s">
        <v>1431</v>
      </c>
      <c r="H1894" t="s">
        <v>7</v>
      </c>
      <c r="I1894" t="s">
        <v>43</v>
      </c>
      <c r="J1894" t="s">
        <v>44</v>
      </c>
      <c r="K1894" t="s">
        <v>45</v>
      </c>
      <c r="L1894" t="s">
        <v>96</v>
      </c>
      <c r="M1894" s="2">
        <v>0</v>
      </c>
      <c r="N1894" s="2">
        <v>0</v>
      </c>
      <c r="O1894" s="2">
        <v>400</v>
      </c>
      <c r="P1894" s="2">
        <v>400</v>
      </c>
      <c r="Q1894" s="2">
        <v>0</v>
      </c>
      <c r="R1894" s="2">
        <v>0</v>
      </c>
      <c r="S1894" s="2">
        <v>0</v>
      </c>
      <c r="T1894" s="2">
        <v>400</v>
      </c>
      <c r="U1894" s="2">
        <v>400</v>
      </c>
      <c r="V1894" s="2">
        <v>400</v>
      </c>
      <c r="W1894" t="s">
        <v>1432</v>
      </c>
    </row>
    <row r="1895" spans="1:23" x14ac:dyDescent="0.2">
      <c r="A1895" t="s">
        <v>0</v>
      </c>
      <c r="B1895" t="s">
        <v>1</v>
      </c>
      <c r="C1895" t="s">
        <v>635</v>
      </c>
      <c r="D1895" t="s">
        <v>1259</v>
      </c>
      <c r="E1895" t="s">
        <v>1260</v>
      </c>
      <c r="F1895" t="s">
        <v>1430</v>
      </c>
      <c r="G1895" t="s">
        <v>1431</v>
      </c>
      <c r="H1895" t="s">
        <v>7</v>
      </c>
      <c r="I1895" t="s">
        <v>43</v>
      </c>
      <c r="J1895" t="s">
        <v>44</v>
      </c>
      <c r="K1895" t="s">
        <v>47</v>
      </c>
      <c r="L1895" t="s">
        <v>96</v>
      </c>
      <c r="M1895" s="2">
        <v>0</v>
      </c>
      <c r="N1895" s="2">
        <v>0</v>
      </c>
      <c r="O1895" s="2">
        <v>500</v>
      </c>
      <c r="P1895" s="2">
        <v>500</v>
      </c>
      <c r="Q1895" s="2">
        <v>0</v>
      </c>
      <c r="R1895" s="2">
        <v>0</v>
      </c>
      <c r="S1895" s="2">
        <v>0</v>
      </c>
      <c r="T1895" s="2">
        <v>500</v>
      </c>
      <c r="U1895" s="2">
        <v>500</v>
      </c>
      <c r="V1895" s="2">
        <v>500</v>
      </c>
      <c r="W1895" t="s">
        <v>1433</v>
      </c>
    </row>
    <row r="1896" spans="1:23" x14ac:dyDescent="0.2">
      <c r="A1896" t="s">
        <v>0</v>
      </c>
      <c r="B1896" t="s">
        <v>1</v>
      </c>
      <c r="C1896" t="s">
        <v>635</v>
      </c>
      <c r="D1896" t="s">
        <v>1259</v>
      </c>
      <c r="E1896" t="s">
        <v>1260</v>
      </c>
      <c r="F1896" t="s">
        <v>1430</v>
      </c>
      <c r="G1896" t="s">
        <v>1431</v>
      </c>
      <c r="H1896" t="s">
        <v>7</v>
      </c>
      <c r="I1896" t="s">
        <v>43</v>
      </c>
      <c r="J1896" t="s">
        <v>44</v>
      </c>
      <c r="K1896" t="s">
        <v>49</v>
      </c>
      <c r="L1896" t="s">
        <v>96</v>
      </c>
      <c r="M1896" s="2">
        <v>0</v>
      </c>
      <c r="N1896" s="2">
        <v>0</v>
      </c>
      <c r="O1896" s="2">
        <v>400</v>
      </c>
      <c r="P1896" s="2">
        <v>400</v>
      </c>
      <c r="Q1896" s="2">
        <v>0</v>
      </c>
      <c r="R1896" s="2">
        <v>0</v>
      </c>
      <c r="S1896" s="2">
        <v>0</v>
      </c>
      <c r="T1896" s="2">
        <v>400</v>
      </c>
      <c r="U1896" s="2">
        <v>400</v>
      </c>
      <c r="V1896" s="2">
        <v>400</v>
      </c>
      <c r="W1896" t="s">
        <v>1434</v>
      </c>
    </row>
    <row r="1897" spans="1:23" x14ac:dyDescent="0.2">
      <c r="A1897" t="s">
        <v>0</v>
      </c>
      <c r="B1897" t="s">
        <v>1</v>
      </c>
      <c r="C1897" t="s">
        <v>635</v>
      </c>
      <c r="D1897" t="s">
        <v>1259</v>
      </c>
      <c r="E1897" t="s">
        <v>1260</v>
      </c>
      <c r="F1897" t="s">
        <v>1430</v>
      </c>
      <c r="G1897" t="s">
        <v>1431</v>
      </c>
      <c r="H1897" t="s">
        <v>7</v>
      </c>
      <c r="I1897" t="s">
        <v>43</v>
      </c>
      <c r="J1897" t="s">
        <v>44</v>
      </c>
      <c r="K1897" t="s">
        <v>57</v>
      </c>
      <c r="L1897" t="s">
        <v>96</v>
      </c>
      <c r="M1897" s="2">
        <v>0</v>
      </c>
      <c r="N1897" s="2">
        <v>0</v>
      </c>
      <c r="O1897" s="2">
        <v>14568</v>
      </c>
      <c r="P1897" s="2">
        <v>14568</v>
      </c>
      <c r="Q1897" s="2">
        <v>0</v>
      </c>
      <c r="R1897" s="2">
        <v>0</v>
      </c>
      <c r="S1897" s="2">
        <v>0</v>
      </c>
      <c r="T1897" s="2">
        <v>14568</v>
      </c>
      <c r="U1897" s="2">
        <v>14568</v>
      </c>
      <c r="V1897" s="2">
        <v>14568</v>
      </c>
      <c r="W1897" t="s">
        <v>1435</v>
      </c>
    </row>
    <row r="1898" spans="1:23" x14ac:dyDescent="0.2">
      <c r="A1898" t="s">
        <v>0</v>
      </c>
      <c r="B1898" t="s">
        <v>1</v>
      </c>
      <c r="C1898" t="s">
        <v>635</v>
      </c>
      <c r="D1898" t="s">
        <v>1259</v>
      </c>
      <c r="E1898" t="s">
        <v>1260</v>
      </c>
      <c r="F1898" t="s">
        <v>1430</v>
      </c>
      <c r="G1898" t="s">
        <v>1431</v>
      </c>
      <c r="H1898" t="s">
        <v>7</v>
      </c>
      <c r="I1898" t="s">
        <v>43</v>
      </c>
      <c r="J1898" t="s">
        <v>44</v>
      </c>
      <c r="K1898" t="s">
        <v>59</v>
      </c>
      <c r="L1898" t="s">
        <v>96</v>
      </c>
      <c r="M1898" s="2">
        <v>0</v>
      </c>
      <c r="N1898" s="2">
        <v>0</v>
      </c>
      <c r="O1898" s="2">
        <v>14496</v>
      </c>
      <c r="P1898" s="2">
        <v>14496</v>
      </c>
      <c r="Q1898" s="2">
        <v>0</v>
      </c>
      <c r="R1898" s="2">
        <v>0</v>
      </c>
      <c r="S1898" s="2">
        <v>0</v>
      </c>
      <c r="T1898" s="2">
        <v>14496</v>
      </c>
      <c r="U1898" s="2">
        <v>14496</v>
      </c>
      <c r="V1898" s="2">
        <v>14496</v>
      </c>
      <c r="W1898" t="s">
        <v>1436</v>
      </c>
    </row>
    <row r="1899" spans="1:23" x14ac:dyDescent="0.2">
      <c r="A1899" t="s">
        <v>0</v>
      </c>
      <c r="B1899" t="s">
        <v>1</v>
      </c>
      <c r="C1899" t="s">
        <v>635</v>
      </c>
      <c r="D1899" t="s">
        <v>1259</v>
      </c>
      <c r="E1899" t="s">
        <v>1260</v>
      </c>
      <c r="F1899" t="s">
        <v>1430</v>
      </c>
      <c r="G1899" t="s">
        <v>1431</v>
      </c>
      <c r="H1899" t="s">
        <v>7</v>
      </c>
      <c r="I1899" t="s">
        <v>43</v>
      </c>
      <c r="J1899" t="s">
        <v>44</v>
      </c>
      <c r="K1899" t="s">
        <v>63</v>
      </c>
      <c r="L1899" t="s">
        <v>96</v>
      </c>
      <c r="M1899" s="2">
        <v>0</v>
      </c>
      <c r="N1899" s="2">
        <v>0</v>
      </c>
      <c r="O1899" s="2">
        <v>10000</v>
      </c>
      <c r="P1899" s="2">
        <v>10000</v>
      </c>
      <c r="Q1899" s="2">
        <v>0</v>
      </c>
      <c r="R1899" s="2">
        <v>0</v>
      </c>
      <c r="S1899" s="2">
        <v>0</v>
      </c>
      <c r="T1899" s="2">
        <v>10000</v>
      </c>
      <c r="U1899" s="2">
        <v>10000</v>
      </c>
      <c r="V1899" s="2">
        <v>10000</v>
      </c>
      <c r="W1899" t="s">
        <v>1437</v>
      </c>
    </row>
    <row r="1900" spans="1:23" x14ac:dyDescent="0.2">
      <c r="A1900" t="s">
        <v>0</v>
      </c>
      <c r="B1900" t="s">
        <v>1</v>
      </c>
      <c r="C1900" t="s">
        <v>635</v>
      </c>
      <c r="D1900" t="s">
        <v>1259</v>
      </c>
      <c r="E1900" t="s">
        <v>1260</v>
      </c>
      <c r="F1900" t="s">
        <v>1430</v>
      </c>
      <c r="G1900" t="s">
        <v>1431</v>
      </c>
      <c r="H1900" t="s">
        <v>7</v>
      </c>
      <c r="I1900" t="s">
        <v>43</v>
      </c>
      <c r="J1900" t="s">
        <v>44</v>
      </c>
      <c r="K1900" t="s">
        <v>67</v>
      </c>
      <c r="L1900" t="s">
        <v>96</v>
      </c>
      <c r="M1900" s="2">
        <v>0</v>
      </c>
      <c r="N1900" s="2">
        <v>0</v>
      </c>
      <c r="O1900" s="2">
        <v>6250</v>
      </c>
      <c r="P1900" s="2">
        <v>6250</v>
      </c>
      <c r="Q1900" s="2">
        <v>0</v>
      </c>
      <c r="R1900" s="2">
        <v>0</v>
      </c>
      <c r="S1900" s="2">
        <v>0</v>
      </c>
      <c r="T1900" s="2">
        <v>6250</v>
      </c>
      <c r="U1900" s="2">
        <v>6250</v>
      </c>
      <c r="V1900" s="2">
        <v>6250</v>
      </c>
      <c r="W1900" t="s">
        <v>1438</v>
      </c>
    </row>
    <row r="1901" spans="1:23" x14ac:dyDescent="0.2">
      <c r="A1901" t="s">
        <v>0</v>
      </c>
      <c r="B1901" t="s">
        <v>1</v>
      </c>
      <c r="C1901" t="s">
        <v>635</v>
      </c>
      <c r="D1901" t="s">
        <v>1259</v>
      </c>
      <c r="E1901" t="s">
        <v>1260</v>
      </c>
      <c r="F1901" t="s">
        <v>1430</v>
      </c>
      <c r="G1901" t="s">
        <v>1431</v>
      </c>
      <c r="H1901" t="s">
        <v>7</v>
      </c>
      <c r="I1901" t="s">
        <v>43</v>
      </c>
      <c r="J1901" t="s">
        <v>44</v>
      </c>
      <c r="K1901" t="s">
        <v>71</v>
      </c>
      <c r="L1901" t="s">
        <v>96</v>
      </c>
      <c r="M1901" s="2">
        <v>0</v>
      </c>
      <c r="N1901" s="2">
        <v>0</v>
      </c>
      <c r="O1901" s="2">
        <v>5000</v>
      </c>
      <c r="P1901" s="2">
        <v>5000</v>
      </c>
      <c r="Q1901" s="2">
        <v>0</v>
      </c>
      <c r="R1901" s="2">
        <v>0</v>
      </c>
      <c r="S1901" s="2">
        <v>0</v>
      </c>
      <c r="T1901" s="2">
        <v>5000</v>
      </c>
      <c r="U1901" s="2">
        <v>5000</v>
      </c>
      <c r="V1901" s="2">
        <v>5000</v>
      </c>
      <c r="W1901" t="s">
        <v>1439</v>
      </c>
    </row>
    <row r="1902" spans="1:23" x14ac:dyDescent="0.2">
      <c r="A1902" t="s">
        <v>0</v>
      </c>
      <c r="B1902" t="s">
        <v>1</v>
      </c>
      <c r="C1902" t="s">
        <v>635</v>
      </c>
      <c r="D1902" t="s">
        <v>1259</v>
      </c>
      <c r="E1902" t="s">
        <v>1260</v>
      </c>
      <c r="F1902" t="s">
        <v>1430</v>
      </c>
      <c r="G1902" t="s">
        <v>1431</v>
      </c>
      <c r="H1902" t="s">
        <v>7</v>
      </c>
      <c r="I1902" t="s">
        <v>43</v>
      </c>
      <c r="J1902" t="s">
        <v>44</v>
      </c>
      <c r="K1902" t="s">
        <v>73</v>
      </c>
      <c r="L1902" t="s">
        <v>96</v>
      </c>
      <c r="M1902" s="2">
        <v>0</v>
      </c>
      <c r="N1902" s="2">
        <v>0</v>
      </c>
      <c r="O1902" s="2">
        <v>416.7</v>
      </c>
      <c r="P1902" s="2">
        <v>416.7</v>
      </c>
      <c r="Q1902" s="2">
        <v>0</v>
      </c>
      <c r="R1902" s="2">
        <v>0</v>
      </c>
      <c r="S1902" s="2">
        <v>0</v>
      </c>
      <c r="T1902" s="2">
        <v>416.7</v>
      </c>
      <c r="U1902" s="2">
        <v>416.7</v>
      </c>
      <c r="V1902" s="2">
        <v>416.7</v>
      </c>
      <c r="W1902" t="s">
        <v>1440</v>
      </c>
    </row>
    <row r="1903" spans="1:23" x14ac:dyDescent="0.2">
      <c r="A1903" t="s">
        <v>0</v>
      </c>
      <c r="B1903" t="s">
        <v>1</v>
      </c>
      <c r="C1903" t="s">
        <v>635</v>
      </c>
      <c r="D1903" t="s">
        <v>1259</v>
      </c>
      <c r="E1903" t="s">
        <v>1260</v>
      </c>
      <c r="F1903" t="s">
        <v>1430</v>
      </c>
      <c r="G1903" t="s">
        <v>1431</v>
      </c>
      <c r="H1903" t="s">
        <v>7</v>
      </c>
      <c r="I1903" t="s">
        <v>43</v>
      </c>
      <c r="J1903" t="s">
        <v>44</v>
      </c>
      <c r="K1903" t="s">
        <v>75</v>
      </c>
      <c r="L1903" t="s">
        <v>96</v>
      </c>
      <c r="M1903" s="2">
        <v>0</v>
      </c>
      <c r="N1903" s="2">
        <v>0</v>
      </c>
      <c r="O1903" s="2">
        <v>875</v>
      </c>
      <c r="P1903" s="2">
        <v>875</v>
      </c>
      <c r="Q1903" s="2">
        <v>0</v>
      </c>
      <c r="R1903" s="2">
        <v>0</v>
      </c>
      <c r="S1903" s="2">
        <v>0</v>
      </c>
      <c r="T1903" s="2">
        <v>875</v>
      </c>
      <c r="U1903" s="2">
        <v>875</v>
      </c>
      <c r="V1903" s="2">
        <v>875</v>
      </c>
      <c r="W1903" t="s">
        <v>1441</v>
      </c>
    </row>
    <row r="1904" spans="1:23" x14ac:dyDescent="0.2">
      <c r="A1904" t="s">
        <v>0</v>
      </c>
      <c r="B1904" t="s">
        <v>1</v>
      </c>
      <c r="C1904" t="s">
        <v>635</v>
      </c>
      <c r="D1904" t="s">
        <v>1259</v>
      </c>
      <c r="E1904" t="s">
        <v>1260</v>
      </c>
      <c r="F1904" t="s">
        <v>1430</v>
      </c>
      <c r="G1904" t="s">
        <v>1431</v>
      </c>
      <c r="H1904" t="s">
        <v>7</v>
      </c>
      <c r="I1904" t="s">
        <v>43</v>
      </c>
      <c r="J1904" t="s">
        <v>44</v>
      </c>
      <c r="K1904" t="s">
        <v>79</v>
      </c>
      <c r="L1904" t="s">
        <v>96</v>
      </c>
      <c r="M1904" s="2">
        <v>0</v>
      </c>
      <c r="N1904" s="2">
        <v>0</v>
      </c>
      <c r="O1904" s="2">
        <v>875</v>
      </c>
      <c r="P1904" s="2">
        <v>875</v>
      </c>
      <c r="Q1904" s="2">
        <v>0</v>
      </c>
      <c r="R1904" s="2">
        <v>0</v>
      </c>
      <c r="S1904" s="2">
        <v>0</v>
      </c>
      <c r="T1904" s="2">
        <v>875</v>
      </c>
      <c r="U1904" s="2">
        <v>875</v>
      </c>
      <c r="V1904" s="2">
        <v>875</v>
      </c>
      <c r="W1904" t="s">
        <v>1442</v>
      </c>
    </row>
    <row r="1905" spans="1:23" x14ac:dyDescent="0.2">
      <c r="A1905" t="s">
        <v>170</v>
      </c>
      <c r="B1905" t="s">
        <v>171</v>
      </c>
      <c r="C1905" t="s">
        <v>635</v>
      </c>
      <c r="D1905" t="s">
        <v>1259</v>
      </c>
      <c r="E1905" t="s">
        <v>1260</v>
      </c>
      <c r="F1905" t="s">
        <v>1430</v>
      </c>
      <c r="G1905" t="s">
        <v>1431</v>
      </c>
      <c r="H1905" t="s">
        <v>172</v>
      </c>
      <c r="I1905" t="s">
        <v>173</v>
      </c>
      <c r="J1905" t="s">
        <v>94</v>
      </c>
      <c r="K1905" t="s">
        <v>166</v>
      </c>
      <c r="L1905" t="s">
        <v>96</v>
      </c>
      <c r="M1905" s="2">
        <v>0</v>
      </c>
      <c r="N1905" s="2">
        <v>0</v>
      </c>
      <c r="O1905" s="2">
        <v>9000</v>
      </c>
      <c r="P1905" s="2">
        <v>9000</v>
      </c>
      <c r="Q1905" s="2">
        <v>0</v>
      </c>
      <c r="R1905" s="2">
        <v>0</v>
      </c>
      <c r="S1905" s="2">
        <v>0</v>
      </c>
      <c r="T1905" s="2">
        <v>9000</v>
      </c>
      <c r="U1905" s="2">
        <v>9000</v>
      </c>
      <c r="V1905" s="2">
        <v>9000</v>
      </c>
      <c r="W1905" t="s">
        <v>1443</v>
      </c>
    </row>
    <row r="1906" spans="1:23" x14ac:dyDescent="0.2">
      <c r="A1906" t="s">
        <v>170</v>
      </c>
      <c r="B1906" t="s">
        <v>171</v>
      </c>
      <c r="C1906" t="s">
        <v>635</v>
      </c>
      <c r="D1906" t="s">
        <v>1259</v>
      </c>
      <c r="E1906" t="s">
        <v>1260</v>
      </c>
      <c r="F1906" t="s">
        <v>1430</v>
      </c>
      <c r="G1906" t="s">
        <v>1431</v>
      </c>
      <c r="H1906" t="s">
        <v>172</v>
      </c>
      <c r="I1906" t="s">
        <v>173</v>
      </c>
      <c r="J1906" t="s">
        <v>94</v>
      </c>
      <c r="K1906" t="s">
        <v>95</v>
      </c>
      <c r="L1906" t="s">
        <v>96</v>
      </c>
      <c r="M1906" s="2">
        <v>0</v>
      </c>
      <c r="N1906" s="2">
        <v>0</v>
      </c>
      <c r="O1906" s="2">
        <v>3360</v>
      </c>
      <c r="P1906" s="2">
        <v>3360</v>
      </c>
      <c r="Q1906" s="2">
        <v>0</v>
      </c>
      <c r="R1906" s="2">
        <v>0</v>
      </c>
      <c r="S1906" s="2">
        <v>0</v>
      </c>
      <c r="T1906" s="2">
        <v>3360</v>
      </c>
      <c r="U1906" s="2">
        <v>3360</v>
      </c>
      <c r="V1906" s="2">
        <v>3360</v>
      </c>
      <c r="W1906" t="s">
        <v>1297</v>
      </c>
    </row>
    <row r="1907" spans="1:23" x14ac:dyDescent="0.2">
      <c r="A1907" t="s">
        <v>170</v>
      </c>
      <c r="B1907" t="s">
        <v>171</v>
      </c>
      <c r="C1907" t="s">
        <v>635</v>
      </c>
      <c r="D1907" t="s">
        <v>1259</v>
      </c>
      <c r="E1907" t="s">
        <v>1260</v>
      </c>
      <c r="F1907" t="s">
        <v>1430</v>
      </c>
      <c r="G1907" t="s">
        <v>1431</v>
      </c>
      <c r="H1907" t="s">
        <v>172</v>
      </c>
      <c r="I1907" t="s">
        <v>173</v>
      </c>
      <c r="J1907" t="s">
        <v>94</v>
      </c>
      <c r="K1907" t="s">
        <v>385</v>
      </c>
      <c r="L1907" t="s">
        <v>96</v>
      </c>
      <c r="M1907" s="2">
        <v>0</v>
      </c>
      <c r="N1907" s="2">
        <v>0</v>
      </c>
      <c r="O1907" s="2">
        <v>3961.9</v>
      </c>
      <c r="P1907" s="2">
        <v>3961.9</v>
      </c>
      <c r="Q1907" s="2">
        <v>0</v>
      </c>
      <c r="R1907" s="2">
        <v>0</v>
      </c>
      <c r="S1907" s="2">
        <v>0</v>
      </c>
      <c r="T1907" s="2">
        <v>3961.9</v>
      </c>
      <c r="U1907" s="2">
        <v>3961.9</v>
      </c>
      <c r="V1907" s="2">
        <v>3961.9</v>
      </c>
      <c r="W1907" t="s">
        <v>1304</v>
      </c>
    </row>
    <row r="1908" spans="1:23" x14ac:dyDescent="0.2">
      <c r="A1908" t="s">
        <v>170</v>
      </c>
      <c r="B1908" t="s">
        <v>171</v>
      </c>
      <c r="C1908" t="s">
        <v>635</v>
      </c>
      <c r="D1908" t="s">
        <v>1259</v>
      </c>
      <c r="E1908" t="s">
        <v>1260</v>
      </c>
      <c r="F1908" t="s">
        <v>1430</v>
      </c>
      <c r="G1908" t="s">
        <v>1431</v>
      </c>
      <c r="H1908" t="s">
        <v>172</v>
      </c>
      <c r="I1908" t="s">
        <v>173</v>
      </c>
      <c r="J1908" t="s">
        <v>94</v>
      </c>
      <c r="K1908" t="s">
        <v>783</v>
      </c>
      <c r="L1908" t="s">
        <v>96</v>
      </c>
      <c r="M1908" s="2">
        <v>0</v>
      </c>
      <c r="N1908" s="2">
        <v>0</v>
      </c>
      <c r="O1908" s="2">
        <v>6742.55</v>
      </c>
      <c r="P1908" s="2">
        <v>6742.55</v>
      </c>
      <c r="Q1908" s="2">
        <v>0</v>
      </c>
      <c r="R1908" s="2">
        <v>0</v>
      </c>
      <c r="S1908" s="2">
        <v>0</v>
      </c>
      <c r="T1908" s="2">
        <v>6742.55</v>
      </c>
      <c r="U1908" s="2">
        <v>6742.55</v>
      </c>
      <c r="V1908" s="2">
        <v>6742.55</v>
      </c>
      <c r="W1908" t="s">
        <v>1305</v>
      </c>
    </row>
    <row r="1909" spans="1:23" x14ac:dyDescent="0.2">
      <c r="A1909" t="s">
        <v>170</v>
      </c>
      <c r="B1909" t="s">
        <v>171</v>
      </c>
      <c r="C1909" t="s">
        <v>635</v>
      </c>
      <c r="D1909" t="s">
        <v>1259</v>
      </c>
      <c r="E1909" t="s">
        <v>1260</v>
      </c>
      <c r="F1909" t="s">
        <v>1430</v>
      </c>
      <c r="G1909" t="s">
        <v>1431</v>
      </c>
      <c r="H1909" t="s">
        <v>172</v>
      </c>
      <c r="I1909" t="s">
        <v>173</v>
      </c>
      <c r="J1909" t="s">
        <v>94</v>
      </c>
      <c r="K1909" t="s">
        <v>140</v>
      </c>
      <c r="L1909" t="s">
        <v>96</v>
      </c>
      <c r="M1909" s="2">
        <v>0</v>
      </c>
      <c r="N1909" s="2">
        <v>0</v>
      </c>
      <c r="O1909" s="2">
        <v>5000</v>
      </c>
      <c r="P1909" s="2">
        <v>5000</v>
      </c>
      <c r="Q1909" s="2">
        <v>0</v>
      </c>
      <c r="R1909" s="2">
        <v>0</v>
      </c>
      <c r="S1909" s="2">
        <v>0</v>
      </c>
      <c r="T1909" s="2">
        <v>5000</v>
      </c>
      <c r="U1909" s="2">
        <v>5000</v>
      </c>
      <c r="V1909" s="2">
        <v>5000</v>
      </c>
      <c r="W1909" t="s">
        <v>1444</v>
      </c>
    </row>
    <row r="1910" spans="1:23" x14ac:dyDescent="0.2">
      <c r="A1910" t="s">
        <v>170</v>
      </c>
      <c r="B1910" t="s">
        <v>171</v>
      </c>
      <c r="C1910" t="s">
        <v>635</v>
      </c>
      <c r="D1910" t="s">
        <v>1259</v>
      </c>
      <c r="E1910" t="s">
        <v>1260</v>
      </c>
      <c r="F1910" t="s">
        <v>1430</v>
      </c>
      <c r="G1910" t="s">
        <v>1431</v>
      </c>
      <c r="H1910" t="s">
        <v>172</v>
      </c>
      <c r="I1910" t="s">
        <v>173</v>
      </c>
      <c r="J1910" t="s">
        <v>94</v>
      </c>
      <c r="K1910" t="s">
        <v>102</v>
      </c>
      <c r="L1910" t="s">
        <v>96</v>
      </c>
      <c r="M1910" s="2">
        <v>0</v>
      </c>
      <c r="N1910" s="2">
        <v>0</v>
      </c>
      <c r="O1910" s="2">
        <v>1300</v>
      </c>
      <c r="P1910" s="2">
        <v>1300</v>
      </c>
      <c r="Q1910" s="2">
        <v>0</v>
      </c>
      <c r="R1910" s="2">
        <v>0</v>
      </c>
      <c r="S1910" s="2">
        <v>0</v>
      </c>
      <c r="T1910" s="2">
        <v>1300</v>
      </c>
      <c r="U1910" s="2">
        <v>1300</v>
      </c>
      <c r="V1910" s="2">
        <v>1300</v>
      </c>
      <c r="W1910" t="s">
        <v>1445</v>
      </c>
    </row>
    <row r="1911" spans="1:23" x14ac:dyDescent="0.2">
      <c r="A1911" t="s">
        <v>170</v>
      </c>
      <c r="B1911" t="s">
        <v>171</v>
      </c>
      <c r="C1911" t="s">
        <v>635</v>
      </c>
      <c r="D1911" t="s">
        <v>1259</v>
      </c>
      <c r="E1911" t="s">
        <v>1260</v>
      </c>
      <c r="F1911" t="s">
        <v>1430</v>
      </c>
      <c r="G1911" t="s">
        <v>1431</v>
      </c>
      <c r="H1911" t="s">
        <v>172</v>
      </c>
      <c r="I1911" t="s">
        <v>173</v>
      </c>
      <c r="J1911" t="s">
        <v>202</v>
      </c>
      <c r="K1911" t="s">
        <v>203</v>
      </c>
      <c r="L1911" t="s">
        <v>96</v>
      </c>
      <c r="M1911" s="2">
        <v>0</v>
      </c>
      <c r="N1911" s="2">
        <v>0</v>
      </c>
      <c r="O1911" s="2">
        <v>6000</v>
      </c>
      <c r="P1911" s="2">
        <v>6000</v>
      </c>
      <c r="Q1911" s="2">
        <v>0</v>
      </c>
      <c r="R1911" s="2">
        <v>0</v>
      </c>
      <c r="S1911" s="2">
        <v>0</v>
      </c>
      <c r="T1911" s="2">
        <v>6000</v>
      </c>
      <c r="U1911" s="2">
        <v>6000</v>
      </c>
      <c r="V1911" s="2">
        <v>6000</v>
      </c>
      <c r="W1911" t="s">
        <v>1308</v>
      </c>
    </row>
    <row r="1912" spans="1:23" x14ac:dyDescent="0.2">
      <c r="A1912" t="s">
        <v>0</v>
      </c>
      <c r="B1912" t="s">
        <v>1</v>
      </c>
      <c r="C1912" t="s">
        <v>635</v>
      </c>
      <c r="D1912" t="s">
        <v>1259</v>
      </c>
      <c r="E1912" t="s">
        <v>1260</v>
      </c>
      <c r="F1912" t="s">
        <v>1446</v>
      </c>
      <c r="G1912" t="s">
        <v>1447</v>
      </c>
      <c r="H1912" t="s">
        <v>7</v>
      </c>
      <c r="I1912" t="s">
        <v>8</v>
      </c>
      <c r="J1912" t="s">
        <v>9</v>
      </c>
      <c r="K1912" t="s">
        <v>10</v>
      </c>
      <c r="L1912" t="s">
        <v>11</v>
      </c>
      <c r="M1912" s="2">
        <v>1264608</v>
      </c>
      <c r="N1912" s="2">
        <v>195912</v>
      </c>
      <c r="O1912" s="2">
        <v>-70816.350000000006</v>
      </c>
      <c r="P1912" s="2">
        <v>1389703.65</v>
      </c>
      <c r="Q1912" s="2">
        <v>0</v>
      </c>
      <c r="R1912" s="2">
        <v>883796.44</v>
      </c>
      <c r="S1912" s="2">
        <v>883796.44</v>
      </c>
      <c r="T1912" s="2">
        <v>505907.21</v>
      </c>
      <c r="U1912" s="2">
        <v>505907.21</v>
      </c>
      <c r="V1912" s="2">
        <v>505907.21</v>
      </c>
      <c r="W1912" t="s">
        <v>1263</v>
      </c>
    </row>
    <row r="1913" spans="1:23" x14ac:dyDescent="0.2">
      <c r="A1913" t="s">
        <v>0</v>
      </c>
      <c r="B1913" t="s">
        <v>1</v>
      </c>
      <c r="C1913" t="s">
        <v>635</v>
      </c>
      <c r="D1913" t="s">
        <v>1259</v>
      </c>
      <c r="E1913" t="s">
        <v>1260</v>
      </c>
      <c r="F1913" t="s">
        <v>1446</v>
      </c>
      <c r="G1913" t="s">
        <v>1447</v>
      </c>
      <c r="H1913" t="s">
        <v>7</v>
      </c>
      <c r="I1913" t="s">
        <v>8</v>
      </c>
      <c r="J1913" t="s">
        <v>9</v>
      </c>
      <c r="K1913" t="s">
        <v>13</v>
      </c>
      <c r="L1913" t="s">
        <v>11</v>
      </c>
      <c r="M1913" s="2">
        <v>121500.96</v>
      </c>
      <c r="N1913" s="2">
        <v>4344</v>
      </c>
      <c r="O1913" s="2">
        <v>0</v>
      </c>
      <c r="P1913" s="2">
        <v>125844.96</v>
      </c>
      <c r="Q1913" s="2">
        <v>0</v>
      </c>
      <c r="R1913" s="2">
        <v>70450.75</v>
      </c>
      <c r="S1913" s="2">
        <v>70450.75</v>
      </c>
      <c r="T1913" s="2">
        <v>55394.21</v>
      </c>
      <c r="U1913" s="2">
        <v>55394.21</v>
      </c>
      <c r="V1913" s="2">
        <v>55394.21</v>
      </c>
      <c r="W1913" t="s">
        <v>1264</v>
      </c>
    </row>
    <row r="1914" spans="1:23" x14ac:dyDescent="0.2">
      <c r="A1914" t="s">
        <v>0</v>
      </c>
      <c r="B1914" t="s">
        <v>1</v>
      </c>
      <c r="C1914" t="s">
        <v>635</v>
      </c>
      <c r="D1914" t="s">
        <v>1259</v>
      </c>
      <c r="E1914" t="s">
        <v>1260</v>
      </c>
      <c r="F1914" t="s">
        <v>1446</v>
      </c>
      <c r="G1914" t="s">
        <v>1447</v>
      </c>
      <c r="H1914" t="s">
        <v>7</v>
      </c>
      <c r="I1914" t="s">
        <v>8</v>
      </c>
      <c r="J1914" t="s">
        <v>9</v>
      </c>
      <c r="K1914" t="s">
        <v>15</v>
      </c>
      <c r="L1914" t="s">
        <v>11</v>
      </c>
      <c r="M1914" s="2">
        <v>181089.08</v>
      </c>
      <c r="N1914" s="2">
        <v>10636</v>
      </c>
      <c r="O1914" s="2">
        <v>0</v>
      </c>
      <c r="P1914" s="2">
        <v>191725.08</v>
      </c>
      <c r="Q1914" s="2">
        <v>54463.03</v>
      </c>
      <c r="R1914" s="2">
        <v>16048.38</v>
      </c>
      <c r="S1914" s="2">
        <v>16048.38</v>
      </c>
      <c r="T1914" s="2">
        <v>175676.7</v>
      </c>
      <c r="U1914" s="2">
        <v>175676.7</v>
      </c>
      <c r="V1914" s="2">
        <v>121213.67</v>
      </c>
      <c r="W1914" t="s">
        <v>1265</v>
      </c>
    </row>
    <row r="1915" spans="1:23" x14ac:dyDescent="0.2">
      <c r="A1915" t="s">
        <v>0</v>
      </c>
      <c r="B1915" t="s">
        <v>1</v>
      </c>
      <c r="C1915" t="s">
        <v>635</v>
      </c>
      <c r="D1915" t="s">
        <v>1259</v>
      </c>
      <c r="E1915" t="s">
        <v>1260</v>
      </c>
      <c r="F1915" t="s">
        <v>1446</v>
      </c>
      <c r="G1915" t="s">
        <v>1447</v>
      </c>
      <c r="H1915" t="s">
        <v>7</v>
      </c>
      <c r="I1915" t="s">
        <v>8</v>
      </c>
      <c r="J1915" t="s">
        <v>9</v>
      </c>
      <c r="K1915" t="s">
        <v>17</v>
      </c>
      <c r="L1915" t="s">
        <v>11</v>
      </c>
      <c r="M1915" s="2">
        <v>56032</v>
      </c>
      <c r="N1915" s="2">
        <v>2000</v>
      </c>
      <c r="O1915" s="2">
        <v>0</v>
      </c>
      <c r="P1915" s="2">
        <v>58032</v>
      </c>
      <c r="Q1915" s="2">
        <v>3350.17</v>
      </c>
      <c r="R1915" s="2">
        <v>47816.98</v>
      </c>
      <c r="S1915" s="2">
        <v>47816.98</v>
      </c>
      <c r="T1915" s="2">
        <v>10215.02</v>
      </c>
      <c r="U1915" s="2">
        <v>10215.02</v>
      </c>
      <c r="V1915" s="2">
        <v>6864.85</v>
      </c>
      <c r="W1915" t="s">
        <v>1266</v>
      </c>
    </row>
    <row r="1916" spans="1:23" x14ac:dyDescent="0.2">
      <c r="A1916" t="s">
        <v>0</v>
      </c>
      <c r="B1916" t="s">
        <v>1</v>
      </c>
      <c r="C1916" t="s">
        <v>635</v>
      </c>
      <c r="D1916" t="s">
        <v>1259</v>
      </c>
      <c r="E1916" t="s">
        <v>1260</v>
      </c>
      <c r="F1916" t="s">
        <v>1446</v>
      </c>
      <c r="G1916" t="s">
        <v>1447</v>
      </c>
      <c r="H1916" t="s">
        <v>7</v>
      </c>
      <c r="I1916" t="s">
        <v>8</v>
      </c>
      <c r="J1916" t="s">
        <v>9</v>
      </c>
      <c r="K1916" t="s">
        <v>19</v>
      </c>
      <c r="L1916" t="s">
        <v>11</v>
      </c>
      <c r="M1916" s="2">
        <v>1716</v>
      </c>
      <c r="N1916" s="2">
        <v>88</v>
      </c>
      <c r="O1916" s="2">
        <v>0</v>
      </c>
      <c r="P1916" s="2">
        <v>1804</v>
      </c>
      <c r="Q1916" s="2">
        <v>0</v>
      </c>
      <c r="R1916" s="2">
        <v>902</v>
      </c>
      <c r="S1916" s="2">
        <v>902</v>
      </c>
      <c r="T1916" s="2">
        <v>902</v>
      </c>
      <c r="U1916" s="2">
        <v>902</v>
      </c>
      <c r="V1916" s="2">
        <v>902</v>
      </c>
      <c r="W1916" t="s">
        <v>1267</v>
      </c>
    </row>
    <row r="1917" spans="1:23" x14ac:dyDescent="0.2">
      <c r="A1917" t="s">
        <v>0</v>
      </c>
      <c r="B1917" t="s">
        <v>1</v>
      </c>
      <c r="C1917" t="s">
        <v>635</v>
      </c>
      <c r="D1917" t="s">
        <v>1259</v>
      </c>
      <c r="E1917" t="s">
        <v>1260</v>
      </c>
      <c r="F1917" t="s">
        <v>1446</v>
      </c>
      <c r="G1917" t="s">
        <v>1447</v>
      </c>
      <c r="H1917" t="s">
        <v>7</v>
      </c>
      <c r="I1917" t="s">
        <v>8</v>
      </c>
      <c r="J1917" t="s">
        <v>9</v>
      </c>
      <c r="K1917" t="s">
        <v>21</v>
      </c>
      <c r="L1917" t="s">
        <v>11</v>
      </c>
      <c r="M1917" s="2">
        <v>13728</v>
      </c>
      <c r="N1917" s="2">
        <v>704</v>
      </c>
      <c r="O1917" s="2">
        <v>0</v>
      </c>
      <c r="P1917" s="2">
        <v>14432</v>
      </c>
      <c r="Q1917" s="2">
        <v>0</v>
      </c>
      <c r="R1917" s="2">
        <v>7520</v>
      </c>
      <c r="S1917" s="2">
        <v>7520</v>
      </c>
      <c r="T1917" s="2">
        <v>6912</v>
      </c>
      <c r="U1917" s="2">
        <v>6912</v>
      </c>
      <c r="V1917" s="2">
        <v>6912</v>
      </c>
      <c r="W1917" t="s">
        <v>1268</v>
      </c>
    </row>
    <row r="1918" spans="1:23" x14ac:dyDescent="0.2">
      <c r="A1918" t="s">
        <v>0</v>
      </c>
      <c r="B1918" t="s">
        <v>1</v>
      </c>
      <c r="C1918" t="s">
        <v>635</v>
      </c>
      <c r="D1918" t="s">
        <v>1259</v>
      </c>
      <c r="E1918" t="s">
        <v>1260</v>
      </c>
      <c r="F1918" t="s">
        <v>1446</v>
      </c>
      <c r="G1918" t="s">
        <v>1447</v>
      </c>
      <c r="H1918" t="s">
        <v>7</v>
      </c>
      <c r="I1918" t="s">
        <v>8</v>
      </c>
      <c r="J1918" t="s">
        <v>9</v>
      </c>
      <c r="K1918" t="s">
        <v>23</v>
      </c>
      <c r="L1918" t="s">
        <v>11</v>
      </c>
      <c r="M1918" s="2">
        <v>607.5</v>
      </c>
      <c r="N1918" s="2">
        <v>21.76</v>
      </c>
      <c r="O1918" s="2">
        <v>121.52</v>
      </c>
      <c r="P1918" s="2">
        <v>750.78</v>
      </c>
      <c r="Q1918" s="2">
        <v>0</v>
      </c>
      <c r="R1918" s="2">
        <v>164</v>
      </c>
      <c r="S1918" s="2">
        <v>164</v>
      </c>
      <c r="T1918" s="2">
        <v>586.78</v>
      </c>
      <c r="U1918" s="2">
        <v>586.78</v>
      </c>
      <c r="V1918" s="2">
        <v>586.78</v>
      </c>
      <c r="W1918" t="s">
        <v>1269</v>
      </c>
    </row>
    <row r="1919" spans="1:23" x14ac:dyDescent="0.2">
      <c r="A1919" t="s">
        <v>0</v>
      </c>
      <c r="B1919" t="s">
        <v>1</v>
      </c>
      <c r="C1919" t="s">
        <v>635</v>
      </c>
      <c r="D1919" t="s">
        <v>1259</v>
      </c>
      <c r="E1919" t="s">
        <v>1260</v>
      </c>
      <c r="F1919" t="s">
        <v>1446</v>
      </c>
      <c r="G1919" t="s">
        <v>1447</v>
      </c>
      <c r="H1919" t="s">
        <v>7</v>
      </c>
      <c r="I1919" t="s">
        <v>8</v>
      </c>
      <c r="J1919" t="s">
        <v>9</v>
      </c>
      <c r="K1919" t="s">
        <v>25</v>
      </c>
      <c r="L1919" t="s">
        <v>11</v>
      </c>
      <c r="M1919" s="2">
        <v>6075.05</v>
      </c>
      <c r="N1919" s="2">
        <v>130.32</v>
      </c>
      <c r="O1919" s="2">
        <v>0</v>
      </c>
      <c r="P1919" s="2">
        <v>6205.37</v>
      </c>
      <c r="Q1919" s="2">
        <v>0</v>
      </c>
      <c r="R1919" s="2">
        <v>2038.79</v>
      </c>
      <c r="S1919" s="2">
        <v>2038.79</v>
      </c>
      <c r="T1919" s="2">
        <v>4166.58</v>
      </c>
      <c r="U1919" s="2">
        <v>4166.58</v>
      </c>
      <c r="V1919" s="2">
        <v>4166.58</v>
      </c>
      <c r="W1919" t="s">
        <v>1270</v>
      </c>
    </row>
    <row r="1920" spans="1:23" x14ac:dyDescent="0.2">
      <c r="A1920" t="s">
        <v>0</v>
      </c>
      <c r="B1920" t="s">
        <v>1</v>
      </c>
      <c r="C1920" t="s">
        <v>635</v>
      </c>
      <c r="D1920" t="s">
        <v>1259</v>
      </c>
      <c r="E1920" t="s">
        <v>1260</v>
      </c>
      <c r="F1920" t="s">
        <v>1446</v>
      </c>
      <c r="G1920" t="s">
        <v>1447</v>
      </c>
      <c r="H1920" t="s">
        <v>7</v>
      </c>
      <c r="I1920" t="s">
        <v>8</v>
      </c>
      <c r="J1920" t="s">
        <v>9</v>
      </c>
      <c r="K1920" t="s">
        <v>27</v>
      </c>
      <c r="L1920" t="s">
        <v>11</v>
      </c>
      <c r="M1920" s="2">
        <v>12543.73</v>
      </c>
      <c r="N1920" s="2">
        <v>0</v>
      </c>
      <c r="O1920" s="2">
        <v>-9543</v>
      </c>
      <c r="P1920" s="2">
        <v>3000.73</v>
      </c>
      <c r="Q1920" s="2">
        <v>0</v>
      </c>
      <c r="R1920" s="2">
        <v>0</v>
      </c>
      <c r="S1920" s="2">
        <v>0</v>
      </c>
      <c r="T1920" s="2">
        <v>3000.73</v>
      </c>
      <c r="U1920" s="2">
        <v>3000.73</v>
      </c>
      <c r="V1920" s="2">
        <v>3000.73</v>
      </c>
      <c r="W1920" t="s">
        <v>1271</v>
      </c>
    </row>
    <row r="1921" spans="1:23" x14ac:dyDescent="0.2">
      <c r="A1921" t="s">
        <v>0</v>
      </c>
      <c r="B1921" t="s">
        <v>1</v>
      </c>
      <c r="C1921" t="s">
        <v>635</v>
      </c>
      <c r="D1921" t="s">
        <v>1259</v>
      </c>
      <c r="E1921" t="s">
        <v>1260</v>
      </c>
      <c r="F1921" t="s">
        <v>1446</v>
      </c>
      <c r="G1921" t="s">
        <v>1447</v>
      </c>
      <c r="H1921" t="s">
        <v>7</v>
      </c>
      <c r="I1921" t="s">
        <v>8</v>
      </c>
      <c r="J1921" t="s">
        <v>9</v>
      </c>
      <c r="K1921" t="s">
        <v>29</v>
      </c>
      <c r="L1921" t="s">
        <v>11</v>
      </c>
      <c r="M1921" s="2">
        <v>1290.8499999999999</v>
      </c>
      <c r="N1921" s="2">
        <v>0</v>
      </c>
      <c r="O1921" s="2">
        <v>0</v>
      </c>
      <c r="P1921" s="2">
        <v>1290.8499999999999</v>
      </c>
      <c r="Q1921" s="2">
        <v>0</v>
      </c>
      <c r="R1921" s="2">
        <v>0</v>
      </c>
      <c r="S1921" s="2">
        <v>0</v>
      </c>
      <c r="T1921" s="2">
        <v>1290.8499999999999</v>
      </c>
      <c r="U1921" s="2">
        <v>1290.8499999999999</v>
      </c>
      <c r="V1921" s="2">
        <v>1290.8499999999999</v>
      </c>
      <c r="W1921" t="s">
        <v>1272</v>
      </c>
    </row>
    <row r="1922" spans="1:23" x14ac:dyDescent="0.2">
      <c r="A1922" t="s">
        <v>0</v>
      </c>
      <c r="B1922" t="s">
        <v>1</v>
      </c>
      <c r="C1922" t="s">
        <v>635</v>
      </c>
      <c r="D1922" t="s">
        <v>1259</v>
      </c>
      <c r="E1922" t="s">
        <v>1260</v>
      </c>
      <c r="F1922" t="s">
        <v>1446</v>
      </c>
      <c r="G1922" t="s">
        <v>1447</v>
      </c>
      <c r="H1922" t="s">
        <v>7</v>
      </c>
      <c r="I1922" t="s">
        <v>8</v>
      </c>
      <c r="J1922" t="s">
        <v>9</v>
      </c>
      <c r="K1922" t="s">
        <v>31</v>
      </c>
      <c r="L1922" t="s">
        <v>11</v>
      </c>
      <c r="M1922" s="2">
        <v>786960</v>
      </c>
      <c r="N1922" s="2">
        <v>-72624</v>
      </c>
      <c r="O1922" s="2">
        <v>0</v>
      </c>
      <c r="P1922" s="2">
        <v>714336</v>
      </c>
      <c r="Q1922" s="2">
        <v>198486.86</v>
      </c>
      <c r="R1922" s="2">
        <v>515849.14</v>
      </c>
      <c r="S1922" s="2">
        <v>515849.14</v>
      </c>
      <c r="T1922" s="2">
        <v>198486.86</v>
      </c>
      <c r="U1922" s="2">
        <v>198486.86</v>
      </c>
      <c r="V1922" s="2">
        <v>0</v>
      </c>
      <c r="W1922" t="s">
        <v>1273</v>
      </c>
    </row>
    <row r="1923" spans="1:23" x14ac:dyDescent="0.2">
      <c r="A1923" t="s">
        <v>0</v>
      </c>
      <c r="B1923" t="s">
        <v>1</v>
      </c>
      <c r="C1923" t="s">
        <v>635</v>
      </c>
      <c r="D1923" t="s">
        <v>1259</v>
      </c>
      <c r="E1923" t="s">
        <v>1260</v>
      </c>
      <c r="F1923" t="s">
        <v>1446</v>
      </c>
      <c r="G1923" t="s">
        <v>1447</v>
      </c>
      <c r="H1923" t="s">
        <v>7</v>
      </c>
      <c r="I1923" t="s">
        <v>8</v>
      </c>
      <c r="J1923" t="s">
        <v>9</v>
      </c>
      <c r="K1923" t="s">
        <v>33</v>
      </c>
      <c r="L1923" t="s">
        <v>11</v>
      </c>
      <c r="M1923" s="2">
        <v>3635.4</v>
      </c>
      <c r="N1923" s="2">
        <v>-2620</v>
      </c>
      <c r="O1923" s="2">
        <v>0</v>
      </c>
      <c r="P1923" s="2">
        <v>1015.4</v>
      </c>
      <c r="Q1923" s="2">
        <v>0</v>
      </c>
      <c r="R1923" s="2">
        <v>0</v>
      </c>
      <c r="S1923" s="2">
        <v>0</v>
      </c>
      <c r="T1923" s="2">
        <v>1015.4</v>
      </c>
      <c r="U1923" s="2">
        <v>1015.4</v>
      </c>
      <c r="V1923" s="2">
        <v>1015.4</v>
      </c>
      <c r="W1923" t="s">
        <v>1274</v>
      </c>
    </row>
    <row r="1924" spans="1:23" x14ac:dyDescent="0.2">
      <c r="A1924" t="s">
        <v>0</v>
      </c>
      <c r="B1924" t="s">
        <v>1</v>
      </c>
      <c r="C1924" t="s">
        <v>635</v>
      </c>
      <c r="D1924" t="s">
        <v>1259</v>
      </c>
      <c r="E1924" t="s">
        <v>1260</v>
      </c>
      <c r="F1924" t="s">
        <v>1446</v>
      </c>
      <c r="G1924" t="s">
        <v>1447</v>
      </c>
      <c r="H1924" t="s">
        <v>7</v>
      </c>
      <c r="I1924" t="s">
        <v>8</v>
      </c>
      <c r="J1924" t="s">
        <v>9</v>
      </c>
      <c r="K1924" t="s">
        <v>35</v>
      </c>
      <c r="L1924" t="s">
        <v>11</v>
      </c>
      <c r="M1924" s="2">
        <v>7270.8</v>
      </c>
      <c r="N1924" s="2">
        <v>2620</v>
      </c>
      <c r="O1924" s="2">
        <v>2649.2</v>
      </c>
      <c r="P1924" s="2">
        <v>12540</v>
      </c>
      <c r="Q1924" s="2">
        <v>0</v>
      </c>
      <c r="R1924" s="2">
        <v>7416</v>
      </c>
      <c r="S1924" s="2">
        <v>7416</v>
      </c>
      <c r="T1924" s="2">
        <v>5124</v>
      </c>
      <c r="U1924" s="2">
        <v>5124</v>
      </c>
      <c r="V1924" s="2">
        <v>5124</v>
      </c>
      <c r="W1924" t="s">
        <v>1275</v>
      </c>
    </row>
    <row r="1925" spans="1:23" x14ac:dyDescent="0.2">
      <c r="A1925" t="s">
        <v>0</v>
      </c>
      <c r="B1925" t="s">
        <v>1</v>
      </c>
      <c r="C1925" t="s">
        <v>635</v>
      </c>
      <c r="D1925" t="s">
        <v>1259</v>
      </c>
      <c r="E1925" t="s">
        <v>1260</v>
      </c>
      <c r="F1925" t="s">
        <v>1446</v>
      </c>
      <c r="G1925" t="s">
        <v>1447</v>
      </c>
      <c r="H1925" t="s">
        <v>7</v>
      </c>
      <c r="I1925" t="s">
        <v>8</v>
      </c>
      <c r="J1925" t="s">
        <v>9</v>
      </c>
      <c r="K1925" t="s">
        <v>37</v>
      </c>
      <c r="L1925" t="s">
        <v>11</v>
      </c>
      <c r="M1925" s="2">
        <v>274893.21999999997</v>
      </c>
      <c r="N1925" s="2">
        <v>16145.45</v>
      </c>
      <c r="O1925" s="2">
        <v>0</v>
      </c>
      <c r="P1925" s="2">
        <v>291038.67</v>
      </c>
      <c r="Q1925" s="2">
        <v>25071.360000000001</v>
      </c>
      <c r="R1925" s="2">
        <v>187954.24</v>
      </c>
      <c r="S1925" s="2">
        <v>187954.24</v>
      </c>
      <c r="T1925" s="2">
        <v>103084.43</v>
      </c>
      <c r="U1925" s="2">
        <v>103084.43</v>
      </c>
      <c r="V1925" s="2">
        <v>78013.070000000007</v>
      </c>
      <c r="W1925" t="s">
        <v>1276</v>
      </c>
    </row>
    <row r="1926" spans="1:23" x14ac:dyDescent="0.2">
      <c r="A1926" t="s">
        <v>0</v>
      </c>
      <c r="B1926" t="s">
        <v>1</v>
      </c>
      <c r="C1926" t="s">
        <v>635</v>
      </c>
      <c r="D1926" t="s">
        <v>1259</v>
      </c>
      <c r="E1926" t="s">
        <v>1260</v>
      </c>
      <c r="F1926" t="s">
        <v>1446</v>
      </c>
      <c r="G1926" t="s">
        <v>1447</v>
      </c>
      <c r="H1926" t="s">
        <v>7</v>
      </c>
      <c r="I1926" t="s">
        <v>8</v>
      </c>
      <c r="J1926" t="s">
        <v>9</v>
      </c>
      <c r="K1926" t="s">
        <v>39</v>
      </c>
      <c r="L1926" t="s">
        <v>11</v>
      </c>
      <c r="M1926" s="2">
        <v>181089.08</v>
      </c>
      <c r="N1926" s="2">
        <v>10636</v>
      </c>
      <c r="O1926" s="2">
        <v>0</v>
      </c>
      <c r="P1926" s="2">
        <v>191725.08</v>
      </c>
      <c r="Q1926" s="2">
        <v>20503.16</v>
      </c>
      <c r="R1926" s="2">
        <v>118952.62</v>
      </c>
      <c r="S1926" s="2">
        <v>118952.62</v>
      </c>
      <c r="T1926" s="2">
        <v>72772.460000000006</v>
      </c>
      <c r="U1926" s="2">
        <v>72772.460000000006</v>
      </c>
      <c r="V1926" s="2">
        <v>52269.3</v>
      </c>
      <c r="W1926" t="s">
        <v>1277</v>
      </c>
    </row>
    <row r="1927" spans="1:23" x14ac:dyDescent="0.2">
      <c r="A1927" t="s">
        <v>0</v>
      </c>
      <c r="B1927" t="s">
        <v>1</v>
      </c>
      <c r="C1927" t="s">
        <v>635</v>
      </c>
      <c r="D1927" t="s">
        <v>1259</v>
      </c>
      <c r="E1927" t="s">
        <v>1260</v>
      </c>
      <c r="F1927" t="s">
        <v>1446</v>
      </c>
      <c r="G1927" t="s">
        <v>1447</v>
      </c>
      <c r="H1927" t="s">
        <v>7</v>
      </c>
      <c r="I1927" t="s">
        <v>8</v>
      </c>
      <c r="J1927" t="s">
        <v>9</v>
      </c>
      <c r="K1927" t="s">
        <v>41</v>
      </c>
      <c r="L1927" t="s">
        <v>11</v>
      </c>
      <c r="M1927" s="2">
        <v>23630.06</v>
      </c>
      <c r="N1927" s="2">
        <v>0</v>
      </c>
      <c r="O1927" s="2">
        <v>0</v>
      </c>
      <c r="P1927" s="2">
        <v>23630.06</v>
      </c>
      <c r="Q1927" s="2">
        <v>0</v>
      </c>
      <c r="R1927" s="2">
        <v>16279.96</v>
      </c>
      <c r="S1927" s="2">
        <v>16279.96</v>
      </c>
      <c r="T1927" s="2">
        <v>7350.1</v>
      </c>
      <c r="U1927" s="2">
        <v>7350.1</v>
      </c>
      <c r="V1927" s="2">
        <v>7350.1</v>
      </c>
      <c r="W1927" t="s">
        <v>1278</v>
      </c>
    </row>
    <row r="1928" spans="1:23" x14ac:dyDescent="0.2">
      <c r="A1928" t="s">
        <v>0</v>
      </c>
      <c r="B1928" t="s">
        <v>1</v>
      </c>
      <c r="C1928" t="s">
        <v>635</v>
      </c>
      <c r="D1928" t="s">
        <v>1259</v>
      </c>
      <c r="E1928" t="s">
        <v>1260</v>
      </c>
      <c r="F1928" t="s">
        <v>1446</v>
      </c>
      <c r="G1928" t="s">
        <v>1447</v>
      </c>
      <c r="H1928" t="s">
        <v>7</v>
      </c>
      <c r="I1928" t="s">
        <v>43</v>
      </c>
      <c r="J1928" t="s">
        <v>44</v>
      </c>
      <c r="K1928" t="s">
        <v>45</v>
      </c>
      <c r="L1928" t="s">
        <v>11</v>
      </c>
      <c r="M1928" s="2">
        <v>7061.6</v>
      </c>
      <c r="N1928" s="2">
        <v>0</v>
      </c>
      <c r="O1928" s="2">
        <v>-45.6</v>
      </c>
      <c r="P1928" s="2">
        <v>7016</v>
      </c>
      <c r="Q1928" s="2">
        <v>0</v>
      </c>
      <c r="R1928" s="2">
        <v>7016</v>
      </c>
      <c r="S1928" s="2">
        <v>3288.38</v>
      </c>
      <c r="T1928" s="2">
        <v>0</v>
      </c>
      <c r="U1928" s="2">
        <v>3727.62</v>
      </c>
      <c r="V1928" s="2">
        <v>0</v>
      </c>
      <c r="W1928" t="s">
        <v>1432</v>
      </c>
    </row>
    <row r="1929" spans="1:23" x14ac:dyDescent="0.2">
      <c r="A1929" t="s">
        <v>0</v>
      </c>
      <c r="B1929" t="s">
        <v>1</v>
      </c>
      <c r="C1929" t="s">
        <v>635</v>
      </c>
      <c r="D1929" t="s">
        <v>1259</v>
      </c>
      <c r="E1929" t="s">
        <v>1260</v>
      </c>
      <c r="F1929" t="s">
        <v>1446</v>
      </c>
      <c r="G1929" t="s">
        <v>1447</v>
      </c>
      <c r="H1929" t="s">
        <v>7</v>
      </c>
      <c r="I1929" t="s">
        <v>43</v>
      </c>
      <c r="J1929" t="s">
        <v>44</v>
      </c>
      <c r="K1929" t="s">
        <v>47</v>
      </c>
      <c r="L1929" t="s">
        <v>11</v>
      </c>
      <c r="M1929" s="2">
        <v>11071.5</v>
      </c>
      <c r="N1929" s="2">
        <v>550</v>
      </c>
      <c r="O1929" s="2">
        <v>-71.5</v>
      </c>
      <c r="P1929" s="2">
        <v>11550</v>
      </c>
      <c r="Q1929" s="2">
        <v>0</v>
      </c>
      <c r="R1929" s="2">
        <v>11550</v>
      </c>
      <c r="S1929" s="2">
        <v>8622.7099999999991</v>
      </c>
      <c r="T1929" s="2">
        <v>0</v>
      </c>
      <c r="U1929" s="2">
        <v>2927.29</v>
      </c>
      <c r="V1929" s="2">
        <v>0</v>
      </c>
      <c r="W1929" t="s">
        <v>1433</v>
      </c>
    </row>
    <row r="1930" spans="1:23" x14ac:dyDescent="0.2">
      <c r="A1930" t="s">
        <v>0</v>
      </c>
      <c r="B1930" t="s">
        <v>1</v>
      </c>
      <c r="C1930" t="s">
        <v>635</v>
      </c>
      <c r="D1930" t="s">
        <v>1259</v>
      </c>
      <c r="E1930" t="s">
        <v>1260</v>
      </c>
      <c r="F1930" t="s">
        <v>1446</v>
      </c>
      <c r="G1930" t="s">
        <v>1447</v>
      </c>
      <c r="H1930" t="s">
        <v>7</v>
      </c>
      <c r="I1930" t="s">
        <v>43</v>
      </c>
      <c r="J1930" t="s">
        <v>44</v>
      </c>
      <c r="K1930" t="s">
        <v>49</v>
      </c>
      <c r="L1930" t="s">
        <v>11</v>
      </c>
      <c r="M1930" s="2">
        <v>4026</v>
      </c>
      <c r="N1930" s="2">
        <v>1980</v>
      </c>
      <c r="O1930" s="2">
        <v>-26</v>
      </c>
      <c r="P1930" s="2">
        <v>5980</v>
      </c>
      <c r="Q1930" s="2">
        <v>0</v>
      </c>
      <c r="R1930" s="2">
        <v>4900</v>
      </c>
      <c r="S1930" s="2">
        <v>3917.42</v>
      </c>
      <c r="T1930" s="2">
        <v>1080</v>
      </c>
      <c r="U1930" s="2">
        <v>2062.58</v>
      </c>
      <c r="V1930" s="2">
        <v>1080</v>
      </c>
      <c r="W1930" t="s">
        <v>1434</v>
      </c>
    </row>
    <row r="1931" spans="1:23" x14ac:dyDescent="0.2">
      <c r="A1931" t="s">
        <v>0</v>
      </c>
      <c r="B1931" t="s">
        <v>1</v>
      </c>
      <c r="C1931" t="s">
        <v>635</v>
      </c>
      <c r="D1931" t="s">
        <v>1259</v>
      </c>
      <c r="E1931" t="s">
        <v>1260</v>
      </c>
      <c r="F1931" t="s">
        <v>1446</v>
      </c>
      <c r="G1931" t="s">
        <v>1447</v>
      </c>
      <c r="H1931" t="s">
        <v>7</v>
      </c>
      <c r="I1931" t="s">
        <v>43</v>
      </c>
      <c r="J1931" t="s">
        <v>44</v>
      </c>
      <c r="K1931" t="s">
        <v>57</v>
      </c>
      <c r="L1931" t="s">
        <v>11</v>
      </c>
      <c r="M1931" s="2">
        <v>64709.51</v>
      </c>
      <c r="N1931" s="2">
        <v>-13941.44</v>
      </c>
      <c r="O1931" s="2">
        <v>0</v>
      </c>
      <c r="P1931" s="2">
        <v>50768.07</v>
      </c>
      <c r="Q1931" s="2">
        <v>2700</v>
      </c>
      <c r="R1931" s="2">
        <v>48068.07</v>
      </c>
      <c r="S1931" s="2">
        <v>36818.03</v>
      </c>
      <c r="T1931" s="2">
        <v>2700</v>
      </c>
      <c r="U1931" s="2">
        <v>13950.04</v>
      </c>
      <c r="V1931" s="2">
        <v>0</v>
      </c>
      <c r="W1931" t="s">
        <v>1435</v>
      </c>
    </row>
    <row r="1932" spans="1:23" x14ac:dyDescent="0.2">
      <c r="A1932" t="s">
        <v>0</v>
      </c>
      <c r="B1932" t="s">
        <v>1</v>
      </c>
      <c r="C1932" t="s">
        <v>635</v>
      </c>
      <c r="D1932" t="s">
        <v>1259</v>
      </c>
      <c r="E1932" t="s">
        <v>1260</v>
      </c>
      <c r="F1932" t="s">
        <v>1446</v>
      </c>
      <c r="G1932" t="s">
        <v>1447</v>
      </c>
      <c r="H1932" t="s">
        <v>7</v>
      </c>
      <c r="I1932" t="s">
        <v>43</v>
      </c>
      <c r="J1932" t="s">
        <v>44</v>
      </c>
      <c r="K1932" t="s">
        <v>59</v>
      </c>
      <c r="L1932" t="s">
        <v>11</v>
      </c>
      <c r="M1932" s="2">
        <v>79029.960000000006</v>
      </c>
      <c r="N1932" s="2">
        <v>10411.44</v>
      </c>
      <c r="O1932" s="2">
        <v>-10930.08</v>
      </c>
      <c r="P1932" s="2">
        <v>78511.320000000007</v>
      </c>
      <c r="Q1932" s="2">
        <v>4229.42</v>
      </c>
      <c r="R1932" s="2">
        <v>68413.23</v>
      </c>
      <c r="S1932" s="2">
        <v>43999.79</v>
      </c>
      <c r="T1932" s="2">
        <v>10098.09</v>
      </c>
      <c r="U1932" s="2">
        <v>34511.53</v>
      </c>
      <c r="V1932" s="2">
        <v>5868.67</v>
      </c>
      <c r="W1932" t="s">
        <v>1436</v>
      </c>
    </row>
    <row r="1933" spans="1:23" x14ac:dyDescent="0.2">
      <c r="A1933" t="s">
        <v>0</v>
      </c>
      <c r="B1933" t="s">
        <v>1</v>
      </c>
      <c r="C1933" t="s">
        <v>635</v>
      </c>
      <c r="D1933" t="s">
        <v>1259</v>
      </c>
      <c r="E1933" t="s">
        <v>1260</v>
      </c>
      <c r="F1933" t="s">
        <v>1446</v>
      </c>
      <c r="G1933" t="s">
        <v>1447</v>
      </c>
      <c r="H1933" t="s">
        <v>7</v>
      </c>
      <c r="I1933" t="s">
        <v>43</v>
      </c>
      <c r="J1933" t="s">
        <v>44</v>
      </c>
      <c r="K1933" t="s">
        <v>73</v>
      </c>
      <c r="L1933" t="s">
        <v>11</v>
      </c>
      <c r="M1933" s="2">
        <v>4026</v>
      </c>
      <c r="N1933" s="2">
        <v>1000</v>
      </c>
      <c r="O1933" s="2">
        <v>0</v>
      </c>
      <c r="P1933" s="2">
        <v>5026</v>
      </c>
      <c r="Q1933" s="2">
        <v>77.69</v>
      </c>
      <c r="R1933" s="2">
        <v>4948.3100000000004</v>
      </c>
      <c r="S1933" s="2">
        <v>1437.33</v>
      </c>
      <c r="T1933" s="2">
        <v>77.69</v>
      </c>
      <c r="U1933" s="2">
        <v>3588.67</v>
      </c>
      <c r="V1933" s="2">
        <v>0</v>
      </c>
      <c r="W1933" t="s">
        <v>1440</v>
      </c>
    </row>
    <row r="1934" spans="1:23" x14ac:dyDescent="0.2">
      <c r="A1934" t="s">
        <v>106</v>
      </c>
      <c r="B1934" t="s">
        <v>107</v>
      </c>
      <c r="C1934" t="s">
        <v>635</v>
      </c>
      <c r="D1934" t="s">
        <v>1259</v>
      </c>
      <c r="E1934" t="s">
        <v>1260</v>
      </c>
      <c r="F1934" t="s">
        <v>1446</v>
      </c>
      <c r="G1934" t="s">
        <v>1447</v>
      </c>
      <c r="H1934" t="s">
        <v>164</v>
      </c>
      <c r="I1934" t="s">
        <v>1448</v>
      </c>
      <c r="J1934" t="s">
        <v>94</v>
      </c>
      <c r="K1934" t="s">
        <v>266</v>
      </c>
      <c r="L1934" t="s">
        <v>96</v>
      </c>
      <c r="M1934" s="2">
        <v>15037.11</v>
      </c>
      <c r="N1934" s="2">
        <v>-15037.11</v>
      </c>
      <c r="O1934" s="2">
        <v>0</v>
      </c>
      <c r="P1934" s="2">
        <v>0</v>
      </c>
      <c r="Q1934" s="2">
        <v>0</v>
      </c>
      <c r="R1934" s="2">
        <v>0</v>
      </c>
      <c r="S1934" s="2">
        <v>0</v>
      </c>
      <c r="T1934" s="2">
        <v>0</v>
      </c>
      <c r="U1934" s="2">
        <v>0</v>
      </c>
      <c r="V1934" s="2">
        <v>0</v>
      </c>
      <c r="W1934" t="s">
        <v>1449</v>
      </c>
    </row>
    <row r="1935" spans="1:23" x14ac:dyDescent="0.2">
      <c r="A1935" t="s">
        <v>106</v>
      </c>
      <c r="B1935" t="s">
        <v>107</v>
      </c>
      <c r="C1935" t="s">
        <v>635</v>
      </c>
      <c r="D1935" t="s">
        <v>1259</v>
      </c>
      <c r="E1935" t="s">
        <v>1260</v>
      </c>
      <c r="F1935" t="s">
        <v>1446</v>
      </c>
      <c r="G1935" t="s">
        <v>1447</v>
      </c>
      <c r="H1935" t="s">
        <v>164</v>
      </c>
      <c r="I1935" t="s">
        <v>1448</v>
      </c>
      <c r="J1935" t="s">
        <v>94</v>
      </c>
      <c r="K1935" t="s">
        <v>1286</v>
      </c>
      <c r="L1935" t="s">
        <v>96</v>
      </c>
      <c r="M1935" s="2">
        <v>45644.78</v>
      </c>
      <c r="N1935" s="2">
        <v>0</v>
      </c>
      <c r="O1935" s="2">
        <v>0</v>
      </c>
      <c r="P1935" s="2">
        <v>45644.78</v>
      </c>
      <c r="Q1935" s="2">
        <v>0</v>
      </c>
      <c r="R1935" s="2">
        <v>24701.66</v>
      </c>
      <c r="S1935" s="2">
        <v>10777.03</v>
      </c>
      <c r="T1935" s="2">
        <v>20943.12</v>
      </c>
      <c r="U1935" s="2">
        <v>34867.75</v>
      </c>
      <c r="V1935" s="2">
        <v>20943.12</v>
      </c>
      <c r="W1935" t="s">
        <v>1287</v>
      </c>
    </row>
    <row r="1936" spans="1:23" x14ac:dyDescent="0.2">
      <c r="A1936" t="s">
        <v>106</v>
      </c>
      <c r="B1936" t="s">
        <v>107</v>
      </c>
      <c r="C1936" t="s">
        <v>635</v>
      </c>
      <c r="D1936" t="s">
        <v>1259</v>
      </c>
      <c r="E1936" t="s">
        <v>1260</v>
      </c>
      <c r="F1936" t="s">
        <v>1446</v>
      </c>
      <c r="G1936" t="s">
        <v>1447</v>
      </c>
      <c r="H1936" t="s">
        <v>164</v>
      </c>
      <c r="I1936" t="s">
        <v>1448</v>
      </c>
      <c r="J1936" t="s">
        <v>94</v>
      </c>
      <c r="K1936" t="s">
        <v>143</v>
      </c>
      <c r="L1936" t="s">
        <v>96</v>
      </c>
      <c r="M1936" s="2">
        <v>10065</v>
      </c>
      <c r="N1936" s="2">
        <v>0</v>
      </c>
      <c r="O1936" s="2">
        <v>0</v>
      </c>
      <c r="P1936" s="2">
        <v>10065</v>
      </c>
      <c r="Q1936" s="2">
        <v>0</v>
      </c>
      <c r="R1936" s="2">
        <v>0</v>
      </c>
      <c r="S1936" s="2">
        <v>0</v>
      </c>
      <c r="T1936" s="2">
        <v>10065</v>
      </c>
      <c r="U1936" s="2">
        <v>10065</v>
      </c>
      <c r="V1936" s="2">
        <v>10065</v>
      </c>
      <c r="W1936" t="s">
        <v>1450</v>
      </c>
    </row>
    <row r="1937" spans="1:23" x14ac:dyDescent="0.2">
      <c r="A1937" t="s">
        <v>106</v>
      </c>
      <c r="B1937" t="s">
        <v>107</v>
      </c>
      <c r="C1937" t="s">
        <v>635</v>
      </c>
      <c r="D1937" t="s">
        <v>1259</v>
      </c>
      <c r="E1937" t="s">
        <v>1260</v>
      </c>
      <c r="F1937" t="s">
        <v>1446</v>
      </c>
      <c r="G1937" t="s">
        <v>1447</v>
      </c>
      <c r="H1937" t="s">
        <v>164</v>
      </c>
      <c r="I1937" t="s">
        <v>1448</v>
      </c>
      <c r="J1937" t="s">
        <v>94</v>
      </c>
      <c r="K1937" t="s">
        <v>133</v>
      </c>
      <c r="L1937" t="s">
        <v>96</v>
      </c>
      <c r="M1937" s="2">
        <v>81402.19</v>
      </c>
      <c r="N1937" s="2">
        <v>-10000</v>
      </c>
      <c r="O1937" s="2">
        <v>0</v>
      </c>
      <c r="P1937" s="2">
        <v>71402.19</v>
      </c>
      <c r="Q1937" s="2">
        <v>63.08</v>
      </c>
      <c r="R1937" s="2">
        <v>65785.59</v>
      </c>
      <c r="S1937" s="2">
        <v>65785.59</v>
      </c>
      <c r="T1937" s="2">
        <v>5616.6</v>
      </c>
      <c r="U1937" s="2">
        <v>5616.6</v>
      </c>
      <c r="V1937" s="2">
        <v>5553.52</v>
      </c>
      <c r="W1937" t="s">
        <v>1451</v>
      </c>
    </row>
    <row r="1938" spans="1:23" x14ac:dyDescent="0.2">
      <c r="A1938" t="s">
        <v>106</v>
      </c>
      <c r="B1938" t="s">
        <v>107</v>
      </c>
      <c r="C1938" t="s">
        <v>635</v>
      </c>
      <c r="D1938" t="s">
        <v>1259</v>
      </c>
      <c r="E1938" t="s">
        <v>1260</v>
      </c>
      <c r="F1938" t="s">
        <v>1446</v>
      </c>
      <c r="G1938" t="s">
        <v>1447</v>
      </c>
      <c r="H1938" t="s">
        <v>164</v>
      </c>
      <c r="I1938" t="s">
        <v>1448</v>
      </c>
      <c r="J1938" t="s">
        <v>94</v>
      </c>
      <c r="K1938" t="s">
        <v>766</v>
      </c>
      <c r="L1938" t="s">
        <v>96</v>
      </c>
      <c r="M1938" s="2">
        <v>2013</v>
      </c>
      <c r="N1938" s="2">
        <v>0</v>
      </c>
      <c r="O1938" s="2">
        <v>0</v>
      </c>
      <c r="P1938" s="2">
        <v>2013</v>
      </c>
      <c r="Q1938" s="2">
        <v>0</v>
      </c>
      <c r="R1938" s="2">
        <v>0</v>
      </c>
      <c r="S1938" s="2">
        <v>0</v>
      </c>
      <c r="T1938" s="2">
        <v>2013</v>
      </c>
      <c r="U1938" s="2">
        <v>2013</v>
      </c>
      <c r="V1938" s="2">
        <v>2013</v>
      </c>
      <c r="W1938" t="s">
        <v>1452</v>
      </c>
    </row>
    <row r="1939" spans="1:23" x14ac:dyDescent="0.2">
      <c r="A1939" t="s">
        <v>106</v>
      </c>
      <c r="B1939" t="s">
        <v>107</v>
      </c>
      <c r="C1939" t="s">
        <v>635</v>
      </c>
      <c r="D1939" t="s">
        <v>1259</v>
      </c>
      <c r="E1939" t="s">
        <v>1260</v>
      </c>
      <c r="F1939" t="s">
        <v>1446</v>
      </c>
      <c r="G1939" t="s">
        <v>1447</v>
      </c>
      <c r="H1939" t="s">
        <v>164</v>
      </c>
      <c r="I1939" t="s">
        <v>1448</v>
      </c>
      <c r="J1939" t="s">
        <v>94</v>
      </c>
      <c r="K1939" t="s">
        <v>366</v>
      </c>
      <c r="L1939" t="s">
        <v>96</v>
      </c>
      <c r="M1939" s="2">
        <v>50325</v>
      </c>
      <c r="N1939" s="2">
        <v>-15000</v>
      </c>
      <c r="O1939" s="2">
        <v>0</v>
      </c>
      <c r="P1939" s="2">
        <v>35325</v>
      </c>
      <c r="Q1939" s="2">
        <v>3604.2</v>
      </c>
      <c r="R1939" s="2">
        <v>15945.43</v>
      </c>
      <c r="S1939" s="2">
        <v>12235.63</v>
      </c>
      <c r="T1939" s="2">
        <v>19379.57</v>
      </c>
      <c r="U1939" s="2">
        <v>23089.37</v>
      </c>
      <c r="V1939" s="2">
        <v>15775.37</v>
      </c>
      <c r="W1939" t="s">
        <v>1280</v>
      </c>
    </row>
    <row r="1940" spans="1:23" x14ac:dyDescent="0.2">
      <c r="A1940" t="s">
        <v>106</v>
      </c>
      <c r="B1940" t="s">
        <v>107</v>
      </c>
      <c r="C1940" t="s">
        <v>635</v>
      </c>
      <c r="D1940" t="s">
        <v>1259</v>
      </c>
      <c r="E1940" t="s">
        <v>1260</v>
      </c>
      <c r="F1940" t="s">
        <v>1446</v>
      </c>
      <c r="G1940" t="s">
        <v>1447</v>
      </c>
      <c r="H1940" t="s">
        <v>164</v>
      </c>
      <c r="I1940" t="s">
        <v>1448</v>
      </c>
      <c r="J1940" t="s">
        <v>94</v>
      </c>
      <c r="K1940" t="s">
        <v>519</v>
      </c>
      <c r="L1940" t="s">
        <v>96</v>
      </c>
      <c r="M1940" s="2">
        <v>18117</v>
      </c>
      <c r="N1940" s="2">
        <v>-11317</v>
      </c>
      <c r="O1940" s="2">
        <v>0</v>
      </c>
      <c r="P1940" s="2">
        <v>6800</v>
      </c>
      <c r="Q1940" s="2">
        <v>0</v>
      </c>
      <c r="R1940" s="2">
        <v>6800</v>
      </c>
      <c r="S1940" s="2">
        <v>1366.96</v>
      </c>
      <c r="T1940" s="2">
        <v>0</v>
      </c>
      <c r="U1940" s="2">
        <v>5433.04</v>
      </c>
      <c r="V1940" s="2">
        <v>0</v>
      </c>
      <c r="W1940" t="s">
        <v>1453</v>
      </c>
    </row>
    <row r="1941" spans="1:23" x14ac:dyDescent="0.2">
      <c r="A1941" t="s">
        <v>106</v>
      </c>
      <c r="B1941" t="s">
        <v>107</v>
      </c>
      <c r="C1941" t="s">
        <v>635</v>
      </c>
      <c r="D1941" t="s">
        <v>1259</v>
      </c>
      <c r="E1941" t="s">
        <v>1260</v>
      </c>
      <c r="F1941" t="s">
        <v>1446</v>
      </c>
      <c r="G1941" t="s">
        <v>1447</v>
      </c>
      <c r="H1941" t="s">
        <v>164</v>
      </c>
      <c r="I1941" t="s">
        <v>1448</v>
      </c>
      <c r="J1941" t="s">
        <v>94</v>
      </c>
      <c r="K1941" t="s">
        <v>269</v>
      </c>
      <c r="L1941" t="s">
        <v>96</v>
      </c>
      <c r="M1941" s="2">
        <v>20130</v>
      </c>
      <c r="N1941" s="2">
        <v>0</v>
      </c>
      <c r="O1941" s="2">
        <v>0</v>
      </c>
      <c r="P1941" s="2">
        <v>20130</v>
      </c>
      <c r="Q1941" s="2">
        <v>361.8</v>
      </c>
      <c r="R1941" s="2">
        <v>5746.68</v>
      </c>
      <c r="S1941" s="2">
        <v>3496.44</v>
      </c>
      <c r="T1941" s="2">
        <v>14383.32</v>
      </c>
      <c r="U1941" s="2">
        <v>16633.560000000001</v>
      </c>
      <c r="V1941" s="2">
        <v>14021.52</v>
      </c>
      <c r="W1941" t="s">
        <v>1454</v>
      </c>
    </row>
    <row r="1942" spans="1:23" x14ac:dyDescent="0.2">
      <c r="A1942" t="s">
        <v>106</v>
      </c>
      <c r="B1942" t="s">
        <v>107</v>
      </c>
      <c r="C1942" t="s">
        <v>635</v>
      </c>
      <c r="D1942" t="s">
        <v>1259</v>
      </c>
      <c r="E1942" t="s">
        <v>1260</v>
      </c>
      <c r="F1942" t="s">
        <v>1446</v>
      </c>
      <c r="G1942" t="s">
        <v>1447</v>
      </c>
      <c r="H1942" t="s">
        <v>164</v>
      </c>
      <c r="I1942" t="s">
        <v>1448</v>
      </c>
      <c r="J1942" t="s">
        <v>94</v>
      </c>
      <c r="K1942" t="s">
        <v>280</v>
      </c>
      <c r="L1942" t="s">
        <v>96</v>
      </c>
      <c r="M1942" s="2">
        <v>25682.18</v>
      </c>
      <c r="N1942" s="2">
        <v>0</v>
      </c>
      <c r="O1942" s="2">
        <v>0</v>
      </c>
      <c r="P1942" s="2">
        <v>25682.18</v>
      </c>
      <c r="Q1942" s="2">
        <v>7574</v>
      </c>
      <c r="R1942" s="2">
        <v>0</v>
      </c>
      <c r="S1942" s="2">
        <v>0</v>
      </c>
      <c r="T1942" s="2">
        <v>25682.18</v>
      </c>
      <c r="U1942" s="2">
        <v>25682.18</v>
      </c>
      <c r="V1942" s="2">
        <v>18108.18</v>
      </c>
      <c r="W1942" t="s">
        <v>1455</v>
      </c>
    </row>
    <row r="1943" spans="1:23" x14ac:dyDescent="0.2">
      <c r="A1943" t="s">
        <v>106</v>
      </c>
      <c r="B1943" t="s">
        <v>107</v>
      </c>
      <c r="C1943" t="s">
        <v>635</v>
      </c>
      <c r="D1943" t="s">
        <v>1259</v>
      </c>
      <c r="E1943" t="s">
        <v>1260</v>
      </c>
      <c r="F1943" t="s">
        <v>1446</v>
      </c>
      <c r="G1943" t="s">
        <v>1447</v>
      </c>
      <c r="H1943" t="s">
        <v>164</v>
      </c>
      <c r="I1943" t="s">
        <v>1448</v>
      </c>
      <c r="J1943" t="s">
        <v>94</v>
      </c>
      <c r="K1943" t="s">
        <v>135</v>
      </c>
      <c r="L1943" t="s">
        <v>96</v>
      </c>
      <c r="M1943" s="2">
        <v>6039</v>
      </c>
      <c r="N1943" s="2">
        <v>-3424.9</v>
      </c>
      <c r="O1943" s="2">
        <v>0</v>
      </c>
      <c r="P1943" s="2">
        <v>2614.1</v>
      </c>
      <c r="Q1943" s="2">
        <v>232.21</v>
      </c>
      <c r="R1943" s="2">
        <v>2381.89</v>
      </c>
      <c r="S1943" s="2">
        <v>2381.89</v>
      </c>
      <c r="T1943" s="2">
        <v>232.21</v>
      </c>
      <c r="U1943" s="2">
        <v>232.21</v>
      </c>
      <c r="V1943" s="2">
        <v>0</v>
      </c>
      <c r="W1943" t="s">
        <v>1456</v>
      </c>
    </row>
    <row r="1944" spans="1:23" x14ac:dyDescent="0.2">
      <c r="A1944" t="s">
        <v>106</v>
      </c>
      <c r="B1944" t="s">
        <v>107</v>
      </c>
      <c r="C1944" t="s">
        <v>635</v>
      </c>
      <c r="D1944" t="s">
        <v>1259</v>
      </c>
      <c r="E1944" t="s">
        <v>1260</v>
      </c>
      <c r="F1944" t="s">
        <v>1446</v>
      </c>
      <c r="G1944" t="s">
        <v>1447</v>
      </c>
      <c r="H1944" t="s">
        <v>164</v>
      </c>
      <c r="I1944" t="s">
        <v>1448</v>
      </c>
      <c r="J1944" t="s">
        <v>94</v>
      </c>
      <c r="K1944" t="s">
        <v>95</v>
      </c>
      <c r="L1944" t="s">
        <v>96</v>
      </c>
      <c r="M1944" s="2">
        <v>15097.5</v>
      </c>
      <c r="N1944" s="2">
        <v>2139.59</v>
      </c>
      <c r="O1944" s="2">
        <v>0</v>
      </c>
      <c r="P1944" s="2">
        <v>17237.09</v>
      </c>
      <c r="Q1944" s="2">
        <v>667.8</v>
      </c>
      <c r="R1944" s="2">
        <v>16569.29</v>
      </c>
      <c r="S1944" s="2">
        <v>16569.29</v>
      </c>
      <c r="T1944" s="2">
        <v>667.8</v>
      </c>
      <c r="U1944" s="2">
        <v>667.8</v>
      </c>
      <c r="V1944" s="2">
        <v>0</v>
      </c>
      <c r="W1944" t="s">
        <v>1282</v>
      </c>
    </row>
    <row r="1945" spans="1:23" x14ac:dyDescent="0.2">
      <c r="A1945" t="s">
        <v>106</v>
      </c>
      <c r="B1945" t="s">
        <v>107</v>
      </c>
      <c r="C1945" t="s">
        <v>635</v>
      </c>
      <c r="D1945" t="s">
        <v>1259</v>
      </c>
      <c r="E1945" t="s">
        <v>1260</v>
      </c>
      <c r="F1945" t="s">
        <v>1446</v>
      </c>
      <c r="G1945" t="s">
        <v>1447</v>
      </c>
      <c r="H1945" t="s">
        <v>164</v>
      </c>
      <c r="I1945" t="s">
        <v>1448</v>
      </c>
      <c r="J1945" t="s">
        <v>94</v>
      </c>
      <c r="K1945" t="s">
        <v>137</v>
      </c>
      <c r="L1945" t="s">
        <v>96</v>
      </c>
      <c r="M1945" s="2">
        <v>10065</v>
      </c>
      <c r="N1945" s="2">
        <v>-3000</v>
      </c>
      <c r="O1945" s="2">
        <v>0</v>
      </c>
      <c r="P1945" s="2">
        <v>7065</v>
      </c>
      <c r="Q1945" s="2">
        <v>0</v>
      </c>
      <c r="R1945" s="2">
        <v>0</v>
      </c>
      <c r="S1945" s="2">
        <v>0</v>
      </c>
      <c r="T1945" s="2">
        <v>7065</v>
      </c>
      <c r="U1945" s="2">
        <v>7065</v>
      </c>
      <c r="V1945" s="2">
        <v>7065</v>
      </c>
      <c r="W1945" t="s">
        <v>1457</v>
      </c>
    </row>
    <row r="1946" spans="1:23" x14ac:dyDescent="0.2">
      <c r="A1946" t="s">
        <v>106</v>
      </c>
      <c r="B1946" t="s">
        <v>107</v>
      </c>
      <c r="C1946" t="s">
        <v>635</v>
      </c>
      <c r="D1946" t="s">
        <v>1259</v>
      </c>
      <c r="E1946" t="s">
        <v>1260</v>
      </c>
      <c r="F1946" t="s">
        <v>1446</v>
      </c>
      <c r="G1946" t="s">
        <v>1447</v>
      </c>
      <c r="H1946" t="s">
        <v>164</v>
      </c>
      <c r="I1946" t="s">
        <v>1448</v>
      </c>
      <c r="J1946" t="s">
        <v>94</v>
      </c>
      <c r="K1946" t="s">
        <v>1298</v>
      </c>
      <c r="L1946" t="s">
        <v>96</v>
      </c>
      <c r="M1946" s="2">
        <v>24253.19</v>
      </c>
      <c r="N1946" s="2">
        <v>30000</v>
      </c>
      <c r="O1946" s="2">
        <v>0</v>
      </c>
      <c r="P1946" s="2">
        <v>54253.19</v>
      </c>
      <c r="Q1946" s="2">
        <v>1293.69</v>
      </c>
      <c r="R1946" s="2">
        <v>47450.41</v>
      </c>
      <c r="S1946" s="2">
        <v>44212.41</v>
      </c>
      <c r="T1946" s="2">
        <v>6802.78</v>
      </c>
      <c r="U1946" s="2">
        <v>10040.780000000001</v>
      </c>
      <c r="V1946" s="2">
        <v>5509.09</v>
      </c>
      <c r="W1946" t="s">
        <v>1458</v>
      </c>
    </row>
    <row r="1947" spans="1:23" x14ac:dyDescent="0.2">
      <c r="A1947" t="s">
        <v>106</v>
      </c>
      <c r="B1947" t="s">
        <v>107</v>
      </c>
      <c r="C1947" t="s">
        <v>635</v>
      </c>
      <c r="D1947" t="s">
        <v>1259</v>
      </c>
      <c r="E1947" t="s">
        <v>1260</v>
      </c>
      <c r="F1947" t="s">
        <v>1446</v>
      </c>
      <c r="G1947" t="s">
        <v>1447</v>
      </c>
      <c r="H1947" t="s">
        <v>164</v>
      </c>
      <c r="I1947" t="s">
        <v>1448</v>
      </c>
      <c r="J1947" t="s">
        <v>94</v>
      </c>
      <c r="K1947" t="s">
        <v>1283</v>
      </c>
      <c r="L1947" t="s">
        <v>96</v>
      </c>
      <c r="M1947" s="2">
        <v>76896.600000000006</v>
      </c>
      <c r="N1947" s="2">
        <v>0</v>
      </c>
      <c r="O1947" s="2">
        <v>0</v>
      </c>
      <c r="P1947" s="2">
        <v>76896.600000000006</v>
      </c>
      <c r="Q1947" s="2">
        <v>17934.59</v>
      </c>
      <c r="R1947" s="2">
        <v>18610.669999999998</v>
      </c>
      <c r="S1947" s="2">
        <v>18610.669999999998</v>
      </c>
      <c r="T1947" s="2">
        <v>58285.93</v>
      </c>
      <c r="U1947" s="2">
        <v>58285.93</v>
      </c>
      <c r="V1947" s="2">
        <v>40351.339999999997</v>
      </c>
      <c r="W1947" t="s">
        <v>1284</v>
      </c>
    </row>
    <row r="1948" spans="1:23" x14ac:dyDescent="0.2">
      <c r="A1948" t="s">
        <v>106</v>
      </c>
      <c r="B1948" t="s">
        <v>107</v>
      </c>
      <c r="C1948" t="s">
        <v>635</v>
      </c>
      <c r="D1948" t="s">
        <v>1259</v>
      </c>
      <c r="E1948" t="s">
        <v>1260</v>
      </c>
      <c r="F1948" t="s">
        <v>1446</v>
      </c>
      <c r="G1948" t="s">
        <v>1447</v>
      </c>
      <c r="H1948" t="s">
        <v>164</v>
      </c>
      <c r="I1948" t="s">
        <v>1448</v>
      </c>
      <c r="J1948" t="s">
        <v>94</v>
      </c>
      <c r="K1948" t="s">
        <v>98</v>
      </c>
      <c r="L1948" t="s">
        <v>96</v>
      </c>
      <c r="M1948" s="2">
        <v>2013</v>
      </c>
      <c r="N1948" s="2">
        <v>0</v>
      </c>
      <c r="O1948" s="2">
        <v>0</v>
      </c>
      <c r="P1948" s="2">
        <v>2013</v>
      </c>
      <c r="Q1948" s="2">
        <v>0</v>
      </c>
      <c r="R1948" s="2">
        <v>364</v>
      </c>
      <c r="S1948" s="2">
        <v>364</v>
      </c>
      <c r="T1948" s="2">
        <v>1649</v>
      </c>
      <c r="U1948" s="2">
        <v>1649</v>
      </c>
      <c r="V1948" s="2">
        <v>1649</v>
      </c>
      <c r="W1948" t="s">
        <v>1459</v>
      </c>
    </row>
    <row r="1949" spans="1:23" x14ac:dyDescent="0.2">
      <c r="A1949" t="s">
        <v>106</v>
      </c>
      <c r="B1949" t="s">
        <v>107</v>
      </c>
      <c r="C1949" t="s">
        <v>635</v>
      </c>
      <c r="D1949" t="s">
        <v>1259</v>
      </c>
      <c r="E1949" t="s">
        <v>1260</v>
      </c>
      <c r="F1949" t="s">
        <v>1446</v>
      </c>
      <c r="G1949" t="s">
        <v>1447</v>
      </c>
      <c r="H1949" t="s">
        <v>164</v>
      </c>
      <c r="I1949" t="s">
        <v>1448</v>
      </c>
      <c r="J1949" t="s">
        <v>94</v>
      </c>
      <c r="K1949" t="s">
        <v>534</v>
      </c>
      <c r="L1949" t="s">
        <v>96</v>
      </c>
      <c r="M1949" s="2">
        <v>8052</v>
      </c>
      <c r="N1949" s="2">
        <v>0</v>
      </c>
      <c r="O1949" s="2">
        <v>0</v>
      </c>
      <c r="P1949" s="2">
        <v>8052</v>
      </c>
      <c r="Q1949" s="2">
        <v>0</v>
      </c>
      <c r="R1949" s="2">
        <v>2883.64</v>
      </c>
      <c r="S1949" s="2">
        <v>2883.64</v>
      </c>
      <c r="T1949" s="2">
        <v>5168.3599999999997</v>
      </c>
      <c r="U1949" s="2">
        <v>5168.3599999999997</v>
      </c>
      <c r="V1949" s="2">
        <v>5168.3599999999997</v>
      </c>
      <c r="W1949" t="s">
        <v>1460</v>
      </c>
    </row>
    <row r="1950" spans="1:23" x14ac:dyDescent="0.2">
      <c r="A1950" t="s">
        <v>106</v>
      </c>
      <c r="B1950" t="s">
        <v>107</v>
      </c>
      <c r="C1950" t="s">
        <v>635</v>
      </c>
      <c r="D1950" t="s">
        <v>1259</v>
      </c>
      <c r="E1950" t="s">
        <v>1260</v>
      </c>
      <c r="F1950" t="s">
        <v>1446</v>
      </c>
      <c r="G1950" t="s">
        <v>1447</v>
      </c>
      <c r="H1950" t="s">
        <v>164</v>
      </c>
      <c r="I1950" t="s">
        <v>1448</v>
      </c>
      <c r="J1950" t="s">
        <v>94</v>
      </c>
      <c r="K1950" t="s">
        <v>277</v>
      </c>
      <c r="L1950" t="s">
        <v>96</v>
      </c>
      <c r="M1950" s="2">
        <v>503.25</v>
      </c>
      <c r="N1950" s="2">
        <v>-503.25</v>
      </c>
      <c r="O1950" s="2">
        <v>0</v>
      </c>
      <c r="P1950" s="2">
        <v>0</v>
      </c>
      <c r="Q1950" s="2">
        <v>0</v>
      </c>
      <c r="R1950" s="2">
        <v>0</v>
      </c>
      <c r="S1950" s="2">
        <v>0</v>
      </c>
      <c r="T1950" s="2">
        <v>0</v>
      </c>
      <c r="U1950" s="2">
        <v>0</v>
      </c>
      <c r="V1950" s="2">
        <v>0</v>
      </c>
      <c r="W1950" t="s">
        <v>1461</v>
      </c>
    </row>
    <row r="1951" spans="1:23" x14ac:dyDescent="0.2">
      <c r="A1951" t="s">
        <v>106</v>
      </c>
      <c r="B1951" t="s">
        <v>107</v>
      </c>
      <c r="C1951" t="s">
        <v>635</v>
      </c>
      <c r="D1951" t="s">
        <v>1259</v>
      </c>
      <c r="E1951" t="s">
        <v>1260</v>
      </c>
      <c r="F1951" t="s">
        <v>1446</v>
      </c>
      <c r="G1951" t="s">
        <v>1447</v>
      </c>
      <c r="H1951" t="s">
        <v>164</v>
      </c>
      <c r="I1951" t="s">
        <v>1448</v>
      </c>
      <c r="J1951" t="s">
        <v>94</v>
      </c>
      <c r="K1951" t="s">
        <v>783</v>
      </c>
      <c r="L1951" t="s">
        <v>96</v>
      </c>
      <c r="M1951" s="2">
        <v>81067.199999999997</v>
      </c>
      <c r="N1951" s="2">
        <v>-10000</v>
      </c>
      <c r="O1951" s="2">
        <v>0</v>
      </c>
      <c r="P1951" s="2">
        <v>71067.199999999997</v>
      </c>
      <c r="Q1951" s="2">
        <v>6689.58</v>
      </c>
      <c r="R1951" s="2">
        <v>21874.07</v>
      </c>
      <c r="S1951" s="2">
        <v>21550.07</v>
      </c>
      <c r="T1951" s="2">
        <v>49193.13</v>
      </c>
      <c r="U1951" s="2">
        <v>49517.13</v>
      </c>
      <c r="V1951" s="2">
        <v>42503.55</v>
      </c>
      <c r="W1951" t="s">
        <v>1462</v>
      </c>
    </row>
    <row r="1952" spans="1:23" x14ac:dyDescent="0.2">
      <c r="A1952" t="s">
        <v>106</v>
      </c>
      <c r="B1952" t="s">
        <v>107</v>
      </c>
      <c r="C1952" t="s">
        <v>635</v>
      </c>
      <c r="D1952" t="s">
        <v>1259</v>
      </c>
      <c r="E1952" t="s">
        <v>1260</v>
      </c>
      <c r="F1952" t="s">
        <v>1446</v>
      </c>
      <c r="G1952" t="s">
        <v>1447</v>
      </c>
      <c r="H1952" t="s">
        <v>164</v>
      </c>
      <c r="I1952" t="s">
        <v>1448</v>
      </c>
      <c r="J1952" t="s">
        <v>94</v>
      </c>
      <c r="K1952" t="s">
        <v>785</v>
      </c>
      <c r="L1952" t="s">
        <v>96</v>
      </c>
      <c r="M1952" s="2">
        <v>40260</v>
      </c>
      <c r="N1952" s="2">
        <v>-40260</v>
      </c>
      <c r="O1952" s="2">
        <v>0</v>
      </c>
      <c r="P1952" s="2">
        <v>0</v>
      </c>
      <c r="Q1952" s="2">
        <v>0</v>
      </c>
      <c r="R1952" s="2">
        <v>0</v>
      </c>
      <c r="S1952" s="2">
        <v>0</v>
      </c>
      <c r="T1952" s="2">
        <v>0</v>
      </c>
      <c r="U1952" s="2">
        <v>0</v>
      </c>
      <c r="V1952" s="2">
        <v>0</v>
      </c>
      <c r="W1952" t="s">
        <v>1463</v>
      </c>
    </row>
    <row r="1953" spans="1:23" x14ac:dyDescent="0.2">
      <c r="A1953" t="s">
        <v>106</v>
      </c>
      <c r="B1953" t="s">
        <v>107</v>
      </c>
      <c r="C1953" t="s">
        <v>635</v>
      </c>
      <c r="D1953" t="s">
        <v>1259</v>
      </c>
      <c r="E1953" t="s">
        <v>1260</v>
      </c>
      <c r="F1953" t="s">
        <v>1446</v>
      </c>
      <c r="G1953" t="s">
        <v>1447</v>
      </c>
      <c r="H1953" t="s">
        <v>164</v>
      </c>
      <c r="I1953" t="s">
        <v>1448</v>
      </c>
      <c r="J1953" t="s">
        <v>94</v>
      </c>
      <c r="K1953" t="s">
        <v>140</v>
      </c>
      <c r="L1953" t="s">
        <v>96</v>
      </c>
      <c r="M1953" s="2">
        <v>3019.5</v>
      </c>
      <c r="N1953" s="2">
        <v>0</v>
      </c>
      <c r="O1953" s="2">
        <v>0</v>
      </c>
      <c r="P1953" s="2">
        <v>3019.5</v>
      </c>
      <c r="Q1953" s="2">
        <v>0</v>
      </c>
      <c r="R1953" s="2">
        <v>47.04</v>
      </c>
      <c r="S1953" s="2">
        <v>47.04</v>
      </c>
      <c r="T1953" s="2">
        <v>2972.46</v>
      </c>
      <c r="U1953" s="2">
        <v>2972.46</v>
      </c>
      <c r="V1953" s="2">
        <v>2972.46</v>
      </c>
      <c r="W1953" t="s">
        <v>1464</v>
      </c>
    </row>
    <row r="1954" spans="1:23" x14ac:dyDescent="0.2">
      <c r="A1954" t="s">
        <v>106</v>
      </c>
      <c r="B1954" t="s">
        <v>107</v>
      </c>
      <c r="C1954" t="s">
        <v>635</v>
      </c>
      <c r="D1954" t="s">
        <v>1259</v>
      </c>
      <c r="E1954" t="s">
        <v>1260</v>
      </c>
      <c r="F1954" t="s">
        <v>1446</v>
      </c>
      <c r="G1954" t="s">
        <v>1447</v>
      </c>
      <c r="H1954" t="s">
        <v>164</v>
      </c>
      <c r="I1954" t="s">
        <v>1448</v>
      </c>
      <c r="J1954" t="s">
        <v>94</v>
      </c>
      <c r="K1954" t="s">
        <v>102</v>
      </c>
      <c r="L1954" t="s">
        <v>96</v>
      </c>
      <c r="M1954" s="2">
        <v>3019.5</v>
      </c>
      <c r="N1954" s="2">
        <v>0</v>
      </c>
      <c r="O1954" s="2">
        <v>0</v>
      </c>
      <c r="P1954" s="2">
        <v>3019.5</v>
      </c>
      <c r="Q1954" s="2">
        <v>0</v>
      </c>
      <c r="R1954" s="2">
        <v>0</v>
      </c>
      <c r="S1954" s="2">
        <v>0</v>
      </c>
      <c r="T1954" s="2">
        <v>3019.5</v>
      </c>
      <c r="U1954" s="2">
        <v>3019.5</v>
      </c>
      <c r="V1954" s="2">
        <v>3019.5</v>
      </c>
      <c r="W1954" t="s">
        <v>1465</v>
      </c>
    </row>
    <row r="1955" spans="1:23" x14ac:dyDescent="0.2">
      <c r="A1955" t="s">
        <v>106</v>
      </c>
      <c r="B1955" t="s">
        <v>107</v>
      </c>
      <c r="C1955" t="s">
        <v>635</v>
      </c>
      <c r="D1955" t="s">
        <v>1259</v>
      </c>
      <c r="E1955" t="s">
        <v>1260</v>
      </c>
      <c r="F1955" t="s">
        <v>1446</v>
      </c>
      <c r="G1955" t="s">
        <v>1447</v>
      </c>
      <c r="H1955" t="s">
        <v>164</v>
      </c>
      <c r="I1955" t="s">
        <v>1466</v>
      </c>
      <c r="J1955" t="s">
        <v>94</v>
      </c>
      <c r="K1955" t="s">
        <v>274</v>
      </c>
      <c r="L1955" t="s">
        <v>96</v>
      </c>
      <c r="M1955" s="2">
        <v>45000</v>
      </c>
      <c r="N1955" s="2">
        <v>0</v>
      </c>
      <c r="O1955" s="2">
        <v>0</v>
      </c>
      <c r="P1955" s="2">
        <v>45000</v>
      </c>
      <c r="Q1955" s="2">
        <v>1499.94</v>
      </c>
      <c r="R1955" s="2">
        <v>20899.78</v>
      </c>
      <c r="S1955" s="2">
        <v>14650.03</v>
      </c>
      <c r="T1955" s="2">
        <v>24100.22</v>
      </c>
      <c r="U1955" s="2">
        <v>30349.97</v>
      </c>
      <c r="V1955" s="2">
        <v>22600.28</v>
      </c>
      <c r="W1955" t="s">
        <v>1467</v>
      </c>
    </row>
    <row r="1956" spans="1:23" x14ac:dyDescent="0.2">
      <c r="A1956" t="s">
        <v>106</v>
      </c>
      <c r="B1956" t="s">
        <v>107</v>
      </c>
      <c r="C1956" t="s">
        <v>635</v>
      </c>
      <c r="D1956" t="s">
        <v>1259</v>
      </c>
      <c r="E1956" t="s">
        <v>1260</v>
      </c>
      <c r="F1956" t="s">
        <v>1446</v>
      </c>
      <c r="G1956" t="s">
        <v>1447</v>
      </c>
      <c r="H1956" t="s">
        <v>164</v>
      </c>
      <c r="I1956" t="s">
        <v>1466</v>
      </c>
      <c r="J1956" t="s">
        <v>94</v>
      </c>
      <c r="K1956" t="s">
        <v>143</v>
      </c>
      <c r="L1956" t="s">
        <v>96</v>
      </c>
      <c r="M1956" s="2">
        <v>10000</v>
      </c>
      <c r="N1956" s="2">
        <v>0</v>
      </c>
      <c r="O1956" s="2">
        <v>0</v>
      </c>
      <c r="P1956" s="2">
        <v>10000</v>
      </c>
      <c r="Q1956" s="2">
        <v>0</v>
      </c>
      <c r="R1956" s="2">
        <v>5850</v>
      </c>
      <c r="S1956" s="2">
        <v>5850</v>
      </c>
      <c r="T1956" s="2">
        <v>4150</v>
      </c>
      <c r="U1956" s="2">
        <v>4150</v>
      </c>
      <c r="V1956" s="2">
        <v>4150</v>
      </c>
      <c r="W1956" t="s">
        <v>1450</v>
      </c>
    </row>
    <row r="1957" spans="1:23" x14ac:dyDescent="0.2">
      <c r="A1957" t="s">
        <v>106</v>
      </c>
      <c r="B1957" t="s">
        <v>107</v>
      </c>
      <c r="C1957" t="s">
        <v>635</v>
      </c>
      <c r="D1957" t="s">
        <v>1259</v>
      </c>
      <c r="E1957" t="s">
        <v>1260</v>
      </c>
      <c r="F1957" t="s">
        <v>1446</v>
      </c>
      <c r="G1957" t="s">
        <v>1447</v>
      </c>
      <c r="H1957" t="s">
        <v>164</v>
      </c>
      <c r="I1957" t="s">
        <v>1466</v>
      </c>
      <c r="J1957" t="s">
        <v>94</v>
      </c>
      <c r="K1957" t="s">
        <v>125</v>
      </c>
      <c r="L1957" t="s">
        <v>96</v>
      </c>
      <c r="M1957" s="2">
        <v>2000</v>
      </c>
      <c r="N1957" s="2">
        <v>0</v>
      </c>
      <c r="O1957" s="2">
        <v>0</v>
      </c>
      <c r="P1957" s="2">
        <v>2000</v>
      </c>
      <c r="Q1957" s="2">
        <v>0</v>
      </c>
      <c r="R1957" s="2">
        <v>0</v>
      </c>
      <c r="S1957" s="2">
        <v>0</v>
      </c>
      <c r="T1957" s="2">
        <v>2000</v>
      </c>
      <c r="U1957" s="2">
        <v>2000</v>
      </c>
      <c r="V1957" s="2">
        <v>2000</v>
      </c>
      <c r="W1957" t="s">
        <v>1468</v>
      </c>
    </row>
    <row r="1958" spans="1:23" x14ac:dyDescent="0.2">
      <c r="A1958" t="s">
        <v>106</v>
      </c>
      <c r="B1958" t="s">
        <v>107</v>
      </c>
      <c r="C1958" t="s">
        <v>635</v>
      </c>
      <c r="D1958" t="s">
        <v>1259</v>
      </c>
      <c r="E1958" t="s">
        <v>1260</v>
      </c>
      <c r="F1958" t="s">
        <v>1446</v>
      </c>
      <c r="G1958" t="s">
        <v>1447</v>
      </c>
      <c r="H1958" t="s">
        <v>164</v>
      </c>
      <c r="I1958" t="s">
        <v>1469</v>
      </c>
      <c r="J1958" t="s">
        <v>94</v>
      </c>
      <c r="K1958" t="s">
        <v>326</v>
      </c>
      <c r="L1958" t="s">
        <v>96</v>
      </c>
      <c r="M1958" s="2">
        <v>58896</v>
      </c>
      <c r="N1958" s="2">
        <v>-58896</v>
      </c>
      <c r="O1958" s="2">
        <v>0</v>
      </c>
      <c r="P1958" s="2">
        <v>0</v>
      </c>
      <c r="Q1958" s="2">
        <v>0</v>
      </c>
      <c r="R1958" s="2">
        <v>0</v>
      </c>
      <c r="S1958" s="2">
        <v>0</v>
      </c>
      <c r="T1958" s="2">
        <v>0</v>
      </c>
      <c r="U1958" s="2">
        <v>0</v>
      </c>
      <c r="V1958" s="2">
        <v>0</v>
      </c>
      <c r="W1958" t="s">
        <v>1470</v>
      </c>
    </row>
    <row r="1959" spans="1:23" x14ac:dyDescent="0.2">
      <c r="A1959" t="s">
        <v>106</v>
      </c>
      <c r="B1959" t="s">
        <v>107</v>
      </c>
      <c r="C1959" t="s">
        <v>635</v>
      </c>
      <c r="D1959" t="s">
        <v>1259</v>
      </c>
      <c r="E1959" t="s">
        <v>1260</v>
      </c>
      <c r="F1959" t="s">
        <v>1446</v>
      </c>
      <c r="G1959" t="s">
        <v>1447</v>
      </c>
      <c r="H1959" t="s">
        <v>164</v>
      </c>
      <c r="I1959" t="s">
        <v>1469</v>
      </c>
      <c r="J1959" t="s">
        <v>94</v>
      </c>
      <c r="K1959" t="s">
        <v>1471</v>
      </c>
      <c r="L1959" t="s">
        <v>96</v>
      </c>
      <c r="M1959" s="2">
        <v>106480</v>
      </c>
      <c r="N1959" s="2">
        <v>-76480</v>
      </c>
      <c r="O1959" s="2">
        <v>0</v>
      </c>
      <c r="P1959" s="2">
        <v>30000</v>
      </c>
      <c r="Q1959" s="2">
        <v>28215</v>
      </c>
      <c r="R1959" s="2">
        <v>0</v>
      </c>
      <c r="S1959" s="2">
        <v>0</v>
      </c>
      <c r="T1959" s="2">
        <v>30000</v>
      </c>
      <c r="U1959" s="2">
        <v>30000</v>
      </c>
      <c r="V1959" s="2">
        <v>1785</v>
      </c>
      <c r="W1959" t="s">
        <v>1472</v>
      </c>
    </row>
    <row r="1960" spans="1:23" x14ac:dyDescent="0.2">
      <c r="A1960" t="s">
        <v>106</v>
      </c>
      <c r="B1960" t="s">
        <v>107</v>
      </c>
      <c r="C1960" t="s">
        <v>635</v>
      </c>
      <c r="D1960" t="s">
        <v>1259</v>
      </c>
      <c r="E1960" t="s">
        <v>1260</v>
      </c>
      <c r="F1960" t="s">
        <v>1446</v>
      </c>
      <c r="G1960" t="s">
        <v>1447</v>
      </c>
      <c r="H1960" t="s">
        <v>164</v>
      </c>
      <c r="I1960" t="s">
        <v>1469</v>
      </c>
      <c r="J1960" t="s">
        <v>94</v>
      </c>
      <c r="K1960" t="s">
        <v>266</v>
      </c>
      <c r="L1960" t="s">
        <v>96</v>
      </c>
      <c r="M1960" s="2">
        <v>10584</v>
      </c>
      <c r="N1960" s="2">
        <v>-7600</v>
      </c>
      <c r="O1960" s="2">
        <v>0</v>
      </c>
      <c r="P1960" s="2">
        <v>2984</v>
      </c>
      <c r="Q1960" s="2">
        <v>0</v>
      </c>
      <c r="R1960" s="2">
        <v>0</v>
      </c>
      <c r="S1960" s="2">
        <v>0</v>
      </c>
      <c r="T1960" s="2">
        <v>2984</v>
      </c>
      <c r="U1960" s="2">
        <v>2984</v>
      </c>
      <c r="V1960" s="2">
        <v>2984</v>
      </c>
      <c r="W1960" t="s">
        <v>1449</v>
      </c>
    </row>
    <row r="1961" spans="1:23" x14ac:dyDescent="0.2">
      <c r="A1961" t="s">
        <v>106</v>
      </c>
      <c r="B1961" t="s">
        <v>107</v>
      </c>
      <c r="C1961" t="s">
        <v>635</v>
      </c>
      <c r="D1961" t="s">
        <v>1259</v>
      </c>
      <c r="E1961" t="s">
        <v>1260</v>
      </c>
      <c r="F1961" t="s">
        <v>1446</v>
      </c>
      <c r="G1961" t="s">
        <v>1447</v>
      </c>
      <c r="H1961" t="s">
        <v>164</v>
      </c>
      <c r="I1961" t="s">
        <v>1469</v>
      </c>
      <c r="J1961" t="s">
        <v>94</v>
      </c>
      <c r="K1961" t="s">
        <v>183</v>
      </c>
      <c r="L1961" t="s">
        <v>96</v>
      </c>
      <c r="M1961" s="2">
        <v>13328</v>
      </c>
      <c r="N1961" s="2">
        <v>-13328</v>
      </c>
      <c r="O1961" s="2">
        <v>0</v>
      </c>
      <c r="P1961" s="2">
        <v>0</v>
      </c>
      <c r="Q1961" s="2">
        <v>0</v>
      </c>
      <c r="R1961" s="2">
        <v>0</v>
      </c>
      <c r="S1961" s="2">
        <v>0</v>
      </c>
      <c r="T1961" s="2">
        <v>0</v>
      </c>
      <c r="U1961" s="2">
        <v>0</v>
      </c>
      <c r="V1961" s="2">
        <v>0</v>
      </c>
      <c r="W1961" t="s">
        <v>1473</v>
      </c>
    </row>
    <row r="1962" spans="1:23" x14ac:dyDescent="0.2">
      <c r="A1962" t="s">
        <v>106</v>
      </c>
      <c r="B1962" t="s">
        <v>107</v>
      </c>
      <c r="C1962" t="s">
        <v>635</v>
      </c>
      <c r="D1962" t="s">
        <v>1259</v>
      </c>
      <c r="E1962" t="s">
        <v>1260</v>
      </c>
      <c r="F1962" t="s">
        <v>1446</v>
      </c>
      <c r="G1962" t="s">
        <v>1447</v>
      </c>
      <c r="H1962" t="s">
        <v>164</v>
      </c>
      <c r="I1962" t="s">
        <v>1469</v>
      </c>
      <c r="J1962" t="s">
        <v>94</v>
      </c>
      <c r="K1962" t="s">
        <v>766</v>
      </c>
      <c r="L1962" t="s">
        <v>96</v>
      </c>
      <c r="M1962" s="2">
        <v>3920</v>
      </c>
      <c r="N1962" s="2">
        <v>0</v>
      </c>
      <c r="O1962" s="2">
        <v>0</v>
      </c>
      <c r="P1962" s="2">
        <v>3920</v>
      </c>
      <c r="Q1962" s="2">
        <v>0</v>
      </c>
      <c r="R1962" s="2">
        <v>3791.2</v>
      </c>
      <c r="S1962" s="2">
        <v>3791.2</v>
      </c>
      <c r="T1962" s="2">
        <v>128.80000000000001</v>
      </c>
      <c r="U1962" s="2">
        <v>128.80000000000001</v>
      </c>
      <c r="V1962" s="2">
        <v>128.80000000000001</v>
      </c>
      <c r="W1962" t="s">
        <v>1452</v>
      </c>
    </row>
    <row r="1963" spans="1:23" x14ac:dyDescent="0.2">
      <c r="A1963" t="s">
        <v>106</v>
      </c>
      <c r="B1963" t="s">
        <v>107</v>
      </c>
      <c r="C1963" t="s">
        <v>635</v>
      </c>
      <c r="D1963" t="s">
        <v>1259</v>
      </c>
      <c r="E1963" t="s">
        <v>1260</v>
      </c>
      <c r="F1963" t="s">
        <v>1446</v>
      </c>
      <c r="G1963" t="s">
        <v>1447</v>
      </c>
      <c r="H1963" t="s">
        <v>164</v>
      </c>
      <c r="I1963" t="s">
        <v>1469</v>
      </c>
      <c r="J1963" t="s">
        <v>94</v>
      </c>
      <c r="K1963" t="s">
        <v>366</v>
      </c>
      <c r="L1963" t="s">
        <v>96</v>
      </c>
      <c r="M1963" s="2">
        <v>5040</v>
      </c>
      <c r="N1963" s="2">
        <v>0</v>
      </c>
      <c r="O1963" s="2">
        <v>0</v>
      </c>
      <c r="P1963" s="2">
        <v>5040</v>
      </c>
      <c r="Q1963" s="2">
        <v>0</v>
      </c>
      <c r="R1963" s="2">
        <v>4860.8</v>
      </c>
      <c r="S1963" s="2">
        <v>4860.8</v>
      </c>
      <c r="T1963" s="2">
        <v>179.2</v>
      </c>
      <c r="U1963" s="2">
        <v>179.2</v>
      </c>
      <c r="V1963" s="2">
        <v>179.2</v>
      </c>
      <c r="W1963" t="s">
        <v>1280</v>
      </c>
    </row>
    <row r="1964" spans="1:23" x14ac:dyDescent="0.2">
      <c r="A1964" t="s">
        <v>106</v>
      </c>
      <c r="B1964" t="s">
        <v>107</v>
      </c>
      <c r="C1964" t="s">
        <v>635</v>
      </c>
      <c r="D1964" t="s">
        <v>1259</v>
      </c>
      <c r="E1964" t="s">
        <v>1260</v>
      </c>
      <c r="F1964" t="s">
        <v>1446</v>
      </c>
      <c r="G1964" t="s">
        <v>1447</v>
      </c>
      <c r="H1964" t="s">
        <v>164</v>
      </c>
      <c r="I1964" t="s">
        <v>1469</v>
      </c>
      <c r="J1964" t="s">
        <v>94</v>
      </c>
      <c r="K1964" t="s">
        <v>519</v>
      </c>
      <c r="L1964" t="s">
        <v>96</v>
      </c>
      <c r="M1964" s="2">
        <v>6720</v>
      </c>
      <c r="N1964" s="2">
        <v>0</v>
      </c>
      <c r="O1964" s="2">
        <v>0</v>
      </c>
      <c r="P1964" s="2">
        <v>6720</v>
      </c>
      <c r="Q1964" s="2">
        <v>0.01</v>
      </c>
      <c r="R1964" s="2">
        <v>3526.28</v>
      </c>
      <c r="S1964" s="2">
        <v>1820.1</v>
      </c>
      <c r="T1964" s="2">
        <v>3193.72</v>
      </c>
      <c r="U1964" s="2">
        <v>4899.8999999999996</v>
      </c>
      <c r="V1964" s="2">
        <v>3193.71</v>
      </c>
      <c r="W1964" t="s">
        <v>1453</v>
      </c>
    </row>
    <row r="1965" spans="1:23" x14ac:dyDescent="0.2">
      <c r="A1965" t="s">
        <v>106</v>
      </c>
      <c r="B1965" t="s">
        <v>107</v>
      </c>
      <c r="C1965" t="s">
        <v>635</v>
      </c>
      <c r="D1965" t="s">
        <v>1259</v>
      </c>
      <c r="E1965" t="s">
        <v>1260</v>
      </c>
      <c r="F1965" t="s">
        <v>1446</v>
      </c>
      <c r="G1965" t="s">
        <v>1447</v>
      </c>
      <c r="H1965" t="s">
        <v>164</v>
      </c>
      <c r="I1965" t="s">
        <v>1469</v>
      </c>
      <c r="J1965" t="s">
        <v>94</v>
      </c>
      <c r="K1965" t="s">
        <v>523</v>
      </c>
      <c r="L1965" t="s">
        <v>96</v>
      </c>
      <c r="M1965" s="2">
        <v>83232.289999999994</v>
      </c>
      <c r="N1965" s="2">
        <v>-63296</v>
      </c>
      <c r="O1965" s="2">
        <v>0</v>
      </c>
      <c r="P1965" s="2">
        <v>19936.29</v>
      </c>
      <c r="Q1965" s="2">
        <v>0</v>
      </c>
      <c r="R1965" s="2">
        <v>0</v>
      </c>
      <c r="S1965" s="2">
        <v>0</v>
      </c>
      <c r="T1965" s="2">
        <v>19936.29</v>
      </c>
      <c r="U1965" s="2">
        <v>19936.29</v>
      </c>
      <c r="V1965" s="2">
        <v>19936.29</v>
      </c>
      <c r="W1965" t="s">
        <v>1474</v>
      </c>
    </row>
    <row r="1966" spans="1:23" x14ac:dyDescent="0.2">
      <c r="A1966" t="s">
        <v>106</v>
      </c>
      <c r="B1966" t="s">
        <v>107</v>
      </c>
      <c r="C1966" t="s">
        <v>635</v>
      </c>
      <c r="D1966" t="s">
        <v>1259</v>
      </c>
      <c r="E1966" t="s">
        <v>1260</v>
      </c>
      <c r="F1966" t="s">
        <v>1446</v>
      </c>
      <c r="G1966" t="s">
        <v>1447</v>
      </c>
      <c r="H1966" t="s">
        <v>164</v>
      </c>
      <c r="I1966" t="s">
        <v>1469</v>
      </c>
      <c r="J1966" t="s">
        <v>94</v>
      </c>
      <c r="K1966" t="s">
        <v>269</v>
      </c>
      <c r="L1966" t="s">
        <v>96</v>
      </c>
      <c r="M1966" s="2">
        <v>7896</v>
      </c>
      <c r="N1966" s="2">
        <v>0</v>
      </c>
      <c r="O1966" s="2">
        <v>0</v>
      </c>
      <c r="P1966" s="2">
        <v>7896</v>
      </c>
      <c r="Q1966" s="2">
        <v>0</v>
      </c>
      <c r="R1966" s="2">
        <v>2949.63</v>
      </c>
      <c r="S1966" s="2">
        <v>2949.63</v>
      </c>
      <c r="T1966" s="2">
        <v>4946.37</v>
      </c>
      <c r="U1966" s="2">
        <v>4946.37</v>
      </c>
      <c r="V1966" s="2">
        <v>4946.37</v>
      </c>
      <c r="W1966" t="s">
        <v>1454</v>
      </c>
    </row>
    <row r="1967" spans="1:23" x14ac:dyDescent="0.2">
      <c r="A1967" t="s">
        <v>106</v>
      </c>
      <c r="B1967" t="s">
        <v>107</v>
      </c>
      <c r="C1967" t="s">
        <v>635</v>
      </c>
      <c r="D1967" t="s">
        <v>1259</v>
      </c>
      <c r="E1967" t="s">
        <v>1260</v>
      </c>
      <c r="F1967" t="s">
        <v>1446</v>
      </c>
      <c r="G1967" t="s">
        <v>1447</v>
      </c>
      <c r="H1967" t="s">
        <v>164</v>
      </c>
      <c r="I1967" t="s">
        <v>1469</v>
      </c>
      <c r="J1967" t="s">
        <v>94</v>
      </c>
      <c r="K1967" t="s">
        <v>280</v>
      </c>
      <c r="L1967" t="s">
        <v>96</v>
      </c>
      <c r="M1967" s="2">
        <v>7153.66</v>
      </c>
      <c r="N1967" s="2">
        <v>4000</v>
      </c>
      <c r="O1967" s="2">
        <v>0</v>
      </c>
      <c r="P1967" s="2">
        <v>11153.66</v>
      </c>
      <c r="Q1967" s="2">
        <v>1291.8900000000001</v>
      </c>
      <c r="R1967" s="2">
        <v>5352.4</v>
      </c>
      <c r="S1967" s="2">
        <v>5352.4</v>
      </c>
      <c r="T1967" s="2">
        <v>5801.26</v>
      </c>
      <c r="U1967" s="2">
        <v>5801.26</v>
      </c>
      <c r="V1967" s="2">
        <v>4509.37</v>
      </c>
      <c r="W1967" t="s">
        <v>1455</v>
      </c>
    </row>
    <row r="1968" spans="1:23" x14ac:dyDescent="0.2">
      <c r="A1968" t="s">
        <v>106</v>
      </c>
      <c r="B1968" t="s">
        <v>107</v>
      </c>
      <c r="C1968" t="s">
        <v>635</v>
      </c>
      <c r="D1968" t="s">
        <v>1259</v>
      </c>
      <c r="E1968" t="s">
        <v>1260</v>
      </c>
      <c r="F1968" t="s">
        <v>1446</v>
      </c>
      <c r="G1968" t="s">
        <v>1447</v>
      </c>
      <c r="H1968" t="s">
        <v>164</v>
      </c>
      <c r="I1968" t="s">
        <v>1469</v>
      </c>
      <c r="J1968" t="s">
        <v>94</v>
      </c>
      <c r="K1968" t="s">
        <v>529</v>
      </c>
      <c r="L1968" t="s">
        <v>96</v>
      </c>
      <c r="M1968" s="2">
        <v>4032</v>
      </c>
      <c r="N1968" s="2">
        <v>0</v>
      </c>
      <c r="O1968" s="2">
        <v>0</v>
      </c>
      <c r="P1968" s="2">
        <v>4032</v>
      </c>
      <c r="Q1968" s="2">
        <v>2831.25</v>
      </c>
      <c r="R1968" s="2">
        <v>860.93</v>
      </c>
      <c r="S1968" s="2">
        <v>194.29</v>
      </c>
      <c r="T1968" s="2">
        <v>3171.07</v>
      </c>
      <c r="U1968" s="2">
        <v>3837.71</v>
      </c>
      <c r="V1968" s="2">
        <v>339.82</v>
      </c>
      <c r="W1968" t="s">
        <v>1475</v>
      </c>
    </row>
    <row r="1969" spans="1:23" x14ac:dyDescent="0.2">
      <c r="A1969" t="s">
        <v>106</v>
      </c>
      <c r="B1969" t="s">
        <v>107</v>
      </c>
      <c r="C1969" t="s">
        <v>635</v>
      </c>
      <c r="D1969" t="s">
        <v>1259</v>
      </c>
      <c r="E1969" t="s">
        <v>1260</v>
      </c>
      <c r="F1969" t="s">
        <v>1446</v>
      </c>
      <c r="G1969" t="s">
        <v>1447</v>
      </c>
      <c r="H1969" t="s">
        <v>164</v>
      </c>
      <c r="I1969" t="s">
        <v>1469</v>
      </c>
      <c r="J1969" t="s">
        <v>94</v>
      </c>
      <c r="K1969" t="s">
        <v>135</v>
      </c>
      <c r="L1969" t="s">
        <v>96</v>
      </c>
      <c r="M1969" s="2">
        <v>10080</v>
      </c>
      <c r="N1969" s="2">
        <v>-7840</v>
      </c>
      <c r="O1969" s="2">
        <v>0</v>
      </c>
      <c r="P1969" s="2">
        <v>2240</v>
      </c>
      <c r="Q1969" s="2">
        <v>0.01</v>
      </c>
      <c r="R1969" s="2">
        <v>1177.19</v>
      </c>
      <c r="S1969" s="2">
        <v>1177.19</v>
      </c>
      <c r="T1969" s="2">
        <v>1062.81</v>
      </c>
      <c r="U1969" s="2">
        <v>1062.81</v>
      </c>
      <c r="V1969" s="2">
        <v>1062.8</v>
      </c>
      <c r="W1969" t="s">
        <v>1456</v>
      </c>
    </row>
    <row r="1970" spans="1:23" x14ac:dyDescent="0.2">
      <c r="A1970" t="s">
        <v>106</v>
      </c>
      <c r="B1970" t="s">
        <v>107</v>
      </c>
      <c r="C1970" t="s">
        <v>635</v>
      </c>
      <c r="D1970" t="s">
        <v>1259</v>
      </c>
      <c r="E1970" t="s">
        <v>1260</v>
      </c>
      <c r="F1970" t="s">
        <v>1446</v>
      </c>
      <c r="G1970" t="s">
        <v>1447</v>
      </c>
      <c r="H1970" t="s">
        <v>164</v>
      </c>
      <c r="I1970" t="s">
        <v>1469</v>
      </c>
      <c r="J1970" t="s">
        <v>94</v>
      </c>
      <c r="K1970" t="s">
        <v>95</v>
      </c>
      <c r="L1970" t="s">
        <v>96</v>
      </c>
      <c r="M1970" s="2">
        <v>11200</v>
      </c>
      <c r="N1970" s="2">
        <v>0</v>
      </c>
      <c r="O1970" s="2">
        <v>0</v>
      </c>
      <c r="P1970" s="2">
        <v>11200</v>
      </c>
      <c r="Q1970" s="2">
        <v>194.28</v>
      </c>
      <c r="R1970" s="2">
        <v>7625.28</v>
      </c>
      <c r="S1970" s="2">
        <v>7625.28</v>
      </c>
      <c r="T1970" s="2">
        <v>3574.72</v>
      </c>
      <c r="U1970" s="2">
        <v>3574.72</v>
      </c>
      <c r="V1970" s="2">
        <v>3380.44</v>
      </c>
      <c r="W1970" t="s">
        <v>1282</v>
      </c>
    </row>
    <row r="1971" spans="1:23" x14ac:dyDescent="0.2">
      <c r="A1971" t="s">
        <v>106</v>
      </c>
      <c r="B1971" t="s">
        <v>107</v>
      </c>
      <c r="C1971" t="s">
        <v>635</v>
      </c>
      <c r="D1971" t="s">
        <v>1259</v>
      </c>
      <c r="E1971" t="s">
        <v>1260</v>
      </c>
      <c r="F1971" t="s">
        <v>1446</v>
      </c>
      <c r="G1971" t="s">
        <v>1447</v>
      </c>
      <c r="H1971" t="s">
        <v>164</v>
      </c>
      <c r="I1971" t="s">
        <v>1469</v>
      </c>
      <c r="J1971" t="s">
        <v>94</v>
      </c>
      <c r="K1971" t="s">
        <v>137</v>
      </c>
      <c r="L1971" t="s">
        <v>96</v>
      </c>
      <c r="M1971" s="2">
        <v>0</v>
      </c>
      <c r="N1971" s="2">
        <v>6412</v>
      </c>
      <c r="O1971" s="2">
        <v>0</v>
      </c>
      <c r="P1971" s="2">
        <v>6412</v>
      </c>
      <c r="Q1971" s="2">
        <v>0</v>
      </c>
      <c r="R1971" s="2">
        <v>5793.2</v>
      </c>
      <c r="S1971" s="2">
        <v>5793.2</v>
      </c>
      <c r="T1971" s="2">
        <v>618.79999999999995</v>
      </c>
      <c r="U1971" s="2">
        <v>618.79999999999995</v>
      </c>
      <c r="V1971" s="2">
        <v>618.79999999999995</v>
      </c>
      <c r="W1971" t="s">
        <v>1457</v>
      </c>
    </row>
    <row r="1972" spans="1:23" x14ac:dyDescent="0.2">
      <c r="A1972" t="s">
        <v>106</v>
      </c>
      <c r="B1972" t="s">
        <v>107</v>
      </c>
      <c r="C1972" t="s">
        <v>635</v>
      </c>
      <c r="D1972" t="s">
        <v>1259</v>
      </c>
      <c r="E1972" t="s">
        <v>1260</v>
      </c>
      <c r="F1972" t="s">
        <v>1446</v>
      </c>
      <c r="G1972" t="s">
        <v>1447</v>
      </c>
      <c r="H1972" t="s">
        <v>164</v>
      </c>
      <c r="I1972" t="s">
        <v>1469</v>
      </c>
      <c r="J1972" t="s">
        <v>94</v>
      </c>
      <c r="K1972" t="s">
        <v>1298</v>
      </c>
      <c r="L1972" t="s">
        <v>96</v>
      </c>
      <c r="M1972" s="2">
        <v>0</v>
      </c>
      <c r="N1972" s="2">
        <v>3360</v>
      </c>
      <c r="O1972" s="2">
        <v>0</v>
      </c>
      <c r="P1972" s="2">
        <v>3360</v>
      </c>
      <c r="Q1972" s="2">
        <v>0</v>
      </c>
      <c r="R1972" s="2">
        <v>0</v>
      </c>
      <c r="S1972" s="2">
        <v>0</v>
      </c>
      <c r="T1972" s="2">
        <v>3360</v>
      </c>
      <c r="U1972" s="2">
        <v>3360</v>
      </c>
      <c r="V1972" s="2">
        <v>3360</v>
      </c>
      <c r="W1972" t="s">
        <v>1458</v>
      </c>
    </row>
    <row r="1973" spans="1:23" x14ac:dyDescent="0.2">
      <c r="A1973" t="s">
        <v>106</v>
      </c>
      <c r="B1973" t="s">
        <v>107</v>
      </c>
      <c r="C1973" t="s">
        <v>635</v>
      </c>
      <c r="D1973" t="s">
        <v>1259</v>
      </c>
      <c r="E1973" t="s">
        <v>1260</v>
      </c>
      <c r="F1973" t="s">
        <v>1446</v>
      </c>
      <c r="G1973" t="s">
        <v>1447</v>
      </c>
      <c r="H1973" t="s">
        <v>164</v>
      </c>
      <c r="I1973" t="s">
        <v>1469</v>
      </c>
      <c r="J1973" t="s">
        <v>94</v>
      </c>
      <c r="K1973" t="s">
        <v>1283</v>
      </c>
      <c r="L1973" t="s">
        <v>96</v>
      </c>
      <c r="M1973" s="2">
        <v>0</v>
      </c>
      <c r="N1973" s="2">
        <v>13000</v>
      </c>
      <c r="O1973" s="2">
        <v>0</v>
      </c>
      <c r="P1973" s="2">
        <v>13000</v>
      </c>
      <c r="Q1973" s="2">
        <v>11948.45</v>
      </c>
      <c r="R1973" s="2">
        <v>0</v>
      </c>
      <c r="S1973" s="2">
        <v>0</v>
      </c>
      <c r="T1973" s="2">
        <v>13000</v>
      </c>
      <c r="U1973" s="2">
        <v>13000</v>
      </c>
      <c r="V1973" s="2">
        <v>1051.55</v>
      </c>
      <c r="W1973" t="s">
        <v>1284</v>
      </c>
    </row>
    <row r="1974" spans="1:23" x14ac:dyDescent="0.2">
      <c r="A1974" t="s">
        <v>106</v>
      </c>
      <c r="B1974" t="s">
        <v>107</v>
      </c>
      <c r="C1974" t="s">
        <v>635</v>
      </c>
      <c r="D1974" t="s">
        <v>1259</v>
      </c>
      <c r="E1974" t="s">
        <v>1260</v>
      </c>
      <c r="F1974" t="s">
        <v>1446</v>
      </c>
      <c r="G1974" t="s">
        <v>1447</v>
      </c>
      <c r="H1974" t="s">
        <v>164</v>
      </c>
      <c r="I1974" t="s">
        <v>1469</v>
      </c>
      <c r="J1974" t="s">
        <v>94</v>
      </c>
      <c r="K1974" t="s">
        <v>125</v>
      </c>
      <c r="L1974" t="s">
        <v>96</v>
      </c>
      <c r="M1974" s="2">
        <v>11200</v>
      </c>
      <c r="N1974" s="2">
        <v>-10000</v>
      </c>
      <c r="O1974" s="2">
        <v>0</v>
      </c>
      <c r="P1974" s="2">
        <v>1200</v>
      </c>
      <c r="Q1974" s="2">
        <v>0</v>
      </c>
      <c r="R1974" s="2">
        <v>0</v>
      </c>
      <c r="S1974" s="2">
        <v>0</v>
      </c>
      <c r="T1974" s="2">
        <v>1200</v>
      </c>
      <c r="U1974" s="2">
        <v>1200</v>
      </c>
      <c r="V1974" s="2">
        <v>1200</v>
      </c>
      <c r="W1974" t="s">
        <v>1468</v>
      </c>
    </row>
    <row r="1975" spans="1:23" x14ac:dyDescent="0.2">
      <c r="A1975" t="s">
        <v>106</v>
      </c>
      <c r="B1975" t="s">
        <v>107</v>
      </c>
      <c r="C1975" t="s">
        <v>635</v>
      </c>
      <c r="D1975" t="s">
        <v>1259</v>
      </c>
      <c r="E1975" t="s">
        <v>1260</v>
      </c>
      <c r="F1975" t="s">
        <v>1446</v>
      </c>
      <c r="G1975" t="s">
        <v>1447</v>
      </c>
      <c r="H1975" t="s">
        <v>164</v>
      </c>
      <c r="I1975" t="s">
        <v>1469</v>
      </c>
      <c r="J1975" t="s">
        <v>94</v>
      </c>
      <c r="K1975" t="s">
        <v>534</v>
      </c>
      <c r="L1975" t="s">
        <v>96</v>
      </c>
      <c r="M1975" s="2">
        <v>0</v>
      </c>
      <c r="N1975" s="2">
        <v>1428</v>
      </c>
      <c r="O1975" s="2">
        <v>0</v>
      </c>
      <c r="P1975" s="2">
        <v>1428</v>
      </c>
      <c r="Q1975" s="2">
        <v>1427.62</v>
      </c>
      <c r="R1975" s="2">
        <v>0</v>
      </c>
      <c r="S1975" s="2">
        <v>0</v>
      </c>
      <c r="T1975" s="2">
        <v>1428</v>
      </c>
      <c r="U1975" s="2">
        <v>1428</v>
      </c>
      <c r="V1975" s="2">
        <v>0.38</v>
      </c>
      <c r="W1975" t="s">
        <v>1460</v>
      </c>
    </row>
    <row r="1976" spans="1:23" x14ac:dyDescent="0.2">
      <c r="A1976" t="s">
        <v>106</v>
      </c>
      <c r="B1976" t="s">
        <v>107</v>
      </c>
      <c r="C1976" t="s">
        <v>635</v>
      </c>
      <c r="D1976" t="s">
        <v>1259</v>
      </c>
      <c r="E1976" t="s">
        <v>1260</v>
      </c>
      <c r="F1976" t="s">
        <v>1446</v>
      </c>
      <c r="G1976" t="s">
        <v>1447</v>
      </c>
      <c r="H1976" t="s">
        <v>164</v>
      </c>
      <c r="I1976" t="s">
        <v>1469</v>
      </c>
      <c r="J1976" t="s">
        <v>94</v>
      </c>
      <c r="K1976" t="s">
        <v>783</v>
      </c>
      <c r="L1976" t="s">
        <v>96</v>
      </c>
      <c r="M1976" s="2">
        <v>72854.880000000005</v>
      </c>
      <c r="N1976" s="2">
        <v>-16360</v>
      </c>
      <c r="O1976" s="2">
        <v>0</v>
      </c>
      <c r="P1976" s="2">
        <v>56494.879999999997</v>
      </c>
      <c r="Q1976" s="2">
        <v>46183.199999999997</v>
      </c>
      <c r="R1976" s="2">
        <v>3724</v>
      </c>
      <c r="S1976" s="2">
        <v>3724</v>
      </c>
      <c r="T1976" s="2">
        <v>52770.879999999997</v>
      </c>
      <c r="U1976" s="2">
        <v>52770.879999999997</v>
      </c>
      <c r="V1976" s="2">
        <v>6587.68</v>
      </c>
      <c r="W1976" t="s">
        <v>1462</v>
      </c>
    </row>
    <row r="1977" spans="1:23" x14ac:dyDescent="0.2">
      <c r="A1977" t="s">
        <v>106</v>
      </c>
      <c r="B1977" t="s">
        <v>107</v>
      </c>
      <c r="C1977" t="s">
        <v>635</v>
      </c>
      <c r="D1977" t="s">
        <v>1259</v>
      </c>
      <c r="E1977" t="s">
        <v>1260</v>
      </c>
      <c r="F1977" t="s">
        <v>1446</v>
      </c>
      <c r="G1977" t="s">
        <v>1447</v>
      </c>
      <c r="H1977" t="s">
        <v>164</v>
      </c>
      <c r="I1977" t="s">
        <v>1448</v>
      </c>
      <c r="J1977" t="s">
        <v>539</v>
      </c>
      <c r="K1977" t="s">
        <v>540</v>
      </c>
      <c r="L1977" t="s">
        <v>96</v>
      </c>
      <c r="M1977" s="2">
        <v>0</v>
      </c>
      <c r="N1977" s="2">
        <v>2000</v>
      </c>
      <c r="O1977" s="2">
        <v>0</v>
      </c>
      <c r="P1977" s="2">
        <v>2000</v>
      </c>
      <c r="Q1977" s="2">
        <v>0</v>
      </c>
      <c r="R1977" s="2">
        <v>972.34</v>
      </c>
      <c r="S1977" s="2">
        <v>850.94</v>
      </c>
      <c r="T1977" s="2">
        <v>1027.6600000000001</v>
      </c>
      <c r="U1977" s="2">
        <v>1149.06</v>
      </c>
      <c r="V1977" s="2">
        <v>1027.6600000000001</v>
      </c>
      <c r="W1977" t="s">
        <v>1476</v>
      </c>
    </row>
    <row r="1978" spans="1:23" x14ac:dyDescent="0.2">
      <c r="A1978" t="s">
        <v>106</v>
      </c>
      <c r="B1978" t="s">
        <v>107</v>
      </c>
      <c r="C1978" t="s">
        <v>635</v>
      </c>
      <c r="D1978" t="s">
        <v>1259</v>
      </c>
      <c r="E1978" t="s">
        <v>1260</v>
      </c>
      <c r="F1978" t="s">
        <v>1446</v>
      </c>
      <c r="G1978" t="s">
        <v>1447</v>
      </c>
      <c r="H1978" t="s">
        <v>164</v>
      </c>
      <c r="I1978" t="s">
        <v>1469</v>
      </c>
      <c r="J1978" t="s">
        <v>539</v>
      </c>
      <c r="K1978" t="s">
        <v>540</v>
      </c>
      <c r="L1978" t="s">
        <v>96</v>
      </c>
      <c r="M1978" s="2">
        <v>1008</v>
      </c>
      <c r="N1978" s="2">
        <v>0</v>
      </c>
      <c r="O1978" s="2">
        <v>0</v>
      </c>
      <c r="P1978" s="2">
        <v>1008</v>
      </c>
      <c r="Q1978" s="2">
        <v>0</v>
      </c>
      <c r="R1978" s="2">
        <v>0</v>
      </c>
      <c r="S1978" s="2">
        <v>0</v>
      </c>
      <c r="T1978" s="2">
        <v>1008</v>
      </c>
      <c r="U1978" s="2">
        <v>1008</v>
      </c>
      <c r="V1978" s="2">
        <v>1008</v>
      </c>
      <c r="W1978" t="s">
        <v>1476</v>
      </c>
    </row>
    <row r="1979" spans="1:23" x14ac:dyDescent="0.2">
      <c r="A1979" t="s">
        <v>106</v>
      </c>
      <c r="B1979" t="s">
        <v>107</v>
      </c>
      <c r="C1979" t="s">
        <v>635</v>
      </c>
      <c r="D1979" t="s">
        <v>1259</v>
      </c>
      <c r="E1979" t="s">
        <v>1260</v>
      </c>
      <c r="F1979" t="s">
        <v>1446</v>
      </c>
      <c r="G1979" t="s">
        <v>1447</v>
      </c>
      <c r="H1979" t="s">
        <v>164</v>
      </c>
      <c r="I1979" t="s">
        <v>1448</v>
      </c>
      <c r="J1979" t="s">
        <v>202</v>
      </c>
      <c r="K1979" t="s">
        <v>203</v>
      </c>
      <c r="L1979" t="s">
        <v>96</v>
      </c>
      <c r="M1979" s="2">
        <v>48647.61</v>
      </c>
      <c r="N1979" s="2">
        <v>-43059.44</v>
      </c>
      <c r="O1979" s="2">
        <v>0</v>
      </c>
      <c r="P1979" s="2">
        <v>5588.17</v>
      </c>
      <c r="Q1979" s="2">
        <v>0</v>
      </c>
      <c r="R1979" s="2">
        <v>5588.17</v>
      </c>
      <c r="S1979" s="2">
        <v>5588.17</v>
      </c>
      <c r="T1979" s="2">
        <v>0</v>
      </c>
      <c r="U1979" s="2">
        <v>0</v>
      </c>
      <c r="V1979" s="2">
        <v>0</v>
      </c>
      <c r="W1979" t="s">
        <v>1477</v>
      </c>
    </row>
    <row r="1980" spans="1:23" x14ac:dyDescent="0.2">
      <c r="A1980" t="s">
        <v>106</v>
      </c>
      <c r="B1980" t="s">
        <v>107</v>
      </c>
      <c r="C1980" t="s">
        <v>635</v>
      </c>
      <c r="D1980" t="s">
        <v>1259</v>
      </c>
      <c r="E1980" t="s">
        <v>1260</v>
      </c>
      <c r="F1980" t="s">
        <v>1446</v>
      </c>
      <c r="G1980" t="s">
        <v>1447</v>
      </c>
      <c r="H1980" t="s">
        <v>164</v>
      </c>
      <c r="I1980" t="s">
        <v>1448</v>
      </c>
      <c r="J1980" t="s">
        <v>202</v>
      </c>
      <c r="K1980" t="s">
        <v>209</v>
      </c>
      <c r="L1980" t="s">
        <v>96</v>
      </c>
      <c r="M1980" s="2">
        <v>46299</v>
      </c>
      <c r="N1980" s="2">
        <v>8000</v>
      </c>
      <c r="O1980" s="2">
        <v>0</v>
      </c>
      <c r="P1980" s="2">
        <v>54299</v>
      </c>
      <c r="Q1980" s="2">
        <v>0</v>
      </c>
      <c r="R1980" s="2">
        <v>50957.760000000002</v>
      </c>
      <c r="S1980" s="2">
        <v>50957.760000000002</v>
      </c>
      <c r="T1980" s="2">
        <v>3341.24</v>
      </c>
      <c r="U1980" s="2">
        <v>3341.24</v>
      </c>
      <c r="V1980" s="2">
        <v>3341.24</v>
      </c>
      <c r="W1980" t="s">
        <v>1306</v>
      </c>
    </row>
    <row r="1981" spans="1:23" x14ac:dyDescent="0.2">
      <c r="A1981" t="s">
        <v>106</v>
      </c>
      <c r="B1981" t="s">
        <v>107</v>
      </c>
      <c r="C1981" t="s">
        <v>635</v>
      </c>
      <c r="D1981" t="s">
        <v>1259</v>
      </c>
      <c r="E1981" t="s">
        <v>1260</v>
      </c>
      <c r="F1981" t="s">
        <v>1446</v>
      </c>
      <c r="G1981" t="s">
        <v>1447</v>
      </c>
      <c r="H1981" t="s">
        <v>164</v>
      </c>
      <c r="I1981" t="s">
        <v>1448</v>
      </c>
      <c r="J1981" t="s">
        <v>202</v>
      </c>
      <c r="K1981" t="s">
        <v>205</v>
      </c>
      <c r="L1981" t="s">
        <v>96</v>
      </c>
      <c r="M1981" s="2">
        <v>0</v>
      </c>
      <c r="N1981" s="2">
        <v>49462.11</v>
      </c>
      <c r="O1981" s="2">
        <v>0</v>
      </c>
      <c r="P1981" s="2">
        <v>49462.11</v>
      </c>
      <c r="Q1981" s="2">
        <v>0</v>
      </c>
      <c r="R1981" s="2">
        <v>0</v>
      </c>
      <c r="S1981" s="2">
        <v>0</v>
      </c>
      <c r="T1981" s="2">
        <v>49462.11</v>
      </c>
      <c r="U1981" s="2">
        <v>49462.11</v>
      </c>
      <c r="V1981" s="2">
        <v>49462.11</v>
      </c>
      <c r="W1981" t="s">
        <v>1478</v>
      </c>
    </row>
    <row r="1982" spans="1:23" x14ac:dyDescent="0.2">
      <c r="A1982" t="s">
        <v>106</v>
      </c>
      <c r="B1982" t="s">
        <v>107</v>
      </c>
      <c r="C1982" t="s">
        <v>635</v>
      </c>
      <c r="D1982" t="s">
        <v>1259</v>
      </c>
      <c r="E1982" t="s">
        <v>1260</v>
      </c>
      <c r="F1982" t="s">
        <v>1446</v>
      </c>
      <c r="G1982" t="s">
        <v>1447</v>
      </c>
      <c r="H1982" t="s">
        <v>164</v>
      </c>
      <c r="I1982" t="s">
        <v>1469</v>
      </c>
      <c r="J1982" t="s">
        <v>202</v>
      </c>
      <c r="K1982" t="s">
        <v>203</v>
      </c>
      <c r="L1982" t="s">
        <v>96</v>
      </c>
      <c r="M1982" s="2">
        <v>5367.04</v>
      </c>
      <c r="N1982" s="2">
        <v>13600</v>
      </c>
      <c r="O1982" s="2">
        <v>0</v>
      </c>
      <c r="P1982" s="2">
        <v>18967.04</v>
      </c>
      <c r="Q1982" s="2">
        <v>0</v>
      </c>
      <c r="R1982" s="2">
        <v>0</v>
      </c>
      <c r="S1982" s="2">
        <v>0</v>
      </c>
      <c r="T1982" s="2">
        <v>18967.04</v>
      </c>
      <c r="U1982" s="2">
        <v>18967.04</v>
      </c>
      <c r="V1982" s="2">
        <v>18967.04</v>
      </c>
      <c r="W1982" t="s">
        <v>1477</v>
      </c>
    </row>
    <row r="1983" spans="1:23" x14ac:dyDescent="0.2">
      <c r="A1983" t="s">
        <v>106</v>
      </c>
      <c r="B1983" t="s">
        <v>107</v>
      </c>
      <c r="C1983" t="s">
        <v>635</v>
      </c>
      <c r="D1983" t="s">
        <v>1259</v>
      </c>
      <c r="E1983" t="s">
        <v>1260</v>
      </c>
      <c r="F1983" t="s">
        <v>1446</v>
      </c>
      <c r="G1983" t="s">
        <v>1447</v>
      </c>
      <c r="H1983" t="s">
        <v>164</v>
      </c>
      <c r="I1983" t="s">
        <v>1469</v>
      </c>
      <c r="J1983" t="s">
        <v>202</v>
      </c>
      <c r="K1983" t="s">
        <v>209</v>
      </c>
      <c r="L1983" t="s">
        <v>96</v>
      </c>
      <c r="M1983" s="2">
        <v>25200</v>
      </c>
      <c r="N1983" s="2">
        <v>0</v>
      </c>
      <c r="O1983" s="2">
        <v>0</v>
      </c>
      <c r="P1983" s="2">
        <v>25200</v>
      </c>
      <c r="Q1983" s="2">
        <v>995.2</v>
      </c>
      <c r="R1983" s="2">
        <v>0</v>
      </c>
      <c r="S1983" s="2">
        <v>0</v>
      </c>
      <c r="T1983" s="2">
        <v>25200</v>
      </c>
      <c r="U1983" s="2">
        <v>25200</v>
      </c>
      <c r="V1983" s="2">
        <v>24204.799999999999</v>
      </c>
      <c r="W1983" t="s">
        <v>1306</v>
      </c>
    </row>
    <row r="1984" spans="1:23" x14ac:dyDescent="0.2">
      <c r="A1984" t="s">
        <v>0</v>
      </c>
      <c r="B1984" t="s">
        <v>1</v>
      </c>
      <c r="C1984" t="s">
        <v>635</v>
      </c>
      <c r="D1984" t="s">
        <v>1259</v>
      </c>
      <c r="E1984" t="s">
        <v>1260</v>
      </c>
      <c r="F1984" t="s">
        <v>1446</v>
      </c>
      <c r="G1984" t="s">
        <v>1447</v>
      </c>
      <c r="H1984" t="s">
        <v>7</v>
      </c>
      <c r="I1984" t="s">
        <v>8</v>
      </c>
      <c r="J1984" t="s">
        <v>215</v>
      </c>
      <c r="K1984" t="s">
        <v>216</v>
      </c>
      <c r="L1984" t="s">
        <v>11</v>
      </c>
      <c r="M1984" s="2">
        <v>0</v>
      </c>
      <c r="N1984" s="2">
        <v>8000</v>
      </c>
      <c r="O1984" s="2">
        <v>0</v>
      </c>
      <c r="P1984" s="2">
        <v>8000</v>
      </c>
      <c r="Q1984" s="2">
        <v>0</v>
      </c>
      <c r="R1984" s="2">
        <v>0</v>
      </c>
      <c r="S1984" s="2">
        <v>0</v>
      </c>
      <c r="T1984" s="2">
        <v>8000</v>
      </c>
      <c r="U1984" s="2">
        <v>8000</v>
      </c>
      <c r="V1984" s="2">
        <v>8000</v>
      </c>
      <c r="W1984" t="s">
        <v>1479</v>
      </c>
    </row>
    <row r="1985" spans="1:23" x14ac:dyDescent="0.2">
      <c r="A1985" t="s">
        <v>0</v>
      </c>
      <c r="B1985" t="s">
        <v>1</v>
      </c>
      <c r="C1985" t="s">
        <v>635</v>
      </c>
      <c r="D1985" t="s">
        <v>1259</v>
      </c>
      <c r="E1985" t="s">
        <v>1260</v>
      </c>
      <c r="F1985" t="s">
        <v>1480</v>
      </c>
      <c r="G1985" t="s">
        <v>1481</v>
      </c>
      <c r="H1985" t="s">
        <v>7</v>
      </c>
      <c r="I1985" t="s">
        <v>8</v>
      </c>
      <c r="J1985" t="s">
        <v>9</v>
      </c>
      <c r="K1985" t="s">
        <v>10</v>
      </c>
      <c r="L1985" t="s">
        <v>11</v>
      </c>
      <c r="M1985" s="2">
        <v>1613952</v>
      </c>
      <c r="N1985" s="2">
        <v>379409.29</v>
      </c>
      <c r="O1985" s="2">
        <v>-72215.8</v>
      </c>
      <c r="P1985" s="2">
        <v>1921145.49</v>
      </c>
      <c r="Q1985" s="2">
        <v>0</v>
      </c>
      <c r="R1985" s="2">
        <v>1278239.69</v>
      </c>
      <c r="S1985" s="2">
        <v>1278239.69</v>
      </c>
      <c r="T1985" s="2">
        <v>642905.80000000005</v>
      </c>
      <c r="U1985" s="2">
        <v>642905.80000000005</v>
      </c>
      <c r="V1985" s="2">
        <v>642905.80000000005</v>
      </c>
      <c r="W1985" t="s">
        <v>1263</v>
      </c>
    </row>
    <row r="1986" spans="1:23" x14ac:dyDescent="0.2">
      <c r="A1986" t="s">
        <v>0</v>
      </c>
      <c r="B1986" t="s">
        <v>1</v>
      </c>
      <c r="C1986" t="s">
        <v>635</v>
      </c>
      <c r="D1986" t="s">
        <v>1259</v>
      </c>
      <c r="E1986" t="s">
        <v>1260</v>
      </c>
      <c r="F1986" t="s">
        <v>1480</v>
      </c>
      <c r="G1986" t="s">
        <v>1481</v>
      </c>
      <c r="H1986" t="s">
        <v>7</v>
      </c>
      <c r="I1986" t="s">
        <v>8</v>
      </c>
      <c r="J1986" t="s">
        <v>9</v>
      </c>
      <c r="K1986" t="s">
        <v>13</v>
      </c>
      <c r="L1986" t="s">
        <v>11</v>
      </c>
      <c r="M1986" s="2">
        <v>170330.04</v>
      </c>
      <c r="N1986" s="2">
        <v>0</v>
      </c>
      <c r="O1986" s="2">
        <v>0</v>
      </c>
      <c r="P1986" s="2">
        <v>170330.04</v>
      </c>
      <c r="Q1986" s="2">
        <v>0</v>
      </c>
      <c r="R1986" s="2">
        <v>110999.48</v>
      </c>
      <c r="S1986" s="2">
        <v>110999.48</v>
      </c>
      <c r="T1986" s="2">
        <v>59330.559999999998</v>
      </c>
      <c r="U1986" s="2">
        <v>59330.559999999998</v>
      </c>
      <c r="V1986" s="2">
        <v>59330.559999999998</v>
      </c>
      <c r="W1986" t="s">
        <v>1264</v>
      </c>
    </row>
    <row r="1987" spans="1:23" x14ac:dyDescent="0.2">
      <c r="A1987" t="s">
        <v>0</v>
      </c>
      <c r="B1987" t="s">
        <v>1</v>
      </c>
      <c r="C1987" t="s">
        <v>635</v>
      </c>
      <c r="D1987" t="s">
        <v>1259</v>
      </c>
      <c r="E1987" t="s">
        <v>1260</v>
      </c>
      <c r="F1987" t="s">
        <v>1480</v>
      </c>
      <c r="G1987" t="s">
        <v>1481</v>
      </c>
      <c r="H1987" t="s">
        <v>7</v>
      </c>
      <c r="I1987" t="s">
        <v>8</v>
      </c>
      <c r="J1987" t="s">
        <v>9</v>
      </c>
      <c r="K1987" t="s">
        <v>15</v>
      </c>
      <c r="L1987" t="s">
        <v>11</v>
      </c>
      <c r="M1987" s="2">
        <v>239489.17</v>
      </c>
      <c r="N1987" s="2">
        <v>25172</v>
      </c>
      <c r="O1987" s="2">
        <v>0</v>
      </c>
      <c r="P1987" s="2">
        <v>264661.17</v>
      </c>
      <c r="Q1987" s="2">
        <v>71112.02</v>
      </c>
      <c r="R1987" s="2">
        <v>33675.31</v>
      </c>
      <c r="S1987" s="2">
        <v>32466.98</v>
      </c>
      <c r="T1987" s="2">
        <v>230985.86</v>
      </c>
      <c r="U1987" s="2">
        <v>232194.19</v>
      </c>
      <c r="V1987" s="2">
        <v>159873.84</v>
      </c>
      <c r="W1987" t="s">
        <v>1265</v>
      </c>
    </row>
    <row r="1988" spans="1:23" x14ac:dyDescent="0.2">
      <c r="A1988" t="s">
        <v>0</v>
      </c>
      <c r="B1988" t="s">
        <v>1</v>
      </c>
      <c r="C1988" t="s">
        <v>635</v>
      </c>
      <c r="D1988" t="s">
        <v>1259</v>
      </c>
      <c r="E1988" t="s">
        <v>1260</v>
      </c>
      <c r="F1988" t="s">
        <v>1480</v>
      </c>
      <c r="G1988" t="s">
        <v>1481</v>
      </c>
      <c r="H1988" t="s">
        <v>7</v>
      </c>
      <c r="I1988" t="s">
        <v>8</v>
      </c>
      <c r="J1988" t="s">
        <v>9</v>
      </c>
      <c r="K1988" t="s">
        <v>17</v>
      </c>
      <c r="L1988" t="s">
        <v>11</v>
      </c>
      <c r="M1988" s="2">
        <v>72100</v>
      </c>
      <c r="N1988" s="2">
        <v>4800</v>
      </c>
      <c r="O1988" s="2">
        <v>0</v>
      </c>
      <c r="P1988" s="2">
        <v>76900</v>
      </c>
      <c r="Q1988" s="2">
        <v>10594.52</v>
      </c>
      <c r="R1988" s="2">
        <v>56824.03</v>
      </c>
      <c r="S1988" s="2">
        <v>56630.7</v>
      </c>
      <c r="T1988" s="2">
        <v>20075.97</v>
      </c>
      <c r="U1988" s="2">
        <v>20269.3</v>
      </c>
      <c r="V1988" s="2">
        <v>9481.4500000000007</v>
      </c>
      <c r="W1988" t="s">
        <v>1266</v>
      </c>
    </row>
    <row r="1989" spans="1:23" x14ac:dyDescent="0.2">
      <c r="A1989" t="s">
        <v>0</v>
      </c>
      <c r="B1989" t="s">
        <v>1</v>
      </c>
      <c r="C1989" t="s">
        <v>635</v>
      </c>
      <c r="D1989" t="s">
        <v>1259</v>
      </c>
      <c r="E1989" t="s">
        <v>1260</v>
      </c>
      <c r="F1989" t="s">
        <v>1480</v>
      </c>
      <c r="G1989" t="s">
        <v>1481</v>
      </c>
      <c r="H1989" t="s">
        <v>7</v>
      </c>
      <c r="I1989" t="s">
        <v>8</v>
      </c>
      <c r="J1989" t="s">
        <v>9</v>
      </c>
      <c r="K1989" t="s">
        <v>19</v>
      </c>
      <c r="L1989" t="s">
        <v>11</v>
      </c>
      <c r="M1989" s="2">
        <v>2640</v>
      </c>
      <c r="N1989" s="2">
        <v>0</v>
      </c>
      <c r="O1989" s="2">
        <v>0</v>
      </c>
      <c r="P1989" s="2">
        <v>2640</v>
      </c>
      <c r="Q1989" s="2">
        <v>0</v>
      </c>
      <c r="R1989" s="2">
        <v>1181.5</v>
      </c>
      <c r="S1989" s="2">
        <v>1181.5</v>
      </c>
      <c r="T1989" s="2">
        <v>1458.5</v>
      </c>
      <c r="U1989" s="2">
        <v>1458.5</v>
      </c>
      <c r="V1989" s="2">
        <v>1458.5</v>
      </c>
      <c r="W1989" t="s">
        <v>1267</v>
      </c>
    </row>
    <row r="1990" spans="1:23" x14ac:dyDescent="0.2">
      <c r="A1990" t="s">
        <v>0</v>
      </c>
      <c r="B1990" t="s">
        <v>1</v>
      </c>
      <c r="C1990" t="s">
        <v>635</v>
      </c>
      <c r="D1990" t="s">
        <v>1259</v>
      </c>
      <c r="E1990" t="s">
        <v>1260</v>
      </c>
      <c r="F1990" t="s">
        <v>1480</v>
      </c>
      <c r="G1990" t="s">
        <v>1481</v>
      </c>
      <c r="H1990" t="s">
        <v>7</v>
      </c>
      <c r="I1990" t="s">
        <v>8</v>
      </c>
      <c r="J1990" t="s">
        <v>9</v>
      </c>
      <c r="K1990" t="s">
        <v>21</v>
      </c>
      <c r="L1990" t="s">
        <v>11</v>
      </c>
      <c r="M1990" s="2">
        <v>21120</v>
      </c>
      <c r="N1990" s="2">
        <v>0</v>
      </c>
      <c r="O1990" s="2">
        <v>0</v>
      </c>
      <c r="P1990" s="2">
        <v>21120</v>
      </c>
      <c r="Q1990" s="2">
        <v>0</v>
      </c>
      <c r="R1990" s="2">
        <v>13016</v>
      </c>
      <c r="S1990" s="2">
        <v>13016</v>
      </c>
      <c r="T1990" s="2">
        <v>8104</v>
      </c>
      <c r="U1990" s="2">
        <v>8104</v>
      </c>
      <c r="V1990" s="2">
        <v>8104</v>
      </c>
      <c r="W1990" t="s">
        <v>1268</v>
      </c>
    </row>
    <row r="1991" spans="1:23" x14ac:dyDescent="0.2">
      <c r="A1991" t="s">
        <v>0</v>
      </c>
      <c r="B1991" t="s">
        <v>1</v>
      </c>
      <c r="C1991" t="s">
        <v>635</v>
      </c>
      <c r="D1991" t="s">
        <v>1259</v>
      </c>
      <c r="E1991" t="s">
        <v>1260</v>
      </c>
      <c r="F1991" t="s">
        <v>1480</v>
      </c>
      <c r="G1991" t="s">
        <v>1481</v>
      </c>
      <c r="H1991" t="s">
        <v>7</v>
      </c>
      <c r="I1991" t="s">
        <v>8</v>
      </c>
      <c r="J1991" t="s">
        <v>9</v>
      </c>
      <c r="K1991" t="s">
        <v>23</v>
      </c>
      <c r="L1991" t="s">
        <v>11</v>
      </c>
      <c r="M1991" s="2">
        <v>851.65</v>
      </c>
      <c r="N1991" s="2">
        <v>0</v>
      </c>
      <c r="O1991" s="2">
        <v>161.94</v>
      </c>
      <c r="P1991" s="2">
        <v>1013.59</v>
      </c>
      <c r="Q1991" s="2">
        <v>0</v>
      </c>
      <c r="R1991" s="2">
        <v>80</v>
      </c>
      <c r="S1991" s="2">
        <v>80</v>
      </c>
      <c r="T1991" s="2">
        <v>933.59</v>
      </c>
      <c r="U1991" s="2">
        <v>933.59</v>
      </c>
      <c r="V1991" s="2">
        <v>933.59</v>
      </c>
      <c r="W1991" t="s">
        <v>1269</v>
      </c>
    </row>
    <row r="1992" spans="1:23" x14ac:dyDescent="0.2">
      <c r="A1992" t="s">
        <v>0</v>
      </c>
      <c r="B1992" t="s">
        <v>1</v>
      </c>
      <c r="C1992" t="s">
        <v>635</v>
      </c>
      <c r="D1992" t="s">
        <v>1259</v>
      </c>
      <c r="E1992" t="s">
        <v>1260</v>
      </c>
      <c r="F1992" t="s">
        <v>1480</v>
      </c>
      <c r="G1992" t="s">
        <v>1481</v>
      </c>
      <c r="H1992" t="s">
        <v>7</v>
      </c>
      <c r="I1992" t="s">
        <v>8</v>
      </c>
      <c r="J1992" t="s">
        <v>9</v>
      </c>
      <c r="K1992" t="s">
        <v>25</v>
      </c>
      <c r="L1992" t="s">
        <v>11</v>
      </c>
      <c r="M1992" s="2">
        <v>8516.5</v>
      </c>
      <c r="N1992" s="2">
        <v>0</v>
      </c>
      <c r="O1992" s="2">
        <v>0</v>
      </c>
      <c r="P1992" s="2">
        <v>8516.5</v>
      </c>
      <c r="Q1992" s="2">
        <v>0</v>
      </c>
      <c r="R1992" s="2">
        <v>3456.57</v>
      </c>
      <c r="S1992" s="2">
        <v>3456.57</v>
      </c>
      <c r="T1992" s="2">
        <v>5059.93</v>
      </c>
      <c r="U1992" s="2">
        <v>5059.93</v>
      </c>
      <c r="V1992" s="2">
        <v>5059.93</v>
      </c>
      <c r="W1992" t="s">
        <v>1270</v>
      </c>
    </row>
    <row r="1993" spans="1:23" x14ac:dyDescent="0.2">
      <c r="A1993" t="s">
        <v>0</v>
      </c>
      <c r="B1993" t="s">
        <v>1</v>
      </c>
      <c r="C1993" t="s">
        <v>635</v>
      </c>
      <c r="D1993" t="s">
        <v>1259</v>
      </c>
      <c r="E1993" t="s">
        <v>1260</v>
      </c>
      <c r="F1993" t="s">
        <v>1480</v>
      </c>
      <c r="G1993" t="s">
        <v>1481</v>
      </c>
      <c r="H1993" t="s">
        <v>7</v>
      </c>
      <c r="I1993" t="s">
        <v>8</v>
      </c>
      <c r="J1993" t="s">
        <v>9</v>
      </c>
      <c r="K1993" t="s">
        <v>27</v>
      </c>
      <c r="L1993" t="s">
        <v>11</v>
      </c>
      <c r="M1993" s="2">
        <v>8977.4599999999991</v>
      </c>
      <c r="N1993" s="2">
        <v>0</v>
      </c>
      <c r="O1993" s="2">
        <v>0</v>
      </c>
      <c r="P1993" s="2">
        <v>8977.4599999999991</v>
      </c>
      <c r="Q1993" s="2">
        <v>0</v>
      </c>
      <c r="R1993" s="2">
        <v>0</v>
      </c>
      <c r="S1993" s="2">
        <v>0</v>
      </c>
      <c r="T1993" s="2">
        <v>8977.4599999999991</v>
      </c>
      <c r="U1993" s="2">
        <v>8977.4599999999991</v>
      </c>
      <c r="V1993" s="2">
        <v>8977.4599999999991</v>
      </c>
      <c r="W1993" t="s">
        <v>1271</v>
      </c>
    </row>
    <row r="1994" spans="1:23" x14ac:dyDescent="0.2">
      <c r="A1994" t="s">
        <v>0</v>
      </c>
      <c r="B1994" t="s">
        <v>1</v>
      </c>
      <c r="C1994" t="s">
        <v>635</v>
      </c>
      <c r="D1994" t="s">
        <v>1259</v>
      </c>
      <c r="E1994" t="s">
        <v>1260</v>
      </c>
      <c r="F1994" t="s">
        <v>1480</v>
      </c>
      <c r="G1994" t="s">
        <v>1481</v>
      </c>
      <c r="H1994" t="s">
        <v>7</v>
      </c>
      <c r="I1994" t="s">
        <v>8</v>
      </c>
      <c r="J1994" t="s">
        <v>9</v>
      </c>
      <c r="K1994" t="s">
        <v>29</v>
      </c>
      <c r="L1994" t="s">
        <v>11</v>
      </c>
      <c r="M1994" s="2">
        <v>1840.7</v>
      </c>
      <c r="N1994" s="2">
        <v>0</v>
      </c>
      <c r="O1994" s="2">
        <v>0</v>
      </c>
      <c r="P1994" s="2">
        <v>1840.7</v>
      </c>
      <c r="Q1994" s="2">
        <v>0</v>
      </c>
      <c r="R1994" s="2">
        <v>147.13999999999999</v>
      </c>
      <c r="S1994" s="2">
        <v>147.13999999999999</v>
      </c>
      <c r="T1994" s="2">
        <v>1693.56</v>
      </c>
      <c r="U1994" s="2">
        <v>1693.56</v>
      </c>
      <c r="V1994" s="2">
        <v>1693.56</v>
      </c>
      <c r="W1994" t="s">
        <v>1272</v>
      </c>
    </row>
    <row r="1995" spans="1:23" x14ac:dyDescent="0.2">
      <c r="A1995" t="s">
        <v>0</v>
      </c>
      <c r="B1995" t="s">
        <v>1</v>
      </c>
      <c r="C1995" t="s">
        <v>635</v>
      </c>
      <c r="D1995" t="s">
        <v>1259</v>
      </c>
      <c r="E1995" t="s">
        <v>1260</v>
      </c>
      <c r="F1995" t="s">
        <v>1480</v>
      </c>
      <c r="G1995" t="s">
        <v>1481</v>
      </c>
      <c r="H1995" t="s">
        <v>7</v>
      </c>
      <c r="I1995" t="s">
        <v>8</v>
      </c>
      <c r="J1995" t="s">
        <v>9</v>
      </c>
      <c r="K1995" t="s">
        <v>31</v>
      </c>
      <c r="L1995" t="s">
        <v>11</v>
      </c>
      <c r="M1995" s="2">
        <v>1089588</v>
      </c>
      <c r="N1995" s="2">
        <v>-138872</v>
      </c>
      <c r="O1995" s="2">
        <v>0</v>
      </c>
      <c r="P1995" s="2">
        <v>950716</v>
      </c>
      <c r="Q1995" s="2">
        <v>309865.2</v>
      </c>
      <c r="R1995" s="2">
        <v>640850.80000000005</v>
      </c>
      <c r="S1995" s="2">
        <v>640850.80000000005</v>
      </c>
      <c r="T1995" s="2">
        <v>309865.2</v>
      </c>
      <c r="U1995" s="2">
        <v>309865.2</v>
      </c>
      <c r="V1995" s="2">
        <v>0</v>
      </c>
      <c r="W1995" t="s">
        <v>1273</v>
      </c>
    </row>
    <row r="1996" spans="1:23" x14ac:dyDescent="0.2">
      <c r="A1996" t="s">
        <v>0</v>
      </c>
      <c r="B1996" t="s">
        <v>1</v>
      </c>
      <c r="C1996" t="s">
        <v>635</v>
      </c>
      <c r="D1996" t="s">
        <v>1259</v>
      </c>
      <c r="E1996" t="s">
        <v>1260</v>
      </c>
      <c r="F1996" t="s">
        <v>1480</v>
      </c>
      <c r="G1996" t="s">
        <v>1481</v>
      </c>
      <c r="H1996" t="s">
        <v>7</v>
      </c>
      <c r="I1996" t="s">
        <v>8</v>
      </c>
      <c r="J1996" t="s">
        <v>9</v>
      </c>
      <c r="K1996" t="s">
        <v>33</v>
      </c>
      <c r="L1996" t="s">
        <v>11</v>
      </c>
      <c r="M1996" s="2">
        <v>3760.77</v>
      </c>
      <c r="N1996" s="2">
        <v>0</v>
      </c>
      <c r="O1996" s="2">
        <v>0</v>
      </c>
      <c r="P1996" s="2">
        <v>3760.77</v>
      </c>
      <c r="Q1996" s="2">
        <v>0</v>
      </c>
      <c r="R1996" s="2">
        <v>525.07000000000005</v>
      </c>
      <c r="S1996" s="2">
        <v>525.07000000000005</v>
      </c>
      <c r="T1996" s="2">
        <v>3235.7</v>
      </c>
      <c r="U1996" s="2">
        <v>3235.7</v>
      </c>
      <c r="V1996" s="2">
        <v>3235.7</v>
      </c>
      <c r="W1996" t="s">
        <v>1274</v>
      </c>
    </row>
    <row r="1997" spans="1:23" x14ac:dyDescent="0.2">
      <c r="A1997" t="s">
        <v>0</v>
      </c>
      <c r="B1997" t="s">
        <v>1</v>
      </c>
      <c r="C1997" t="s">
        <v>635</v>
      </c>
      <c r="D1997" t="s">
        <v>1259</v>
      </c>
      <c r="E1997" t="s">
        <v>1260</v>
      </c>
      <c r="F1997" t="s">
        <v>1480</v>
      </c>
      <c r="G1997" t="s">
        <v>1481</v>
      </c>
      <c r="H1997" t="s">
        <v>7</v>
      </c>
      <c r="I1997" t="s">
        <v>8</v>
      </c>
      <c r="J1997" t="s">
        <v>9</v>
      </c>
      <c r="K1997" t="s">
        <v>35</v>
      </c>
      <c r="L1997" t="s">
        <v>11</v>
      </c>
      <c r="M1997" s="2">
        <v>7521.53</v>
      </c>
      <c r="N1997" s="2">
        <v>0</v>
      </c>
      <c r="O1997" s="2">
        <v>0</v>
      </c>
      <c r="P1997" s="2">
        <v>7521.53</v>
      </c>
      <c r="Q1997" s="2">
        <v>0</v>
      </c>
      <c r="R1997" s="2">
        <v>3405.2</v>
      </c>
      <c r="S1997" s="2">
        <v>3405.2</v>
      </c>
      <c r="T1997" s="2">
        <v>4116.33</v>
      </c>
      <c r="U1997" s="2">
        <v>4116.33</v>
      </c>
      <c r="V1997" s="2">
        <v>4116.33</v>
      </c>
      <c r="W1997" t="s">
        <v>1275</v>
      </c>
    </row>
    <row r="1998" spans="1:23" x14ac:dyDescent="0.2">
      <c r="A1998" t="s">
        <v>0</v>
      </c>
      <c r="B1998" t="s">
        <v>1</v>
      </c>
      <c r="C1998" t="s">
        <v>635</v>
      </c>
      <c r="D1998" t="s">
        <v>1259</v>
      </c>
      <c r="E1998" t="s">
        <v>1260</v>
      </c>
      <c r="F1998" t="s">
        <v>1480</v>
      </c>
      <c r="G1998" t="s">
        <v>1481</v>
      </c>
      <c r="H1998" t="s">
        <v>7</v>
      </c>
      <c r="I1998" t="s">
        <v>8</v>
      </c>
      <c r="J1998" t="s">
        <v>9</v>
      </c>
      <c r="K1998" t="s">
        <v>37</v>
      </c>
      <c r="L1998" t="s">
        <v>11</v>
      </c>
      <c r="M1998" s="2">
        <v>363544.56</v>
      </c>
      <c r="N1998" s="2">
        <v>38211.1</v>
      </c>
      <c r="O1998" s="2">
        <v>0</v>
      </c>
      <c r="P1998" s="2">
        <v>401755.66</v>
      </c>
      <c r="Q1998" s="2">
        <v>38686.71</v>
      </c>
      <c r="R1998" s="2">
        <v>259160.37</v>
      </c>
      <c r="S1998" s="2">
        <v>259088.12</v>
      </c>
      <c r="T1998" s="2">
        <v>142595.29</v>
      </c>
      <c r="U1998" s="2">
        <v>142667.54</v>
      </c>
      <c r="V1998" s="2">
        <v>103908.58</v>
      </c>
      <c r="W1998" t="s">
        <v>1276</v>
      </c>
    </row>
    <row r="1999" spans="1:23" x14ac:dyDescent="0.2">
      <c r="A1999" t="s">
        <v>0</v>
      </c>
      <c r="B1999" t="s">
        <v>1</v>
      </c>
      <c r="C1999" t="s">
        <v>635</v>
      </c>
      <c r="D1999" t="s">
        <v>1259</v>
      </c>
      <c r="E1999" t="s">
        <v>1260</v>
      </c>
      <c r="F1999" t="s">
        <v>1480</v>
      </c>
      <c r="G1999" t="s">
        <v>1481</v>
      </c>
      <c r="H1999" t="s">
        <v>7</v>
      </c>
      <c r="I1999" t="s">
        <v>8</v>
      </c>
      <c r="J1999" t="s">
        <v>9</v>
      </c>
      <c r="K1999" t="s">
        <v>39</v>
      </c>
      <c r="L1999" t="s">
        <v>11</v>
      </c>
      <c r="M1999" s="2">
        <v>239489.17</v>
      </c>
      <c r="N1999" s="2">
        <v>25172</v>
      </c>
      <c r="O1999" s="2">
        <v>0</v>
      </c>
      <c r="P1999" s="2">
        <v>264661.17</v>
      </c>
      <c r="Q1999" s="2">
        <v>43293.57</v>
      </c>
      <c r="R1999" s="2">
        <v>147031.26999999999</v>
      </c>
      <c r="S1999" s="2">
        <v>147031.26999999999</v>
      </c>
      <c r="T1999" s="2">
        <v>117629.9</v>
      </c>
      <c r="U1999" s="2">
        <v>117629.9</v>
      </c>
      <c r="V1999" s="2">
        <v>74336.33</v>
      </c>
      <c r="W1999" t="s">
        <v>1277</v>
      </c>
    </row>
    <row r="2000" spans="1:23" x14ac:dyDescent="0.2">
      <c r="A2000" t="s">
        <v>0</v>
      </c>
      <c r="B2000" t="s">
        <v>1</v>
      </c>
      <c r="C2000" t="s">
        <v>635</v>
      </c>
      <c r="D2000" t="s">
        <v>1259</v>
      </c>
      <c r="E2000" t="s">
        <v>1260</v>
      </c>
      <c r="F2000" t="s">
        <v>1480</v>
      </c>
      <c r="G2000" t="s">
        <v>1481</v>
      </c>
      <c r="H2000" t="s">
        <v>7</v>
      </c>
      <c r="I2000" t="s">
        <v>8</v>
      </c>
      <c r="J2000" t="s">
        <v>9</v>
      </c>
      <c r="K2000" t="s">
        <v>41</v>
      </c>
      <c r="L2000" t="s">
        <v>11</v>
      </c>
      <c r="M2000" s="2">
        <v>24444.99</v>
      </c>
      <c r="N2000" s="2">
        <v>23606.67</v>
      </c>
      <c r="O2000" s="2">
        <v>0</v>
      </c>
      <c r="P2000" s="2">
        <v>48051.66</v>
      </c>
      <c r="Q2000" s="2">
        <v>0</v>
      </c>
      <c r="R2000" s="2">
        <v>7451.8</v>
      </c>
      <c r="S2000" s="2">
        <v>5253.88</v>
      </c>
      <c r="T2000" s="2">
        <v>40599.86</v>
      </c>
      <c r="U2000" s="2">
        <v>42797.78</v>
      </c>
      <c r="V2000" s="2">
        <v>40599.86</v>
      </c>
      <c r="W2000" t="s">
        <v>1278</v>
      </c>
    </row>
    <row r="2001" spans="1:23" x14ac:dyDescent="0.2">
      <c r="A2001" t="s">
        <v>0</v>
      </c>
      <c r="B2001" t="s">
        <v>1</v>
      </c>
      <c r="C2001" t="s">
        <v>635</v>
      </c>
      <c r="D2001" t="s">
        <v>1259</v>
      </c>
      <c r="E2001" t="s">
        <v>1260</v>
      </c>
      <c r="F2001" t="s">
        <v>1480</v>
      </c>
      <c r="G2001" t="s">
        <v>1481</v>
      </c>
      <c r="H2001" t="s">
        <v>7</v>
      </c>
      <c r="I2001" t="s">
        <v>43</v>
      </c>
      <c r="J2001" t="s">
        <v>44</v>
      </c>
      <c r="K2001" t="s">
        <v>45</v>
      </c>
      <c r="L2001" t="s">
        <v>11</v>
      </c>
      <c r="M2001" s="2">
        <v>9000</v>
      </c>
      <c r="N2001" s="2">
        <v>0</v>
      </c>
      <c r="O2001" s="2">
        <v>0</v>
      </c>
      <c r="P2001" s="2">
        <v>9000</v>
      </c>
      <c r="Q2001" s="2">
        <v>0</v>
      </c>
      <c r="R2001" s="2">
        <v>9000</v>
      </c>
      <c r="S2001" s="2">
        <v>3287.37</v>
      </c>
      <c r="T2001" s="2">
        <v>0</v>
      </c>
      <c r="U2001" s="2">
        <v>5712.63</v>
      </c>
      <c r="V2001" s="2">
        <v>0</v>
      </c>
      <c r="W2001" t="s">
        <v>1432</v>
      </c>
    </row>
    <row r="2002" spans="1:23" x14ac:dyDescent="0.2">
      <c r="A2002" t="s">
        <v>0</v>
      </c>
      <c r="B2002" t="s">
        <v>1</v>
      </c>
      <c r="C2002" t="s">
        <v>635</v>
      </c>
      <c r="D2002" t="s">
        <v>1259</v>
      </c>
      <c r="E2002" t="s">
        <v>1260</v>
      </c>
      <c r="F2002" t="s">
        <v>1480</v>
      </c>
      <c r="G2002" t="s">
        <v>1481</v>
      </c>
      <c r="H2002" t="s">
        <v>7</v>
      </c>
      <c r="I2002" t="s">
        <v>43</v>
      </c>
      <c r="J2002" t="s">
        <v>44</v>
      </c>
      <c r="K2002" t="s">
        <v>47</v>
      </c>
      <c r="L2002" t="s">
        <v>11</v>
      </c>
      <c r="M2002" s="2">
        <v>18000</v>
      </c>
      <c r="N2002" s="2">
        <v>0</v>
      </c>
      <c r="O2002" s="2">
        <v>0</v>
      </c>
      <c r="P2002" s="2">
        <v>18000</v>
      </c>
      <c r="Q2002" s="2">
        <v>0</v>
      </c>
      <c r="R2002" s="2">
        <v>18000</v>
      </c>
      <c r="S2002" s="2">
        <v>14039.94</v>
      </c>
      <c r="T2002" s="2">
        <v>0</v>
      </c>
      <c r="U2002" s="2">
        <v>3960.06</v>
      </c>
      <c r="V2002" s="2">
        <v>0</v>
      </c>
      <c r="W2002" t="s">
        <v>1433</v>
      </c>
    </row>
    <row r="2003" spans="1:23" x14ac:dyDescent="0.2">
      <c r="A2003" t="s">
        <v>0</v>
      </c>
      <c r="B2003" t="s">
        <v>1</v>
      </c>
      <c r="C2003" t="s">
        <v>635</v>
      </c>
      <c r="D2003" t="s">
        <v>1259</v>
      </c>
      <c r="E2003" t="s">
        <v>1260</v>
      </c>
      <c r="F2003" t="s">
        <v>1480</v>
      </c>
      <c r="G2003" t="s">
        <v>1481</v>
      </c>
      <c r="H2003" t="s">
        <v>7</v>
      </c>
      <c r="I2003" t="s">
        <v>43</v>
      </c>
      <c r="J2003" t="s">
        <v>44</v>
      </c>
      <c r="K2003" t="s">
        <v>49</v>
      </c>
      <c r="L2003" t="s">
        <v>11</v>
      </c>
      <c r="M2003" s="2">
        <v>6000</v>
      </c>
      <c r="N2003" s="2">
        <v>0</v>
      </c>
      <c r="O2003" s="2">
        <v>0</v>
      </c>
      <c r="P2003" s="2">
        <v>6000</v>
      </c>
      <c r="Q2003" s="2">
        <v>0</v>
      </c>
      <c r="R2003" s="2">
        <v>6000</v>
      </c>
      <c r="S2003" s="2">
        <v>4688.0600000000004</v>
      </c>
      <c r="T2003" s="2">
        <v>0</v>
      </c>
      <c r="U2003" s="2">
        <v>1311.94</v>
      </c>
      <c r="V2003" s="2">
        <v>0</v>
      </c>
      <c r="W2003" t="s">
        <v>1434</v>
      </c>
    </row>
    <row r="2004" spans="1:23" x14ac:dyDescent="0.2">
      <c r="A2004" t="s">
        <v>0</v>
      </c>
      <c r="B2004" t="s">
        <v>1</v>
      </c>
      <c r="C2004" t="s">
        <v>635</v>
      </c>
      <c r="D2004" t="s">
        <v>1259</v>
      </c>
      <c r="E2004" t="s">
        <v>1260</v>
      </c>
      <c r="F2004" t="s">
        <v>1480</v>
      </c>
      <c r="G2004" t="s">
        <v>1481</v>
      </c>
      <c r="H2004" t="s">
        <v>7</v>
      </c>
      <c r="I2004" t="s">
        <v>43</v>
      </c>
      <c r="J2004" t="s">
        <v>44</v>
      </c>
      <c r="K2004" t="s">
        <v>51</v>
      </c>
      <c r="L2004" t="s">
        <v>11</v>
      </c>
      <c r="M2004" s="2">
        <v>29000</v>
      </c>
      <c r="N2004" s="2">
        <v>-2822.64</v>
      </c>
      <c r="O2004" s="2">
        <v>0</v>
      </c>
      <c r="P2004" s="2">
        <v>26177.360000000001</v>
      </c>
      <c r="Q2004" s="2">
        <v>0</v>
      </c>
      <c r="R2004" s="2">
        <v>26177.360000000001</v>
      </c>
      <c r="S2004" s="2">
        <v>18860.32</v>
      </c>
      <c r="T2004" s="2">
        <v>0</v>
      </c>
      <c r="U2004" s="2">
        <v>7317.04</v>
      </c>
      <c r="V2004" s="2">
        <v>0</v>
      </c>
      <c r="W2004" t="s">
        <v>1482</v>
      </c>
    </row>
    <row r="2005" spans="1:23" x14ac:dyDescent="0.2">
      <c r="A2005" t="s">
        <v>0</v>
      </c>
      <c r="B2005" t="s">
        <v>1</v>
      </c>
      <c r="C2005" t="s">
        <v>635</v>
      </c>
      <c r="D2005" t="s">
        <v>1259</v>
      </c>
      <c r="E2005" t="s">
        <v>1260</v>
      </c>
      <c r="F2005" t="s">
        <v>1480</v>
      </c>
      <c r="G2005" t="s">
        <v>1481</v>
      </c>
      <c r="H2005" t="s">
        <v>7</v>
      </c>
      <c r="I2005" t="s">
        <v>43</v>
      </c>
      <c r="J2005" t="s">
        <v>44</v>
      </c>
      <c r="K2005" t="s">
        <v>53</v>
      </c>
      <c r="L2005" t="s">
        <v>11</v>
      </c>
      <c r="M2005" s="2">
        <v>3800</v>
      </c>
      <c r="N2005" s="2">
        <v>-1500</v>
      </c>
      <c r="O2005" s="2">
        <v>0</v>
      </c>
      <c r="P2005" s="2">
        <v>2300</v>
      </c>
      <c r="Q2005" s="2">
        <v>0</v>
      </c>
      <c r="R2005" s="2">
        <v>1716</v>
      </c>
      <c r="S2005" s="2">
        <v>0</v>
      </c>
      <c r="T2005" s="2">
        <v>584</v>
      </c>
      <c r="U2005" s="2">
        <v>2300</v>
      </c>
      <c r="V2005" s="2">
        <v>584</v>
      </c>
      <c r="W2005" t="s">
        <v>1483</v>
      </c>
    </row>
    <row r="2006" spans="1:23" x14ac:dyDescent="0.2">
      <c r="A2006" t="s">
        <v>0</v>
      </c>
      <c r="B2006" t="s">
        <v>1</v>
      </c>
      <c r="C2006" t="s">
        <v>635</v>
      </c>
      <c r="D2006" t="s">
        <v>1259</v>
      </c>
      <c r="E2006" t="s">
        <v>1260</v>
      </c>
      <c r="F2006" t="s">
        <v>1480</v>
      </c>
      <c r="G2006" t="s">
        <v>1481</v>
      </c>
      <c r="H2006" t="s">
        <v>7</v>
      </c>
      <c r="I2006" t="s">
        <v>43</v>
      </c>
      <c r="J2006" t="s">
        <v>44</v>
      </c>
      <c r="K2006" t="s">
        <v>258</v>
      </c>
      <c r="L2006" t="s">
        <v>11</v>
      </c>
      <c r="M2006" s="2">
        <v>500</v>
      </c>
      <c r="N2006" s="2">
        <v>-500</v>
      </c>
      <c r="O2006" s="2">
        <v>0</v>
      </c>
      <c r="P2006" s="2">
        <v>0</v>
      </c>
      <c r="Q2006" s="2">
        <v>0</v>
      </c>
      <c r="R2006" s="2">
        <v>0</v>
      </c>
      <c r="S2006" s="2">
        <v>0</v>
      </c>
      <c r="T2006" s="2">
        <v>0</v>
      </c>
      <c r="U2006" s="2">
        <v>0</v>
      </c>
      <c r="V2006" s="2">
        <v>0</v>
      </c>
      <c r="W2006" t="s">
        <v>1484</v>
      </c>
    </row>
    <row r="2007" spans="1:23" x14ac:dyDescent="0.2">
      <c r="A2007" t="s">
        <v>0</v>
      </c>
      <c r="B2007" t="s">
        <v>1</v>
      </c>
      <c r="C2007" t="s">
        <v>635</v>
      </c>
      <c r="D2007" t="s">
        <v>1259</v>
      </c>
      <c r="E2007" t="s">
        <v>1260</v>
      </c>
      <c r="F2007" t="s">
        <v>1480</v>
      </c>
      <c r="G2007" t="s">
        <v>1481</v>
      </c>
      <c r="H2007" t="s">
        <v>7</v>
      </c>
      <c r="I2007" t="s">
        <v>43</v>
      </c>
      <c r="J2007" t="s">
        <v>44</v>
      </c>
      <c r="K2007" t="s">
        <v>57</v>
      </c>
      <c r="L2007" t="s">
        <v>11</v>
      </c>
      <c r="M2007" s="2">
        <v>40000</v>
      </c>
      <c r="N2007" s="2">
        <v>-3149.35</v>
      </c>
      <c r="O2007" s="2">
        <v>0</v>
      </c>
      <c r="P2007" s="2">
        <v>36850.65</v>
      </c>
      <c r="Q2007" s="2">
        <v>0</v>
      </c>
      <c r="R2007" s="2">
        <v>36850.65</v>
      </c>
      <c r="S2007" s="2">
        <v>36850.65</v>
      </c>
      <c r="T2007" s="2">
        <v>0</v>
      </c>
      <c r="U2007" s="2">
        <v>0</v>
      </c>
      <c r="V2007" s="2">
        <v>0</v>
      </c>
      <c r="W2007" t="s">
        <v>1435</v>
      </c>
    </row>
    <row r="2008" spans="1:23" x14ac:dyDescent="0.2">
      <c r="A2008" t="s">
        <v>0</v>
      </c>
      <c r="B2008" t="s">
        <v>1</v>
      </c>
      <c r="C2008" t="s">
        <v>635</v>
      </c>
      <c r="D2008" t="s">
        <v>1259</v>
      </c>
      <c r="E2008" t="s">
        <v>1260</v>
      </c>
      <c r="F2008" t="s">
        <v>1480</v>
      </c>
      <c r="G2008" t="s">
        <v>1481</v>
      </c>
      <c r="H2008" t="s">
        <v>7</v>
      </c>
      <c r="I2008" t="s">
        <v>43</v>
      </c>
      <c r="J2008" t="s">
        <v>44</v>
      </c>
      <c r="K2008" t="s">
        <v>59</v>
      </c>
      <c r="L2008" t="s">
        <v>11</v>
      </c>
      <c r="M2008" s="2">
        <v>155000</v>
      </c>
      <c r="N2008" s="2">
        <v>4649.3500000000004</v>
      </c>
      <c r="O2008" s="2">
        <v>0</v>
      </c>
      <c r="P2008" s="2">
        <v>159649.35</v>
      </c>
      <c r="Q2008" s="2">
        <v>45.36</v>
      </c>
      <c r="R2008" s="2">
        <v>150369.63</v>
      </c>
      <c r="S2008" s="2">
        <v>112672.95</v>
      </c>
      <c r="T2008" s="2">
        <v>9279.7199999999993</v>
      </c>
      <c r="U2008" s="2">
        <v>46976.4</v>
      </c>
      <c r="V2008" s="2">
        <v>9234.36</v>
      </c>
      <c r="W2008" t="s">
        <v>1436</v>
      </c>
    </row>
    <row r="2009" spans="1:23" x14ac:dyDescent="0.2">
      <c r="A2009" t="s">
        <v>0</v>
      </c>
      <c r="B2009" t="s">
        <v>1</v>
      </c>
      <c r="C2009" t="s">
        <v>635</v>
      </c>
      <c r="D2009" t="s">
        <v>1259</v>
      </c>
      <c r="E2009" t="s">
        <v>1260</v>
      </c>
      <c r="F2009" t="s">
        <v>1480</v>
      </c>
      <c r="G2009" t="s">
        <v>1481</v>
      </c>
      <c r="H2009" t="s">
        <v>7</v>
      </c>
      <c r="I2009" t="s">
        <v>43</v>
      </c>
      <c r="J2009" t="s">
        <v>44</v>
      </c>
      <c r="K2009" t="s">
        <v>65</v>
      </c>
      <c r="L2009" t="s">
        <v>11</v>
      </c>
      <c r="M2009" s="2">
        <v>14000</v>
      </c>
      <c r="N2009" s="2">
        <v>0</v>
      </c>
      <c r="O2009" s="2">
        <v>0</v>
      </c>
      <c r="P2009" s="2">
        <v>14000</v>
      </c>
      <c r="Q2009" s="2">
        <v>0</v>
      </c>
      <c r="R2009" s="2">
        <v>10589.74</v>
      </c>
      <c r="S2009" s="2">
        <v>9966.74</v>
      </c>
      <c r="T2009" s="2">
        <v>3410.26</v>
      </c>
      <c r="U2009" s="2">
        <v>4033.26</v>
      </c>
      <c r="V2009" s="2">
        <v>3410.26</v>
      </c>
      <c r="W2009" t="s">
        <v>1485</v>
      </c>
    </row>
    <row r="2010" spans="1:23" x14ac:dyDescent="0.2">
      <c r="A2010" t="s">
        <v>0</v>
      </c>
      <c r="B2010" t="s">
        <v>1</v>
      </c>
      <c r="C2010" t="s">
        <v>635</v>
      </c>
      <c r="D2010" t="s">
        <v>1259</v>
      </c>
      <c r="E2010" t="s">
        <v>1260</v>
      </c>
      <c r="F2010" t="s">
        <v>1480</v>
      </c>
      <c r="G2010" t="s">
        <v>1481</v>
      </c>
      <c r="H2010" t="s">
        <v>7</v>
      </c>
      <c r="I2010" t="s">
        <v>43</v>
      </c>
      <c r="J2010" t="s">
        <v>44</v>
      </c>
      <c r="K2010" t="s">
        <v>67</v>
      </c>
      <c r="L2010" t="s">
        <v>11</v>
      </c>
      <c r="M2010" s="2">
        <v>100</v>
      </c>
      <c r="N2010" s="2">
        <v>0</v>
      </c>
      <c r="O2010" s="2">
        <v>0</v>
      </c>
      <c r="P2010" s="2">
        <v>100</v>
      </c>
      <c r="Q2010" s="2">
        <v>0</v>
      </c>
      <c r="R2010" s="2">
        <v>0</v>
      </c>
      <c r="S2010" s="2">
        <v>0</v>
      </c>
      <c r="T2010" s="2">
        <v>100</v>
      </c>
      <c r="U2010" s="2">
        <v>100</v>
      </c>
      <c r="V2010" s="2">
        <v>100</v>
      </c>
      <c r="W2010" t="s">
        <v>1438</v>
      </c>
    </row>
    <row r="2011" spans="1:23" x14ac:dyDescent="0.2">
      <c r="A2011" t="s">
        <v>0</v>
      </c>
      <c r="B2011" t="s">
        <v>1</v>
      </c>
      <c r="C2011" t="s">
        <v>635</v>
      </c>
      <c r="D2011" t="s">
        <v>1259</v>
      </c>
      <c r="E2011" t="s">
        <v>1260</v>
      </c>
      <c r="F2011" t="s">
        <v>1480</v>
      </c>
      <c r="G2011" t="s">
        <v>1481</v>
      </c>
      <c r="H2011" t="s">
        <v>7</v>
      </c>
      <c r="I2011" t="s">
        <v>43</v>
      </c>
      <c r="J2011" t="s">
        <v>44</v>
      </c>
      <c r="K2011" t="s">
        <v>73</v>
      </c>
      <c r="L2011" t="s">
        <v>11</v>
      </c>
      <c r="M2011" s="2">
        <v>7500</v>
      </c>
      <c r="N2011" s="2">
        <v>597.04</v>
      </c>
      <c r="O2011" s="2">
        <v>0</v>
      </c>
      <c r="P2011" s="2">
        <v>8097.04</v>
      </c>
      <c r="Q2011" s="2">
        <v>37.43</v>
      </c>
      <c r="R2011" s="2">
        <v>4604.8599999999997</v>
      </c>
      <c r="S2011" s="2">
        <v>2827.65</v>
      </c>
      <c r="T2011" s="2">
        <v>3492.18</v>
      </c>
      <c r="U2011" s="2">
        <v>5269.39</v>
      </c>
      <c r="V2011" s="2">
        <v>3454.75</v>
      </c>
      <c r="W2011" t="s">
        <v>1440</v>
      </c>
    </row>
    <row r="2012" spans="1:23" x14ac:dyDescent="0.2">
      <c r="A2012" t="s">
        <v>0</v>
      </c>
      <c r="B2012" t="s">
        <v>1</v>
      </c>
      <c r="C2012" t="s">
        <v>635</v>
      </c>
      <c r="D2012" t="s">
        <v>1259</v>
      </c>
      <c r="E2012" t="s">
        <v>1260</v>
      </c>
      <c r="F2012" t="s">
        <v>1480</v>
      </c>
      <c r="G2012" t="s">
        <v>1481</v>
      </c>
      <c r="H2012" t="s">
        <v>7</v>
      </c>
      <c r="I2012" t="s">
        <v>43</v>
      </c>
      <c r="J2012" t="s">
        <v>44</v>
      </c>
      <c r="K2012" t="s">
        <v>75</v>
      </c>
      <c r="L2012" t="s">
        <v>11</v>
      </c>
      <c r="M2012" s="2">
        <v>5000</v>
      </c>
      <c r="N2012" s="2">
        <v>0</v>
      </c>
      <c r="O2012" s="2">
        <v>0</v>
      </c>
      <c r="P2012" s="2">
        <v>5000</v>
      </c>
      <c r="Q2012" s="2">
        <v>0</v>
      </c>
      <c r="R2012" s="2">
        <v>4173.38</v>
      </c>
      <c r="S2012" s="2">
        <v>4173.38</v>
      </c>
      <c r="T2012" s="2">
        <v>826.62</v>
      </c>
      <c r="U2012" s="2">
        <v>826.62</v>
      </c>
      <c r="V2012" s="2">
        <v>826.62</v>
      </c>
      <c r="W2012" t="s">
        <v>1441</v>
      </c>
    </row>
    <row r="2013" spans="1:23" x14ac:dyDescent="0.2">
      <c r="A2013" t="s">
        <v>0</v>
      </c>
      <c r="B2013" t="s">
        <v>1</v>
      </c>
      <c r="C2013" t="s">
        <v>635</v>
      </c>
      <c r="D2013" t="s">
        <v>1259</v>
      </c>
      <c r="E2013" t="s">
        <v>1260</v>
      </c>
      <c r="F2013" t="s">
        <v>1480</v>
      </c>
      <c r="G2013" t="s">
        <v>1481</v>
      </c>
      <c r="H2013" t="s">
        <v>7</v>
      </c>
      <c r="I2013" t="s">
        <v>43</v>
      </c>
      <c r="J2013" t="s">
        <v>44</v>
      </c>
      <c r="K2013" t="s">
        <v>77</v>
      </c>
      <c r="L2013" t="s">
        <v>11</v>
      </c>
      <c r="M2013" s="2">
        <v>10000</v>
      </c>
      <c r="N2013" s="2">
        <v>0</v>
      </c>
      <c r="O2013" s="2">
        <v>0</v>
      </c>
      <c r="P2013" s="2">
        <v>10000</v>
      </c>
      <c r="Q2013" s="2">
        <v>0</v>
      </c>
      <c r="R2013" s="2">
        <v>5014.5600000000004</v>
      </c>
      <c r="S2013" s="2">
        <v>5014.5600000000004</v>
      </c>
      <c r="T2013" s="2">
        <v>4985.4399999999996</v>
      </c>
      <c r="U2013" s="2">
        <v>4985.4399999999996</v>
      </c>
      <c r="V2013" s="2">
        <v>4985.4399999999996</v>
      </c>
      <c r="W2013" t="s">
        <v>1486</v>
      </c>
    </row>
    <row r="2014" spans="1:23" x14ac:dyDescent="0.2">
      <c r="A2014" t="s">
        <v>0</v>
      </c>
      <c r="B2014" t="s">
        <v>1</v>
      </c>
      <c r="C2014" t="s">
        <v>635</v>
      </c>
      <c r="D2014" t="s">
        <v>1259</v>
      </c>
      <c r="E2014" t="s">
        <v>1260</v>
      </c>
      <c r="F2014" t="s">
        <v>1480</v>
      </c>
      <c r="G2014" t="s">
        <v>1481</v>
      </c>
      <c r="H2014" t="s">
        <v>7</v>
      </c>
      <c r="I2014" t="s">
        <v>43</v>
      </c>
      <c r="J2014" t="s">
        <v>44</v>
      </c>
      <c r="K2014" t="s">
        <v>79</v>
      </c>
      <c r="L2014" t="s">
        <v>11</v>
      </c>
      <c r="M2014" s="2">
        <v>7000</v>
      </c>
      <c r="N2014" s="2">
        <v>0</v>
      </c>
      <c r="O2014" s="2">
        <v>0</v>
      </c>
      <c r="P2014" s="2">
        <v>7000</v>
      </c>
      <c r="Q2014" s="2">
        <v>0</v>
      </c>
      <c r="R2014" s="2">
        <v>6222</v>
      </c>
      <c r="S2014" s="2">
        <v>6222</v>
      </c>
      <c r="T2014" s="2">
        <v>778</v>
      </c>
      <c r="U2014" s="2">
        <v>778</v>
      </c>
      <c r="V2014" s="2">
        <v>778</v>
      </c>
      <c r="W2014" t="s">
        <v>1442</v>
      </c>
    </row>
    <row r="2015" spans="1:23" x14ac:dyDescent="0.2">
      <c r="A2015" t="s">
        <v>0</v>
      </c>
      <c r="B2015" t="s">
        <v>1</v>
      </c>
      <c r="C2015" t="s">
        <v>635</v>
      </c>
      <c r="D2015" t="s">
        <v>1259</v>
      </c>
      <c r="E2015" t="s">
        <v>1260</v>
      </c>
      <c r="F2015" t="s">
        <v>1480</v>
      </c>
      <c r="G2015" t="s">
        <v>1481</v>
      </c>
      <c r="H2015" t="s">
        <v>7</v>
      </c>
      <c r="I2015" t="s">
        <v>43</v>
      </c>
      <c r="J2015" t="s">
        <v>44</v>
      </c>
      <c r="K2015" t="s">
        <v>83</v>
      </c>
      <c r="L2015" t="s">
        <v>11</v>
      </c>
      <c r="M2015" s="2">
        <v>24000</v>
      </c>
      <c r="N2015" s="2">
        <v>0</v>
      </c>
      <c r="O2015" s="2">
        <v>0</v>
      </c>
      <c r="P2015" s="2">
        <v>24000</v>
      </c>
      <c r="Q2015" s="2">
        <v>20524.650000000001</v>
      </c>
      <c r="R2015" s="2">
        <v>0</v>
      </c>
      <c r="S2015" s="2">
        <v>0</v>
      </c>
      <c r="T2015" s="2">
        <v>24000</v>
      </c>
      <c r="U2015" s="2">
        <v>24000</v>
      </c>
      <c r="V2015" s="2">
        <v>3475.35</v>
      </c>
      <c r="W2015" t="s">
        <v>1487</v>
      </c>
    </row>
    <row r="2016" spans="1:23" x14ac:dyDescent="0.2">
      <c r="A2016" t="s">
        <v>0</v>
      </c>
      <c r="B2016" t="s">
        <v>1</v>
      </c>
      <c r="C2016" t="s">
        <v>635</v>
      </c>
      <c r="D2016" t="s">
        <v>1259</v>
      </c>
      <c r="E2016" t="s">
        <v>1260</v>
      </c>
      <c r="F2016" t="s">
        <v>1480</v>
      </c>
      <c r="G2016" t="s">
        <v>1481</v>
      </c>
      <c r="H2016" t="s">
        <v>7</v>
      </c>
      <c r="I2016" t="s">
        <v>43</v>
      </c>
      <c r="J2016" t="s">
        <v>44</v>
      </c>
      <c r="K2016" t="s">
        <v>85</v>
      </c>
      <c r="L2016" t="s">
        <v>11</v>
      </c>
      <c r="M2016" s="2">
        <v>11350</v>
      </c>
      <c r="N2016" s="2">
        <v>3225.6</v>
      </c>
      <c r="O2016" s="2">
        <v>0</v>
      </c>
      <c r="P2016" s="2">
        <v>14575.6</v>
      </c>
      <c r="Q2016" s="2">
        <v>0</v>
      </c>
      <c r="R2016" s="2">
        <v>14238.9</v>
      </c>
      <c r="S2016" s="2">
        <v>14103.74</v>
      </c>
      <c r="T2016" s="2">
        <v>336.7</v>
      </c>
      <c r="U2016" s="2">
        <v>471.86</v>
      </c>
      <c r="V2016" s="2">
        <v>336.7</v>
      </c>
      <c r="W2016" t="s">
        <v>1488</v>
      </c>
    </row>
    <row r="2017" spans="1:23" x14ac:dyDescent="0.2">
      <c r="A2017" t="s">
        <v>0</v>
      </c>
      <c r="B2017" t="s">
        <v>1</v>
      </c>
      <c r="C2017" t="s">
        <v>635</v>
      </c>
      <c r="D2017" t="s">
        <v>1259</v>
      </c>
      <c r="E2017" t="s">
        <v>1260</v>
      </c>
      <c r="F2017" t="s">
        <v>1480</v>
      </c>
      <c r="G2017" t="s">
        <v>1481</v>
      </c>
      <c r="H2017" t="s">
        <v>7</v>
      </c>
      <c r="I2017" t="s">
        <v>43</v>
      </c>
      <c r="J2017" t="s">
        <v>44</v>
      </c>
      <c r="K2017" t="s">
        <v>262</v>
      </c>
      <c r="L2017" t="s">
        <v>11</v>
      </c>
      <c r="M2017" s="2">
        <v>7000</v>
      </c>
      <c r="N2017" s="2">
        <v>0</v>
      </c>
      <c r="O2017" s="2">
        <v>0</v>
      </c>
      <c r="P2017" s="2">
        <v>7000</v>
      </c>
      <c r="Q2017" s="2">
        <v>0</v>
      </c>
      <c r="R2017" s="2">
        <v>0</v>
      </c>
      <c r="S2017" s="2">
        <v>0</v>
      </c>
      <c r="T2017" s="2">
        <v>7000</v>
      </c>
      <c r="U2017" s="2">
        <v>7000</v>
      </c>
      <c r="V2017" s="2">
        <v>7000</v>
      </c>
      <c r="W2017" t="s">
        <v>1489</v>
      </c>
    </row>
    <row r="2018" spans="1:23" x14ac:dyDescent="0.2">
      <c r="A2018" t="s">
        <v>0</v>
      </c>
      <c r="B2018" t="s">
        <v>1</v>
      </c>
      <c r="C2018" t="s">
        <v>635</v>
      </c>
      <c r="D2018" t="s">
        <v>1259</v>
      </c>
      <c r="E2018" t="s">
        <v>1260</v>
      </c>
      <c r="F2018" t="s">
        <v>1480</v>
      </c>
      <c r="G2018" t="s">
        <v>1481</v>
      </c>
      <c r="H2018" t="s">
        <v>7</v>
      </c>
      <c r="I2018" t="s">
        <v>43</v>
      </c>
      <c r="J2018" t="s">
        <v>87</v>
      </c>
      <c r="K2018" t="s">
        <v>88</v>
      </c>
      <c r="L2018" t="s">
        <v>11</v>
      </c>
      <c r="M2018" s="2">
        <v>5700</v>
      </c>
      <c r="N2018" s="2">
        <v>-500</v>
      </c>
      <c r="O2018" s="2">
        <v>0</v>
      </c>
      <c r="P2018" s="2">
        <v>5200</v>
      </c>
      <c r="Q2018" s="2">
        <v>0</v>
      </c>
      <c r="R2018" s="2">
        <v>1090.43</v>
      </c>
      <c r="S2018" s="2">
        <v>1090.43</v>
      </c>
      <c r="T2018" s="2">
        <v>4109.57</v>
      </c>
      <c r="U2018" s="2">
        <v>4109.57</v>
      </c>
      <c r="V2018" s="2">
        <v>4109.57</v>
      </c>
      <c r="W2018" t="s">
        <v>1490</v>
      </c>
    </row>
    <row r="2019" spans="1:23" x14ac:dyDescent="0.2">
      <c r="A2019" t="s">
        <v>0</v>
      </c>
      <c r="B2019" t="s">
        <v>1</v>
      </c>
      <c r="C2019" t="s">
        <v>635</v>
      </c>
      <c r="D2019" t="s">
        <v>1259</v>
      </c>
      <c r="E2019" t="s">
        <v>1260</v>
      </c>
      <c r="F2019" t="s">
        <v>1480</v>
      </c>
      <c r="G2019" t="s">
        <v>1481</v>
      </c>
      <c r="H2019" t="s">
        <v>7</v>
      </c>
      <c r="I2019" t="s">
        <v>43</v>
      </c>
      <c r="J2019" t="s">
        <v>87</v>
      </c>
      <c r="K2019" t="s">
        <v>90</v>
      </c>
      <c r="L2019" t="s">
        <v>11</v>
      </c>
      <c r="M2019" s="2">
        <v>100</v>
      </c>
      <c r="N2019" s="2">
        <v>0</v>
      </c>
      <c r="O2019" s="2">
        <v>0</v>
      </c>
      <c r="P2019" s="2">
        <v>100</v>
      </c>
      <c r="Q2019" s="2">
        <v>0</v>
      </c>
      <c r="R2019" s="2">
        <v>0</v>
      </c>
      <c r="S2019" s="2">
        <v>0</v>
      </c>
      <c r="T2019" s="2">
        <v>100</v>
      </c>
      <c r="U2019" s="2">
        <v>100</v>
      </c>
      <c r="V2019" s="2">
        <v>100</v>
      </c>
      <c r="W2019" t="s">
        <v>1491</v>
      </c>
    </row>
    <row r="2020" spans="1:23" x14ac:dyDescent="0.2">
      <c r="A2020" t="s">
        <v>106</v>
      </c>
      <c r="B2020" t="s">
        <v>107</v>
      </c>
      <c r="C2020" t="s">
        <v>635</v>
      </c>
      <c r="D2020" t="s">
        <v>1259</v>
      </c>
      <c r="E2020" t="s">
        <v>1260</v>
      </c>
      <c r="F2020" t="s">
        <v>1480</v>
      </c>
      <c r="G2020" t="s">
        <v>1481</v>
      </c>
      <c r="H2020" t="s">
        <v>164</v>
      </c>
      <c r="I2020" t="s">
        <v>1448</v>
      </c>
      <c r="J2020" t="s">
        <v>1492</v>
      </c>
      <c r="K2020" t="s">
        <v>1493</v>
      </c>
      <c r="L2020" t="s">
        <v>96</v>
      </c>
      <c r="M2020" s="2">
        <v>0</v>
      </c>
      <c r="N2020" s="2">
        <v>31885</v>
      </c>
      <c r="O2020" s="2">
        <v>-971</v>
      </c>
      <c r="P2020" s="2">
        <v>30914</v>
      </c>
      <c r="Q2020" s="2">
        <v>26783.94</v>
      </c>
      <c r="R2020" s="2">
        <v>4130.0600000000004</v>
      </c>
      <c r="S2020" s="2">
        <v>4130.0600000000004</v>
      </c>
      <c r="T2020" s="2">
        <v>26783.94</v>
      </c>
      <c r="U2020" s="2">
        <v>26783.94</v>
      </c>
      <c r="V2020" s="2">
        <v>0</v>
      </c>
      <c r="W2020" t="s">
        <v>1494</v>
      </c>
    </row>
    <row r="2021" spans="1:23" x14ac:dyDescent="0.2">
      <c r="A2021" t="s">
        <v>106</v>
      </c>
      <c r="B2021" t="s">
        <v>107</v>
      </c>
      <c r="C2021" t="s">
        <v>635</v>
      </c>
      <c r="D2021" t="s">
        <v>1259</v>
      </c>
      <c r="E2021" t="s">
        <v>1260</v>
      </c>
      <c r="F2021" t="s">
        <v>1480</v>
      </c>
      <c r="G2021" t="s">
        <v>1481</v>
      </c>
      <c r="H2021" t="s">
        <v>164</v>
      </c>
      <c r="I2021" t="s">
        <v>1448</v>
      </c>
      <c r="J2021" t="s">
        <v>1492</v>
      </c>
      <c r="K2021" t="s">
        <v>1495</v>
      </c>
      <c r="L2021" t="s">
        <v>96</v>
      </c>
      <c r="M2021" s="2">
        <v>0</v>
      </c>
      <c r="N2021" s="2">
        <v>8866.67</v>
      </c>
      <c r="O2021" s="2">
        <v>-466.67</v>
      </c>
      <c r="P2021" s="2">
        <v>8400</v>
      </c>
      <c r="Q2021" s="2">
        <v>7285.65</v>
      </c>
      <c r="R2021" s="2">
        <v>1114.3499999999999</v>
      </c>
      <c r="S2021" s="2">
        <v>1114.3499999999999</v>
      </c>
      <c r="T2021" s="2">
        <v>7285.65</v>
      </c>
      <c r="U2021" s="2">
        <v>7285.65</v>
      </c>
      <c r="V2021" s="2">
        <v>0</v>
      </c>
      <c r="W2021" t="s">
        <v>1496</v>
      </c>
    </row>
    <row r="2022" spans="1:23" x14ac:dyDescent="0.2">
      <c r="A2022" t="s">
        <v>106</v>
      </c>
      <c r="B2022" t="s">
        <v>107</v>
      </c>
      <c r="C2022" t="s">
        <v>635</v>
      </c>
      <c r="D2022" t="s">
        <v>1259</v>
      </c>
      <c r="E2022" t="s">
        <v>1260</v>
      </c>
      <c r="F2022" t="s">
        <v>1480</v>
      </c>
      <c r="G2022" t="s">
        <v>1481</v>
      </c>
      <c r="H2022" t="s">
        <v>164</v>
      </c>
      <c r="I2022" t="s">
        <v>1448</v>
      </c>
      <c r="J2022" t="s">
        <v>1492</v>
      </c>
      <c r="K2022" t="s">
        <v>1497</v>
      </c>
      <c r="L2022" t="s">
        <v>96</v>
      </c>
      <c r="M2022" s="2">
        <v>0</v>
      </c>
      <c r="N2022" s="2">
        <v>382620</v>
      </c>
      <c r="O2022" s="2">
        <v>-11652</v>
      </c>
      <c r="P2022" s="2">
        <v>370968</v>
      </c>
      <c r="Q2022" s="2">
        <v>260141.48</v>
      </c>
      <c r="R2022" s="2">
        <v>110826.52</v>
      </c>
      <c r="S2022" s="2">
        <v>110826.52</v>
      </c>
      <c r="T2022" s="2">
        <v>260141.48</v>
      </c>
      <c r="U2022" s="2">
        <v>260141.48</v>
      </c>
      <c r="V2022" s="2">
        <v>0</v>
      </c>
      <c r="W2022" t="s">
        <v>1498</v>
      </c>
    </row>
    <row r="2023" spans="1:23" x14ac:dyDescent="0.2">
      <c r="A2023" t="s">
        <v>106</v>
      </c>
      <c r="B2023" t="s">
        <v>107</v>
      </c>
      <c r="C2023" t="s">
        <v>635</v>
      </c>
      <c r="D2023" t="s">
        <v>1259</v>
      </c>
      <c r="E2023" t="s">
        <v>1260</v>
      </c>
      <c r="F2023" t="s">
        <v>1480</v>
      </c>
      <c r="G2023" t="s">
        <v>1481</v>
      </c>
      <c r="H2023" t="s">
        <v>164</v>
      </c>
      <c r="I2023" t="s">
        <v>1448</v>
      </c>
      <c r="J2023" t="s">
        <v>1492</v>
      </c>
      <c r="K2023" t="s">
        <v>1499</v>
      </c>
      <c r="L2023" t="s">
        <v>96</v>
      </c>
      <c r="M2023" s="2">
        <v>0</v>
      </c>
      <c r="N2023" s="2">
        <v>48401.43</v>
      </c>
      <c r="O2023" s="2">
        <v>-1473</v>
      </c>
      <c r="P2023" s="2">
        <v>46928.43</v>
      </c>
      <c r="Q2023" s="2">
        <v>32950.28</v>
      </c>
      <c r="R2023" s="2">
        <v>13977.17</v>
      </c>
      <c r="S2023" s="2">
        <v>13977.17</v>
      </c>
      <c r="T2023" s="2">
        <v>32951.26</v>
      </c>
      <c r="U2023" s="2">
        <v>32951.26</v>
      </c>
      <c r="V2023" s="2">
        <v>0.98</v>
      </c>
      <c r="W2023" t="s">
        <v>1500</v>
      </c>
    </row>
    <row r="2024" spans="1:23" x14ac:dyDescent="0.2">
      <c r="A2024" t="s">
        <v>106</v>
      </c>
      <c r="B2024" t="s">
        <v>107</v>
      </c>
      <c r="C2024" t="s">
        <v>635</v>
      </c>
      <c r="D2024" t="s">
        <v>1259</v>
      </c>
      <c r="E2024" t="s">
        <v>1260</v>
      </c>
      <c r="F2024" t="s">
        <v>1480</v>
      </c>
      <c r="G2024" t="s">
        <v>1481</v>
      </c>
      <c r="H2024" t="s">
        <v>164</v>
      </c>
      <c r="I2024" t="s">
        <v>1448</v>
      </c>
      <c r="J2024" t="s">
        <v>1492</v>
      </c>
      <c r="K2024" t="s">
        <v>1501</v>
      </c>
      <c r="L2024" t="s">
        <v>96</v>
      </c>
      <c r="M2024" s="2">
        <v>0</v>
      </c>
      <c r="N2024" s="2">
        <v>31885</v>
      </c>
      <c r="O2024" s="2">
        <v>-971</v>
      </c>
      <c r="P2024" s="2">
        <v>30914</v>
      </c>
      <c r="Q2024" s="2">
        <v>30914</v>
      </c>
      <c r="R2024" s="2">
        <v>0</v>
      </c>
      <c r="S2024" s="2">
        <v>0</v>
      </c>
      <c r="T2024" s="2">
        <v>30914</v>
      </c>
      <c r="U2024" s="2">
        <v>30914</v>
      </c>
      <c r="V2024" s="2">
        <v>0</v>
      </c>
      <c r="W2024" t="s">
        <v>1502</v>
      </c>
    </row>
    <row r="2025" spans="1:23" x14ac:dyDescent="0.2">
      <c r="A2025" t="s">
        <v>106</v>
      </c>
      <c r="B2025" t="s">
        <v>107</v>
      </c>
      <c r="C2025" t="s">
        <v>635</v>
      </c>
      <c r="D2025" t="s">
        <v>1259</v>
      </c>
      <c r="E2025" t="s">
        <v>1260</v>
      </c>
      <c r="F2025" t="s">
        <v>1480</v>
      </c>
      <c r="G2025" t="s">
        <v>1481</v>
      </c>
      <c r="H2025" t="s">
        <v>164</v>
      </c>
      <c r="I2025" t="s">
        <v>1448</v>
      </c>
      <c r="J2025" t="s">
        <v>1492</v>
      </c>
      <c r="K2025" t="s">
        <v>1503</v>
      </c>
      <c r="L2025" t="s">
        <v>96</v>
      </c>
      <c r="M2025" s="2">
        <v>0</v>
      </c>
      <c r="N2025" s="2">
        <v>191310</v>
      </c>
      <c r="O2025" s="2">
        <v>-191310</v>
      </c>
      <c r="P2025" s="2">
        <v>0</v>
      </c>
      <c r="Q2025" s="2">
        <v>0</v>
      </c>
      <c r="R2025" s="2">
        <v>0</v>
      </c>
      <c r="S2025" s="2">
        <v>0</v>
      </c>
      <c r="T2025" s="2">
        <v>0</v>
      </c>
      <c r="U2025" s="2">
        <v>0</v>
      </c>
      <c r="V2025" s="2">
        <v>0</v>
      </c>
      <c r="W2025" t="s">
        <v>1504</v>
      </c>
    </row>
    <row r="2026" spans="1:23" x14ac:dyDescent="0.2">
      <c r="A2026" t="s">
        <v>106</v>
      </c>
      <c r="B2026" t="s">
        <v>107</v>
      </c>
      <c r="C2026" t="s">
        <v>635</v>
      </c>
      <c r="D2026" t="s">
        <v>1259</v>
      </c>
      <c r="E2026" t="s">
        <v>1260</v>
      </c>
      <c r="F2026" t="s">
        <v>1480</v>
      </c>
      <c r="G2026" t="s">
        <v>1481</v>
      </c>
      <c r="H2026" t="s">
        <v>164</v>
      </c>
      <c r="I2026" t="s">
        <v>1448</v>
      </c>
      <c r="J2026" t="s">
        <v>94</v>
      </c>
      <c r="K2026" t="s">
        <v>266</v>
      </c>
      <c r="L2026" t="s">
        <v>96</v>
      </c>
      <c r="M2026" s="2">
        <v>39035.599999999999</v>
      </c>
      <c r="N2026" s="2">
        <v>-32635.599999999999</v>
      </c>
      <c r="O2026" s="2">
        <v>0</v>
      </c>
      <c r="P2026" s="2">
        <v>6400</v>
      </c>
      <c r="Q2026" s="2">
        <v>0</v>
      </c>
      <c r="R2026" s="2">
        <v>0</v>
      </c>
      <c r="S2026" s="2">
        <v>0</v>
      </c>
      <c r="T2026" s="2">
        <v>6400</v>
      </c>
      <c r="U2026" s="2">
        <v>6400</v>
      </c>
      <c r="V2026" s="2">
        <v>6400</v>
      </c>
      <c r="W2026" t="s">
        <v>1449</v>
      </c>
    </row>
    <row r="2027" spans="1:23" x14ac:dyDescent="0.2">
      <c r="A2027" t="s">
        <v>106</v>
      </c>
      <c r="B2027" t="s">
        <v>107</v>
      </c>
      <c r="C2027" t="s">
        <v>635</v>
      </c>
      <c r="D2027" t="s">
        <v>1259</v>
      </c>
      <c r="E2027" t="s">
        <v>1260</v>
      </c>
      <c r="F2027" t="s">
        <v>1480</v>
      </c>
      <c r="G2027" t="s">
        <v>1481</v>
      </c>
      <c r="H2027" t="s">
        <v>164</v>
      </c>
      <c r="I2027" t="s">
        <v>1448</v>
      </c>
      <c r="J2027" t="s">
        <v>94</v>
      </c>
      <c r="K2027" t="s">
        <v>274</v>
      </c>
      <c r="L2027" t="s">
        <v>96</v>
      </c>
      <c r="M2027" s="2">
        <v>500</v>
      </c>
      <c r="N2027" s="2">
        <v>-500</v>
      </c>
      <c r="O2027" s="2">
        <v>0</v>
      </c>
      <c r="P2027" s="2">
        <v>0</v>
      </c>
      <c r="Q2027" s="2">
        <v>0</v>
      </c>
      <c r="R2027" s="2">
        <v>0</v>
      </c>
      <c r="S2027" s="2">
        <v>0</v>
      </c>
      <c r="T2027" s="2">
        <v>0</v>
      </c>
      <c r="U2027" s="2">
        <v>0</v>
      </c>
      <c r="V2027" s="2">
        <v>0</v>
      </c>
      <c r="W2027" t="s">
        <v>1467</v>
      </c>
    </row>
    <row r="2028" spans="1:23" x14ac:dyDescent="0.2">
      <c r="A2028" t="s">
        <v>106</v>
      </c>
      <c r="B2028" t="s">
        <v>107</v>
      </c>
      <c r="C2028" t="s">
        <v>635</v>
      </c>
      <c r="D2028" t="s">
        <v>1259</v>
      </c>
      <c r="E2028" t="s">
        <v>1260</v>
      </c>
      <c r="F2028" t="s">
        <v>1480</v>
      </c>
      <c r="G2028" t="s">
        <v>1481</v>
      </c>
      <c r="H2028" t="s">
        <v>164</v>
      </c>
      <c r="I2028" t="s">
        <v>1448</v>
      </c>
      <c r="J2028" t="s">
        <v>94</v>
      </c>
      <c r="K2028" t="s">
        <v>131</v>
      </c>
      <c r="L2028" t="s">
        <v>96</v>
      </c>
      <c r="M2028" s="2">
        <v>100800</v>
      </c>
      <c r="N2028" s="2">
        <v>-25000</v>
      </c>
      <c r="O2028" s="2">
        <v>-33594.04</v>
      </c>
      <c r="P2028" s="2">
        <v>42205.96</v>
      </c>
      <c r="Q2028" s="2">
        <v>0</v>
      </c>
      <c r="R2028" s="2">
        <v>35224.01</v>
      </c>
      <c r="S2028" s="2">
        <v>19078.89</v>
      </c>
      <c r="T2028" s="2">
        <v>6981.95</v>
      </c>
      <c r="U2028" s="2">
        <v>23127.07</v>
      </c>
      <c r="V2028" s="2">
        <v>6981.95</v>
      </c>
      <c r="W2028" t="s">
        <v>1505</v>
      </c>
    </row>
    <row r="2029" spans="1:23" x14ac:dyDescent="0.2">
      <c r="A2029" t="s">
        <v>106</v>
      </c>
      <c r="B2029" t="s">
        <v>107</v>
      </c>
      <c r="C2029" t="s">
        <v>635</v>
      </c>
      <c r="D2029" t="s">
        <v>1259</v>
      </c>
      <c r="E2029" t="s">
        <v>1260</v>
      </c>
      <c r="F2029" t="s">
        <v>1480</v>
      </c>
      <c r="G2029" t="s">
        <v>1481</v>
      </c>
      <c r="H2029" t="s">
        <v>164</v>
      </c>
      <c r="I2029" t="s">
        <v>1448</v>
      </c>
      <c r="J2029" t="s">
        <v>94</v>
      </c>
      <c r="K2029" t="s">
        <v>133</v>
      </c>
      <c r="L2029" t="s">
        <v>96</v>
      </c>
      <c r="M2029" s="2">
        <v>862210.2</v>
      </c>
      <c r="N2029" s="2">
        <v>-825752.1</v>
      </c>
      <c r="O2029" s="2">
        <v>0</v>
      </c>
      <c r="P2029" s="2">
        <v>36458.1</v>
      </c>
      <c r="Q2029" s="2">
        <v>0</v>
      </c>
      <c r="R2029" s="2">
        <v>6924.85</v>
      </c>
      <c r="S2029" s="2">
        <v>6924.85</v>
      </c>
      <c r="T2029" s="2">
        <v>29533.25</v>
      </c>
      <c r="U2029" s="2">
        <v>29533.25</v>
      </c>
      <c r="V2029" s="2">
        <v>29533.25</v>
      </c>
      <c r="W2029" t="s">
        <v>1451</v>
      </c>
    </row>
    <row r="2030" spans="1:23" x14ac:dyDescent="0.2">
      <c r="A2030" t="s">
        <v>106</v>
      </c>
      <c r="B2030" t="s">
        <v>107</v>
      </c>
      <c r="C2030" t="s">
        <v>635</v>
      </c>
      <c r="D2030" t="s">
        <v>1259</v>
      </c>
      <c r="E2030" t="s">
        <v>1260</v>
      </c>
      <c r="F2030" t="s">
        <v>1480</v>
      </c>
      <c r="G2030" t="s">
        <v>1481</v>
      </c>
      <c r="H2030" t="s">
        <v>164</v>
      </c>
      <c r="I2030" t="s">
        <v>1448</v>
      </c>
      <c r="J2030" t="s">
        <v>94</v>
      </c>
      <c r="K2030" t="s">
        <v>366</v>
      </c>
      <c r="L2030" t="s">
        <v>96</v>
      </c>
      <c r="M2030" s="2">
        <v>90708.41</v>
      </c>
      <c r="N2030" s="2">
        <v>-20000</v>
      </c>
      <c r="O2030" s="2">
        <v>0</v>
      </c>
      <c r="P2030" s="2">
        <v>70708.41</v>
      </c>
      <c r="Q2030" s="2">
        <v>0</v>
      </c>
      <c r="R2030" s="2">
        <v>35570.400000000001</v>
      </c>
      <c r="S2030" s="2">
        <v>18259.2</v>
      </c>
      <c r="T2030" s="2">
        <v>35138.01</v>
      </c>
      <c r="U2030" s="2">
        <v>52449.21</v>
      </c>
      <c r="V2030" s="2">
        <v>35138.01</v>
      </c>
      <c r="W2030" t="s">
        <v>1280</v>
      </c>
    </row>
    <row r="2031" spans="1:23" x14ac:dyDescent="0.2">
      <c r="A2031" t="s">
        <v>106</v>
      </c>
      <c r="B2031" t="s">
        <v>107</v>
      </c>
      <c r="C2031" t="s">
        <v>635</v>
      </c>
      <c r="D2031" t="s">
        <v>1259</v>
      </c>
      <c r="E2031" t="s">
        <v>1260</v>
      </c>
      <c r="F2031" t="s">
        <v>1480</v>
      </c>
      <c r="G2031" t="s">
        <v>1481</v>
      </c>
      <c r="H2031" t="s">
        <v>164</v>
      </c>
      <c r="I2031" t="s">
        <v>1448</v>
      </c>
      <c r="J2031" t="s">
        <v>94</v>
      </c>
      <c r="K2031" t="s">
        <v>166</v>
      </c>
      <c r="L2031" t="s">
        <v>96</v>
      </c>
      <c r="M2031" s="2">
        <v>48297.02</v>
      </c>
      <c r="N2031" s="2">
        <v>-25667.200000000001</v>
      </c>
      <c r="O2031" s="2">
        <v>-16782.82</v>
      </c>
      <c r="P2031" s="2">
        <v>5847</v>
      </c>
      <c r="Q2031" s="2">
        <v>0</v>
      </c>
      <c r="R2031" s="2">
        <v>0</v>
      </c>
      <c r="S2031" s="2">
        <v>0</v>
      </c>
      <c r="T2031" s="2">
        <v>5847</v>
      </c>
      <c r="U2031" s="2">
        <v>5847</v>
      </c>
      <c r="V2031" s="2">
        <v>5847</v>
      </c>
      <c r="W2031" t="s">
        <v>1281</v>
      </c>
    </row>
    <row r="2032" spans="1:23" x14ac:dyDescent="0.2">
      <c r="A2032" t="s">
        <v>106</v>
      </c>
      <c r="B2032" t="s">
        <v>107</v>
      </c>
      <c r="C2032" t="s">
        <v>635</v>
      </c>
      <c r="D2032" t="s">
        <v>1259</v>
      </c>
      <c r="E2032" t="s">
        <v>1260</v>
      </c>
      <c r="F2032" t="s">
        <v>1480</v>
      </c>
      <c r="G2032" t="s">
        <v>1481</v>
      </c>
      <c r="H2032" t="s">
        <v>164</v>
      </c>
      <c r="I2032" t="s">
        <v>1448</v>
      </c>
      <c r="J2032" t="s">
        <v>94</v>
      </c>
      <c r="K2032" t="s">
        <v>280</v>
      </c>
      <c r="L2032" t="s">
        <v>96</v>
      </c>
      <c r="M2032" s="2">
        <v>51019.12</v>
      </c>
      <c r="N2032" s="2">
        <v>-39170.019999999997</v>
      </c>
      <c r="O2032" s="2">
        <v>-3952.61</v>
      </c>
      <c r="P2032" s="2">
        <v>7896.49</v>
      </c>
      <c r="Q2032" s="2">
        <v>0</v>
      </c>
      <c r="R2032" s="2">
        <v>6473.7</v>
      </c>
      <c r="S2032" s="2">
        <v>6473.7</v>
      </c>
      <c r="T2032" s="2">
        <v>1422.79</v>
      </c>
      <c r="U2032" s="2">
        <v>1422.79</v>
      </c>
      <c r="V2032" s="2">
        <v>1422.79</v>
      </c>
      <c r="W2032" t="s">
        <v>1455</v>
      </c>
    </row>
    <row r="2033" spans="1:23" x14ac:dyDescent="0.2">
      <c r="A2033" t="s">
        <v>106</v>
      </c>
      <c r="B2033" t="s">
        <v>107</v>
      </c>
      <c r="C2033" t="s">
        <v>635</v>
      </c>
      <c r="D2033" t="s">
        <v>1259</v>
      </c>
      <c r="E2033" t="s">
        <v>1260</v>
      </c>
      <c r="F2033" t="s">
        <v>1480</v>
      </c>
      <c r="G2033" t="s">
        <v>1481</v>
      </c>
      <c r="H2033" t="s">
        <v>164</v>
      </c>
      <c r="I2033" t="s">
        <v>1448</v>
      </c>
      <c r="J2033" t="s">
        <v>94</v>
      </c>
      <c r="K2033" t="s">
        <v>137</v>
      </c>
      <c r="L2033" t="s">
        <v>96</v>
      </c>
      <c r="M2033" s="2">
        <v>4000</v>
      </c>
      <c r="N2033" s="2">
        <v>-4000</v>
      </c>
      <c r="O2033" s="2">
        <v>0</v>
      </c>
      <c r="P2033" s="2">
        <v>0</v>
      </c>
      <c r="Q2033" s="2">
        <v>0</v>
      </c>
      <c r="R2033" s="2">
        <v>0</v>
      </c>
      <c r="S2033" s="2">
        <v>0</v>
      </c>
      <c r="T2033" s="2">
        <v>0</v>
      </c>
      <c r="U2033" s="2">
        <v>0</v>
      </c>
      <c r="V2033" s="2">
        <v>0</v>
      </c>
      <c r="W2033" t="s">
        <v>1457</v>
      </c>
    </row>
    <row r="2034" spans="1:23" x14ac:dyDescent="0.2">
      <c r="A2034" t="s">
        <v>106</v>
      </c>
      <c r="B2034" t="s">
        <v>107</v>
      </c>
      <c r="C2034" t="s">
        <v>635</v>
      </c>
      <c r="D2034" t="s">
        <v>1259</v>
      </c>
      <c r="E2034" t="s">
        <v>1260</v>
      </c>
      <c r="F2034" t="s">
        <v>1480</v>
      </c>
      <c r="G2034" t="s">
        <v>1481</v>
      </c>
      <c r="H2034" t="s">
        <v>164</v>
      </c>
      <c r="I2034" t="s">
        <v>1448</v>
      </c>
      <c r="J2034" t="s">
        <v>94</v>
      </c>
      <c r="K2034" t="s">
        <v>389</v>
      </c>
      <c r="L2034" t="s">
        <v>96</v>
      </c>
      <c r="M2034" s="2">
        <v>30000</v>
      </c>
      <c r="N2034" s="2">
        <v>-30000</v>
      </c>
      <c r="O2034" s="2">
        <v>0</v>
      </c>
      <c r="P2034" s="2">
        <v>0</v>
      </c>
      <c r="Q2034" s="2">
        <v>0</v>
      </c>
      <c r="R2034" s="2">
        <v>0</v>
      </c>
      <c r="S2034" s="2">
        <v>0</v>
      </c>
      <c r="T2034" s="2">
        <v>0</v>
      </c>
      <c r="U2034" s="2">
        <v>0</v>
      </c>
      <c r="V2034" s="2">
        <v>0</v>
      </c>
      <c r="W2034" t="s">
        <v>1506</v>
      </c>
    </row>
    <row r="2035" spans="1:23" x14ac:dyDescent="0.2">
      <c r="A2035" t="s">
        <v>106</v>
      </c>
      <c r="B2035" t="s">
        <v>107</v>
      </c>
      <c r="C2035" t="s">
        <v>635</v>
      </c>
      <c r="D2035" t="s">
        <v>1259</v>
      </c>
      <c r="E2035" t="s">
        <v>1260</v>
      </c>
      <c r="F2035" t="s">
        <v>1480</v>
      </c>
      <c r="G2035" t="s">
        <v>1481</v>
      </c>
      <c r="H2035" t="s">
        <v>164</v>
      </c>
      <c r="I2035" t="s">
        <v>1448</v>
      </c>
      <c r="J2035" t="s">
        <v>94</v>
      </c>
      <c r="K2035" t="s">
        <v>1298</v>
      </c>
      <c r="L2035" t="s">
        <v>96</v>
      </c>
      <c r="M2035" s="2">
        <v>100875.16</v>
      </c>
      <c r="N2035" s="2">
        <v>3519.67</v>
      </c>
      <c r="O2035" s="2">
        <v>0</v>
      </c>
      <c r="P2035" s="2">
        <v>104394.83</v>
      </c>
      <c r="Q2035" s="2">
        <v>0</v>
      </c>
      <c r="R2035" s="2">
        <v>65878.63</v>
      </c>
      <c r="S2035" s="2">
        <v>34395.550000000003</v>
      </c>
      <c r="T2035" s="2">
        <v>38516.199999999997</v>
      </c>
      <c r="U2035" s="2">
        <v>69999.28</v>
      </c>
      <c r="V2035" s="2">
        <v>38516.199999999997</v>
      </c>
      <c r="W2035" t="s">
        <v>1458</v>
      </c>
    </row>
    <row r="2036" spans="1:23" x14ac:dyDescent="0.2">
      <c r="A2036" t="s">
        <v>106</v>
      </c>
      <c r="B2036" t="s">
        <v>107</v>
      </c>
      <c r="C2036" t="s">
        <v>635</v>
      </c>
      <c r="D2036" t="s">
        <v>1259</v>
      </c>
      <c r="E2036" t="s">
        <v>1260</v>
      </c>
      <c r="F2036" t="s">
        <v>1480</v>
      </c>
      <c r="G2036" t="s">
        <v>1481</v>
      </c>
      <c r="H2036" t="s">
        <v>164</v>
      </c>
      <c r="I2036" t="s">
        <v>1448</v>
      </c>
      <c r="J2036" t="s">
        <v>94</v>
      </c>
      <c r="K2036" t="s">
        <v>1283</v>
      </c>
      <c r="L2036" t="s">
        <v>96</v>
      </c>
      <c r="M2036" s="2">
        <v>188217.55</v>
      </c>
      <c r="N2036" s="2">
        <v>-4900</v>
      </c>
      <c r="O2036" s="2">
        <v>0</v>
      </c>
      <c r="P2036" s="2">
        <v>183317.55</v>
      </c>
      <c r="Q2036" s="2">
        <v>0</v>
      </c>
      <c r="R2036" s="2">
        <v>99674.42</v>
      </c>
      <c r="S2036" s="2">
        <v>56274.400000000001</v>
      </c>
      <c r="T2036" s="2">
        <v>83643.13</v>
      </c>
      <c r="U2036" s="2">
        <v>127043.15</v>
      </c>
      <c r="V2036" s="2">
        <v>83643.13</v>
      </c>
      <c r="W2036" t="s">
        <v>1284</v>
      </c>
    </row>
    <row r="2037" spans="1:23" x14ac:dyDescent="0.2">
      <c r="A2037" t="s">
        <v>106</v>
      </c>
      <c r="B2037" t="s">
        <v>107</v>
      </c>
      <c r="C2037" t="s">
        <v>635</v>
      </c>
      <c r="D2037" t="s">
        <v>1259</v>
      </c>
      <c r="E2037" t="s">
        <v>1260</v>
      </c>
      <c r="F2037" t="s">
        <v>1480</v>
      </c>
      <c r="G2037" t="s">
        <v>1481</v>
      </c>
      <c r="H2037" t="s">
        <v>164</v>
      </c>
      <c r="I2037" t="s">
        <v>1448</v>
      </c>
      <c r="J2037" t="s">
        <v>94</v>
      </c>
      <c r="K2037" t="s">
        <v>534</v>
      </c>
      <c r="L2037" t="s">
        <v>96</v>
      </c>
      <c r="M2037" s="2">
        <v>16371.22</v>
      </c>
      <c r="N2037" s="2">
        <v>30000</v>
      </c>
      <c r="O2037" s="2">
        <v>0</v>
      </c>
      <c r="P2037" s="2">
        <v>46371.22</v>
      </c>
      <c r="Q2037" s="2">
        <v>0</v>
      </c>
      <c r="R2037" s="2">
        <v>27655.45</v>
      </c>
      <c r="S2037" s="2">
        <v>26525.45</v>
      </c>
      <c r="T2037" s="2">
        <v>18715.77</v>
      </c>
      <c r="U2037" s="2">
        <v>19845.77</v>
      </c>
      <c r="V2037" s="2">
        <v>18715.77</v>
      </c>
      <c r="W2037" t="s">
        <v>1460</v>
      </c>
    </row>
    <row r="2038" spans="1:23" x14ac:dyDescent="0.2">
      <c r="A2038" t="s">
        <v>106</v>
      </c>
      <c r="B2038" t="s">
        <v>107</v>
      </c>
      <c r="C2038" t="s">
        <v>635</v>
      </c>
      <c r="D2038" t="s">
        <v>1259</v>
      </c>
      <c r="E2038" t="s">
        <v>1260</v>
      </c>
      <c r="F2038" t="s">
        <v>1480</v>
      </c>
      <c r="G2038" t="s">
        <v>1481</v>
      </c>
      <c r="H2038" t="s">
        <v>164</v>
      </c>
      <c r="I2038" t="s">
        <v>1448</v>
      </c>
      <c r="J2038" t="s">
        <v>94</v>
      </c>
      <c r="K2038" t="s">
        <v>1229</v>
      </c>
      <c r="L2038" t="s">
        <v>96</v>
      </c>
      <c r="M2038" s="2">
        <v>0</v>
      </c>
      <c r="N2038" s="2">
        <v>3960</v>
      </c>
      <c r="O2038" s="2">
        <v>0</v>
      </c>
      <c r="P2038" s="2">
        <v>3960</v>
      </c>
      <c r="Q2038" s="2">
        <v>0</v>
      </c>
      <c r="R2038" s="2">
        <v>3402</v>
      </c>
      <c r="S2038" s="2">
        <v>3402</v>
      </c>
      <c r="T2038" s="2">
        <v>558</v>
      </c>
      <c r="U2038" s="2">
        <v>558</v>
      </c>
      <c r="V2038" s="2">
        <v>558</v>
      </c>
      <c r="W2038" t="s">
        <v>1507</v>
      </c>
    </row>
    <row r="2039" spans="1:23" x14ac:dyDescent="0.2">
      <c r="A2039" t="s">
        <v>106</v>
      </c>
      <c r="B2039" t="s">
        <v>107</v>
      </c>
      <c r="C2039" t="s">
        <v>635</v>
      </c>
      <c r="D2039" t="s">
        <v>1259</v>
      </c>
      <c r="E2039" t="s">
        <v>1260</v>
      </c>
      <c r="F2039" t="s">
        <v>1480</v>
      </c>
      <c r="G2039" t="s">
        <v>1481</v>
      </c>
      <c r="H2039" t="s">
        <v>164</v>
      </c>
      <c r="I2039" t="s">
        <v>1448</v>
      </c>
      <c r="J2039" t="s">
        <v>94</v>
      </c>
      <c r="K2039" t="s">
        <v>783</v>
      </c>
      <c r="L2039" t="s">
        <v>96</v>
      </c>
      <c r="M2039" s="2">
        <v>160469.9</v>
      </c>
      <c r="N2039" s="2">
        <v>23865.34</v>
      </c>
      <c r="O2039" s="2">
        <v>-5000</v>
      </c>
      <c r="P2039" s="2">
        <v>179335.24</v>
      </c>
      <c r="Q2039" s="2">
        <v>16339.78</v>
      </c>
      <c r="R2039" s="2">
        <v>127617.92</v>
      </c>
      <c r="S2039" s="2">
        <v>93115.93</v>
      </c>
      <c r="T2039" s="2">
        <v>51717.32</v>
      </c>
      <c r="U2039" s="2">
        <v>86219.31</v>
      </c>
      <c r="V2039" s="2">
        <v>35377.54</v>
      </c>
      <c r="W2039" t="s">
        <v>1462</v>
      </c>
    </row>
    <row r="2040" spans="1:23" x14ac:dyDescent="0.2">
      <c r="A2040" t="s">
        <v>106</v>
      </c>
      <c r="B2040" t="s">
        <v>107</v>
      </c>
      <c r="C2040" t="s">
        <v>635</v>
      </c>
      <c r="D2040" t="s">
        <v>1259</v>
      </c>
      <c r="E2040" t="s">
        <v>1260</v>
      </c>
      <c r="F2040" t="s">
        <v>1480</v>
      </c>
      <c r="G2040" t="s">
        <v>1481</v>
      </c>
      <c r="H2040" t="s">
        <v>164</v>
      </c>
      <c r="I2040" t="s">
        <v>1448</v>
      </c>
      <c r="J2040" t="s">
        <v>94</v>
      </c>
      <c r="K2040" t="s">
        <v>785</v>
      </c>
      <c r="L2040" t="s">
        <v>96</v>
      </c>
      <c r="M2040" s="2">
        <v>15000</v>
      </c>
      <c r="N2040" s="2">
        <v>0</v>
      </c>
      <c r="O2040" s="2">
        <v>0</v>
      </c>
      <c r="P2040" s="2">
        <v>15000</v>
      </c>
      <c r="Q2040" s="2">
        <v>9709.4</v>
      </c>
      <c r="R2040" s="2">
        <v>0</v>
      </c>
      <c r="S2040" s="2">
        <v>0</v>
      </c>
      <c r="T2040" s="2">
        <v>15000</v>
      </c>
      <c r="U2040" s="2">
        <v>15000</v>
      </c>
      <c r="V2040" s="2">
        <v>5290.6</v>
      </c>
      <c r="W2040" t="s">
        <v>1463</v>
      </c>
    </row>
    <row r="2041" spans="1:23" x14ac:dyDescent="0.2">
      <c r="A2041" t="s">
        <v>106</v>
      </c>
      <c r="B2041" t="s">
        <v>107</v>
      </c>
      <c r="C2041" t="s">
        <v>635</v>
      </c>
      <c r="D2041" t="s">
        <v>1259</v>
      </c>
      <c r="E2041" t="s">
        <v>1260</v>
      </c>
      <c r="F2041" t="s">
        <v>1480</v>
      </c>
      <c r="G2041" t="s">
        <v>1481</v>
      </c>
      <c r="H2041" t="s">
        <v>164</v>
      </c>
      <c r="I2041" t="s">
        <v>1448</v>
      </c>
      <c r="J2041" t="s">
        <v>94</v>
      </c>
      <c r="K2041" t="s">
        <v>537</v>
      </c>
      <c r="L2041" t="s">
        <v>96</v>
      </c>
      <c r="M2041" s="2">
        <v>0</v>
      </c>
      <c r="N2041" s="2">
        <v>5895.68</v>
      </c>
      <c r="O2041" s="2">
        <v>0</v>
      </c>
      <c r="P2041" s="2">
        <v>5895.68</v>
      </c>
      <c r="Q2041" s="2">
        <v>0</v>
      </c>
      <c r="R2041" s="2">
        <v>0</v>
      </c>
      <c r="S2041" s="2">
        <v>0</v>
      </c>
      <c r="T2041" s="2">
        <v>5895.68</v>
      </c>
      <c r="U2041" s="2">
        <v>5895.68</v>
      </c>
      <c r="V2041" s="2">
        <v>5895.68</v>
      </c>
      <c r="W2041" t="s">
        <v>1508</v>
      </c>
    </row>
    <row r="2042" spans="1:23" x14ac:dyDescent="0.2">
      <c r="A2042" t="s">
        <v>106</v>
      </c>
      <c r="B2042" t="s">
        <v>107</v>
      </c>
      <c r="C2042" t="s">
        <v>635</v>
      </c>
      <c r="D2042" t="s">
        <v>1259</v>
      </c>
      <c r="E2042" t="s">
        <v>1260</v>
      </c>
      <c r="F2042" t="s">
        <v>1480</v>
      </c>
      <c r="G2042" t="s">
        <v>1481</v>
      </c>
      <c r="H2042" t="s">
        <v>164</v>
      </c>
      <c r="I2042" t="s">
        <v>1509</v>
      </c>
      <c r="J2042" t="s">
        <v>94</v>
      </c>
      <c r="K2042" t="s">
        <v>322</v>
      </c>
      <c r="L2042" t="s">
        <v>96</v>
      </c>
      <c r="M2042" s="2">
        <v>3000</v>
      </c>
      <c r="N2042" s="2">
        <v>0</v>
      </c>
      <c r="O2042" s="2">
        <v>0</v>
      </c>
      <c r="P2042" s="2">
        <v>3000</v>
      </c>
      <c r="Q2042" s="2">
        <v>0</v>
      </c>
      <c r="R2042" s="2">
        <v>3000</v>
      </c>
      <c r="S2042" s="2">
        <v>376.81</v>
      </c>
      <c r="T2042" s="2">
        <v>0</v>
      </c>
      <c r="U2042" s="2">
        <v>2623.19</v>
      </c>
      <c r="V2042" s="2">
        <v>0</v>
      </c>
      <c r="W2042" t="s">
        <v>1510</v>
      </c>
    </row>
    <row r="2043" spans="1:23" x14ac:dyDescent="0.2">
      <c r="A2043" t="s">
        <v>106</v>
      </c>
      <c r="B2043" t="s">
        <v>107</v>
      </c>
      <c r="C2043" t="s">
        <v>635</v>
      </c>
      <c r="D2043" t="s">
        <v>1259</v>
      </c>
      <c r="E2043" t="s">
        <v>1260</v>
      </c>
      <c r="F2043" t="s">
        <v>1480</v>
      </c>
      <c r="G2043" t="s">
        <v>1481</v>
      </c>
      <c r="H2043" t="s">
        <v>164</v>
      </c>
      <c r="I2043" t="s">
        <v>1509</v>
      </c>
      <c r="J2043" t="s">
        <v>94</v>
      </c>
      <c r="K2043" t="s">
        <v>324</v>
      </c>
      <c r="L2043" t="s">
        <v>96</v>
      </c>
      <c r="M2043" s="2">
        <v>0</v>
      </c>
      <c r="N2043" s="2">
        <v>10000</v>
      </c>
      <c r="O2043" s="2">
        <v>0</v>
      </c>
      <c r="P2043" s="2">
        <v>10000</v>
      </c>
      <c r="Q2043" s="2">
        <v>0</v>
      </c>
      <c r="R2043" s="2">
        <v>10000</v>
      </c>
      <c r="S2043" s="2">
        <v>5106.58</v>
      </c>
      <c r="T2043" s="2">
        <v>0</v>
      </c>
      <c r="U2043" s="2">
        <v>4893.42</v>
      </c>
      <c r="V2043" s="2">
        <v>0</v>
      </c>
      <c r="W2043" t="s">
        <v>1511</v>
      </c>
    </row>
    <row r="2044" spans="1:23" x14ac:dyDescent="0.2">
      <c r="A2044" t="s">
        <v>106</v>
      </c>
      <c r="B2044" t="s">
        <v>107</v>
      </c>
      <c r="C2044" t="s">
        <v>635</v>
      </c>
      <c r="D2044" t="s">
        <v>1259</v>
      </c>
      <c r="E2044" t="s">
        <v>1260</v>
      </c>
      <c r="F2044" t="s">
        <v>1480</v>
      </c>
      <c r="G2044" t="s">
        <v>1481</v>
      </c>
      <c r="H2044" t="s">
        <v>164</v>
      </c>
      <c r="I2044" t="s">
        <v>1509</v>
      </c>
      <c r="J2044" t="s">
        <v>94</v>
      </c>
      <c r="K2044" t="s">
        <v>326</v>
      </c>
      <c r="L2044" t="s">
        <v>96</v>
      </c>
      <c r="M2044" s="2">
        <v>40000</v>
      </c>
      <c r="N2044" s="2">
        <v>-40000</v>
      </c>
      <c r="O2044" s="2">
        <v>0</v>
      </c>
      <c r="P2044" s="2">
        <v>0</v>
      </c>
      <c r="Q2044" s="2">
        <v>0</v>
      </c>
      <c r="R2044" s="2">
        <v>0</v>
      </c>
      <c r="S2044" s="2">
        <v>0</v>
      </c>
      <c r="T2044" s="2">
        <v>0</v>
      </c>
      <c r="U2044" s="2">
        <v>0</v>
      </c>
      <c r="V2044" s="2">
        <v>0</v>
      </c>
      <c r="W2044" t="s">
        <v>1470</v>
      </c>
    </row>
    <row r="2045" spans="1:23" x14ac:dyDescent="0.2">
      <c r="A2045" t="s">
        <v>106</v>
      </c>
      <c r="B2045" t="s">
        <v>107</v>
      </c>
      <c r="C2045" t="s">
        <v>635</v>
      </c>
      <c r="D2045" t="s">
        <v>1259</v>
      </c>
      <c r="E2045" t="s">
        <v>1260</v>
      </c>
      <c r="F2045" t="s">
        <v>1480</v>
      </c>
      <c r="G2045" t="s">
        <v>1481</v>
      </c>
      <c r="H2045" t="s">
        <v>164</v>
      </c>
      <c r="I2045" t="s">
        <v>1509</v>
      </c>
      <c r="J2045" t="s">
        <v>94</v>
      </c>
      <c r="K2045" t="s">
        <v>1512</v>
      </c>
      <c r="L2045" t="s">
        <v>96</v>
      </c>
      <c r="M2045" s="2">
        <v>40320</v>
      </c>
      <c r="N2045" s="2">
        <v>-40320</v>
      </c>
      <c r="O2045" s="2">
        <v>0</v>
      </c>
      <c r="P2045" s="2">
        <v>0</v>
      </c>
      <c r="Q2045" s="2">
        <v>0</v>
      </c>
      <c r="R2045" s="2">
        <v>0</v>
      </c>
      <c r="S2045" s="2">
        <v>0</v>
      </c>
      <c r="T2045" s="2">
        <v>0</v>
      </c>
      <c r="U2045" s="2">
        <v>0</v>
      </c>
      <c r="V2045" s="2">
        <v>0</v>
      </c>
      <c r="W2045" t="s">
        <v>1513</v>
      </c>
    </row>
    <row r="2046" spans="1:23" x14ac:dyDescent="0.2">
      <c r="A2046" t="s">
        <v>106</v>
      </c>
      <c r="B2046" t="s">
        <v>107</v>
      </c>
      <c r="C2046" t="s">
        <v>635</v>
      </c>
      <c r="D2046" t="s">
        <v>1259</v>
      </c>
      <c r="E2046" t="s">
        <v>1260</v>
      </c>
      <c r="F2046" t="s">
        <v>1480</v>
      </c>
      <c r="G2046" t="s">
        <v>1481</v>
      </c>
      <c r="H2046" t="s">
        <v>164</v>
      </c>
      <c r="I2046" t="s">
        <v>1509</v>
      </c>
      <c r="J2046" t="s">
        <v>94</v>
      </c>
      <c r="K2046" t="s">
        <v>129</v>
      </c>
      <c r="L2046" t="s">
        <v>96</v>
      </c>
      <c r="M2046" s="2">
        <v>0</v>
      </c>
      <c r="N2046" s="2">
        <v>600</v>
      </c>
      <c r="O2046" s="2">
        <v>0</v>
      </c>
      <c r="P2046" s="2">
        <v>600</v>
      </c>
      <c r="Q2046" s="2">
        <v>0</v>
      </c>
      <c r="R2046" s="2">
        <v>384</v>
      </c>
      <c r="S2046" s="2">
        <v>0</v>
      </c>
      <c r="T2046" s="2">
        <v>216</v>
      </c>
      <c r="U2046" s="2">
        <v>600</v>
      </c>
      <c r="V2046" s="2">
        <v>216</v>
      </c>
      <c r="W2046" t="s">
        <v>1514</v>
      </c>
    </row>
    <row r="2047" spans="1:23" x14ac:dyDescent="0.2">
      <c r="A2047" t="s">
        <v>106</v>
      </c>
      <c r="B2047" t="s">
        <v>107</v>
      </c>
      <c r="C2047" t="s">
        <v>635</v>
      </c>
      <c r="D2047" t="s">
        <v>1259</v>
      </c>
      <c r="E2047" t="s">
        <v>1260</v>
      </c>
      <c r="F2047" t="s">
        <v>1480</v>
      </c>
      <c r="G2047" t="s">
        <v>1481</v>
      </c>
      <c r="H2047" t="s">
        <v>164</v>
      </c>
      <c r="I2047" t="s">
        <v>1509</v>
      </c>
      <c r="J2047" t="s">
        <v>94</v>
      </c>
      <c r="K2047" t="s">
        <v>266</v>
      </c>
      <c r="L2047" t="s">
        <v>96</v>
      </c>
      <c r="M2047" s="2">
        <v>15000</v>
      </c>
      <c r="N2047" s="2">
        <v>-15000</v>
      </c>
      <c r="O2047" s="2">
        <v>0</v>
      </c>
      <c r="P2047" s="2">
        <v>0</v>
      </c>
      <c r="Q2047" s="2">
        <v>0</v>
      </c>
      <c r="R2047" s="2">
        <v>0</v>
      </c>
      <c r="S2047" s="2">
        <v>0</v>
      </c>
      <c r="T2047" s="2">
        <v>0</v>
      </c>
      <c r="U2047" s="2">
        <v>0</v>
      </c>
      <c r="V2047" s="2">
        <v>0</v>
      </c>
      <c r="W2047" t="s">
        <v>1449</v>
      </c>
    </row>
    <row r="2048" spans="1:23" x14ac:dyDescent="0.2">
      <c r="A2048" t="s">
        <v>106</v>
      </c>
      <c r="B2048" t="s">
        <v>107</v>
      </c>
      <c r="C2048" t="s">
        <v>635</v>
      </c>
      <c r="D2048" t="s">
        <v>1259</v>
      </c>
      <c r="E2048" t="s">
        <v>1260</v>
      </c>
      <c r="F2048" t="s">
        <v>1480</v>
      </c>
      <c r="G2048" t="s">
        <v>1481</v>
      </c>
      <c r="H2048" t="s">
        <v>164</v>
      </c>
      <c r="I2048" t="s">
        <v>1509</v>
      </c>
      <c r="J2048" t="s">
        <v>94</v>
      </c>
      <c r="K2048" t="s">
        <v>131</v>
      </c>
      <c r="L2048" t="s">
        <v>96</v>
      </c>
      <c r="M2048" s="2">
        <v>87800</v>
      </c>
      <c r="N2048" s="2">
        <v>-4237.16</v>
      </c>
      <c r="O2048" s="2">
        <v>-30000</v>
      </c>
      <c r="P2048" s="2">
        <v>53562.84</v>
      </c>
      <c r="Q2048" s="2">
        <v>0</v>
      </c>
      <c r="R2048" s="2">
        <v>39895.96</v>
      </c>
      <c r="S2048" s="2">
        <v>28856.44</v>
      </c>
      <c r="T2048" s="2">
        <v>13666.88</v>
      </c>
      <c r="U2048" s="2">
        <v>24706.400000000001</v>
      </c>
      <c r="V2048" s="2">
        <v>13666.88</v>
      </c>
      <c r="W2048" t="s">
        <v>1505</v>
      </c>
    </row>
    <row r="2049" spans="1:23" x14ac:dyDescent="0.2">
      <c r="A2049" t="s">
        <v>106</v>
      </c>
      <c r="B2049" t="s">
        <v>107</v>
      </c>
      <c r="C2049" t="s">
        <v>635</v>
      </c>
      <c r="D2049" t="s">
        <v>1259</v>
      </c>
      <c r="E2049" t="s">
        <v>1260</v>
      </c>
      <c r="F2049" t="s">
        <v>1480</v>
      </c>
      <c r="G2049" t="s">
        <v>1481</v>
      </c>
      <c r="H2049" t="s">
        <v>164</v>
      </c>
      <c r="I2049" t="s">
        <v>1509</v>
      </c>
      <c r="J2049" t="s">
        <v>94</v>
      </c>
      <c r="K2049" t="s">
        <v>183</v>
      </c>
      <c r="L2049" t="s">
        <v>96</v>
      </c>
      <c r="M2049" s="2">
        <v>15000</v>
      </c>
      <c r="N2049" s="2">
        <v>0</v>
      </c>
      <c r="O2049" s="2">
        <v>0</v>
      </c>
      <c r="P2049" s="2">
        <v>15000</v>
      </c>
      <c r="Q2049" s="2">
        <v>0</v>
      </c>
      <c r="R2049" s="2">
        <v>13366.35</v>
      </c>
      <c r="S2049" s="2">
        <v>9082.26</v>
      </c>
      <c r="T2049" s="2">
        <v>1633.65</v>
      </c>
      <c r="U2049" s="2">
        <v>5917.74</v>
      </c>
      <c r="V2049" s="2">
        <v>1633.65</v>
      </c>
      <c r="W2049" t="s">
        <v>1473</v>
      </c>
    </row>
    <row r="2050" spans="1:23" x14ac:dyDescent="0.2">
      <c r="A2050" t="s">
        <v>106</v>
      </c>
      <c r="B2050" t="s">
        <v>107</v>
      </c>
      <c r="C2050" t="s">
        <v>635</v>
      </c>
      <c r="D2050" t="s">
        <v>1259</v>
      </c>
      <c r="E2050" t="s">
        <v>1260</v>
      </c>
      <c r="F2050" t="s">
        <v>1480</v>
      </c>
      <c r="G2050" t="s">
        <v>1481</v>
      </c>
      <c r="H2050" t="s">
        <v>164</v>
      </c>
      <c r="I2050" t="s">
        <v>1509</v>
      </c>
      <c r="J2050" t="s">
        <v>94</v>
      </c>
      <c r="K2050" t="s">
        <v>121</v>
      </c>
      <c r="L2050" t="s">
        <v>96</v>
      </c>
      <c r="M2050" s="2">
        <v>15000</v>
      </c>
      <c r="N2050" s="2">
        <v>-15000</v>
      </c>
      <c r="O2050" s="2">
        <v>0</v>
      </c>
      <c r="P2050" s="2">
        <v>0</v>
      </c>
      <c r="Q2050" s="2">
        <v>0</v>
      </c>
      <c r="R2050" s="2">
        <v>0</v>
      </c>
      <c r="S2050" s="2">
        <v>0</v>
      </c>
      <c r="T2050" s="2">
        <v>0</v>
      </c>
      <c r="U2050" s="2">
        <v>0</v>
      </c>
      <c r="V2050" s="2">
        <v>0</v>
      </c>
      <c r="W2050" t="s">
        <v>1515</v>
      </c>
    </row>
    <row r="2051" spans="1:23" x14ac:dyDescent="0.2">
      <c r="A2051" t="s">
        <v>106</v>
      </c>
      <c r="B2051" t="s">
        <v>107</v>
      </c>
      <c r="C2051" t="s">
        <v>635</v>
      </c>
      <c r="D2051" t="s">
        <v>1259</v>
      </c>
      <c r="E2051" t="s">
        <v>1260</v>
      </c>
      <c r="F2051" t="s">
        <v>1480</v>
      </c>
      <c r="G2051" t="s">
        <v>1481</v>
      </c>
      <c r="H2051" t="s">
        <v>164</v>
      </c>
      <c r="I2051" t="s">
        <v>1509</v>
      </c>
      <c r="J2051" t="s">
        <v>94</v>
      </c>
      <c r="K2051" t="s">
        <v>133</v>
      </c>
      <c r="L2051" t="s">
        <v>96</v>
      </c>
      <c r="M2051" s="2">
        <v>0</v>
      </c>
      <c r="N2051" s="2">
        <v>21000</v>
      </c>
      <c r="O2051" s="2">
        <v>0</v>
      </c>
      <c r="P2051" s="2">
        <v>21000</v>
      </c>
      <c r="Q2051" s="2">
        <v>0</v>
      </c>
      <c r="R2051" s="2">
        <v>18599.21</v>
      </c>
      <c r="S2051" s="2">
        <v>0</v>
      </c>
      <c r="T2051" s="2">
        <v>2400.79</v>
      </c>
      <c r="U2051" s="2">
        <v>21000</v>
      </c>
      <c r="V2051" s="2">
        <v>2400.79</v>
      </c>
      <c r="W2051" t="s">
        <v>1451</v>
      </c>
    </row>
    <row r="2052" spans="1:23" x14ac:dyDescent="0.2">
      <c r="A2052" t="s">
        <v>106</v>
      </c>
      <c r="B2052" t="s">
        <v>107</v>
      </c>
      <c r="C2052" t="s">
        <v>635</v>
      </c>
      <c r="D2052" t="s">
        <v>1259</v>
      </c>
      <c r="E2052" t="s">
        <v>1260</v>
      </c>
      <c r="F2052" t="s">
        <v>1480</v>
      </c>
      <c r="G2052" t="s">
        <v>1481</v>
      </c>
      <c r="H2052" t="s">
        <v>164</v>
      </c>
      <c r="I2052" t="s">
        <v>1509</v>
      </c>
      <c r="J2052" t="s">
        <v>94</v>
      </c>
      <c r="K2052" t="s">
        <v>271</v>
      </c>
      <c r="L2052" t="s">
        <v>96</v>
      </c>
      <c r="M2052" s="2">
        <v>15000</v>
      </c>
      <c r="N2052" s="2">
        <v>-15000</v>
      </c>
      <c r="O2052" s="2">
        <v>0</v>
      </c>
      <c r="P2052" s="2">
        <v>0</v>
      </c>
      <c r="Q2052" s="2">
        <v>0</v>
      </c>
      <c r="R2052" s="2">
        <v>0</v>
      </c>
      <c r="S2052" s="2">
        <v>0</v>
      </c>
      <c r="T2052" s="2">
        <v>0</v>
      </c>
      <c r="U2052" s="2">
        <v>0</v>
      </c>
      <c r="V2052" s="2">
        <v>0</v>
      </c>
      <c r="W2052" t="s">
        <v>1516</v>
      </c>
    </row>
    <row r="2053" spans="1:23" x14ac:dyDescent="0.2">
      <c r="A2053" t="s">
        <v>106</v>
      </c>
      <c r="B2053" t="s">
        <v>107</v>
      </c>
      <c r="C2053" t="s">
        <v>635</v>
      </c>
      <c r="D2053" t="s">
        <v>1259</v>
      </c>
      <c r="E2053" t="s">
        <v>1260</v>
      </c>
      <c r="F2053" t="s">
        <v>1480</v>
      </c>
      <c r="G2053" t="s">
        <v>1481</v>
      </c>
      <c r="H2053" t="s">
        <v>164</v>
      </c>
      <c r="I2053" t="s">
        <v>1509</v>
      </c>
      <c r="J2053" t="s">
        <v>94</v>
      </c>
      <c r="K2053" t="s">
        <v>148</v>
      </c>
      <c r="L2053" t="s">
        <v>96</v>
      </c>
      <c r="M2053" s="2">
        <v>0</v>
      </c>
      <c r="N2053" s="2">
        <v>20320</v>
      </c>
      <c r="O2053" s="2">
        <v>0</v>
      </c>
      <c r="P2053" s="2">
        <v>20320</v>
      </c>
      <c r="Q2053" s="2">
        <v>0</v>
      </c>
      <c r="R2053" s="2">
        <v>0</v>
      </c>
      <c r="S2053" s="2">
        <v>0</v>
      </c>
      <c r="T2053" s="2">
        <v>20320</v>
      </c>
      <c r="U2053" s="2">
        <v>20320</v>
      </c>
      <c r="V2053" s="2">
        <v>20320</v>
      </c>
      <c r="W2053" t="s">
        <v>1517</v>
      </c>
    </row>
    <row r="2054" spans="1:23" x14ac:dyDescent="0.2">
      <c r="A2054" t="s">
        <v>106</v>
      </c>
      <c r="B2054" t="s">
        <v>107</v>
      </c>
      <c r="C2054" t="s">
        <v>635</v>
      </c>
      <c r="D2054" t="s">
        <v>1259</v>
      </c>
      <c r="E2054" t="s">
        <v>1260</v>
      </c>
      <c r="F2054" t="s">
        <v>1480</v>
      </c>
      <c r="G2054" t="s">
        <v>1481</v>
      </c>
      <c r="H2054" t="s">
        <v>164</v>
      </c>
      <c r="I2054" t="s">
        <v>1509</v>
      </c>
      <c r="J2054" t="s">
        <v>94</v>
      </c>
      <c r="K2054" t="s">
        <v>280</v>
      </c>
      <c r="L2054" t="s">
        <v>96</v>
      </c>
      <c r="M2054" s="2">
        <v>25000</v>
      </c>
      <c r="N2054" s="2">
        <v>-25000</v>
      </c>
      <c r="O2054" s="2">
        <v>0</v>
      </c>
      <c r="P2054" s="2">
        <v>0</v>
      </c>
      <c r="Q2054" s="2">
        <v>0</v>
      </c>
      <c r="R2054" s="2">
        <v>0</v>
      </c>
      <c r="S2054" s="2">
        <v>0</v>
      </c>
      <c r="T2054" s="2">
        <v>0</v>
      </c>
      <c r="U2054" s="2">
        <v>0</v>
      </c>
      <c r="V2054" s="2">
        <v>0</v>
      </c>
      <c r="W2054" t="s">
        <v>1455</v>
      </c>
    </row>
    <row r="2055" spans="1:23" x14ac:dyDescent="0.2">
      <c r="A2055" t="s">
        <v>106</v>
      </c>
      <c r="B2055" t="s">
        <v>107</v>
      </c>
      <c r="C2055" t="s">
        <v>635</v>
      </c>
      <c r="D2055" t="s">
        <v>1259</v>
      </c>
      <c r="E2055" t="s">
        <v>1260</v>
      </c>
      <c r="F2055" t="s">
        <v>1480</v>
      </c>
      <c r="G2055" t="s">
        <v>1481</v>
      </c>
      <c r="H2055" t="s">
        <v>164</v>
      </c>
      <c r="I2055" t="s">
        <v>1509</v>
      </c>
      <c r="J2055" t="s">
        <v>94</v>
      </c>
      <c r="K2055" t="s">
        <v>135</v>
      </c>
      <c r="L2055" t="s">
        <v>96</v>
      </c>
      <c r="M2055" s="2">
        <v>10000</v>
      </c>
      <c r="N2055" s="2">
        <v>-7852.77</v>
      </c>
      <c r="O2055" s="2">
        <v>0</v>
      </c>
      <c r="P2055" s="2">
        <v>2147.23</v>
      </c>
      <c r="Q2055" s="2">
        <v>0</v>
      </c>
      <c r="R2055" s="2">
        <v>1399.41</v>
      </c>
      <c r="S2055" s="2">
        <v>1399.41</v>
      </c>
      <c r="T2055" s="2">
        <v>747.82</v>
      </c>
      <c r="U2055" s="2">
        <v>747.82</v>
      </c>
      <c r="V2055" s="2">
        <v>747.82</v>
      </c>
      <c r="W2055" t="s">
        <v>1456</v>
      </c>
    </row>
    <row r="2056" spans="1:23" x14ac:dyDescent="0.2">
      <c r="A2056" t="s">
        <v>106</v>
      </c>
      <c r="B2056" t="s">
        <v>107</v>
      </c>
      <c r="C2056" t="s">
        <v>635</v>
      </c>
      <c r="D2056" t="s">
        <v>1259</v>
      </c>
      <c r="E2056" t="s">
        <v>1260</v>
      </c>
      <c r="F2056" t="s">
        <v>1480</v>
      </c>
      <c r="G2056" t="s">
        <v>1481</v>
      </c>
      <c r="H2056" t="s">
        <v>164</v>
      </c>
      <c r="I2056" t="s">
        <v>1509</v>
      </c>
      <c r="J2056" t="s">
        <v>94</v>
      </c>
      <c r="K2056" t="s">
        <v>95</v>
      </c>
      <c r="L2056" t="s">
        <v>96</v>
      </c>
      <c r="M2056" s="2">
        <v>2000</v>
      </c>
      <c r="N2056" s="2">
        <v>-1456.63</v>
      </c>
      <c r="O2056" s="2">
        <v>0</v>
      </c>
      <c r="P2056" s="2">
        <v>543.37</v>
      </c>
      <c r="Q2056" s="2">
        <v>0</v>
      </c>
      <c r="R2056" s="2">
        <v>419.32</v>
      </c>
      <c r="S2056" s="2">
        <v>419.32</v>
      </c>
      <c r="T2056" s="2">
        <v>124.05</v>
      </c>
      <c r="U2056" s="2">
        <v>124.05</v>
      </c>
      <c r="V2056" s="2">
        <v>124.05</v>
      </c>
      <c r="W2056" t="s">
        <v>1282</v>
      </c>
    </row>
    <row r="2057" spans="1:23" x14ac:dyDescent="0.2">
      <c r="A2057" t="s">
        <v>106</v>
      </c>
      <c r="B2057" t="s">
        <v>107</v>
      </c>
      <c r="C2057" t="s">
        <v>635</v>
      </c>
      <c r="D2057" t="s">
        <v>1259</v>
      </c>
      <c r="E2057" t="s">
        <v>1260</v>
      </c>
      <c r="F2057" t="s">
        <v>1480</v>
      </c>
      <c r="G2057" t="s">
        <v>1481</v>
      </c>
      <c r="H2057" t="s">
        <v>164</v>
      </c>
      <c r="I2057" t="s">
        <v>1509</v>
      </c>
      <c r="J2057" t="s">
        <v>94</v>
      </c>
      <c r="K2057" t="s">
        <v>137</v>
      </c>
      <c r="L2057" t="s">
        <v>96</v>
      </c>
      <c r="M2057" s="2">
        <v>0</v>
      </c>
      <c r="N2057" s="2">
        <v>12234.88</v>
      </c>
      <c r="O2057" s="2">
        <v>0</v>
      </c>
      <c r="P2057" s="2">
        <v>12234.88</v>
      </c>
      <c r="Q2057" s="2">
        <v>0</v>
      </c>
      <c r="R2057" s="2">
        <v>10924</v>
      </c>
      <c r="S2057" s="2">
        <v>10924</v>
      </c>
      <c r="T2057" s="2">
        <v>1310.88</v>
      </c>
      <c r="U2057" s="2">
        <v>1310.88</v>
      </c>
      <c r="V2057" s="2">
        <v>1310.88</v>
      </c>
      <c r="W2057" t="s">
        <v>1457</v>
      </c>
    </row>
    <row r="2058" spans="1:23" x14ac:dyDescent="0.2">
      <c r="A2058" t="s">
        <v>106</v>
      </c>
      <c r="B2058" t="s">
        <v>107</v>
      </c>
      <c r="C2058" t="s">
        <v>635</v>
      </c>
      <c r="D2058" t="s">
        <v>1259</v>
      </c>
      <c r="E2058" t="s">
        <v>1260</v>
      </c>
      <c r="F2058" t="s">
        <v>1480</v>
      </c>
      <c r="G2058" t="s">
        <v>1481</v>
      </c>
      <c r="H2058" t="s">
        <v>164</v>
      </c>
      <c r="I2058" t="s">
        <v>1509</v>
      </c>
      <c r="J2058" t="s">
        <v>94</v>
      </c>
      <c r="K2058" t="s">
        <v>125</v>
      </c>
      <c r="L2058" t="s">
        <v>96</v>
      </c>
      <c r="M2058" s="2">
        <v>30000</v>
      </c>
      <c r="N2058" s="2">
        <v>-25000</v>
      </c>
      <c r="O2058" s="2">
        <v>0</v>
      </c>
      <c r="P2058" s="2">
        <v>5000</v>
      </c>
      <c r="Q2058" s="2">
        <v>0</v>
      </c>
      <c r="R2058" s="2">
        <v>0</v>
      </c>
      <c r="S2058" s="2">
        <v>0</v>
      </c>
      <c r="T2058" s="2">
        <v>5000</v>
      </c>
      <c r="U2058" s="2">
        <v>5000</v>
      </c>
      <c r="V2058" s="2">
        <v>5000</v>
      </c>
      <c r="W2058" t="s">
        <v>1468</v>
      </c>
    </row>
    <row r="2059" spans="1:23" x14ac:dyDescent="0.2">
      <c r="A2059" t="s">
        <v>106</v>
      </c>
      <c r="B2059" t="s">
        <v>107</v>
      </c>
      <c r="C2059" t="s">
        <v>635</v>
      </c>
      <c r="D2059" t="s">
        <v>1259</v>
      </c>
      <c r="E2059" t="s">
        <v>1260</v>
      </c>
      <c r="F2059" t="s">
        <v>1480</v>
      </c>
      <c r="G2059" t="s">
        <v>1481</v>
      </c>
      <c r="H2059" t="s">
        <v>164</v>
      </c>
      <c r="I2059" t="s">
        <v>1509</v>
      </c>
      <c r="J2059" t="s">
        <v>94</v>
      </c>
      <c r="K2059" t="s">
        <v>534</v>
      </c>
      <c r="L2059" t="s">
        <v>96</v>
      </c>
      <c r="M2059" s="2">
        <v>0</v>
      </c>
      <c r="N2059" s="2">
        <v>296.8</v>
      </c>
      <c r="O2059" s="2">
        <v>0</v>
      </c>
      <c r="P2059" s="2">
        <v>296.8</v>
      </c>
      <c r="Q2059" s="2">
        <v>0</v>
      </c>
      <c r="R2059" s="2">
        <v>0</v>
      </c>
      <c r="S2059" s="2">
        <v>0</v>
      </c>
      <c r="T2059" s="2">
        <v>296.8</v>
      </c>
      <c r="U2059" s="2">
        <v>296.8</v>
      </c>
      <c r="V2059" s="2">
        <v>296.8</v>
      </c>
      <c r="W2059" t="s">
        <v>1460</v>
      </c>
    </row>
    <row r="2060" spans="1:23" x14ac:dyDescent="0.2">
      <c r="A2060" t="s">
        <v>106</v>
      </c>
      <c r="B2060" t="s">
        <v>107</v>
      </c>
      <c r="C2060" t="s">
        <v>635</v>
      </c>
      <c r="D2060" t="s">
        <v>1259</v>
      </c>
      <c r="E2060" t="s">
        <v>1260</v>
      </c>
      <c r="F2060" t="s">
        <v>1480</v>
      </c>
      <c r="G2060" t="s">
        <v>1481</v>
      </c>
      <c r="H2060" t="s">
        <v>164</v>
      </c>
      <c r="I2060" t="s">
        <v>1509</v>
      </c>
      <c r="J2060" t="s">
        <v>94</v>
      </c>
      <c r="K2060" t="s">
        <v>140</v>
      </c>
      <c r="L2060" t="s">
        <v>96</v>
      </c>
      <c r="M2060" s="2">
        <v>0</v>
      </c>
      <c r="N2060" s="2">
        <v>380.8</v>
      </c>
      <c r="O2060" s="2">
        <v>0</v>
      </c>
      <c r="P2060" s="2">
        <v>380.8</v>
      </c>
      <c r="Q2060" s="2">
        <v>0</v>
      </c>
      <c r="R2060" s="2">
        <v>0</v>
      </c>
      <c r="S2060" s="2">
        <v>0</v>
      </c>
      <c r="T2060" s="2">
        <v>380.8</v>
      </c>
      <c r="U2060" s="2">
        <v>380.8</v>
      </c>
      <c r="V2060" s="2">
        <v>380.8</v>
      </c>
      <c r="W2060" t="s">
        <v>1464</v>
      </c>
    </row>
    <row r="2061" spans="1:23" x14ac:dyDescent="0.2">
      <c r="A2061" t="s">
        <v>106</v>
      </c>
      <c r="B2061" t="s">
        <v>107</v>
      </c>
      <c r="C2061" t="s">
        <v>635</v>
      </c>
      <c r="D2061" t="s">
        <v>1259</v>
      </c>
      <c r="E2061" t="s">
        <v>1260</v>
      </c>
      <c r="F2061" t="s">
        <v>1480</v>
      </c>
      <c r="G2061" t="s">
        <v>1481</v>
      </c>
      <c r="H2061" t="s">
        <v>164</v>
      </c>
      <c r="I2061" t="s">
        <v>1509</v>
      </c>
      <c r="J2061" t="s">
        <v>94</v>
      </c>
      <c r="K2061" t="s">
        <v>102</v>
      </c>
      <c r="L2061" t="s">
        <v>96</v>
      </c>
      <c r="M2061" s="2">
        <v>0</v>
      </c>
      <c r="N2061" s="2">
        <v>145.6</v>
      </c>
      <c r="O2061" s="2">
        <v>0</v>
      </c>
      <c r="P2061" s="2">
        <v>145.6</v>
      </c>
      <c r="Q2061" s="2">
        <v>0</v>
      </c>
      <c r="R2061" s="2">
        <v>0</v>
      </c>
      <c r="S2061" s="2">
        <v>0</v>
      </c>
      <c r="T2061" s="2">
        <v>145.6</v>
      </c>
      <c r="U2061" s="2">
        <v>145.6</v>
      </c>
      <c r="V2061" s="2">
        <v>145.6</v>
      </c>
      <c r="W2061" t="s">
        <v>1465</v>
      </c>
    </row>
    <row r="2062" spans="1:23" x14ac:dyDescent="0.2">
      <c r="A2062" t="s">
        <v>106</v>
      </c>
      <c r="B2062" t="s">
        <v>107</v>
      </c>
      <c r="C2062" t="s">
        <v>635</v>
      </c>
      <c r="D2062" t="s">
        <v>1259</v>
      </c>
      <c r="E2062" t="s">
        <v>1260</v>
      </c>
      <c r="F2062" t="s">
        <v>1480</v>
      </c>
      <c r="G2062" t="s">
        <v>1481</v>
      </c>
      <c r="H2062" t="s">
        <v>164</v>
      </c>
      <c r="I2062" t="s">
        <v>1509</v>
      </c>
      <c r="J2062" t="s">
        <v>94</v>
      </c>
      <c r="K2062" t="s">
        <v>104</v>
      </c>
      <c r="L2062" t="s">
        <v>96</v>
      </c>
      <c r="M2062" s="2">
        <v>0</v>
      </c>
      <c r="N2062" s="2">
        <v>11.2</v>
      </c>
      <c r="O2062" s="2">
        <v>0</v>
      </c>
      <c r="P2062" s="2">
        <v>11.2</v>
      </c>
      <c r="Q2062" s="2">
        <v>0</v>
      </c>
      <c r="R2062" s="2">
        <v>0</v>
      </c>
      <c r="S2062" s="2">
        <v>0</v>
      </c>
      <c r="T2062" s="2">
        <v>11.2</v>
      </c>
      <c r="U2062" s="2">
        <v>11.2</v>
      </c>
      <c r="V2062" s="2">
        <v>11.2</v>
      </c>
      <c r="W2062" t="s">
        <v>1518</v>
      </c>
    </row>
    <row r="2063" spans="1:23" x14ac:dyDescent="0.2">
      <c r="A2063" t="s">
        <v>106</v>
      </c>
      <c r="B2063" t="s">
        <v>107</v>
      </c>
      <c r="C2063" t="s">
        <v>635</v>
      </c>
      <c r="D2063" t="s">
        <v>1259</v>
      </c>
      <c r="E2063" t="s">
        <v>1260</v>
      </c>
      <c r="F2063" t="s">
        <v>1480</v>
      </c>
      <c r="G2063" t="s">
        <v>1481</v>
      </c>
      <c r="H2063" t="s">
        <v>164</v>
      </c>
      <c r="I2063" t="s">
        <v>1448</v>
      </c>
      <c r="J2063" t="s">
        <v>202</v>
      </c>
      <c r="K2063" t="s">
        <v>284</v>
      </c>
      <c r="L2063" t="s">
        <v>96</v>
      </c>
      <c r="M2063" s="2">
        <v>10000</v>
      </c>
      <c r="N2063" s="2">
        <v>0</v>
      </c>
      <c r="O2063" s="2">
        <v>0</v>
      </c>
      <c r="P2063" s="2">
        <v>10000</v>
      </c>
      <c r="Q2063" s="2">
        <v>0</v>
      </c>
      <c r="R2063" s="2">
        <v>0</v>
      </c>
      <c r="S2063" s="2">
        <v>0</v>
      </c>
      <c r="T2063" s="2">
        <v>10000</v>
      </c>
      <c r="U2063" s="2">
        <v>10000</v>
      </c>
      <c r="V2063" s="2">
        <v>10000</v>
      </c>
      <c r="W2063" t="s">
        <v>1519</v>
      </c>
    </row>
    <row r="2064" spans="1:23" x14ac:dyDescent="0.2">
      <c r="A2064" t="s">
        <v>106</v>
      </c>
      <c r="B2064" t="s">
        <v>107</v>
      </c>
      <c r="C2064" t="s">
        <v>635</v>
      </c>
      <c r="D2064" t="s">
        <v>1259</v>
      </c>
      <c r="E2064" t="s">
        <v>1260</v>
      </c>
      <c r="F2064" t="s">
        <v>1480</v>
      </c>
      <c r="G2064" t="s">
        <v>1481</v>
      </c>
      <c r="H2064" t="s">
        <v>164</v>
      </c>
      <c r="I2064" t="s">
        <v>1448</v>
      </c>
      <c r="J2064" t="s">
        <v>202</v>
      </c>
      <c r="K2064" t="s">
        <v>203</v>
      </c>
      <c r="L2064" t="s">
        <v>96</v>
      </c>
      <c r="M2064" s="2">
        <v>0</v>
      </c>
      <c r="N2064" s="2">
        <v>71600</v>
      </c>
      <c r="O2064" s="2">
        <v>0</v>
      </c>
      <c r="P2064" s="2">
        <v>71600</v>
      </c>
      <c r="Q2064" s="2">
        <v>0</v>
      </c>
      <c r="R2064" s="2">
        <v>0</v>
      </c>
      <c r="S2064" s="2">
        <v>0</v>
      </c>
      <c r="T2064" s="2">
        <v>71600</v>
      </c>
      <c r="U2064" s="2">
        <v>71600</v>
      </c>
      <c r="V2064" s="2">
        <v>71600</v>
      </c>
      <c r="W2064" t="s">
        <v>1477</v>
      </c>
    </row>
    <row r="2065" spans="1:23" x14ac:dyDescent="0.2">
      <c r="A2065" t="s">
        <v>106</v>
      </c>
      <c r="B2065" t="s">
        <v>107</v>
      </c>
      <c r="C2065" t="s">
        <v>635</v>
      </c>
      <c r="D2065" t="s">
        <v>1259</v>
      </c>
      <c r="E2065" t="s">
        <v>1260</v>
      </c>
      <c r="F2065" t="s">
        <v>1480</v>
      </c>
      <c r="G2065" t="s">
        <v>1481</v>
      </c>
      <c r="H2065" t="s">
        <v>164</v>
      </c>
      <c r="I2065" t="s">
        <v>1448</v>
      </c>
      <c r="J2065" t="s">
        <v>202</v>
      </c>
      <c r="K2065" t="s">
        <v>209</v>
      </c>
      <c r="L2065" t="s">
        <v>96</v>
      </c>
      <c r="M2065" s="2">
        <v>80000</v>
      </c>
      <c r="N2065" s="2">
        <v>26000</v>
      </c>
      <c r="O2065" s="2">
        <v>0</v>
      </c>
      <c r="P2065" s="2">
        <v>106000</v>
      </c>
      <c r="Q2065" s="2">
        <v>55113.45</v>
      </c>
      <c r="R2065" s="2">
        <v>10509.6</v>
      </c>
      <c r="S2065" s="2">
        <v>5129.6000000000004</v>
      </c>
      <c r="T2065" s="2">
        <v>95490.4</v>
      </c>
      <c r="U2065" s="2">
        <v>100870.39999999999</v>
      </c>
      <c r="V2065" s="2">
        <v>40376.949999999997</v>
      </c>
      <c r="W2065" t="s">
        <v>1306</v>
      </c>
    </row>
    <row r="2066" spans="1:23" x14ac:dyDescent="0.2">
      <c r="A2066" t="s">
        <v>106</v>
      </c>
      <c r="B2066" t="s">
        <v>107</v>
      </c>
      <c r="C2066" t="s">
        <v>635</v>
      </c>
      <c r="D2066" t="s">
        <v>1259</v>
      </c>
      <c r="E2066" t="s">
        <v>1260</v>
      </c>
      <c r="F2066" t="s">
        <v>1480</v>
      </c>
      <c r="G2066" t="s">
        <v>1481</v>
      </c>
      <c r="H2066" t="s">
        <v>164</v>
      </c>
      <c r="I2066" t="s">
        <v>1448</v>
      </c>
      <c r="J2066" t="s">
        <v>202</v>
      </c>
      <c r="K2066" t="s">
        <v>205</v>
      </c>
      <c r="L2066" t="s">
        <v>96</v>
      </c>
      <c r="M2066" s="2">
        <v>169190.39999999999</v>
      </c>
      <c r="N2066" s="2">
        <v>-53135.07</v>
      </c>
      <c r="O2066" s="2">
        <v>0</v>
      </c>
      <c r="P2066" s="2">
        <v>116055.33</v>
      </c>
      <c r="Q2066" s="2">
        <v>0</v>
      </c>
      <c r="R2066" s="2">
        <v>63621.58</v>
      </c>
      <c r="S2066" s="2">
        <v>52360.38</v>
      </c>
      <c r="T2066" s="2">
        <v>52433.75</v>
      </c>
      <c r="U2066" s="2">
        <v>63694.95</v>
      </c>
      <c r="V2066" s="2">
        <v>52433.75</v>
      </c>
      <c r="W2066" t="s">
        <v>1478</v>
      </c>
    </row>
    <row r="2067" spans="1:23" x14ac:dyDescent="0.2">
      <c r="A2067" t="s">
        <v>106</v>
      </c>
      <c r="B2067" t="s">
        <v>107</v>
      </c>
      <c r="C2067" t="s">
        <v>635</v>
      </c>
      <c r="D2067" t="s">
        <v>1259</v>
      </c>
      <c r="E2067" t="s">
        <v>1260</v>
      </c>
      <c r="F2067" t="s">
        <v>1480</v>
      </c>
      <c r="G2067" t="s">
        <v>1481</v>
      </c>
      <c r="H2067" t="s">
        <v>164</v>
      </c>
      <c r="I2067" t="s">
        <v>1448</v>
      </c>
      <c r="J2067" t="s">
        <v>202</v>
      </c>
      <c r="K2067" t="s">
        <v>549</v>
      </c>
      <c r="L2067" t="s">
        <v>96</v>
      </c>
      <c r="M2067" s="2">
        <v>40507.199999999997</v>
      </c>
      <c r="N2067" s="2">
        <v>0</v>
      </c>
      <c r="O2067" s="2">
        <v>-17084.2</v>
      </c>
      <c r="P2067" s="2">
        <v>23423</v>
      </c>
      <c r="Q2067" s="2">
        <v>23422.3</v>
      </c>
      <c r="R2067" s="2">
        <v>0</v>
      </c>
      <c r="S2067" s="2">
        <v>0</v>
      </c>
      <c r="T2067" s="2">
        <v>23423</v>
      </c>
      <c r="U2067" s="2">
        <v>23423</v>
      </c>
      <c r="V2067" s="2">
        <v>0.7</v>
      </c>
      <c r="W2067" t="s">
        <v>1520</v>
      </c>
    </row>
    <row r="2068" spans="1:23" x14ac:dyDescent="0.2">
      <c r="A2068" t="s">
        <v>106</v>
      </c>
      <c r="B2068" t="s">
        <v>107</v>
      </c>
      <c r="C2068" t="s">
        <v>635</v>
      </c>
      <c r="D2068" t="s">
        <v>1259</v>
      </c>
      <c r="E2068" t="s">
        <v>1260</v>
      </c>
      <c r="F2068" t="s">
        <v>1480</v>
      </c>
      <c r="G2068" t="s">
        <v>1481</v>
      </c>
      <c r="H2068" t="s">
        <v>164</v>
      </c>
      <c r="I2068" t="s">
        <v>1509</v>
      </c>
      <c r="J2068" t="s">
        <v>202</v>
      </c>
      <c r="K2068" t="s">
        <v>284</v>
      </c>
      <c r="L2068" t="s">
        <v>96</v>
      </c>
      <c r="M2068" s="2">
        <v>15000</v>
      </c>
      <c r="N2068" s="2">
        <v>-15000</v>
      </c>
      <c r="O2068" s="2">
        <v>0</v>
      </c>
      <c r="P2068" s="2">
        <v>0</v>
      </c>
      <c r="Q2068" s="2">
        <v>0</v>
      </c>
      <c r="R2068" s="2">
        <v>0</v>
      </c>
      <c r="S2068" s="2">
        <v>0</v>
      </c>
      <c r="T2068" s="2">
        <v>0</v>
      </c>
      <c r="U2068" s="2">
        <v>0</v>
      </c>
      <c r="V2068" s="2">
        <v>0</v>
      </c>
      <c r="W2068" t="s">
        <v>1519</v>
      </c>
    </row>
    <row r="2069" spans="1:23" x14ac:dyDescent="0.2">
      <c r="A2069" t="s">
        <v>106</v>
      </c>
      <c r="B2069" t="s">
        <v>107</v>
      </c>
      <c r="C2069" t="s">
        <v>635</v>
      </c>
      <c r="D2069" t="s">
        <v>1259</v>
      </c>
      <c r="E2069" t="s">
        <v>1260</v>
      </c>
      <c r="F2069" t="s">
        <v>1480</v>
      </c>
      <c r="G2069" t="s">
        <v>1481</v>
      </c>
      <c r="H2069" t="s">
        <v>164</v>
      </c>
      <c r="I2069" t="s">
        <v>1509</v>
      </c>
      <c r="J2069" t="s">
        <v>202</v>
      </c>
      <c r="K2069" t="s">
        <v>203</v>
      </c>
      <c r="L2069" t="s">
        <v>96</v>
      </c>
      <c r="M2069" s="2">
        <v>0</v>
      </c>
      <c r="N2069" s="2">
        <v>15477.28</v>
      </c>
      <c r="O2069" s="2">
        <v>0</v>
      </c>
      <c r="P2069" s="2">
        <v>15477.28</v>
      </c>
      <c r="Q2069" s="2">
        <v>0</v>
      </c>
      <c r="R2069" s="2">
        <v>0</v>
      </c>
      <c r="S2069" s="2">
        <v>0</v>
      </c>
      <c r="T2069" s="2">
        <v>15477.28</v>
      </c>
      <c r="U2069" s="2">
        <v>15477.28</v>
      </c>
      <c r="V2069" s="2">
        <v>15477.28</v>
      </c>
      <c r="W2069" t="s">
        <v>1477</v>
      </c>
    </row>
    <row r="2070" spans="1:23" x14ac:dyDescent="0.2">
      <c r="A2070" t="s">
        <v>106</v>
      </c>
      <c r="B2070" t="s">
        <v>107</v>
      </c>
      <c r="C2070" t="s">
        <v>635</v>
      </c>
      <c r="D2070" t="s">
        <v>1259</v>
      </c>
      <c r="E2070" t="s">
        <v>1260</v>
      </c>
      <c r="F2070" t="s">
        <v>1480</v>
      </c>
      <c r="G2070" t="s">
        <v>1481</v>
      </c>
      <c r="H2070" t="s">
        <v>164</v>
      </c>
      <c r="I2070" t="s">
        <v>1509</v>
      </c>
      <c r="J2070" t="s">
        <v>202</v>
      </c>
      <c r="K2070" t="s">
        <v>209</v>
      </c>
      <c r="L2070" t="s">
        <v>96</v>
      </c>
      <c r="M2070" s="2">
        <v>88154.4</v>
      </c>
      <c r="N2070" s="2">
        <v>-50954.400000000001</v>
      </c>
      <c r="O2070" s="2">
        <v>0</v>
      </c>
      <c r="P2070" s="2">
        <v>37200</v>
      </c>
      <c r="Q2070" s="2">
        <v>26130</v>
      </c>
      <c r="R2070" s="2">
        <v>0</v>
      </c>
      <c r="S2070" s="2">
        <v>0</v>
      </c>
      <c r="T2070" s="2">
        <v>37200</v>
      </c>
      <c r="U2070" s="2">
        <v>37200</v>
      </c>
      <c r="V2070" s="2">
        <v>11070</v>
      </c>
      <c r="W2070" t="s">
        <v>1306</v>
      </c>
    </row>
    <row r="2071" spans="1:23" x14ac:dyDescent="0.2">
      <c r="A2071" t="s">
        <v>0</v>
      </c>
      <c r="B2071" t="s">
        <v>1</v>
      </c>
      <c r="C2071" t="s">
        <v>635</v>
      </c>
      <c r="D2071" t="s">
        <v>1259</v>
      </c>
      <c r="E2071" t="s">
        <v>1260</v>
      </c>
      <c r="F2071" t="s">
        <v>1480</v>
      </c>
      <c r="G2071" t="s">
        <v>1481</v>
      </c>
      <c r="H2071" t="s">
        <v>7</v>
      </c>
      <c r="I2071" t="s">
        <v>8</v>
      </c>
      <c r="J2071" t="s">
        <v>215</v>
      </c>
      <c r="K2071" t="s">
        <v>216</v>
      </c>
      <c r="L2071" t="s">
        <v>11</v>
      </c>
      <c r="M2071" s="2">
        <v>0</v>
      </c>
      <c r="N2071" s="2">
        <v>44920.04</v>
      </c>
      <c r="O2071" s="2">
        <v>0</v>
      </c>
      <c r="P2071" s="2">
        <v>44920.04</v>
      </c>
      <c r="Q2071" s="2">
        <v>0</v>
      </c>
      <c r="R2071" s="2">
        <v>26612.799999999999</v>
      </c>
      <c r="S2071" s="2">
        <v>26612.799999999999</v>
      </c>
      <c r="T2071" s="2">
        <v>18307.240000000002</v>
      </c>
      <c r="U2071" s="2">
        <v>18307.240000000002</v>
      </c>
      <c r="V2071" s="2">
        <v>18307.240000000002</v>
      </c>
      <c r="W2071" t="s">
        <v>1479</v>
      </c>
    </row>
    <row r="2072" spans="1:23" x14ac:dyDescent="0.2">
      <c r="A2072" t="s">
        <v>0</v>
      </c>
      <c r="B2072" t="s">
        <v>1</v>
      </c>
      <c r="C2072" t="s">
        <v>635</v>
      </c>
      <c r="D2072" t="s">
        <v>1259</v>
      </c>
      <c r="E2072" t="s">
        <v>1260</v>
      </c>
      <c r="F2072" t="s">
        <v>1521</v>
      </c>
      <c r="G2072" t="s">
        <v>1522</v>
      </c>
      <c r="H2072" t="s">
        <v>7</v>
      </c>
      <c r="I2072" t="s">
        <v>8</v>
      </c>
      <c r="J2072" t="s">
        <v>9</v>
      </c>
      <c r="K2072" t="s">
        <v>10</v>
      </c>
      <c r="L2072" t="s">
        <v>11</v>
      </c>
      <c r="M2072" s="2">
        <v>2597196</v>
      </c>
      <c r="N2072" s="2">
        <v>442432</v>
      </c>
      <c r="O2072" s="2">
        <v>-68391.649999999994</v>
      </c>
      <c r="P2072" s="2">
        <v>2971236.35</v>
      </c>
      <c r="Q2072" s="2">
        <v>0</v>
      </c>
      <c r="R2072" s="2">
        <v>1926068.72</v>
      </c>
      <c r="S2072" s="2">
        <v>1926068.72</v>
      </c>
      <c r="T2072" s="2">
        <v>1045167.63</v>
      </c>
      <c r="U2072" s="2">
        <v>1045167.63</v>
      </c>
      <c r="V2072" s="2">
        <v>1045167.63</v>
      </c>
      <c r="W2072" t="s">
        <v>1263</v>
      </c>
    </row>
    <row r="2073" spans="1:23" x14ac:dyDescent="0.2">
      <c r="A2073" t="s">
        <v>0</v>
      </c>
      <c r="B2073" t="s">
        <v>1</v>
      </c>
      <c r="C2073" t="s">
        <v>635</v>
      </c>
      <c r="D2073" t="s">
        <v>1259</v>
      </c>
      <c r="E2073" t="s">
        <v>1260</v>
      </c>
      <c r="F2073" t="s">
        <v>1521</v>
      </c>
      <c r="G2073" t="s">
        <v>1522</v>
      </c>
      <c r="H2073" t="s">
        <v>7</v>
      </c>
      <c r="I2073" t="s">
        <v>8</v>
      </c>
      <c r="J2073" t="s">
        <v>9</v>
      </c>
      <c r="K2073" t="s">
        <v>13</v>
      </c>
      <c r="L2073" t="s">
        <v>11</v>
      </c>
      <c r="M2073" s="2">
        <v>170011.2</v>
      </c>
      <c r="N2073" s="2">
        <v>622584</v>
      </c>
      <c r="O2073" s="2">
        <v>0</v>
      </c>
      <c r="P2073" s="2">
        <v>792595.2</v>
      </c>
      <c r="Q2073" s="2">
        <v>195381.28</v>
      </c>
      <c r="R2073" s="2">
        <v>533199.94999999995</v>
      </c>
      <c r="S2073" s="2">
        <v>533199.94999999995</v>
      </c>
      <c r="T2073" s="2">
        <v>259395.25</v>
      </c>
      <c r="U2073" s="2">
        <v>259395.25</v>
      </c>
      <c r="V2073" s="2">
        <v>64013.97</v>
      </c>
      <c r="W2073" t="s">
        <v>1264</v>
      </c>
    </row>
    <row r="2074" spans="1:23" x14ac:dyDescent="0.2">
      <c r="A2074" t="s">
        <v>0</v>
      </c>
      <c r="B2074" t="s">
        <v>1</v>
      </c>
      <c r="C2074" t="s">
        <v>635</v>
      </c>
      <c r="D2074" t="s">
        <v>1259</v>
      </c>
      <c r="E2074" t="s">
        <v>1260</v>
      </c>
      <c r="F2074" t="s">
        <v>1521</v>
      </c>
      <c r="G2074" t="s">
        <v>1522</v>
      </c>
      <c r="H2074" t="s">
        <v>7</v>
      </c>
      <c r="I2074" t="s">
        <v>8</v>
      </c>
      <c r="J2074" t="s">
        <v>9</v>
      </c>
      <c r="K2074" t="s">
        <v>15</v>
      </c>
      <c r="L2074" t="s">
        <v>11</v>
      </c>
      <c r="M2074" s="2">
        <v>641318.6</v>
      </c>
      <c r="N2074" s="2">
        <v>40042</v>
      </c>
      <c r="O2074" s="2">
        <v>0</v>
      </c>
      <c r="P2074" s="2">
        <v>681360.6</v>
      </c>
      <c r="Q2074" s="2">
        <v>250826.25</v>
      </c>
      <c r="R2074" s="2">
        <v>178534.68</v>
      </c>
      <c r="S2074" s="2">
        <v>178534.68</v>
      </c>
      <c r="T2074" s="2">
        <v>502825.92</v>
      </c>
      <c r="U2074" s="2">
        <v>502825.92</v>
      </c>
      <c r="V2074" s="2">
        <v>251999.67</v>
      </c>
      <c r="W2074" t="s">
        <v>1265</v>
      </c>
    </row>
    <row r="2075" spans="1:23" x14ac:dyDescent="0.2">
      <c r="A2075" t="s">
        <v>0</v>
      </c>
      <c r="B2075" t="s">
        <v>1</v>
      </c>
      <c r="C2075" t="s">
        <v>635</v>
      </c>
      <c r="D2075" t="s">
        <v>1259</v>
      </c>
      <c r="E2075" t="s">
        <v>1260</v>
      </c>
      <c r="F2075" t="s">
        <v>1521</v>
      </c>
      <c r="G2075" t="s">
        <v>1522</v>
      </c>
      <c r="H2075" t="s">
        <v>7</v>
      </c>
      <c r="I2075" t="s">
        <v>8</v>
      </c>
      <c r="J2075" t="s">
        <v>9</v>
      </c>
      <c r="K2075" t="s">
        <v>17</v>
      </c>
      <c r="L2075" t="s">
        <v>11</v>
      </c>
      <c r="M2075" s="2">
        <v>196112</v>
      </c>
      <c r="N2075" s="2">
        <v>9466.67</v>
      </c>
      <c r="O2075" s="2">
        <v>0</v>
      </c>
      <c r="P2075" s="2">
        <v>205578.67</v>
      </c>
      <c r="Q2075" s="2">
        <v>45974.81</v>
      </c>
      <c r="R2075" s="2">
        <v>143439.35999999999</v>
      </c>
      <c r="S2075" s="2">
        <v>143439.35999999999</v>
      </c>
      <c r="T2075" s="2">
        <v>62139.31</v>
      </c>
      <c r="U2075" s="2">
        <v>62139.31</v>
      </c>
      <c r="V2075" s="2">
        <v>16164.5</v>
      </c>
      <c r="W2075" t="s">
        <v>1266</v>
      </c>
    </row>
    <row r="2076" spans="1:23" x14ac:dyDescent="0.2">
      <c r="A2076" t="s">
        <v>0</v>
      </c>
      <c r="B2076" t="s">
        <v>1</v>
      </c>
      <c r="C2076" t="s">
        <v>635</v>
      </c>
      <c r="D2076" t="s">
        <v>1259</v>
      </c>
      <c r="E2076" t="s">
        <v>1260</v>
      </c>
      <c r="F2076" t="s">
        <v>1521</v>
      </c>
      <c r="G2076" t="s">
        <v>1522</v>
      </c>
      <c r="H2076" t="s">
        <v>7</v>
      </c>
      <c r="I2076" t="s">
        <v>8</v>
      </c>
      <c r="J2076" t="s">
        <v>9</v>
      </c>
      <c r="K2076" t="s">
        <v>19</v>
      </c>
      <c r="L2076" t="s">
        <v>11</v>
      </c>
      <c r="M2076" s="2">
        <v>11220</v>
      </c>
      <c r="N2076" s="2">
        <v>88</v>
      </c>
      <c r="O2076" s="2">
        <v>0</v>
      </c>
      <c r="P2076" s="2">
        <v>11308</v>
      </c>
      <c r="Q2076" s="2">
        <v>6378</v>
      </c>
      <c r="R2076" s="2">
        <v>3071.5</v>
      </c>
      <c r="S2076" s="2">
        <v>3071.5</v>
      </c>
      <c r="T2076" s="2">
        <v>8236.5</v>
      </c>
      <c r="U2076" s="2">
        <v>8236.5</v>
      </c>
      <c r="V2076" s="2">
        <v>1858.5</v>
      </c>
      <c r="W2076" t="s">
        <v>1267</v>
      </c>
    </row>
    <row r="2077" spans="1:23" x14ac:dyDescent="0.2">
      <c r="A2077" t="s">
        <v>0</v>
      </c>
      <c r="B2077" t="s">
        <v>1</v>
      </c>
      <c r="C2077" t="s">
        <v>635</v>
      </c>
      <c r="D2077" t="s">
        <v>1259</v>
      </c>
      <c r="E2077" t="s">
        <v>1260</v>
      </c>
      <c r="F2077" t="s">
        <v>1521</v>
      </c>
      <c r="G2077" t="s">
        <v>1522</v>
      </c>
      <c r="H2077" t="s">
        <v>7</v>
      </c>
      <c r="I2077" t="s">
        <v>8</v>
      </c>
      <c r="J2077" t="s">
        <v>9</v>
      </c>
      <c r="K2077" t="s">
        <v>21</v>
      </c>
      <c r="L2077" t="s">
        <v>11</v>
      </c>
      <c r="M2077" s="2">
        <v>89760</v>
      </c>
      <c r="N2077" s="2">
        <v>704</v>
      </c>
      <c r="O2077" s="2">
        <v>0</v>
      </c>
      <c r="P2077" s="2">
        <v>90464</v>
      </c>
      <c r="Q2077" s="2">
        <v>51020</v>
      </c>
      <c r="R2077" s="2">
        <v>30592</v>
      </c>
      <c r="S2077" s="2">
        <v>30592</v>
      </c>
      <c r="T2077" s="2">
        <v>59872</v>
      </c>
      <c r="U2077" s="2">
        <v>59872</v>
      </c>
      <c r="V2077" s="2">
        <v>8852</v>
      </c>
      <c r="W2077" t="s">
        <v>1268</v>
      </c>
    </row>
    <row r="2078" spans="1:23" x14ac:dyDescent="0.2">
      <c r="A2078" t="s">
        <v>0</v>
      </c>
      <c r="B2078" t="s">
        <v>1</v>
      </c>
      <c r="C2078" t="s">
        <v>635</v>
      </c>
      <c r="D2078" t="s">
        <v>1259</v>
      </c>
      <c r="E2078" t="s">
        <v>1260</v>
      </c>
      <c r="F2078" t="s">
        <v>1521</v>
      </c>
      <c r="G2078" t="s">
        <v>1522</v>
      </c>
      <c r="H2078" t="s">
        <v>7</v>
      </c>
      <c r="I2078" t="s">
        <v>8</v>
      </c>
      <c r="J2078" t="s">
        <v>9</v>
      </c>
      <c r="K2078" t="s">
        <v>23</v>
      </c>
      <c r="L2078" t="s">
        <v>11</v>
      </c>
      <c r="M2078" s="2">
        <v>3941.26</v>
      </c>
      <c r="N2078" s="2">
        <v>21.76</v>
      </c>
      <c r="O2078" s="2">
        <v>815.11</v>
      </c>
      <c r="P2078" s="2">
        <v>4778.13</v>
      </c>
      <c r="Q2078" s="2">
        <v>3091.2</v>
      </c>
      <c r="R2078" s="2">
        <v>324</v>
      </c>
      <c r="S2078" s="2">
        <v>324</v>
      </c>
      <c r="T2078" s="2">
        <v>4454.13</v>
      </c>
      <c r="U2078" s="2">
        <v>4454.13</v>
      </c>
      <c r="V2078" s="2">
        <v>1362.93</v>
      </c>
      <c r="W2078" t="s">
        <v>1269</v>
      </c>
    </row>
    <row r="2079" spans="1:23" x14ac:dyDescent="0.2">
      <c r="A2079" t="s">
        <v>0</v>
      </c>
      <c r="B2079" t="s">
        <v>1</v>
      </c>
      <c r="C2079" t="s">
        <v>635</v>
      </c>
      <c r="D2079" t="s">
        <v>1259</v>
      </c>
      <c r="E2079" t="s">
        <v>1260</v>
      </c>
      <c r="F2079" t="s">
        <v>1521</v>
      </c>
      <c r="G2079" t="s">
        <v>1522</v>
      </c>
      <c r="H2079" t="s">
        <v>7</v>
      </c>
      <c r="I2079" t="s">
        <v>8</v>
      </c>
      <c r="J2079" t="s">
        <v>9</v>
      </c>
      <c r="K2079" t="s">
        <v>25</v>
      </c>
      <c r="L2079" t="s">
        <v>11</v>
      </c>
      <c r="M2079" s="2">
        <v>39412.559999999998</v>
      </c>
      <c r="N2079" s="2">
        <v>130.32</v>
      </c>
      <c r="O2079" s="2">
        <v>0</v>
      </c>
      <c r="P2079" s="2">
        <v>39542.879999999997</v>
      </c>
      <c r="Q2079" s="2">
        <v>30912</v>
      </c>
      <c r="R2079" s="2">
        <v>4038.04</v>
      </c>
      <c r="S2079" s="2">
        <v>4038.04</v>
      </c>
      <c r="T2079" s="2">
        <v>35504.839999999997</v>
      </c>
      <c r="U2079" s="2">
        <v>35504.839999999997</v>
      </c>
      <c r="V2079" s="2">
        <v>4592.84</v>
      </c>
      <c r="W2079" t="s">
        <v>1270</v>
      </c>
    </row>
    <row r="2080" spans="1:23" x14ac:dyDescent="0.2">
      <c r="A2080" t="s">
        <v>0</v>
      </c>
      <c r="B2080" t="s">
        <v>1</v>
      </c>
      <c r="C2080" t="s">
        <v>635</v>
      </c>
      <c r="D2080" t="s">
        <v>1259</v>
      </c>
      <c r="E2080" t="s">
        <v>1260</v>
      </c>
      <c r="F2080" t="s">
        <v>1521</v>
      </c>
      <c r="G2080" t="s">
        <v>1522</v>
      </c>
      <c r="H2080" t="s">
        <v>7</v>
      </c>
      <c r="I2080" t="s">
        <v>8</v>
      </c>
      <c r="J2080" t="s">
        <v>9</v>
      </c>
      <c r="K2080" t="s">
        <v>27</v>
      </c>
      <c r="L2080" t="s">
        <v>11</v>
      </c>
      <c r="M2080" s="2">
        <v>12516.01</v>
      </c>
      <c r="N2080" s="2">
        <v>-3000</v>
      </c>
      <c r="O2080" s="2">
        <v>-9516</v>
      </c>
      <c r="P2080" s="2">
        <v>0.01</v>
      </c>
      <c r="Q2080" s="2">
        <v>0</v>
      </c>
      <c r="R2080" s="2">
        <v>0</v>
      </c>
      <c r="S2080" s="2">
        <v>0</v>
      </c>
      <c r="T2080" s="2">
        <v>0.01</v>
      </c>
      <c r="U2080" s="2">
        <v>0.01</v>
      </c>
      <c r="V2080" s="2">
        <v>0.01</v>
      </c>
      <c r="W2080" t="s">
        <v>1271</v>
      </c>
    </row>
    <row r="2081" spans="1:23" x14ac:dyDescent="0.2">
      <c r="A2081" t="s">
        <v>0</v>
      </c>
      <c r="B2081" t="s">
        <v>1</v>
      </c>
      <c r="C2081" t="s">
        <v>635</v>
      </c>
      <c r="D2081" t="s">
        <v>1259</v>
      </c>
      <c r="E2081" t="s">
        <v>1260</v>
      </c>
      <c r="F2081" t="s">
        <v>1521</v>
      </c>
      <c r="G2081" t="s">
        <v>1522</v>
      </c>
      <c r="H2081" t="s">
        <v>7</v>
      </c>
      <c r="I2081" t="s">
        <v>8</v>
      </c>
      <c r="J2081" t="s">
        <v>9</v>
      </c>
      <c r="K2081" t="s">
        <v>29</v>
      </c>
      <c r="L2081" t="s">
        <v>11</v>
      </c>
      <c r="M2081" s="2">
        <v>14033.49</v>
      </c>
      <c r="N2081" s="2">
        <v>11638.83</v>
      </c>
      <c r="O2081" s="2">
        <v>6999.34</v>
      </c>
      <c r="P2081" s="2">
        <v>32671.66</v>
      </c>
      <c r="Q2081" s="2">
        <v>0</v>
      </c>
      <c r="R2081" s="2">
        <v>19981.5</v>
      </c>
      <c r="S2081" s="2">
        <v>19981.5</v>
      </c>
      <c r="T2081" s="2">
        <v>12690.16</v>
      </c>
      <c r="U2081" s="2">
        <v>12690.16</v>
      </c>
      <c r="V2081" s="2">
        <v>12690.16</v>
      </c>
      <c r="W2081" t="s">
        <v>1272</v>
      </c>
    </row>
    <row r="2082" spans="1:23" x14ac:dyDescent="0.2">
      <c r="A2082" t="s">
        <v>0</v>
      </c>
      <c r="B2082" t="s">
        <v>1</v>
      </c>
      <c r="C2082" t="s">
        <v>635</v>
      </c>
      <c r="D2082" t="s">
        <v>1259</v>
      </c>
      <c r="E2082" t="s">
        <v>1260</v>
      </c>
      <c r="F2082" t="s">
        <v>1521</v>
      </c>
      <c r="G2082" t="s">
        <v>1522</v>
      </c>
      <c r="H2082" t="s">
        <v>7</v>
      </c>
      <c r="I2082" t="s">
        <v>8</v>
      </c>
      <c r="J2082" t="s">
        <v>9</v>
      </c>
      <c r="K2082" t="s">
        <v>31</v>
      </c>
      <c r="L2082" t="s">
        <v>11</v>
      </c>
      <c r="M2082" s="2">
        <v>4928616</v>
      </c>
      <c r="N2082" s="2">
        <v>-584512</v>
      </c>
      <c r="O2082" s="2">
        <v>0</v>
      </c>
      <c r="P2082" s="2">
        <v>4344104</v>
      </c>
      <c r="Q2082" s="2">
        <v>1287160.26</v>
      </c>
      <c r="R2082" s="2">
        <v>3056943.74</v>
      </c>
      <c r="S2082" s="2">
        <v>3056943.74</v>
      </c>
      <c r="T2082" s="2">
        <v>1287160.26</v>
      </c>
      <c r="U2082" s="2">
        <v>1287160.26</v>
      </c>
      <c r="V2082" s="2">
        <v>0</v>
      </c>
      <c r="W2082" t="s">
        <v>1273</v>
      </c>
    </row>
    <row r="2083" spans="1:23" x14ac:dyDescent="0.2">
      <c r="A2083" t="s">
        <v>0</v>
      </c>
      <c r="B2083" t="s">
        <v>1</v>
      </c>
      <c r="C2083" t="s">
        <v>635</v>
      </c>
      <c r="D2083" t="s">
        <v>1259</v>
      </c>
      <c r="E2083" t="s">
        <v>1260</v>
      </c>
      <c r="F2083" t="s">
        <v>1521</v>
      </c>
      <c r="G2083" t="s">
        <v>1522</v>
      </c>
      <c r="H2083" t="s">
        <v>7</v>
      </c>
      <c r="I2083" t="s">
        <v>8</v>
      </c>
      <c r="J2083" t="s">
        <v>9</v>
      </c>
      <c r="K2083" t="s">
        <v>33</v>
      </c>
      <c r="L2083" t="s">
        <v>11</v>
      </c>
      <c r="M2083" s="2">
        <v>5286.67</v>
      </c>
      <c r="N2083" s="2">
        <v>-3500</v>
      </c>
      <c r="O2083" s="2">
        <v>0</v>
      </c>
      <c r="P2083" s="2">
        <v>1786.67</v>
      </c>
      <c r="Q2083" s="2">
        <v>0</v>
      </c>
      <c r="R2083" s="2">
        <v>155.33000000000001</v>
      </c>
      <c r="S2083" s="2">
        <v>155.33000000000001</v>
      </c>
      <c r="T2083" s="2">
        <v>1631.34</v>
      </c>
      <c r="U2083" s="2">
        <v>1631.34</v>
      </c>
      <c r="V2083" s="2">
        <v>1631.34</v>
      </c>
      <c r="W2083" t="s">
        <v>1274</v>
      </c>
    </row>
    <row r="2084" spans="1:23" x14ac:dyDescent="0.2">
      <c r="A2084" t="s">
        <v>0</v>
      </c>
      <c r="B2084" t="s">
        <v>1</v>
      </c>
      <c r="C2084" t="s">
        <v>635</v>
      </c>
      <c r="D2084" t="s">
        <v>1259</v>
      </c>
      <c r="E2084" t="s">
        <v>1260</v>
      </c>
      <c r="F2084" t="s">
        <v>1521</v>
      </c>
      <c r="G2084" t="s">
        <v>1522</v>
      </c>
      <c r="H2084" t="s">
        <v>7</v>
      </c>
      <c r="I2084" t="s">
        <v>8</v>
      </c>
      <c r="J2084" t="s">
        <v>9</v>
      </c>
      <c r="K2084" t="s">
        <v>35</v>
      </c>
      <c r="L2084" t="s">
        <v>11</v>
      </c>
      <c r="M2084" s="2">
        <v>10573.35</v>
      </c>
      <c r="N2084" s="2">
        <v>-5138.83</v>
      </c>
      <c r="O2084" s="2">
        <v>0</v>
      </c>
      <c r="P2084" s="2">
        <v>5434.52</v>
      </c>
      <c r="Q2084" s="2">
        <v>0</v>
      </c>
      <c r="R2084" s="2">
        <v>901.67</v>
      </c>
      <c r="S2084" s="2">
        <v>901.67</v>
      </c>
      <c r="T2084" s="2">
        <v>4532.8500000000004</v>
      </c>
      <c r="U2084" s="2">
        <v>4532.8500000000004</v>
      </c>
      <c r="V2084" s="2">
        <v>4532.8500000000004</v>
      </c>
      <c r="W2084" t="s">
        <v>1275</v>
      </c>
    </row>
    <row r="2085" spans="1:23" x14ac:dyDescent="0.2">
      <c r="A2085" t="s">
        <v>0</v>
      </c>
      <c r="B2085" t="s">
        <v>1</v>
      </c>
      <c r="C2085" t="s">
        <v>635</v>
      </c>
      <c r="D2085" t="s">
        <v>1259</v>
      </c>
      <c r="E2085" t="s">
        <v>1260</v>
      </c>
      <c r="F2085" t="s">
        <v>1521</v>
      </c>
      <c r="G2085" t="s">
        <v>1522</v>
      </c>
      <c r="H2085" t="s">
        <v>7</v>
      </c>
      <c r="I2085" t="s">
        <v>8</v>
      </c>
      <c r="J2085" t="s">
        <v>9</v>
      </c>
      <c r="K2085" t="s">
        <v>37</v>
      </c>
      <c r="L2085" t="s">
        <v>11</v>
      </c>
      <c r="M2085" s="2">
        <v>973521.63</v>
      </c>
      <c r="N2085" s="2">
        <v>60783.76</v>
      </c>
      <c r="O2085" s="2">
        <v>0</v>
      </c>
      <c r="P2085" s="2">
        <v>1034305.39</v>
      </c>
      <c r="Q2085" s="2">
        <v>180479.45</v>
      </c>
      <c r="R2085" s="2">
        <v>707351.13</v>
      </c>
      <c r="S2085" s="2">
        <v>707351.13</v>
      </c>
      <c r="T2085" s="2">
        <v>326954.26</v>
      </c>
      <c r="U2085" s="2">
        <v>326954.26</v>
      </c>
      <c r="V2085" s="2">
        <v>146474.81</v>
      </c>
      <c r="W2085" t="s">
        <v>1276</v>
      </c>
    </row>
    <row r="2086" spans="1:23" x14ac:dyDescent="0.2">
      <c r="A2086" t="s">
        <v>0</v>
      </c>
      <c r="B2086" t="s">
        <v>1</v>
      </c>
      <c r="C2086" t="s">
        <v>635</v>
      </c>
      <c r="D2086" t="s">
        <v>1259</v>
      </c>
      <c r="E2086" t="s">
        <v>1260</v>
      </c>
      <c r="F2086" t="s">
        <v>1521</v>
      </c>
      <c r="G2086" t="s">
        <v>1522</v>
      </c>
      <c r="H2086" t="s">
        <v>7</v>
      </c>
      <c r="I2086" t="s">
        <v>8</v>
      </c>
      <c r="J2086" t="s">
        <v>9</v>
      </c>
      <c r="K2086" t="s">
        <v>39</v>
      </c>
      <c r="L2086" t="s">
        <v>11</v>
      </c>
      <c r="M2086" s="2">
        <v>641318.6</v>
      </c>
      <c r="N2086" s="2">
        <v>40042</v>
      </c>
      <c r="O2086" s="2">
        <v>0</v>
      </c>
      <c r="P2086" s="2">
        <v>681360.6</v>
      </c>
      <c r="Q2086" s="2">
        <v>353975.89</v>
      </c>
      <c r="R2086" s="2">
        <v>224664.02</v>
      </c>
      <c r="S2086" s="2">
        <v>224664.02</v>
      </c>
      <c r="T2086" s="2">
        <v>456696.58</v>
      </c>
      <c r="U2086" s="2">
        <v>456696.58</v>
      </c>
      <c r="V2086" s="2">
        <v>102720.69</v>
      </c>
      <c r="W2086" t="s">
        <v>1277</v>
      </c>
    </row>
    <row r="2087" spans="1:23" x14ac:dyDescent="0.2">
      <c r="A2087" t="s">
        <v>0</v>
      </c>
      <c r="B2087" t="s">
        <v>1</v>
      </c>
      <c r="C2087" t="s">
        <v>635</v>
      </c>
      <c r="D2087" t="s">
        <v>1259</v>
      </c>
      <c r="E2087" t="s">
        <v>1260</v>
      </c>
      <c r="F2087" t="s">
        <v>1521</v>
      </c>
      <c r="G2087" t="s">
        <v>1522</v>
      </c>
      <c r="H2087" t="s">
        <v>7</v>
      </c>
      <c r="I2087" t="s">
        <v>8</v>
      </c>
      <c r="J2087" t="s">
        <v>9</v>
      </c>
      <c r="K2087" t="s">
        <v>41</v>
      </c>
      <c r="L2087" t="s">
        <v>11</v>
      </c>
      <c r="M2087" s="2">
        <v>34363.379999999997</v>
      </c>
      <c r="N2087" s="2">
        <v>0</v>
      </c>
      <c r="O2087" s="2">
        <v>0</v>
      </c>
      <c r="P2087" s="2">
        <v>34363.379999999997</v>
      </c>
      <c r="Q2087" s="2">
        <v>0</v>
      </c>
      <c r="R2087" s="2">
        <v>11899.6</v>
      </c>
      <c r="S2087" s="2">
        <v>10399.6</v>
      </c>
      <c r="T2087" s="2">
        <v>22463.78</v>
      </c>
      <c r="U2087" s="2">
        <v>23963.78</v>
      </c>
      <c r="V2087" s="2">
        <v>22463.78</v>
      </c>
      <c r="W2087" t="s">
        <v>1278</v>
      </c>
    </row>
    <row r="2088" spans="1:23" x14ac:dyDescent="0.2">
      <c r="A2088" t="s">
        <v>0</v>
      </c>
      <c r="B2088" t="s">
        <v>1</v>
      </c>
      <c r="C2088" t="s">
        <v>635</v>
      </c>
      <c r="D2088" t="s">
        <v>1259</v>
      </c>
      <c r="E2088" t="s">
        <v>1260</v>
      </c>
      <c r="F2088" t="s">
        <v>1521</v>
      </c>
      <c r="G2088" t="s">
        <v>1522</v>
      </c>
      <c r="H2088" t="s">
        <v>7</v>
      </c>
      <c r="I2088" t="s">
        <v>43</v>
      </c>
      <c r="J2088" t="s">
        <v>44</v>
      </c>
      <c r="K2088" t="s">
        <v>45</v>
      </c>
      <c r="L2088" t="s">
        <v>11</v>
      </c>
      <c r="M2088" s="2">
        <v>10000</v>
      </c>
      <c r="N2088" s="2">
        <v>3500</v>
      </c>
      <c r="O2088" s="2">
        <v>0</v>
      </c>
      <c r="P2088" s="2">
        <v>13500</v>
      </c>
      <c r="Q2088" s="2">
        <v>0</v>
      </c>
      <c r="R2088" s="2">
        <v>13500</v>
      </c>
      <c r="S2088" s="2">
        <v>8275.36</v>
      </c>
      <c r="T2088" s="2">
        <v>0</v>
      </c>
      <c r="U2088" s="2">
        <v>5224.6400000000003</v>
      </c>
      <c r="V2088" s="2">
        <v>0</v>
      </c>
      <c r="W2088" t="s">
        <v>1432</v>
      </c>
    </row>
    <row r="2089" spans="1:23" x14ac:dyDescent="0.2">
      <c r="A2089" t="s">
        <v>0</v>
      </c>
      <c r="B2089" t="s">
        <v>1</v>
      </c>
      <c r="C2089" t="s">
        <v>635</v>
      </c>
      <c r="D2089" t="s">
        <v>1259</v>
      </c>
      <c r="E2089" t="s">
        <v>1260</v>
      </c>
      <c r="F2089" t="s">
        <v>1521</v>
      </c>
      <c r="G2089" t="s">
        <v>1522</v>
      </c>
      <c r="H2089" t="s">
        <v>7</v>
      </c>
      <c r="I2089" t="s">
        <v>43</v>
      </c>
      <c r="J2089" t="s">
        <v>44</v>
      </c>
      <c r="K2089" t="s">
        <v>47</v>
      </c>
      <c r="L2089" t="s">
        <v>11</v>
      </c>
      <c r="M2089" s="2">
        <v>11000</v>
      </c>
      <c r="N2089" s="2">
        <v>0</v>
      </c>
      <c r="O2089" s="2">
        <v>0</v>
      </c>
      <c r="P2089" s="2">
        <v>11000</v>
      </c>
      <c r="Q2089" s="2">
        <v>0</v>
      </c>
      <c r="R2089" s="2">
        <v>11000</v>
      </c>
      <c r="S2089" s="2">
        <v>7388.81</v>
      </c>
      <c r="T2089" s="2">
        <v>0</v>
      </c>
      <c r="U2089" s="2">
        <v>3611.19</v>
      </c>
      <c r="V2089" s="2">
        <v>0</v>
      </c>
      <c r="W2089" t="s">
        <v>1433</v>
      </c>
    </row>
    <row r="2090" spans="1:23" x14ac:dyDescent="0.2">
      <c r="A2090" t="s">
        <v>0</v>
      </c>
      <c r="B2090" t="s">
        <v>1</v>
      </c>
      <c r="C2090" t="s">
        <v>635</v>
      </c>
      <c r="D2090" t="s">
        <v>1259</v>
      </c>
      <c r="E2090" t="s">
        <v>1260</v>
      </c>
      <c r="F2090" t="s">
        <v>1521</v>
      </c>
      <c r="G2090" t="s">
        <v>1522</v>
      </c>
      <c r="H2090" t="s">
        <v>7</v>
      </c>
      <c r="I2090" t="s">
        <v>43</v>
      </c>
      <c r="J2090" t="s">
        <v>44</v>
      </c>
      <c r="K2090" t="s">
        <v>49</v>
      </c>
      <c r="L2090" t="s">
        <v>11</v>
      </c>
      <c r="M2090" s="2">
        <v>9000</v>
      </c>
      <c r="N2090" s="2">
        <v>600</v>
      </c>
      <c r="O2090" s="2">
        <v>0</v>
      </c>
      <c r="P2090" s="2">
        <v>9600</v>
      </c>
      <c r="Q2090" s="2">
        <v>287.04000000000002</v>
      </c>
      <c r="R2090" s="2">
        <v>8381.9</v>
      </c>
      <c r="S2090" s="2">
        <v>6169.58</v>
      </c>
      <c r="T2090" s="2">
        <v>1218.0999999999999</v>
      </c>
      <c r="U2090" s="2">
        <v>3430.42</v>
      </c>
      <c r="V2090" s="2">
        <v>931.06</v>
      </c>
      <c r="W2090" t="s">
        <v>1434</v>
      </c>
    </row>
    <row r="2091" spans="1:23" x14ac:dyDescent="0.2">
      <c r="A2091" t="s">
        <v>0</v>
      </c>
      <c r="B2091" t="s">
        <v>1</v>
      </c>
      <c r="C2091" t="s">
        <v>635</v>
      </c>
      <c r="D2091" t="s">
        <v>1259</v>
      </c>
      <c r="E2091" t="s">
        <v>1260</v>
      </c>
      <c r="F2091" t="s">
        <v>1521</v>
      </c>
      <c r="G2091" t="s">
        <v>1522</v>
      </c>
      <c r="H2091" t="s">
        <v>7</v>
      </c>
      <c r="I2091" t="s">
        <v>43</v>
      </c>
      <c r="J2091" t="s">
        <v>44</v>
      </c>
      <c r="K2091" t="s">
        <v>51</v>
      </c>
      <c r="L2091" t="s">
        <v>11</v>
      </c>
      <c r="M2091" s="2">
        <v>51600</v>
      </c>
      <c r="N2091" s="2">
        <v>-19271.21</v>
      </c>
      <c r="O2091" s="2">
        <v>0</v>
      </c>
      <c r="P2091" s="2">
        <v>32328.79</v>
      </c>
      <c r="Q2091" s="2">
        <v>0</v>
      </c>
      <c r="R2091" s="2">
        <v>32328.79</v>
      </c>
      <c r="S2091" s="2">
        <v>21148.79</v>
      </c>
      <c r="T2091" s="2">
        <v>0</v>
      </c>
      <c r="U2091" s="2">
        <v>11180</v>
      </c>
      <c r="V2091" s="2">
        <v>0</v>
      </c>
      <c r="W2091" t="s">
        <v>1482</v>
      </c>
    </row>
    <row r="2092" spans="1:23" x14ac:dyDescent="0.2">
      <c r="A2092" t="s">
        <v>0</v>
      </c>
      <c r="B2092" t="s">
        <v>1</v>
      </c>
      <c r="C2092" t="s">
        <v>635</v>
      </c>
      <c r="D2092" t="s">
        <v>1259</v>
      </c>
      <c r="E2092" t="s">
        <v>1260</v>
      </c>
      <c r="F2092" t="s">
        <v>1521</v>
      </c>
      <c r="G2092" t="s">
        <v>1522</v>
      </c>
      <c r="H2092" t="s">
        <v>7</v>
      </c>
      <c r="I2092" t="s">
        <v>43</v>
      </c>
      <c r="J2092" t="s">
        <v>44</v>
      </c>
      <c r="K2092" t="s">
        <v>53</v>
      </c>
      <c r="L2092" t="s">
        <v>11</v>
      </c>
      <c r="M2092" s="2">
        <v>2250</v>
      </c>
      <c r="N2092" s="2">
        <v>2100</v>
      </c>
      <c r="O2092" s="2">
        <v>0</v>
      </c>
      <c r="P2092" s="2">
        <v>4350</v>
      </c>
      <c r="Q2092" s="2">
        <v>0</v>
      </c>
      <c r="R2092" s="2">
        <v>972.16</v>
      </c>
      <c r="S2092" s="2">
        <v>972.16</v>
      </c>
      <c r="T2092" s="2">
        <v>3377.84</v>
      </c>
      <c r="U2092" s="2">
        <v>3377.84</v>
      </c>
      <c r="V2092" s="2">
        <v>3377.84</v>
      </c>
      <c r="W2092" t="s">
        <v>1483</v>
      </c>
    </row>
    <row r="2093" spans="1:23" x14ac:dyDescent="0.2">
      <c r="A2093" t="s">
        <v>0</v>
      </c>
      <c r="B2093" t="s">
        <v>1</v>
      </c>
      <c r="C2093" t="s">
        <v>635</v>
      </c>
      <c r="D2093" t="s">
        <v>1259</v>
      </c>
      <c r="E2093" t="s">
        <v>1260</v>
      </c>
      <c r="F2093" t="s">
        <v>1521</v>
      </c>
      <c r="G2093" t="s">
        <v>1522</v>
      </c>
      <c r="H2093" t="s">
        <v>7</v>
      </c>
      <c r="I2093" t="s">
        <v>43</v>
      </c>
      <c r="J2093" t="s">
        <v>44</v>
      </c>
      <c r="K2093" t="s">
        <v>55</v>
      </c>
      <c r="L2093" t="s">
        <v>11</v>
      </c>
      <c r="M2093" s="2">
        <v>500</v>
      </c>
      <c r="N2093" s="2">
        <v>17000</v>
      </c>
      <c r="O2093" s="2">
        <v>0</v>
      </c>
      <c r="P2093" s="2">
        <v>17500</v>
      </c>
      <c r="Q2093" s="2">
        <v>5100</v>
      </c>
      <c r="R2093" s="2">
        <v>213.92</v>
      </c>
      <c r="S2093" s="2">
        <v>213.92</v>
      </c>
      <c r="T2093" s="2">
        <v>17286.080000000002</v>
      </c>
      <c r="U2093" s="2">
        <v>17286.080000000002</v>
      </c>
      <c r="V2093" s="2">
        <v>12186.08</v>
      </c>
      <c r="W2093" t="s">
        <v>1523</v>
      </c>
    </row>
    <row r="2094" spans="1:23" x14ac:dyDescent="0.2">
      <c r="A2094" t="s">
        <v>0</v>
      </c>
      <c r="B2094" t="s">
        <v>1</v>
      </c>
      <c r="C2094" t="s">
        <v>635</v>
      </c>
      <c r="D2094" t="s">
        <v>1259</v>
      </c>
      <c r="E2094" t="s">
        <v>1260</v>
      </c>
      <c r="F2094" t="s">
        <v>1521</v>
      </c>
      <c r="G2094" t="s">
        <v>1522</v>
      </c>
      <c r="H2094" t="s">
        <v>7</v>
      </c>
      <c r="I2094" t="s">
        <v>43</v>
      </c>
      <c r="J2094" t="s">
        <v>44</v>
      </c>
      <c r="K2094" t="s">
        <v>57</v>
      </c>
      <c r="L2094" t="s">
        <v>11</v>
      </c>
      <c r="M2094" s="2">
        <v>147960.95999999999</v>
      </c>
      <c r="N2094" s="2">
        <v>-50625.02</v>
      </c>
      <c r="O2094" s="2">
        <v>0</v>
      </c>
      <c r="P2094" s="2">
        <v>97335.94</v>
      </c>
      <c r="Q2094" s="2">
        <v>9884</v>
      </c>
      <c r="R2094" s="2">
        <v>67390</v>
      </c>
      <c r="S2094" s="2">
        <v>50140</v>
      </c>
      <c r="T2094" s="2">
        <v>29945.94</v>
      </c>
      <c r="U2094" s="2">
        <v>47195.94</v>
      </c>
      <c r="V2094" s="2">
        <v>20061.939999999999</v>
      </c>
      <c r="W2094" t="s">
        <v>1435</v>
      </c>
    </row>
    <row r="2095" spans="1:23" x14ac:dyDescent="0.2">
      <c r="A2095" t="s">
        <v>0</v>
      </c>
      <c r="B2095" t="s">
        <v>1</v>
      </c>
      <c r="C2095" t="s">
        <v>635</v>
      </c>
      <c r="D2095" t="s">
        <v>1259</v>
      </c>
      <c r="E2095" t="s">
        <v>1260</v>
      </c>
      <c r="F2095" t="s">
        <v>1521</v>
      </c>
      <c r="G2095" t="s">
        <v>1522</v>
      </c>
      <c r="H2095" t="s">
        <v>7</v>
      </c>
      <c r="I2095" t="s">
        <v>43</v>
      </c>
      <c r="J2095" t="s">
        <v>44</v>
      </c>
      <c r="K2095" t="s">
        <v>1524</v>
      </c>
      <c r="L2095" t="s">
        <v>11</v>
      </c>
      <c r="M2095" s="2">
        <v>500</v>
      </c>
      <c r="N2095" s="2">
        <v>-500</v>
      </c>
      <c r="O2095" s="2">
        <v>0</v>
      </c>
      <c r="P2095" s="2">
        <v>0</v>
      </c>
      <c r="Q2095" s="2">
        <v>0</v>
      </c>
      <c r="R2095" s="2">
        <v>0</v>
      </c>
      <c r="S2095" s="2">
        <v>0</v>
      </c>
      <c r="T2095" s="2">
        <v>0</v>
      </c>
      <c r="U2095" s="2">
        <v>0</v>
      </c>
      <c r="V2095" s="2">
        <v>0</v>
      </c>
      <c r="W2095" t="s">
        <v>1525</v>
      </c>
    </row>
    <row r="2096" spans="1:23" x14ac:dyDescent="0.2">
      <c r="A2096" t="s">
        <v>0</v>
      </c>
      <c r="B2096" t="s">
        <v>1</v>
      </c>
      <c r="C2096" t="s">
        <v>635</v>
      </c>
      <c r="D2096" t="s">
        <v>1259</v>
      </c>
      <c r="E2096" t="s">
        <v>1260</v>
      </c>
      <c r="F2096" t="s">
        <v>1521</v>
      </c>
      <c r="G2096" t="s">
        <v>1522</v>
      </c>
      <c r="H2096" t="s">
        <v>7</v>
      </c>
      <c r="I2096" t="s">
        <v>43</v>
      </c>
      <c r="J2096" t="s">
        <v>44</v>
      </c>
      <c r="K2096" t="s">
        <v>61</v>
      </c>
      <c r="L2096" t="s">
        <v>11</v>
      </c>
      <c r="M2096" s="2">
        <v>10000</v>
      </c>
      <c r="N2096" s="2">
        <v>0</v>
      </c>
      <c r="O2096" s="2">
        <v>0</v>
      </c>
      <c r="P2096" s="2">
        <v>10000</v>
      </c>
      <c r="Q2096" s="2">
        <v>0</v>
      </c>
      <c r="R2096" s="2">
        <v>226.88</v>
      </c>
      <c r="S2096" s="2">
        <v>226.88</v>
      </c>
      <c r="T2096" s="2">
        <v>9773.1200000000008</v>
      </c>
      <c r="U2096" s="2">
        <v>9773.1200000000008</v>
      </c>
      <c r="V2096" s="2">
        <v>9773.1200000000008</v>
      </c>
      <c r="W2096" t="s">
        <v>1279</v>
      </c>
    </row>
    <row r="2097" spans="1:23" x14ac:dyDescent="0.2">
      <c r="A2097" t="s">
        <v>0</v>
      </c>
      <c r="B2097" t="s">
        <v>1</v>
      </c>
      <c r="C2097" t="s">
        <v>635</v>
      </c>
      <c r="D2097" t="s">
        <v>1259</v>
      </c>
      <c r="E2097" t="s">
        <v>1260</v>
      </c>
      <c r="F2097" t="s">
        <v>1521</v>
      </c>
      <c r="G2097" t="s">
        <v>1522</v>
      </c>
      <c r="H2097" t="s">
        <v>7</v>
      </c>
      <c r="I2097" t="s">
        <v>43</v>
      </c>
      <c r="J2097" t="s">
        <v>44</v>
      </c>
      <c r="K2097" t="s">
        <v>260</v>
      </c>
      <c r="L2097" t="s">
        <v>11</v>
      </c>
      <c r="M2097" s="2">
        <v>200</v>
      </c>
      <c r="N2097" s="2">
        <v>-200</v>
      </c>
      <c r="O2097" s="2">
        <v>0</v>
      </c>
      <c r="P2097" s="2">
        <v>0</v>
      </c>
      <c r="Q2097" s="2">
        <v>0</v>
      </c>
      <c r="R2097" s="2">
        <v>0</v>
      </c>
      <c r="S2097" s="2">
        <v>0</v>
      </c>
      <c r="T2097" s="2">
        <v>0</v>
      </c>
      <c r="U2097" s="2">
        <v>0</v>
      </c>
      <c r="V2097" s="2">
        <v>0</v>
      </c>
      <c r="W2097" t="s">
        <v>1526</v>
      </c>
    </row>
    <row r="2098" spans="1:23" x14ac:dyDescent="0.2">
      <c r="A2098" t="s">
        <v>0</v>
      </c>
      <c r="B2098" t="s">
        <v>1</v>
      </c>
      <c r="C2098" t="s">
        <v>635</v>
      </c>
      <c r="D2098" t="s">
        <v>1259</v>
      </c>
      <c r="E2098" t="s">
        <v>1260</v>
      </c>
      <c r="F2098" t="s">
        <v>1521</v>
      </c>
      <c r="G2098" t="s">
        <v>1522</v>
      </c>
      <c r="H2098" t="s">
        <v>7</v>
      </c>
      <c r="I2098" t="s">
        <v>43</v>
      </c>
      <c r="J2098" t="s">
        <v>44</v>
      </c>
      <c r="K2098" t="s">
        <v>63</v>
      </c>
      <c r="L2098" t="s">
        <v>11</v>
      </c>
      <c r="M2098" s="2">
        <v>11069.04</v>
      </c>
      <c r="N2098" s="2">
        <v>15000</v>
      </c>
      <c r="O2098" s="2">
        <v>0</v>
      </c>
      <c r="P2098" s="2">
        <v>26069.040000000001</v>
      </c>
      <c r="Q2098" s="2">
        <v>200</v>
      </c>
      <c r="R2098" s="2">
        <v>11557.6</v>
      </c>
      <c r="S2098" s="2">
        <v>5322.4</v>
      </c>
      <c r="T2098" s="2">
        <v>14511.44</v>
      </c>
      <c r="U2098" s="2">
        <v>20746.64</v>
      </c>
      <c r="V2098" s="2">
        <v>14311.44</v>
      </c>
      <c r="W2098" t="s">
        <v>1437</v>
      </c>
    </row>
    <row r="2099" spans="1:23" x14ac:dyDescent="0.2">
      <c r="A2099" t="s">
        <v>0</v>
      </c>
      <c r="B2099" t="s">
        <v>1</v>
      </c>
      <c r="C2099" t="s">
        <v>635</v>
      </c>
      <c r="D2099" t="s">
        <v>1259</v>
      </c>
      <c r="E2099" t="s">
        <v>1260</v>
      </c>
      <c r="F2099" t="s">
        <v>1521</v>
      </c>
      <c r="G2099" t="s">
        <v>1522</v>
      </c>
      <c r="H2099" t="s">
        <v>7</v>
      </c>
      <c r="I2099" t="s">
        <v>43</v>
      </c>
      <c r="J2099" t="s">
        <v>44</v>
      </c>
      <c r="K2099" t="s">
        <v>65</v>
      </c>
      <c r="L2099" t="s">
        <v>11</v>
      </c>
      <c r="M2099" s="2">
        <v>20000</v>
      </c>
      <c r="N2099" s="2">
        <v>0</v>
      </c>
      <c r="O2099" s="2">
        <v>0</v>
      </c>
      <c r="P2099" s="2">
        <v>20000</v>
      </c>
      <c r="Q2099" s="2">
        <v>0</v>
      </c>
      <c r="R2099" s="2">
        <v>7277.96</v>
      </c>
      <c r="S2099" s="2">
        <v>3680.06</v>
      </c>
      <c r="T2099" s="2">
        <v>12722.04</v>
      </c>
      <c r="U2099" s="2">
        <v>16319.94</v>
      </c>
      <c r="V2099" s="2">
        <v>12722.04</v>
      </c>
      <c r="W2099" t="s">
        <v>1485</v>
      </c>
    </row>
    <row r="2100" spans="1:23" x14ac:dyDescent="0.2">
      <c r="A2100" t="s">
        <v>0</v>
      </c>
      <c r="B2100" t="s">
        <v>1</v>
      </c>
      <c r="C2100" t="s">
        <v>635</v>
      </c>
      <c r="D2100" t="s">
        <v>1259</v>
      </c>
      <c r="E2100" t="s">
        <v>1260</v>
      </c>
      <c r="F2100" t="s">
        <v>1521</v>
      </c>
      <c r="G2100" t="s">
        <v>1522</v>
      </c>
      <c r="H2100" t="s">
        <v>7</v>
      </c>
      <c r="I2100" t="s">
        <v>43</v>
      </c>
      <c r="J2100" t="s">
        <v>44</v>
      </c>
      <c r="K2100" t="s">
        <v>71</v>
      </c>
      <c r="L2100" t="s">
        <v>11</v>
      </c>
      <c r="M2100" s="2">
        <v>1500</v>
      </c>
      <c r="N2100" s="2">
        <v>1000</v>
      </c>
      <c r="O2100" s="2">
        <v>0</v>
      </c>
      <c r="P2100" s="2">
        <v>2500</v>
      </c>
      <c r="Q2100" s="2">
        <v>0</v>
      </c>
      <c r="R2100" s="2">
        <v>0</v>
      </c>
      <c r="S2100" s="2">
        <v>0</v>
      </c>
      <c r="T2100" s="2">
        <v>2500</v>
      </c>
      <c r="U2100" s="2">
        <v>2500</v>
      </c>
      <c r="V2100" s="2">
        <v>2500</v>
      </c>
      <c r="W2100" t="s">
        <v>1439</v>
      </c>
    </row>
    <row r="2101" spans="1:23" x14ac:dyDescent="0.2">
      <c r="A2101" t="s">
        <v>0</v>
      </c>
      <c r="B2101" t="s">
        <v>1</v>
      </c>
      <c r="C2101" t="s">
        <v>635</v>
      </c>
      <c r="D2101" t="s">
        <v>1259</v>
      </c>
      <c r="E2101" t="s">
        <v>1260</v>
      </c>
      <c r="F2101" t="s">
        <v>1521</v>
      </c>
      <c r="G2101" t="s">
        <v>1522</v>
      </c>
      <c r="H2101" t="s">
        <v>7</v>
      </c>
      <c r="I2101" t="s">
        <v>43</v>
      </c>
      <c r="J2101" t="s">
        <v>44</v>
      </c>
      <c r="K2101" t="s">
        <v>73</v>
      </c>
      <c r="L2101" t="s">
        <v>11</v>
      </c>
      <c r="M2101" s="2">
        <v>7840</v>
      </c>
      <c r="N2101" s="2">
        <v>4000</v>
      </c>
      <c r="O2101" s="2">
        <v>0</v>
      </c>
      <c r="P2101" s="2">
        <v>11840</v>
      </c>
      <c r="Q2101" s="2">
        <v>120.76</v>
      </c>
      <c r="R2101" s="2">
        <v>7344.9</v>
      </c>
      <c r="S2101" s="2">
        <v>4468.97</v>
      </c>
      <c r="T2101" s="2">
        <v>4495.1000000000004</v>
      </c>
      <c r="U2101" s="2">
        <v>7371.03</v>
      </c>
      <c r="V2101" s="2">
        <v>4374.34</v>
      </c>
      <c r="W2101" t="s">
        <v>1440</v>
      </c>
    </row>
    <row r="2102" spans="1:23" x14ac:dyDescent="0.2">
      <c r="A2102" t="s">
        <v>0</v>
      </c>
      <c r="B2102" t="s">
        <v>1</v>
      </c>
      <c r="C2102" t="s">
        <v>635</v>
      </c>
      <c r="D2102" t="s">
        <v>1259</v>
      </c>
      <c r="E2102" t="s">
        <v>1260</v>
      </c>
      <c r="F2102" t="s">
        <v>1521</v>
      </c>
      <c r="G2102" t="s">
        <v>1522</v>
      </c>
      <c r="H2102" t="s">
        <v>7</v>
      </c>
      <c r="I2102" t="s">
        <v>43</v>
      </c>
      <c r="J2102" t="s">
        <v>44</v>
      </c>
      <c r="K2102" t="s">
        <v>75</v>
      </c>
      <c r="L2102" t="s">
        <v>11</v>
      </c>
      <c r="M2102" s="2">
        <v>4000</v>
      </c>
      <c r="N2102" s="2">
        <v>-1271.77</v>
      </c>
      <c r="O2102" s="2">
        <v>0</v>
      </c>
      <c r="P2102" s="2">
        <v>2728.23</v>
      </c>
      <c r="Q2102" s="2">
        <v>0</v>
      </c>
      <c r="R2102" s="2">
        <v>2146.94</v>
      </c>
      <c r="S2102" s="2">
        <v>970.52</v>
      </c>
      <c r="T2102" s="2">
        <v>581.29</v>
      </c>
      <c r="U2102" s="2">
        <v>1757.71</v>
      </c>
      <c r="V2102" s="2">
        <v>581.29</v>
      </c>
      <c r="W2102" t="s">
        <v>1441</v>
      </c>
    </row>
    <row r="2103" spans="1:23" x14ac:dyDescent="0.2">
      <c r="A2103" t="s">
        <v>0</v>
      </c>
      <c r="B2103" t="s">
        <v>1</v>
      </c>
      <c r="C2103" t="s">
        <v>635</v>
      </c>
      <c r="D2103" t="s">
        <v>1259</v>
      </c>
      <c r="E2103" t="s">
        <v>1260</v>
      </c>
      <c r="F2103" t="s">
        <v>1521</v>
      </c>
      <c r="G2103" t="s">
        <v>1522</v>
      </c>
      <c r="H2103" t="s">
        <v>7</v>
      </c>
      <c r="I2103" t="s">
        <v>43</v>
      </c>
      <c r="J2103" t="s">
        <v>44</v>
      </c>
      <c r="K2103" t="s">
        <v>77</v>
      </c>
      <c r="L2103" t="s">
        <v>11</v>
      </c>
      <c r="M2103" s="2">
        <v>2000</v>
      </c>
      <c r="N2103" s="2">
        <v>-2000</v>
      </c>
      <c r="O2103" s="2">
        <v>0</v>
      </c>
      <c r="P2103" s="2">
        <v>0</v>
      </c>
      <c r="Q2103" s="2">
        <v>0</v>
      </c>
      <c r="R2103" s="2">
        <v>0</v>
      </c>
      <c r="S2103" s="2">
        <v>0</v>
      </c>
      <c r="T2103" s="2">
        <v>0</v>
      </c>
      <c r="U2103" s="2">
        <v>0</v>
      </c>
      <c r="V2103" s="2">
        <v>0</v>
      </c>
      <c r="W2103" t="s">
        <v>1486</v>
      </c>
    </row>
    <row r="2104" spans="1:23" x14ac:dyDescent="0.2">
      <c r="A2104" t="s">
        <v>0</v>
      </c>
      <c r="B2104" t="s">
        <v>1</v>
      </c>
      <c r="C2104" t="s">
        <v>635</v>
      </c>
      <c r="D2104" t="s">
        <v>1259</v>
      </c>
      <c r="E2104" t="s">
        <v>1260</v>
      </c>
      <c r="F2104" t="s">
        <v>1521</v>
      </c>
      <c r="G2104" t="s">
        <v>1522</v>
      </c>
      <c r="H2104" t="s">
        <v>7</v>
      </c>
      <c r="I2104" t="s">
        <v>43</v>
      </c>
      <c r="J2104" t="s">
        <v>44</v>
      </c>
      <c r="K2104" t="s">
        <v>79</v>
      </c>
      <c r="L2104" t="s">
        <v>11</v>
      </c>
      <c r="M2104" s="2">
        <v>1000</v>
      </c>
      <c r="N2104" s="2">
        <v>10000</v>
      </c>
      <c r="O2104" s="2">
        <v>0</v>
      </c>
      <c r="P2104" s="2">
        <v>11000</v>
      </c>
      <c r="Q2104" s="2">
        <v>9442.16</v>
      </c>
      <c r="R2104" s="2">
        <v>15</v>
      </c>
      <c r="S2104" s="2">
        <v>15</v>
      </c>
      <c r="T2104" s="2">
        <v>10985</v>
      </c>
      <c r="U2104" s="2">
        <v>10985</v>
      </c>
      <c r="V2104" s="2">
        <v>1542.84</v>
      </c>
      <c r="W2104" t="s">
        <v>1442</v>
      </c>
    </row>
    <row r="2105" spans="1:23" x14ac:dyDescent="0.2">
      <c r="A2105" t="s">
        <v>0</v>
      </c>
      <c r="B2105" t="s">
        <v>1</v>
      </c>
      <c r="C2105" t="s">
        <v>635</v>
      </c>
      <c r="D2105" t="s">
        <v>1259</v>
      </c>
      <c r="E2105" t="s">
        <v>1260</v>
      </c>
      <c r="F2105" t="s">
        <v>1521</v>
      </c>
      <c r="G2105" t="s">
        <v>1522</v>
      </c>
      <c r="H2105" t="s">
        <v>7</v>
      </c>
      <c r="I2105" t="s">
        <v>43</v>
      </c>
      <c r="J2105" t="s">
        <v>44</v>
      </c>
      <c r="K2105" t="s">
        <v>83</v>
      </c>
      <c r="L2105" t="s">
        <v>11</v>
      </c>
      <c r="M2105" s="2">
        <v>5000</v>
      </c>
      <c r="N2105" s="2">
        <v>2168</v>
      </c>
      <c r="O2105" s="2">
        <v>0</v>
      </c>
      <c r="P2105" s="2">
        <v>7168</v>
      </c>
      <c r="Q2105" s="2">
        <v>0</v>
      </c>
      <c r="R2105" s="2">
        <v>60</v>
      </c>
      <c r="S2105" s="2">
        <v>60</v>
      </c>
      <c r="T2105" s="2">
        <v>7108</v>
      </c>
      <c r="U2105" s="2">
        <v>7108</v>
      </c>
      <c r="V2105" s="2">
        <v>7108</v>
      </c>
      <c r="W2105" t="s">
        <v>1487</v>
      </c>
    </row>
    <row r="2106" spans="1:23" x14ac:dyDescent="0.2">
      <c r="A2106" t="s">
        <v>0</v>
      </c>
      <c r="B2106" t="s">
        <v>1</v>
      </c>
      <c r="C2106" t="s">
        <v>635</v>
      </c>
      <c r="D2106" t="s">
        <v>1259</v>
      </c>
      <c r="E2106" t="s">
        <v>1260</v>
      </c>
      <c r="F2106" t="s">
        <v>1521</v>
      </c>
      <c r="G2106" t="s">
        <v>1522</v>
      </c>
      <c r="H2106" t="s">
        <v>7</v>
      </c>
      <c r="I2106" t="s">
        <v>43</v>
      </c>
      <c r="J2106" t="s">
        <v>44</v>
      </c>
      <c r="K2106" t="s">
        <v>85</v>
      </c>
      <c r="L2106" t="s">
        <v>11</v>
      </c>
      <c r="M2106" s="2">
        <v>1000</v>
      </c>
      <c r="N2106" s="2">
        <v>19000</v>
      </c>
      <c r="O2106" s="2">
        <v>0</v>
      </c>
      <c r="P2106" s="2">
        <v>20000</v>
      </c>
      <c r="Q2106" s="2">
        <v>5669</v>
      </c>
      <c r="R2106" s="2">
        <v>10636</v>
      </c>
      <c r="S2106" s="2">
        <v>223.89</v>
      </c>
      <c r="T2106" s="2">
        <v>9364</v>
      </c>
      <c r="U2106" s="2">
        <v>19776.11</v>
      </c>
      <c r="V2106" s="2">
        <v>3695</v>
      </c>
      <c r="W2106" t="s">
        <v>1488</v>
      </c>
    </row>
    <row r="2107" spans="1:23" x14ac:dyDescent="0.2">
      <c r="A2107" t="s">
        <v>0</v>
      </c>
      <c r="B2107" t="s">
        <v>1</v>
      </c>
      <c r="C2107" t="s">
        <v>635</v>
      </c>
      <c r="D2107" t="s">
        <v>1259</v>
      </c>
      <c r="E2107" t="s">
        <v>1260</v>
      </c>
      <c r="F2107" t="s">
        <v>1521</v>
      </c>
      <c r="G2107" t="s">
        <v>1522</v>
      </c>
      <c r="H2107" t="s">
        <v>7</v>
      </c>
      <c r="I2107" t="s">
        <v>43</v>
      </c>
      <c r="J2107" t="s">
        <v>44</v>
      </c>
      <c r="K2107" t="s">
        <v>343</v>
      </c>
      <c r="L2107" t="s">
        <v>11</v>
      </c>
      <c r="M2107" s="2">
        <v>100</v>
      </c>
      <c r="N2107" s="2">
        <v>-100</v>
      </c>
      <c r="O2107" s="2">
        <v>0</v>
      </c>
      <c r="P2107" s="2">
        <v>0</v>
      </c>
      <c r="Q2107" s="2">
        <v>0</v>
      </c>
      <c r="R2107" s="2">
        <v>0</v>
      </c>
      <c r="S2107" s="2">
        <v>0</v>
      </c>
      <c r="T2107" s="2">
        <v>0</v>
      </c>
      <c r="U2107" s="2">
        <v>0</v>
      </c>
      <c r="V2107" s="2">
        <v>0</v>
      </c>
      <c r="W2107" t="s">
        <v>1527</v>
      </c>
    </row>
    <row r="2108" spans="1:23" x14ac:dyDescent="0.2">
      <c r="A2108" t="s">
        <v>0</v>
      </c>
      <c r="B2108" t="s">
        <v>1</v>
      </c>
      <c r="C2108" t="s">
        <v>635</v>
      </c>
      <c r="D2108" t="s">
        <v>1259</v>
      </c>
      <c r="E2108" t="s">
        <v>1260</v>
      </c>
      <c r="F2108" t="s">
        <v>1521</v>
      </c>
      <c r="G2108" t="s">
        <v>1522</v>
      </c>
      <c r="H2108" t="s">
        <v>7</v>
      </c>
      <c r="I2108" t="s">
        <v>43</v>
      </c>
      <c r="J2108" t="s">
        <v>44</v>
      </c>
      <c r="K2108" t="s">
        <v>828</v>
      </c>
      <c r="L2108" t="s">
        <v>11</v>
      </c>
      <c r="M2108" s="2">
        <v>100</v>
      </c>
      <c r="N2108" s="2">
        <v>-100</v>
      </c>
      <c r="O2108" s="2">
        <v>0</v>
      </c>
      <c r="P2108" s="2">
        <v>0</v>
      </c>
      <c r="Q2108" s="2">
        <v>0</v>
      </c>
      <c r="R2108" s="2">
        <v>0</v>
      </c>
      <c r="S2108" s="2">
        <v>0</v>
      </c>
      <c r="T2108" s="2">
        <v>0</v>
      </c>
      <c r="U2108" s="2">
        <v>0</v>
      </c>
      <c r="V2108" s="2">
        <v>0</v>
      </c>
      <c r="W2108" t="s">
        <v>1528</v>
      </c>
    </row>
    <row r="2109" spans="1:23" x14ac:dyDescent="0.2">
      <c r="A2109" t="s">
        <v>0</v>
      </c>
      <c r="B2109" t="s">
        <v>1</v>
      </c>
      <c r="C2109" t="s">
        <v>635</v>
      </c>
      <c r="D2109" t="s">
        <v>1259</v>
      </c>
      <c r="E2109" t="s">
        <v>1260</v>
      </c>
      <c r="F2109" t="s">
        <v>1521</v>
      </c>
      <c r="G2109" t="s">
        <v>1522</v>
      </c>
      <c r="H2109" t="s">
        <v>7</v>
      </c>
      <c r="I2109" t="s">
        <v>43</v>
      </c>
      <c r="J2109" t="s">
        <v>44</v>
      </c>
      <c r="K2109" t="s">
        <v>356</v>
      </c>
      <c r="L2109" t="s">
        <v>11</v>
      </c>
      <c r="M2109" s="2">
        <v>100</v>
      </c>
      <c r="N2109" s="2">
        <v>-100</v>
      </c>
      <c r="O2109" s="2">
        <v>0</v>
      </c>
      <c r="P2109" s="2">
        <v>0</v>
      </c>
      <c r="Q2109" s="2">
        <v>0</v>
      </c>
      <c r="R2109" s="2">
        <v>0</v>
      </c>
      <c r="S2109" s="2">
        <v>0</v>
      </c>
      <c r="T2109" s="2">
        <v>0</v>
      </c>
      <c r="U2109" s="2">
        <v>0</v>
      </c>
      <c r="V2109" s="2">
        <v>0</v>
      </c>
      <c r="W2109" t="s">
        <v>1529</v>
      </c>
    </row>
    <row r="2110" spans="1:23" x14ac:dyDescent="0.2">
      <c r="A2110" t="s">
        <v>0</v>
      </c>
      <c r="B2110" t="s">
        <v>1</v>
      </c>
      <c r="C2110" t="s">
        <v>635</v>
      </c>
      <c r="D2110" t="s">
        <v>1259</v>
      </c>
      <c r="E2110" t="s">
        <v>1260</v>
      </c>
      <c r="F2110" t="s">
        <v>1521</v>
      </c>
      <c r="G2110" t="s">
        <v>1522</v>
      </c>
      <c r="H2110" t="s">
        <v>7</v>
      </c>
      <c r="I2110" t="s">
        <v>43</v>
      </c>
      <c r="J2110" t="s">
        <v>44</v>
      </c>
      <c r="K2110" t="s">
        <v>262</v>
      </c>
      <c r="L2110" t="s">
        <v>11</v>
      </c>
      <c r="M2110" s="2">
        <v>200</v>
      </c>
      <c r="N2110" s="2">
        <v>-200</v>
      </c>
      <c r="O2110" s="2">
        <v>0</v>
      </c>
      <c r="P2110" s="2">
        <v>0</v>
      </c>
      <c r="Q2110" s="2">
        <v>0</v>
      </c>
      <c r="R2110" s="2">
        <v>0</v>
      </c>
      <c r="S2110" s="2">
        <v>0</v>
      </c>
      <c r="T2110" s="2">
        <v>0</v>
      </c>
      <c r="U2110" s="2">
        <v>0</v>
      </c>
      <c r="V2110" s="2">
        <v>0</v>
      </c>
      <c r="W2110" t="s">
        <v>1489</v>
      </c>
    </row>
    <row r="2111" spans="1:23" x14ac:dyDescent="0.2">
      <c r="A2111" t="s">
        <v>0</v>
      </c>
      <c r="B2111" t="s">
        <v>1</v>
      </c>
      <c r="C2111" t="s">
        <v>635</v>
      </c>
      <c r="D2111" t="s">
        <v>1259</v>
      </c>
      <c r="E2111" t="s">
        <v>1260</v>
      </c>
      <c r="F2111" t="s">
        <v>1521</v>
      </c>
      <c r="G2111" t="s">
        <v>1522</v>
      </c>
      <c r="H2111" t="s">
        <v>7</v>
      </c>
      <c r="I2111" t="s">
        <v>43</v>
      </c>
      <c r="J2111" t="s">
        <v>87</v>
      </c>
      <c r="K2111" t="s">
        <v>88</v>
      </c>
      <c r="L2111" t="s">
        <v>11</v>
      </c>
      <c r="M2111" s="2">
        <v>2000</v>
      </c>
      <c r="N2111" s="2">
        <v>0</v>
      </c>
      <c r="O2111" s="2">
        <v>0</v>
      </c>
      <c r="P2111" s="2">
        <v>2000</v>
      </c>
      <c r="Q2111" s="2">
        <v>1500</v>
      </c>
      <c r="R2111" s="2">
        <v>0</v>
      </c>
      <c r="S2111" s="2">
        <v>0</v>
      </c>
      <c r="T2111" s="2">
        <v>2000</v>
      </c>
      <c r="U2111" s="2">
        <v>2000</v>
      </c>
      <c r="V2111" s="2">
        <v>500</v>
      </c>
      <c r="W2111" t="s">
        <v>1490</v>
      </c>
    </row>
    <row r="2112" spans="1:23" x14ac:dyDescent="0.2">
      <c r="A2112" t="s">
        <v>0</v>
      </c>
      <c r="B2112" t="s">
        <v>1</v>
      </c>
      <c r="C2112" t="s">
        <v>635</v>
      </c>
      <c r="D2112" t="s">
        <v>1259</v>
      </c>
      <c r="E2112" t="s">
        <v>1260</v>
      </c>
      <c r="F2112" t="s">
        <v>1521</v>
      </c>
      <c r="G2112" t="s">
        <v>1522</v>
      </c>
      <c r="H2112" t="s">
        <v>7</v>
      </c>
      <c r="I2112" t="s">
        <v>43</v>
      </c>
      <c r="J2112" t="s">
        <v>87</v>
      </c>
      <c r="K2112" t="s">
        <v>90</v>
      </c>
      <c r="L2112" t="s">
        <v>11</v>
      </c>
      <c r="M2112" s="2">
        <v>300</v>
      </c>
      <c r="N2112" s="2">
        <v>0</v>
      </c>
      <c r="O2112" s="2">
        <v>0</v>
      </c>
      <c r="P2112" s="2">
        <v>300</v>
      </c>
      <c r="Q2112" s="2">
        <v>0</v>
      </c>
      <c r="R2112" s="2">
        <v>0</v>
      </c>
      <c r="S2112" s="2">
        <v>0</v>
      </c>
      <c r="T2112" s="2">
        <v>300</v>
      </c>
      <c r="U2112" s="2">
        <v>300</v>
      </c>
      <c r="V2112" s="2">
        <v>300</v>
      </c>
      <c r="W2112" t="s">
        <v>1491</v>
      </c>
    </row>
    <row r="2113" spans="1:23" x14ac:dyDescent="0.2">
      <c r="A2113" t="s">
        <v>106</v>
      </c>
      <c r="B2113" t="s">
        <v>107</v>
      </c>
      <c r="C2113" t="s">
        <v>635</v>
      </c>
      <c r="D2113" t="s">
        <v>1259</v>
      </c>
      <c r="E2113" t="s">
        <v>1260</v>
      </c>
      <c r="F2113" t="s">
        <v>1521</v>
      </c>
      <c r="G2113" t="s">
        <v>1522</v>
      </c>
      <c r="H2113" t="s">
        <v>164</v>
      </c>
      <c r="I2113" t="s">
        <v>1448</v>
      </c>
      <c r="J2113" t="s">
        <v>94</v>
      </c>
      <c r="K2113" t="s">
        <v>322</v>
      </c>
      <c r="L2113" t="s">
        <v>96</v>
      </c>
      <c r="M2113" s="2">
        <v>700</v>
      </c>
      <c r="N2113" s="2">
        <v>8700</v>
      </c>
      <c r="O2113" s="2">
        <v>0</v>
      </c>
      <c r="P2113" s="2">
        <v>9400</v>
      </c>
      <c r="Q2113" s="2">
        <v>0</v>
      </c>
      <c r="R2113" s="2">
        <v>1953.11</v>
      </c>
      <c r="S2113" s="2">
        <v>1953.11</v>
      </c>
      <c r="T2113" s="2">
        <v>7446.89</v>
      </c>
      <c r="U2113" s="2">
        <v>7446.89</v>
      </c>
      <c r="V2113" s="2">
        <v>7446.89</v>
      </c>
      <c r="W2113" t="s">
        <v>1510</v>
      </c>
    </row>
    <row r="2114" spans="1:23" x14ac:dyDescent="0.2">
      <c r="A2114" t="s">
        <v>106</v>
      </c>
      <c r="B2114" t="s">
        <v>107</v>
      </c>
      <c r="C2114" t="s">
        <v>635</v>
      </c>
      <c r="D2114" t="s">
        <v>1259</v>
      </c>
      <c r="E2114" t="s">
        <v>1260</v>
      </c>
      <c r="F2114" t="s">
        <v>1521</v>
      </c>
      <c r="G2114" t="s">
        <v>1522</v>
      </c>
      <c r="H2114" t="s">
        <v>164</v>
      </c>
      <c r="I2114" t="s">
        <v>1448</v>
      </c>
      <c r="J2114" t="s">
        <v>94</v>
      </c>
      <c r="K2114" t="s">
        <v>324</v>
      </c>
      <c r="L2114" t="s">
        <v>96</v>
      </c>
      <c r="M2114" s="2">
        <v>8000</v>
      </c>
      <c r="N2114" s="2">
        <v>41500</v>
      </c>
      <c r="O2114" s="2">
        <v>0</v>
      </c>
      <c r="P2114" s="2">
        <v>49500</v>
      </c>
      <c r="Q2114" s="2">
        <v>0</v>
      </c>
      <c r="R2114" s="2">
        <v>27772.47</v>
      </c>
      <c r="S2114" s="2">
        <v>27772.47</v>
      </c>
      <c r="T2114" s="2">
        <v>21727.53</v>
      </c>
      <c r="U2114" s="2">
        <v>21727.53</v>
      </c>
      <c r="V2114" s="2">
        <v>21727.53</v>
      </c>
      <c r="W2114" t="s">
        <v>1511</v>
      </c>
    </row>
    <row r="2115" spans="1:23" x14ac:dyDescent="0.2">
      <c r="A2115" t="s">
        <v>106</v>
      </c>
      <c r="B2115" t="s">
        <v>107</v>
      </c>
      <c r="C2115" t="s">
        <v>635</v>
      </c>
      <c r="D2115" t="s">
        <v>1259</v>
      </c>
      <c r="E2115" t="s">
        <v>1260</v>
      </c>
      <c r="F2115" t="s">
        <v>1521</v>
      </c>
      <c r="G2115" t="s">
        <v>1522</v>
      </c>
      <c r="H2115" t="s">
        <v>164</v>
      </c>
      <c r="I2115" t="s">
        <v>1448</v>
      </c>
      <c r="J2115" t="s">
        <v>94</v>
      </c>
      <c r="K2115" t="s">
        <v>1471</v>
      </c>
      <c r="L2115" t="s">
        <v>96</v>
      </c>
      <c r="M2115" s="2">
        <v>25000</v>
      </c>
      <c r="N2115" s="2">
        <v>48000</v>
      </c>
      <c r="O2115" s="2">
        <v>0</v>
      </c>
      <c r="P2115" s="2">
        <v>73000</v>
      </c>
      <c r="Q2115" s="2">
        <v>0</v>
      </c>
      <c r="R2115" s="2">
        <v>57000</v>
      </c>
      <c r="S2115" s="2">
        <v>42049.99</v>
      </c>
      <c r="T2115" s="2">
        <v>16000</v>
      </c>
      <c r="U2115" s="2">
        <v>30950.01</v>
      </c>
      <c r="V2115" s="2">
        <v>16000</v>
      </c>
      <c r="W2115" t="s">
        <v>1472</v>
      </c>
    </row>
    <row r="2116" spans="1:23" x14ac:dyDescent="0.2">
      <c r="A2116" t="s">
        <v>106</v>
      </c>
      <c r="B2116" t="s">
        <v>107</v>
      </c>
      <c r="C2116" t="s">
        <v>635</v>
      </c>
      <c r="D2116" t="s">
        <v>1259</v>
      </c>
      <c r="E2116" t="s">
        <v>1260</v>
      </c>
      <c r="F2116" t="s">
        <v>1521</v>
      </c>
      <c r="G2116" t="s">
        <v>1522</v>
      </c>
      <c r="H2116" t="s">
        <v>164</v>
      </c>
      <c r="I2116" t="s">
        <v>1448</v>
      </c>
      <c r="J2116" t="s">
        <v>94</v>
      </c>
      <c r="K2116" t="s">
        <v>1512</v>
      </c>
      <c r="L2116" t="s">
        <v>96</v>
      </c>
      <c r="M2116" s="2">
        <v>2000</v>
      </c>
      <c r="N2116" s="2">
        <v>-1000</v>
      </c>
      <c r="O2116" s="2">
        <v>0</v>
      </c>
      <c r="P2116" s="2">
        <v>1000</v>
      </c>
      <c r="Q2116" s="2">
        <v>0</v>
      </c>
      <c r="R2116" s="2">
        <v>0</v>
      </c>
      <c r="S2116" s="2">
        <v>0</v>
      </c>
      <c r="T2116" s="2">
        <v>1000</v>
      </c>
      <c r="U2116" s="2">
        <v>1000</v>
      </c>
      <c r="V2116" s="2">
        <v>1000</v>
      </c>
      <c r="W2116" t="s">
        <v>1513</v>
      </c>
    </row>
    <row r="2117" spans="1:23" x14ac:dyDescent="0.2">
      <c r="A2117" t="s">
        <v>106</v>
      </c>
      <c r="B2117" t="s">
        <v>107</v>
      </c>
      <c r="C2117" t="s">
        <v>635</v>
      </c>
      <c r="D2117" t="s">
        <v>1259</v>
      </c>
      <c r="E2117" t="s">
        <v>1260</v>
      </c>
      <c r="F2117" t="s">
        <v>1521</v>
      </c>
      <c r="G2117" t="s">
        <v>1522</v>
      </c>
      <c r="H2117" t="s">
        <v>164</v>
      </c>
      <c r="I2117" t="s">
        <v>1448</v>
      </c>
      <c r="J2117" t="s">
        <v>94</v>
      </c>
      <c r="K2117" t="s">
        <v>131</v>
      </c>
      <c r="L2117" t="s">
        <v>96</v>
      </c>
      <c r="M2117" s="2">
        <v>39500</v>
      </c>
      <c r="N2117" s="2">
        <v>70000</v>
      </c>
      <c r="O2117" s="2">
        <v>0</v>
      </c>
      <c r="P2117" s="2">
        <v>109500</v>
      </c>
      <c r="Q2117" s="2">
        <v>0</v>
      </c>
      <c r="R2117" s="2">
        <v>74582.960000000006</v>
      </c>
      <c r="S2117" s="2">
        <v>56082.94</v>
      </c>
      <c r="T2117" s="2">
        <v>34917.040000000001</v>
      </c>
      <c r="U2117" s="2">
        <v>53417.06</v>
      </c>
      <c r="V2117" s="2">
        <v>34917.040000000001</v>
      </c>
      <c r="W2117" t="s">
        <v>1505</v>
      </c>
    </row>
    <row r="2118" spans="1:23" x14ac:dyDescent="0.2">
      <c r="A2118" t="s">
        <v>106</v>
      </c>
      <c r="B2118" t="s">
        <v>107</v>
      </c>
      <c r="C2118" t="s">
        <v>635</v>
      </c>
      <c r="D2118" t="s">
        <v>1259</v>
      </c>
      <c r="E2118" t="s">
        <v>1260</v>
      </c>
      <c r="F2118" t="s">
        <v>1521</v>
      </c>
      <c r="G2118" t="s">
        <v>1522</v>
      </c>
      <c r="H2118" t="s">
        <v>164</v>
      </c>
      <c r="I2118" t="s">
        <v>1448</v>
      </c>
      <c r="J2118" t="s">
        <v>94</v>
      </c>
      <c r="K2118" t="s">
        <v>183</v>
      </c>
      <c r="L2118" t="s">
        <v>96</v>
      </c>
      <c r="M2118" s="2">
        <v>400000</v>
      </c>
      <c r="N2118" s="2">
        <v>475000</v>
      </c>
      <c r="O2118" s="2">
        <v>-40000</v>
      </c>
      <c r="P2118" s="2">
        <v>835000</v>
      </c>
      <c r="Q2118" s="2">
        <v>10014.290000000001</v>
      </c>
      <c r="R2118" s="2">
        <v>453091.82</v>
      </c>
      <c r="S2118" s="2">
        <v>267200.46000000002</v>
      </c>
      <c r="T2118" s="2">
        <v>381908.18</v>
      </c>
      <c r="U2118" s="2">
        <v>567799.54</v>
      </c>
      <c r="V2118" s="2">
        <v>371893.89</v>
      </c>
      <c r="W2118" t="s">
        <v>1473</v>
      </c>
    </row>
    <row r="2119" spans="1:23" x14ac:dyDescent="0.2">
      <c r="A2119" t="s">
        <v>106</v>
      </c>
      <c r="B2119" t="s">
        <v>107</v>
      </c>
      <c r="C2119" t="s">
        <v>635</v>
      </c>
      <c r="D2119" t="s">
        <v>1259</v>
      </c>
      <c r="E2119" t="s">
        <v>1260</v>
      </c>
      <c r="F2119" t="s">
        <v>1521</v>
      </c>
      <c r="G2119" t="s">
        <v>1522</v>
      </c>
      <c r="H2119" t="s">
        <v>164</v>
      </c>
      <c r="I2119" t="s">
        <v>1448</v>
      </c>
      <c r="J2119" t="s">
        <v>94</v>
      </c>
      <c r="K2119" t="s">
        <v>1286</v>
      </c>
      <c r="L2119" t="s">
        <v>96</v>
      </c>
      <c r="M2119" s="2">
        <v>1000</v>
      </c>
      <c r="N2119" s="2">
        <v>-500</v>
      </c>
      <c r="O2119" s="2">
        <v>0</v>
      </c>
      <c r="P2119" s="2">
        <v>500</v>
      </c>
      <c r="Q2119" s="2">
        <v>0</v>
      </c>
      <c r="R2119" s="2">
        <v>0</v>
      </c>
      <c r="S2119" s="2">
        <v>0</v>
      </c>
      <c r="T2119" s="2">
        <v>500</v>
      </c>
      <c r="U2119" s="2">
        <v>500</v>
      </c>
      <c r="V2119" s="2">
        <v>500</v>
      </c>
      <c r="W2119" t="s">
        <v>1287</v>
      </c>
    </row>
    <row r="2120" spans="1:23" x14ac:dyDescent="0.2">
      <c r="A2120" t="s">
        <v>106</v>
      </c>
      <c r="B2120" t="s">
        <v>107</v>
      </c>
      <c r="C2120" t="s">
        <v>635</v>
      </c>
      <c r="D2120" t="s">
        <v>1259</v>
      </c>
      <c r="E2120" t="s">
        <v>1260</v>
      </c>
      <c r="F2120" t="s">
        <v>1521</v>
      </c>
      <c r="G2120" t="s">
        <v>1522</v>
      </c>
      <c r="H2120" t="s">
        <v>164</v>
      </c>
      <c r="I2120" t="s">
        <v>1448</v>
      </c>
      <c r="J2120" t="s">
        <v>94</v>
      </c>
      <c r="K2120" t="s">
        <v>143</v>
      </c>
      <c r="L2120" t="s">
        <v>96</v>
      </c>
      <c r="M2120" s="2">
        <v>150000</v>
      </c>
      <c r="N2120" s="2">
        <v>285000</v>
      </c>
      <c r="O2120" s="2">
        <v>-61407.86</v>
      </c>
      <c r="P2120" s="2">
        <v>373592.14</v>
      </c>
      <c r="Q2120" s="2">
        <v>218202.04</v>
      </c>
      <c r="R2120" s="2">
        <v>155390.1</v>
      </c>
      <c r="S2120" s="2">
        <v>147175.88</v>
      </c>
      <c r="T2120" s="2">
        <v>218202.04</v>
      </c>
      <c r="U2120" s="2">
        <v>226416.26</v>
      </c>
      <c r="V2120" s="2">
        <v>0</v>
      </c>
      <c r="W2120" t="s">
        <v>1450</v>
      </c>
    </row>
    <row r="2121" spans="1:23" x14ac:dyDescent="0.2">
      <c r="A2121" t="s">
        <v>106</v>
      </c>
      <c r="B2121" t="s">
        <v>107</v>
      </c>
      <c r="C2121" t="s">
        <v>635</v>
      </c>
      <c r="D2121" t="s">
        <v>1259</v>
      </c>
      <c r="E2121" t="s">
        <v>1260</v>
      </c>
      <c r="F2121" t="s">
        <v>1521</v>
      </c>
      <c r="G2121" t="s">
        <v>1522</v>
      </c>
      <c r="H2121" t="s">
        <v>164</v>
      </c>
      <c r="I2121" t="s">
        <v>1448</v>
      </c>
      <c r="J2121" t="s">
        <v>94</v>
      </c>
      <c r="K2121" t="s">
        <v>133</v>
      </c>
      <c r="L2121" t="s">
        <v>96</v>
      </c>
      <c r="M2121" s="2">
        <v>55000</v>
      </c>
      <c r="N2121" s="2">
        <v>17000</v>
      </c>
      <c r="O2121" s="2">
        <v>0</v>
      </c>
      <c r="P2121" s="2">
        <v>72000</v>
      </c>
      <c r="Q2121" s="2">
        <v>0</v>
      </c>
      <c r="R2121" s="2">
        <v>3705.02</v>
      </c>
      <c r="S2121" s="2">
        <v>3705.02</v>
      </c>
      <c r="T2121" s="2">
        <v>68294.98</v>
      </c>
      <c r="U2121" s="2">
        <v>68294.98</v>
      </c>
      <c r="V2121" s="2">
        <v>68294.98</v>
      </c>
      <c r="W2121" t="s">
        <v>1451</v>
      </c>
    </row>
    <row r="2122" spans="1:23" x14ac:dyDescent="0.2">
      <c r="A2122" t="s">
        <v>106</v>
      </c>
      <c r="B2122" t="s">
        <v>107</v>
      </c>
      <c r="C2122" t="s">
        <v>635</v>
      </c>
      <c r="D2122" t="s">
        <v>1259</v>
      </c>
      <c r="E2122" t="s">
        <v>1260</v>
      </c>
      <c r="F2122" t="s">
        <v>1521</v>
      </c>
      <c r="G2122" t="s">
        <v>1522</v>
      </c>
      <c r="H2122" t="s">
        <v>164</v>
      </c>
      <c r="I2122" t="s">
        <v>1448</v>
      </c>
      <c r="J2122" t="s">
        <v>94</v>
      </c>
      <c r="K2122" t="s">
        <v>366</v>
      </c>
      <c r="L2122" t="s">
        <v>96</v>
      </c>
      <c r="M2122" s="2">
        <v>35000</v>
      </c>
      <c r="N2122" s="2">
        <v>30000</v>
      </c>
      <c r="O2122" s="2">
        <v>0</v>
      </c>
      <c r="P2122" s="2">
        <v>65000</v>
      </c>
      <c r="Q2122" s="2">
        <v>26040.97</v>
      </c>
      <c r="R2122" s="2">
        <v>17283.82</v>
      </c>
      <c r="S2122" s="2">
        <v>13279.82</v>
      </c>
      <c r="T2122" s="2">
        <v>47716.18</v>
      </c>
      <c r="U2122" s="2">
        <v>51720.18</v>
      </c>
      <c r="V2122" s="2">
        <v>21675.21</v>
      </c>
      <c r="W2122" t="s">
        <v>1280</v>
      </c>
    </row>
    <row r="2123" spans="1:23" x14ac:dyDescent="0.2">
      <c r="A2123" t="s">
        <v>106</v>
      </c>
      <c r="B2123" t="s">
        <v>107</v>
      </c>
      <c r="C2123" t="s">
        <v>635</v>
      </c>
      <c r="D2123" t="s">
        <v>1259</v>
      </c>
      <c r="E2123" t="s">
        <v>1260</v>
      </c>
      <c r="F2123" t="s">
        <v>1521</v>
      </c>
      <c r="G2123" t="s">
        <v>1522</v>
      </c>
      <c r="H2123" t="s">
        <v>164</v>
      </c>
      <c r="I2123" t="s">
        <v>1448</v>
      </c>
      <c r="J2123" t="s">
        <v>94</v>
      </c>
      <c r="K2123" t="s">
        <v>166</v>
      </c>
      <c r="L2123" t="s">
        <v>96</v>
      </c>
      <c r="M2123" s="2">
        <v>64800</v>
      </c>
      <c r="N2123" s="2">
        <v>153000</v>
      </c>
      <c r="O2123" s="2">
        <v>0</v>
      </c>
      <c r="P2123" s="2">
        <v>217800</v>
      </c>
      <c r="Q2123" s="2">
        <v>4816.1400000000003</v>
      </c>
      <c r="R2123" s="2">
        <v>59407.65</v>
      </c>
      <c r="S2123" s="2">
        <v>59407.65</v>
      </c>
      <c r="T2123" s="2">
        <v>158392.35</v>
      </c>
      <c r="U2123" s="2">
        <v>158392.35</v>
      </c>
      <c r="V2123" s="2">
        <v>153576.21</v>
      </c>
      <c r="W2123" t="s">
        <v>1281</v>
      </c>
    </row>
    <row r="2124" spans="1:23" x14ac:dyDescent="0.2">
      <c r="A2124" t="s">
        <v>106</v>
      </c>
      <c r="B2124" t="s">
        <v>107</v>
      </c>
      <c r="C2124" t="s">
        <v>635</v>
      </c>
      <c r="D2124" t="s">
        <v>1259</v>
      </c>
      <c r="E2124" t="s">
        <v>1260</v>
      </c>
      <c r="F2124" t="s">
        <v>1521</v>
      </c>
      <c r="G2124" t="s">
        <v>1522</v>
      </c>
      <c r="H2124" t="s">
        <v>164</v>
      </c>
      <c r="I2124" t="s">
        <v>1448</v>
      </c>
      <c r="J2124" t="s">
        <v>94</v>
      </c>
      <c r="K2124" t="s">
        <v>280</v>
      </c>
      <c r="L2124" t="s">
        <v>96</v>
      </c>
      <c r="M2124" s="2">
        <v>38000</v>
      </c>
      <c r="N2124" s="2">
        <v>30000</v>
      </c>
      <c r="O2124" s="2">
        <v>0</v>
      </c>
      <c r="P2124" s="2">
        <v>68000</v>
      </c>
      <c r="Q2124" s="2">
        <v>14559.24</v>
      </c>
      <c r="R2124" s="2">
        <v>8429.75</v>
      </c>
      <c r="S2124" s="2">
        <v>8429.75</v>
      </c>
      <c r="T2124" s="2">
        <v>59570.25</v>
      </c>
      <c r="U2124" s="2">
        <v>59570.25</v>
      </c>
      <c r="V2124" s="2">
        <v>45011.01</v>
      </c>
      <c r="W2124" t="s">
        <v>1455</v>
      </c>
    </row>
    <row r="2125" spans="1:23" x14ac:dyDescent="0.2">
      <c r="A2125" t="s">
        <v>106</v>
      </c>
      <c r="B2125" t="s">
        <v>107</v>
      </c>
      <c r="C2125" t="s">
        <v>635</v>
      </c>
      <c r="D2125" t="s">
        <v>1259</v>
      </c>
      <c r="E2125" t="s">
        <v>1260</v>
      </c>
      <c r="F2125" t="s">
        <v>1521</v>
      </c>
      <c r="G2125" t="s">
        <v>1522</v>
      </c>
      <c r="H2125" t="s">
        <v>164</v>
      </c>
      <c r="I2125" t="s">
        <v>1448</v>
      </c>
      <c r="J2125" t="s">
        <v>94</v>
      </c>
      <c r="K2125" t="s">
        <v>135</v>
      </c>
      <c r="L2125" t="s">
        <v>96</v>
      </c>
      <c r="M2125" s="2">
        <v>0</v>
      </c>
      <c r="N2125" s="2">
        <v>2000</v>
      </c>
      <c r="O2125" s="2">
        <v>0</v>
      </c>
      <c r="P2125" s="2">
        <v>2000</v>
      </c>
      <c r="Q2125" s="2">
        <v>0</v>
      </c>
      <c r="R2125" s="2">
        <v>0</v>
      </c>
      <c r="S2125" s="2">
        <v>0</v>
      </c>
      <c r="T2125" s="2">
        <v>2000</v>
      </c>
      <c r="U2125" s="2">
        <v>2000</v>
      </c>
      <c r="V2125" s="2">
        <v>2000</v>
      </c>
      <c r="W2125" t="s">
        <v>1456</v>
      </c>
    </row>
    <row r="2126" spans="1:23" x14ac:dyDescent="0.2">
      <c r="A2126" t="s">
        <v>106</v>
      </c>
      <c r="B2126" t="s">
        <v>107</v>
      </c>
      <c r="C2126" t="s">
        <v>635</v>
      </c>
      <c r="D2126" t="s">
        <v>1259</v>
      </c>
      <c r="E2126" t="s">
        <v>1260</v>
      </c>
      <c r="F2126" t="s">
        <v>1521</v>
      </c>
      <c r="G2126" t="s">
        <v>1522</v>
      </c>
      <c r="H2126" t="s">
        <v>164</v>
      </c>
      <c r="I2126" t="s">
        <v>1448</v>
      </c>
      <c r="J2126" t="s">
        <v>94</v>
      </c>
      <c r="K2126" t="s">
        <v>95</v>
      </c>
      <c r="L2126" t="s">
        <v>96</v>
      </c>
      <c r="M2126" s="2">
        <v>60000</v>
      </c>
      <c r="N2126" s="2">
        <v>-3000</v>
      </c>
      <c r="O2126" s="2">
        <v>0</v>
      </c>
      <c r="P2126" s="2">
        <v>57000</v>
      </c>
      <c r="Q2126" s="2">
        <v>0</v>
      </c>
      <c r="R2126" s="2">
        <v>11262.59</v>
      </c>
      <c r="S2126" s="2">
        <v>11262.59</v>
      </c>
      <c r="T2126" s="2">
        <v>45737.41</v>
      </c>
      <c r="U2126" s="2">
        <v>45737.41</v>
      </c>
      <c r="V2126" s="2">
        <v>45737.41</v>
      </c>
      <c r="W2126" t="s">
        <v>1282</v>
      </c>
    </row>
    <row r="2127" spans="1:23" x14ac:dyDescent="0.2">
      <c r="A2127" t="s">
        <v>106</v>
      </c>
      <c r="B2127" t="s">
        <v>107</v>
      </c>
      <c r="C2127" t="s">
        <v>635</v>
      </c>
      <c r="D2127" t="s">
        <v>1259</v>
      </c>
      <c r="E2127" t="s">
        <v>1260</v>
      </c>
      <c r="F2127" t="s">
        <v>1521</v>
      </c>
      <c r="G2127" t="s">
        <v>1522</v>
      </c>
      <c r="H2127" t="s">
        <v>164</v>
      </c>
      <c r="I2127" t="s">
        <v>1448</v>
      </c>
      <c r="J2127" t="s">
        <v>94</v>
      </c>
      <c r="K2127" t="s">
        <v>137</v>
      </c>
      <c r="L2127" t="s">
        <v>96</v>
      </c>
      <c r="M2127" s="2">
        <v>0</v>
      </c>
      <c r="N2127" s="2">
        <v>3000</v>
      </c>
      <c r="O2127" s="2">
        <v>0</v>
      </c>
      <c r="P2127" s="2">
        <v>3000</v>
      </c>
      <c r="Q2127" s="2">
        <v>0</v>
      </c>
      <c r="R2127" s="2">
        <v>0</v>
      </c>
      <c r="S2127" s="2">
        <v>0</v>
      </c>
      <c r="T2127" s="2">
        <v>3000</v>
      </c>
      <c r="U2127" s="2">
        <v>3000</v>
      </c>
      <c r="V2127" s="2">
        <v>3000</v>
      </c>
      <c r="W2127" t="s">
        <v>1457</v>
      </c>
    </row>
    <row r="2128" spans="1:23" x14ac:dyDescent="0.2">
      <c r="A2128" t="s">
        <v>106</v>
      </c>
      <c r="B2128" t="s">
        <v>107</v>
      </c>
      <c r="C2128" t="s">
        <v>635</v>
      </c>
      <c r="D2128" t="s">
        <v>1259</v>
      </c>
      <c r="E2128" t="s">
        <v>1260</v>
      </c>
      <c r="F2128" t="s">
        <v>1521</v>
      </c>
      <c r="G2128" t="s">
        <v>1522</v>
      </c>
      <c r="H2128" t="s">
        <v>164</v>
      </c>
      <c r="I2128" t="s">
        <v>1448</v>
      </c>
      <c r="J2128" t="s">
        <v>94</v>
      </c>
      <c r="K2128" t="s">
        <v>1298</v>
      </c>
      <c r="L2128" t="s">
        <v>96</v>
      </c>
      <c r="M2128" s="2">
        <v>210000</v>
      </c>
      <c r="N2128" s="2">
        <v>380000</v>
      </c>
      <c r="O2128" s="2">
        <v>-140000</v>
      </c>
      <c r="P2128" s="2">
        <v>450000</v>
      </c>
      <c r="Q2128" s="2">
        <v>38574.36</v>
      </c>
      <c r="R2128" s="2">
        <v>241335.2</v>
      </c>
      <c r="S2128" s="2">
        <v>155980.73000000001</v>
      </c>
      <c r="T2128" s="2">
        <v>208664.8</v>
      </c>
      <c r="U2128" s="2">
        <v>294019.27</v>
      </c>
      <c r="V2128" s="2">
        <v>170090.44</v>
      </c>
      <c r="W2128" t="s">
        <v>1458</v>
      </c>
    </row>
    <row r="2129" spans="1:23" x14ac:dyDescent="0.2">
      <c r="A2129" t="s">
        <v>106</v>
      </c>
      <c r="B2129" t="s">
        <v>107</v>
      </c>
      <c r="C2129" t="s">
        <v>635</v>
      </c>
      <c r="D2129" t="s">
        <v>1259</v>
      </c>
      <c r="E2129" t="s">
        <v>1260</v>
      </c>
      <c r="F2129" t="s">
        <v>1521</v>
      </c>
      <c r="G2129" t="s">
        <v>1522</v>
      </c>
      <c r="H2129" t="s">
        <v>164</v>
      </c>
      <c r="I2129" t="s">
        <v>1448</v>
      </c>
      <c r="J2129" t="s">
        <v>94</v>
      </c>
      <c r="K2129" t="s">
        <v>1283</v>
      </c>
      <c r="L2129" t="s">
        <v>96</v>
      </c>
      <c r="M2129" s="2">
        <v>135000</v>
      </c>
      <c r="N2129" s="2">
        <v>185000</v>
      </c>
      <c r="O2129" s="2">
        <v>1132200</v>
      </c>
      <c r="P2129" s="2">
        <v>1452200</v>
      </c>
      <c r="Q2129" s="2">
        <v>0</v>
      </c>
      <c r="R2129" s="2">
        <v>33552.6</v>
      </c>
      <c r="S2129" s="2">
        <v>33552.6</v>
      </c>
      <c r="T2129" s="2">
        <v>1418647.4</v>
      </c>
      <c r="U2129" s="2">
        <v>1418647.4</v>
      </c>
      <c r="V2129" s="2">
        <v>1418647.4</v>
      </c>
      <c r="W2129" t="s">
        <v>1284</v>
      </c>
    </row>
    <row r="2130" spans="1:23" x14ac:dyDescent="0.2">
      <c r="A2130" t="s">
        <v>106</v>
      </c>
      <c r="B2130" t="s">
        <v>107</v>
      </c>
      <c r="C2130" t="s">
        <v>635</v>
      </c>
      <c r="D2130" t="s">
        <v>1259</v>
      </c>
      <c r="E2130" t="s">
        <v>1260</v>
      </c>
      <c r="F2130" t="s">
        <v>1521</v>
      </c>
      <c r="G2130" t="s">
        <v>1522</v>
      </c>
      <c r="H2130" t="s">
        <v>164</v>
      </c>
      <c r="I2130" t="s">
        <v>1448</v>
      </c>
      <c r="J2130" t="s">
        <v>94</v>
      </c>
      <c r="K2130" t="s">
        <v>125</v>
      </c>
      <c r="L2130" t="s">
        <v>96</v>
      </c>
      <c r="M2130" s="2">
        <v>500</v>
      </c>
      <c r="N2130" s="2">
        <v>-500</v>
      </c>
      <c r="O2130" s="2">
        <v>0</v>
      </c>
      <c r="P2130" s="2">
        <v>0</v>
      </c>
      <c r="Q2130" s="2">
        <v>0</v>
      </c>
      <c r="R2130" s="2">
        <v>0</v>
      </c>
      <c r="S2130" s="2">
        <v>0</v>
      </c>
      <c r="T2130" s="2">
        <v>0</v>
      </c>
      <c r="U2130" s="2">
        <v>0</v>
      </c>
      <c r="V2130" s="2">
        <v>0</v>
      </c>
      <c r="W2130" t="s">
        <v>1468</v>
      </c>
    </row>
    <row r="2131" spans="1:23" x14ac:dyDescent="0.2">
      <c r="A2131" t="s">
        <v>106</v>
      </c>
      <c r="B2131" t="s">
        <v>107</v>
      </c>
      <c r="C2131" t="s">
        <v>635</v>
      </c>
      <c r="D2131" t="s">
        <v>1259</v>
      </c>
      <c r="E2131" t="s">
        <v>1260</v>
      </c>
      <c r="F2131" t="s">
        <v>1521</v>
      </c>
      <c r="G2131" t="s">
        <v>1522</v>
      </c>
      <c r="H2131" t="s">
        <v>164</v>
      </c>
      <c r="I2131" t="s">
        <v>1448</v>
      </c>
      <c r="J2131" t="s">
        <v>94</v>
      </c>
      <c r="K2131" t="s">
        <v>534</v>
      </c>
      <c r="L2131" t="s">
        <v>96</v>
      </c>
      <c r="M2131" s="2">
        <v>50000</v>
      </c>
      <c r="N2131" s="2">
        <v>3000</v>
      </c>
      <c r="O2131" s="2">
        <v>0</v>
      </c>
      <c r="P2131" s="2">
        <v>53000</v>
      </c>
      <c r="Q2131" s="2">
        <v>3905.39</v>
      </c>
      <c r="R2131" s="2">
        <v>15087.87</v>
      </c>
      <c r="S2131" s="2">
        <v>15087.87</v>
      </c>
      <c r="T2131" s="2">
        <v>37912.129999999997</v>
      </c>
      <c r="U2131" s="2">
        <v>37912.129999999997</v>
      </c>
      <c r="V2131" s="2">
        <v>34006.74</v>
      </c>
      <c r="W2131" t="s">
        <v>1460</v>
      </c>
    </row>
    <row r="2132" spans="1:23" x14ac:dyDescent="0.2">
      <c r="A2132" t="s">
        <v>106</v>
      </c>
      <c r="B2132" t="s">
        <v>107</v>
      </c>
      <c r="C2132" t="s">
        <v>635</v>
      </c>
      <c r="D2132" t="s">
        <v>1259</v>
      </c>
      <c r="E2132" t="s">
        <v>1260</v>
      </c>
      <c r="F2132" t="s">
        <v>1521</v>
      </c>
      <c r="G2132" t="s">
        <v>1522</v>
      </c>
      <c r="H2132" t="s">
        <v>164</v>
      </c>
      <c r="I2132" t="s">
        <v>1448</v>
      </c>
      <c r="J2132" t="s">
        <v>94</v>
      </c>
      <c r="K2132" t="s">
        <v>277</v>
      </c>
      <c r="L2132" t="s">
        <v>96</v>
      </c>
      <c r="M2132" s="2">
        <v>5000</v>
      </c>
      <c r="N2132" s="2">
        <v>0</v>
      </c>
      <c r="O2132" s="2">
        <v>0</v>
      </c>
      <c r="P2132" s="2">
        <v>5000</v>
      </c>
      <c r="Q2132" s="2">
        <v>0</v>
      </c>
      <c r="R2132" s="2">
        <v>0</v>
      </c>
      <c r="S2132" s="2">
        <v>0</v>
      </c>
      <c r="T2132" s="2">
        <v>5000</v>
      </c>
      <c r="U2132" s="2">
        <v>5000</v>
      </c>
      <c r="V2132" s="2">
        <v>5000</v>
      </c>
      <c r="W2132" t="s">
        <v>1461</v>
      </c>
    </row>
    <row r="2133" spans="1:23" x14ac:dyDescent="0.2">
      <c r="A2133" t="s">
        <v>106</v>
      </c>
      <c r="B2133" t="s">
        <v>107</v>
      </c>
      <c r="C2133" t="s">
        <v>635</v>
      </c>
      <c r="D2133" t="s">
        <v>1259</v>
      </c>
      <c r="E2133" t="s">
        <v>1260</v>
      </c>
      <c r="F2133" t="s">
        <v>1521</v>
      </c>
      <c r="G2133" t="s">
        <v>1522</v>
      </c>
      <c r="H2133" t="s">
        <v>164</v>
      </c>
      <c r="I2133" t="s">
        <v>1448</v>
      </c>
      <c r="J2133" t="s">
        <v>94</v>
      </c>
      <c r="K2133" t="s">
        <v>783</v>
      </c>
      <c r="L2133" t="s">
        <v>96</v>
      </c>
      <c r="M2133" s="2">
        <v>165000</v>
      </c>
      <c r="N2133" s="2">
        <v>258300</v>
      </c>
      <c r="O2133" s="2">
        <v>0</v>
      </c>
      <c r="P2133" s="2">
        <v>423300</v>
      </c>
      <c r="Q2133" s="2">
        <v>101984.14</v>
      </c>
      <c r="R2133" s="2">
        <v>116686.84</v>
      </c>
      <c r="S2133" s="2">
        <v>112290.03</v>
      </c>
      <c r="T2133" s="2">
        <v>306613.15999999997</v>
      </c>
      <c r="U2133" s="2">
        <v>311009.96999999997</v>
      </c>
      <c r="V2133" s="2">
        <v>204629.02</v>
      </c>
      <c r="W2133" t="s">
        <v>1462</v>
      </c>
    </row>
    <row r="2134" spans="1:23" x14ac:dyDescent="0.2">
      <c r="A2134" t="s">
        <v>106</v>
      </c>
      <c r="B2134" t="s">
        <v>107</v>
      </c>
      <c r="C2134" t="s">
        <v>635</v>
      </c>
      <c r="D2134" t="s">
        <v>1259</v>
      </c>
      <c r="E2134" t="s">
        <v>1260</v>
      </c>
      <c r="F2134" t="s">
        <v>1521</v>
      </c>
      <c r="G2134" t="s">
        <v>1522</v>
      </c>
      <c r="H2134" t="s">
        <v>164</v>
      </c>
      <c r="I2134" t="s">
        <v>1448</v>
      </c>
      <c r="J2134" t="s">
        <v>94</v>
      </c>
      <c r="K2134" t="s">
        <v>785</v>
      </c>
      <c r="L2134" t="s">
        <v>96</v>
      </c>
      <c r="M2134" s="2">
        <v>40000</v>
      </c>
      <c r="N2134" s="2">
        <v>0</v>
      </c>
      <c r="O2134" s="2">
        <v>0</v>
      </c>
      <c r="P2134" s="2">
        <v>40000</v>
      </c>
      <c r="Q2134" s="2">
        <v>0</v>
      </c>
      <c r="R2134" s="2">
        <v>2048.3000000000002</v>
      </c>
      <c r="S2134" s="2">
        <v>0</v>
      </c>
      <c r="T2134" s="2">
        <v>37951.699999999997</v>
      </c>
      <c r="U2134" s="2">
        <v>40000</v>
      </c>
      <c r="V2134" s="2">
        <v>37951.699999999997</v>
      </c>
      <c r="W2134" t="s">
        <v>1463</v>
      </c>
    </row>
    <row r="2135" spans="1:23" x14ac:dyDescent="0.2">
      <c r="A2135" t="s">
        <v>106</v>
      </c>
      <c r="B2135" t="s">
        <v>107</v>
      </c>
      <c r="C2135" t="s">
        <v>635</v>
      </c>
      <c r="D2135" t="s">
        <v>1259</v>
      </c>
      <c r="E2135" t="s">
        <v>1260</v>
      </c>
      <c r="F2135" t="s">
        <v>1521</v>
      </c>
      <c r="G2135" t="s">
        <v>1522</v>
      </c>
      <c r="H2135" t="s">
        <v>164</v>
      </c>
      <c r="I2135" t="s">
        <v>1448</v>
      </c>
      <c r="J2135" t="s">
        <v>94</v>
      </c>
      <c r="K2135" t="s">
        <v>102</v>
      </c>
      <c r="L2135" t="s">
        <v>96</v>
      </c>
      <c r="M2135" s="2">
        <v>13000</v>
      </c>
      <c r="N2135" s="2">
        <v>0</v>
      </c>
      <c r="O2135" s="2">
        <v>0</v>
      </c>
      <c r="P2135" s="2">
        <v>13000</v>
      </c>
      <c r="Q2135" s="2">
        <v>0</v>
      </c>
      <c r="R2135" s="2">
        <v>0</v>
      </c>
      <c r="S2135" s="2">
        <v>0</v>
      </c>
      <c r="T2135" s="2">
        <v>13000</v>
      </c>
      <c r="U2135" s="2">
        <v>13000</v>
      </c>
      <c r="V2135" s="2">
        <v>13000</v>
      </c>
      <c r="W2135" t="s">
        <v>1465</v>
      </c>
    </row>
    <row r="2136" spans="1:23" x14ac:dyDescent="0.2">
      <c r="A2136" t="s">
        <v>106</v>
      </c>
      <c r="B2136" t="s">
        <v>107</v>
      </c>
      <c r="C2136" t="s">
        <v>635</v>
      </c>
      <c r="D2136" t="s">
        <v>1259</v>
      </c>
      <c r="E2136" t="s">
        <v>1260</v>
      </c>
      <c r="F2136" t="s">
        <v>1521</v>
      </c>
      <c r="G2136" t="s">
        <v>1522</v>
      </c>
      <c r="H2136" t="s">
        <v>164</v>
      </c>
      <c r="I2136" t="s">
        <v>1448</v>
      </c>
      <c r="J2136" t="s">
        <v>94</v>
      </c>
      <c r="K2136" t="s">
        <v>104</v>
      </c>
      <c r="L2136" t="s">
        <v>96</v>
      </c>
      <c r="M2136" s="2">
        <v>3000</v>
      </c>
      <c r="N2136" s="2">
        <v>0</v>
      </c>
      <c r="O2136" s="2">
        <v>0</v>
      </c>
      <c r="P2136" s="2">
        <v>3000</v>
      </c>
      <c r="Q2136" s="2">
        <v>0</v>
      </c>
      <c r="R2136" s="2">
        <v>0</v>
      </c>
      <c r="S2136" s="2">
        <v>0</v>
      </c>
      <c r="T2136" s="2">
        <v>3000</v>
      </c>
      <c r="U2136" s="2">
        <v>3000</v>
      </c>
      <c r="V2136" s="2">
        <v>3000</v>
      </c>
      <c r="W2136" t="s">
        <v>1518</v>
      </c>
    </row>
    <row r="2137" spans="1:23" x14ac:dyDescent="0.2">
      <c r="A2137" t="s">
        <v>106</v>
      </c>
      <c r="B2137" t="s">
        <v>107</v>
      </c>
      <c r="C2137" t="s">
        <v>635</v>
      </c>
      <c r="D2137" t="s">
        <v>1259</v>
      </c>
      <c r="E2137" t="s">
        <v>1260</v>
      </c>
      <c r="F2137" t="s">
        <v>1521</v>
      </c>
      <c r="G2137" t="s">
        <v>1522</v>
      </c>
      <c r="H2137" t="s">
        <v>164</v>
      </c>
      <c r="I2137" t="s">
        <v>1448</v>
      </c>
      <c r="J2137" t="s">
        <v>94</v>
      </c>
      <c r="K2137" t="s">
        <v>537</v>
      </c>
      <c r="L2137" t="s">
        <v>96</v>
      </c>
      <c r="M2137" s="2">
        <v>3000</v>
      </c>
      <c r="N2137" s="2">
        <v>0</v>
      </c>
      <c r="O2137" s="2">
        <v>0</v>
      </c>
      <c r="P2137" s="2">
        <v>3000</v>
      </c>
      <c r="Q2137" s="2">
        <v>908.62</v>
      </c>
      <c r="R2137" s="2">
        <v>0</v>
      </c>
      <c r="S2137" s="2">
        <v>0</v>
      </c>
      <c r="T2137" s="2">
        <v>3000</v>
      </c>
      <c r="U2137" s="2">
        <v>3000</v>
      </c>
      <c r="V2137" s="2">
        <v>2091.38</v>
      </c>
      <c r="W2137" t="s">
        <v>1508</v>
      </c>
    </row>
    <row r="2138" spans="1:23" x14ac:dyDescent="0.2">
      <c r="A2138" t="s">
        <v>106</v>
      </c>
      <c r="B2138" t="s">
        <v>107</v>
      </c>
      <c r="C2138" t="s">
        <v>635</v>
      </c>
      <c r="D2138" t="s">
        <v>1259</v>
      </c>
      <c r="E2138" t="s">
        <v>1260</v>
      </c>
      <c r="F2138" t="s">
        <v>1521</v>
      </c>
      <c r="G2138" t="s">
        <v>1522</v>
      </c>
      <c r="H2138" t="s">
        <v>164</v>
      </c>
      <c r="I2138" t="s">
        <v>1530</v>
      </c>
      <c r="J2138" t="s">
        <v>94</v>
      </c>
      <c r="K2138" t="s">
        <v>1531</v>
      </c>
      <c r="L2138" t="s">
        <v>96</v>
      </c>
      <c r="M2138" s="2">
        <v>0</v>
      </c>
      <c r="N2138" s="2">
        <v>0</v>
      </c>
      <c r="O2138" s="2">
        <v>7850</v>
      </c>
      <c r="P2138" s="2">
        <v>7850</v>
      </c>
      <c r="Q2138" s="2">
        <v>0</v>
      </c>
      <c r="R2138" s="2">
        <v>0</v>
      </c>
      <c r="S2138" s="2">
        <v>0</v>
      </c>
      <c r="T2138" s="2">
        <v>7850</v>
      </c>
      <c r="U2138" s="2">
        <v>7850</v>
      </c>
      <c r="V2138" s="2">
        <v>7850</v>
      </c>
      <c r="W2138" t="s">
        <v>1532</v>
      </c>
    </row>
    <row r="2139" spans="1:23" x14ac:dyDescent="0.2">
      <c r="A2139" t="s">
        <v>106</v>
      </c>
      <c r="B2139" t="s">
        <v>107</v>
      </c>
      <c r="C2139" t="s">
        <v>635</v>
      </c>
      <c r="D2139" t="s">
        <v>1259</v>
      </c>
      <c r="E2139" t="s">
        <v>1260</v>
      </c>
      <c r="F2139" t="s">
        <v>1521</v>
      </c>
      <c r="G2139" t="s">
        <v>1522</v>
      </c>
      <c r="H2139" t="s">
        <v>164</v>
      </c>
      <c r="I2139" t="s">
        <v>1530</v>
      </c>
      <c r="J2139" t="s">
        <v>94</v>
      </c>
      <c r="K2139" t="s">
        <v>1345</v>
      </c>
      <c r="L2139" t="s">
        <v>96</v>
      </c>
      <c r="M2139" s="2">
        <v>0</v>
      </c>
      <c r="N2139" s="2">
        <v>0</v>
      </c>
      <c r="O2139" s="2">
        <v>28000</v>
      </c>
      <c r="P2139" s="2">
        <v>28000</v>
      </c>
      <c r="Q2139" s="2">
        <v>0</v>
      </c>
      <c r="R2139" s="2">
        <v>0</v>
      </c>
      <c r="S2139" s="2">
        <v>0</v>
      </c>
      <c r="T2139" s="2">
        <v>28000</v>
      </c>
      <c r="U2139" s="2">
        <v>28000</v>
      </c>
      <c r="V2139" s="2">
        <v>28000</v>
      </c>
      <c r="W2139" t="s">
        <v>1533</v>
      </c>
    </row>
    <row r="2140" spans="1:23" x14ac:dyDescent="0.2">
      <c r="A2140" t="s">
        <v>106</v>
      </c>
      <c r="B2140" t="s">
        <v>107</v>
      </c>
      <c r="C2140" t="s">
        <v>635</v>
      </c>
      <c r="D2140" t="s">
        <v>1259</v>
      </c>
      <c r="E2140" t="s">
        <v>1260</v>
      </c>
      <c r="F2140" t="s">
        <v>1521</v>
      </c>
      <c r="G2140" t="s">
        <v>1522</v>
      </c>
      <c r="H2140" t="s">
        <v>164</v>
      </c>
      <c r="I2140" t="s">
        <v>1530</v>
      </c>
      <c r="J2140" t="s">
        <v>94</v>
      </c>
      <c r="K2140" t="s">
        <v>166</v>
      </c>
      <c r="L2140" t="s">
        <v>96</v>
      </c>
      <c r="M2140" s="2">
        <v>0</v>
      </c>
      <c r="N2140" s="2">
        <v>0</v>
      </c>
      <c r="O2140" s="2">
        <v>13500</v>
      </c>
      <c r="P2140" s="2">
        <v>13500</v>
      </c>
      <c r="Q2140" s="2">
        <v>0</v>
      </c>
      <c r="R2140" s="2">
        <v>0</v>
      </c>
      <c r="S2140" s="2">
        <v>0</v>
      </c>
      <c r="T2140" s="2">
        <v>13500</v>
      </c>
      <c r="U2140" s="2">
        <v>13500</v>
      </c>
      <c r="V2140" s="2">
        <v>13500</v>
      </c>
      <c r="W2140" t="s">
        <v>1281</v>
      </c>
    </row>
    <row r="2141" spans="1:23" x14ac:dyDescent="0.2">
      <c r="A2141" t="s">
        <v>106</v>
      </c>
      <c r="B2141" t="s">
        <v>107</v>
      </c>
      <c r="C2141" t="s">
        <v>635</v>
      </c>
      <c r="D2141" t="s">
        <v>1259</v>
      </c>
      <c r="E2141" t="s">
        <v>1260</v>
      </c>
      <c r="F2141" t="s">
        <v>1521</v>
      </c>
      <c r="G2141" t="s">
        <v>1522</v>
      </c>
      <c r="H2141" t="s">
        <v>164</v>
      </c>
      <c r="I2141" t="s">
        <v>1448</v>
      </c>
      <c r="J2141" t="s">
        <v>192</v>
      </c>
      <c r="K2141" t="s">
        <v>1534</v>
      </c>
      <c r="L2141" t="s">
        <v>96</v>
      </c>
      <c r="M2141" s="2">
        <v>1500000</v>
      </c>
      <c r="N2141" s="2">
        <v>0</v>
      </c>
      <c r="O2141" s="2">
        <v>-1500000</v>
      </c>
      <c r="P2141" s="2">
        <v>0</v>
      </c>
      <c r="Q2141" s="2">
        <v>0</v>
      </c>
      <c r="R2141" s="2">
        <v>0</v>
      </c>
      <c r="S2141" s="2">
        <v>0</v>
      </c>
      <c r="T2141" s="2">
        <v>0</v>
      </c>
      <c r="U2141" s="2">
        <v>0</v>
      </c>
      <c r="V2141" s="2">
        <v>0</v>
      </c>
      <c r="W2141" t="s">
        <v>1535</v>
      </c>
    </row>
    <row r="2142" spans="1:23" x14ac:dyDescent="0.2">
      <c r="A2142" t="s">
        <v>106</v>
      </c>
      <c r="B2142" t="s">
        <v>107</v>
      </c>
      <c r="C2142" t="s">
        <v>635</v>
      </c>
      <c r="D2142" t="s">
        <v>1259</v>
      </c>
      <c r="E2142" t="s">
        <v>1260</v>
      </c>
      <c r="F2142" t="s">
        <v>1521</v>
      </c>
      <c r="G2142" t="s">
        <v>1522</v>
      </c>
      <c r="H2142" t="s">
        <v>164</v>
      </c>
      <c r="I2142" t="s">
        <v>1448</v>
      </c>
      <c r="J2142" t="s">
        <v>192</v>
      </c>
      <c r="K2142" t="s">
        <v>307</v>
      </c>
      <c r="L2142" t="s">
        <v>96</v>
      </c>
      <c r="M2142" s="2">
        <v>648000</v>
      </c>
      <c r="N2142" s="2">
        <v>-311647.40000000002</v>
      </c>
      <c r="O2142" s="2">
        <v>-336352.6</v>
      </c>
      <c r="P2142" s="2">
        <v>0</v>
      </c>
      <c r="Q2142" s="2">
        <v>0</v>
      </c>
      <c r="R2142" s="2">
        <v>0</v>
      </c>
      <c r="S2142" s="2">
        <v>0</v>
      </c>
      <c r="T2142" s="2">
        <v>0</v>
      </c>
      <c r="U2142" s="2">
        <v>0</v>
      </c>
      <c r="V2142" s="2">
        <v>0</v>
      </c>
      <c r="W2142" t="s">
        <v>1536</v>
      </c>
    </row>
    <row r="2143" spans="1:23" x14ac:dyDescent="0.2">
      <c r="A2143" t="s">
        <v>106</v>
      </c>
      <c r="B2143" t="s">
        <v>107</v>
      </c>
      <c r="C2143" t="s">
        <v>635</v>
      </c>
      <c r="D2143" t="s">
        <v>1259</v>
      </c>
      <c r="E2143" t="s">
        <v>1260</v>
      </c>
      <c r="F2143" t="s">
        <v>1521</v>
      </c>
      <c r="G2143" t="s">
        <v>1522</v>
      </c>
      <c r="H2143" t="s">
        <v>164</v>
      </c>
      <c r="I2143" t="s">
        <v>1530</v>
      </c>
      <c r="J2143" t="s">
        <v>192</v>
      </c>
      <c r="K2143" t="s">
        <v>1534</v>
      </c>
      <c r="L2143" t="s">
        <v>11</v>
      </c>
      <c r="M2143" s="2">
        <v>0</v>
      </c>
      <c r="N2143" s="2">
        <v>0</v>
      </c>
      <c r="O2143" s="2">
        <v>585935.38</v>
      </c>
      <c r="P2143" s="2">
        <v>585935.38</v>
      </c>
      <c r="Q2143" s="2">
        <v>0</v>
      </c>
      <c r="R2143" s="2">
        <v>0</v>
      </c>
      <c r="S2143" s="2">
        <v>0</v>
      </c>
      <c r="T2143" s="2">
        <v>585935.38</v>
      </c>
      <c r="U2143" s="2">
        <v>585935.38</v>
      </c>
      <c r="V2143" s="2">
        <v>585935.38</v>
      </c>
      <c r="W2143" t="s">
        <v>1535</v>
      </c>
    </row>
    <row r="2144" spans="1:23" x14ac:dyDescent="0.2">
      <c r="A2144" t="s">
        <v>106</v>
      </c>
      <c r="B2144" t="s">
        <v>107</v>
      </c>
      <c r="C2144" t="s">
        <v>635</v>
      </c>
      <c r="D2144" t="s">
        <v>1259</v>
      </c>
      <c r="E2144" t="s">
        <v>1260</v>
      </c>
      <c r="F2144" t="s">
        <v>1521</v>
      </c>
      <c r="G2144" t="s">
        <v>1522</v>
      </c>
      <c r="H2144" t="s">
        <v>164</v>
      </c>
      <c r="I2144" t="s">
        <v>1530</v>
      </c>
      <c r="J2144" t="s">
        <v>192</v>
      </c>
      <c r="K2144" t="s">
        <v>1534</v>
      </c>
      <c r="L2144" t="s">
        <v>96</v>
      </c>
      <c r="M2144" s="2">
        <v>0</v>
      </c>
      <c r="N2144" s="2">
        <v>0</v>
      </c>
      <c r="O2144" s="2">
        <v>14064.62</v>
      </c>
      <c r="P2144" s="2">
        <v>14064.62</v>
      </c>
      <c r="Q2144" s="2">
        <v>0</v>
      </c>
      <c r="R2144" s="2">
        <v>0</v>
      </c>
      <c r="S2144" s="2">
        <v>0</v>
      </c>
      <c r="T2144" s="2">
        <v>14064.62</v>
      </c>
      <c r="U2144" s="2">
        <v>14064.62</v>
      </c>
      <c r="V2144" s="2">
        <v>14064.62</v>
      </c>
      <c r="W2144" t="s">
        <v>1535</v>
      </c>
    </row>
    <row r="2145" spans="1:23" x14ac:dyDescent="0.2">
      <c r="A2145" t="s">
        <v>106</v>
      </c>
      <c r="B2145" t="s">
        <v>107</v>
      </c>
      <c r="C2145" t="s">
        <v>635</v>
      </c>
      <c r="D2145" t="s">
        <v>1259</v>
      </c>
      <c r="E2145" t="s">
        <v>1260</v>
      </c>
      <c r="F2145" t="s">
        <v>1521</v>
      </c>
      <c r="G2145" t="s">
        <v>1522</v>
      </c>
      <c r="H2145" t="s">
        <v>164</v>
      </c>
      <c r="I2145" t="s">
        <v>1448</v>
      </c>
      <c r="J2145" t="s">
        <v>202</v>
      </c>
      <c r="K2145" t="s">
        <v>203</v>
      </c>
      <c r="L2145" t="s">
        <v>96</v>
      </c>
      <c r="M2145" s="2">
        <v>10000</v>
      </c>
      <c r="N2145" s="2">
        <v>3500</v>
      </c>
      <c r="O2145" s="2">
        <v>0</v>
      </c>
      <c r="P2145" s="2">
        <v>13500</v>
      </c>
      <c r="Q2145" s="2">
        <v>5760</v>
      </c>
      <c r="R2145" s="2">
        <v>0</v>
      </c>
      <c r="S2145" s="2">
        <v>0</v>
      </c>
      <c r="T2145" s="2">
        <v>13500</v>
      </c>
      <c r="U2145" s="2">
        <v>13500</v>
      </c>
      <c r="V2145" s="2">
        <v>7740</v>
      </c>
      <c r="W2145" t="s">
        <v>1477</v>
      </c>
    </row>
    <row r="2146" spans="1:23" x14ac:dyDescent="0.2">
      <c r="A2146" t="s">
        <v>106</v>
      </c>
      <c r="B2146" t="s">
        <v>107</v>
      </c>
      <c r="C2146" t="s">
        <v>635</v>
      </c>
      <c r="D2146" t="s">
        <v>1259</v>
      </c>
      <c r="E2146" t="s">
        <v>1260</v>
      </c>
      <c r="F2146" t="s">
        <v>1521</v>
      </c>
      <c r="G2146" t="s">
        <v>1522</v>
      </c>
      <c r="H2146" t="s">
        <v>164</v>
      </c>
      <c r="I2146" t="s">
        <v>1448</v>
      </c>
      <c r="J2146" t="s">
        <v>202</v>
      </c>
      <c r="K2146" t="s">
        <v>209</v>
      </c>
      <c r="L2146" t="s">
        <v>96</v>
      </c>
      <c r="M2146" s="2">
        <v>20000</v>
      </c>
      <c r="N2146" s="2">
        <v>0</v>
      </c>
      <c r="O2146" s="2">
        <v>0</v>
      </c>
      <c r="P2146" s="2">
        <v>20000</v>
      </c>
      <c r="Q2146" s="2">
        <v>0</v>
      </c>
      <c r="R2146" s="2">
        <v>0</v>
      </c>
      <c r="S2146" s="2">
        <v>0</v>
      </c>
      <c r="T2146" s="2">
        <v>20000</v>
      </c>
      <c r="U2146" s="2">
        <v>20000</v>
      </c>
      <c r="V2146" s="2">
        <v>20000</v>
      </c>
      <c r="W2146" t="s">
        <v>1306</v>
      </c>
    </row>
    <row r="2147" spans="1:23" x14ac:dyDescent="0.2">
      <c r="A2147" t="s">
        <v>106</v>
      </c>
      <c r="B2147" t="s">
        <v>107</v>
      </c>
      <c r="C2147" t="s">
        <v>635</v>
      </c>
      <c r="D2147" t="s">
        <v>1259</v>
      </c>
      <c r="E2147" t="s">
        <v>1260</v>
      </c>
      <c r="F2147" t="s">
        <v>1521</v>
      </c>
      <c r="G2147" t="s">
        <v>1522</v>
      </c>
      <c r="H2147" t="s">
        <v>164</v>
      </c>
      <c r="I2147" t="s">
        <v>1448</v>
      </c>
      <c r="J2147" t="s">
        <v>202</v>
      </c>
      <c r="K2147" t="s">
        <v>205</v>
      </c>
      <c r="L2147" t="s">
        <v>96</v>
      </c>
      <c r="M2147" s="2">
        <v>70000</v>
      </c>
      <c r="N2147" s="2">
        <v>0</v>
      </c>
      <c r="O2147" s="2">
        <v>0</v>
      </c>
      <c r="P2147" s="2">
        <v>70000</v>
      </c>
      <c r="Q2147" s="2">
        <v>0</v>
      </c>
      <c r="R2147" s="2">
        <v>1932</v>
      </c>
      <c r="S2147" s="2">
        <v>1932</v>
      </c>
      <c r="T2147" s="2">
        <v>68068</v>
      </c>
      <c r="U2147" s="2">
        <v>68068</v>
      </c>
      <c r="V2147" s="2">
        <v>68068</v>
      </c>
      <c r="W2147" t="s">
        <v>1478</v>
      </c>
    </row>
    <row r="2148" spans="1:23" x14ac:dyDescent="0.2">
      <c r="A2148" t="s">
        <v>106</v>
      </c>
      <c r="B2148" t="s">
        <v>107</v>
      </c>
      <c r="C2148" t="s">
        <v>635</v>
      </c>
      <c r="D2148" t="s">
        <v>1259</v>
      </c>
      <c r="E2148" t="s">
        <v>1260</v>
      </c>
      <c r="F2148" t="s">
        <v>1521</v>
      </c>
      <c r="G2148" t="s">
        <v>1522</v>
      </c>
      <c r="H2148" t="s">
        <v>164</v>
      </c>
      <c r="I2148" t="s">
        <v>1448</v>
      </c>
      <c r="J2148" t="s">
        <v>202</v>
      </c>
      <c r="K2148" t="s">
        <v>549</v>
      </c>
      <c r="L2148" t="s">
        <v>96</v>
      </c>
      <c r="M2148" s="2">
        <v>25000</v>
      </c>
      <c r="N2148" s="2">
        <v>0</v>
      </c>
      <c r="O2148" s="2">
        <v>0</v>
      </c>
      <c r="P2148" s="2">
        <v>25000</v>
      </c>
      <c r="Q2148" s="2">
        <v>16382.58</v>
      </c>
      <c r="R2148" s="2">
        <v>2725</v>
      </c>
      <c r="S2148" s="2">
        <v>0</v>
      </c>
      <c r="T2148" s="2">
        <v>22275</v>
      </c>
      <c r="U2148" s="2">
        <v>25000</v>
      </c>
      <c r="V2148" s="2">
        <v>5892.42</v>
      </c>
      <c r="W2148" t="s">
        <v>1520</v>
      </c>
    </row>
    <row r="2149" spans="1:23" x14ac:dyDescent="0.2">
      <c r="A2149" t="s">
        <v>0</v>
      </c>
      <c r="B2149" t="s">
        <v>1</v>
      </c>
      <c r="C2149" t="s">
        <v>635</v>
      </c>
      <c r="D2149" t="s">
        <v>1259</v>
      </c>
      <c r="E2149" t="s">
        <v>1260</v>
      </c>
      <c r="F2149" t="s">
        <v>1521</v>
      </c>
      <c r="G2149" t="s">
        <v>1522</v>
      </c>
      <c r="H2149" t="s">
        <v>7</v>
      </c>
      <c r="I2149" t="s">
        <v>8</v>
      </c>
      <c r="J2149" t="s">
        <v>215</v>
      </c>
      <c r="K2149" t="s">
        <v>216</v>
      </c>
      <c r="L2149" t="s">
        <v>11</v>
      </c>
      <c r="M2149" s="2">
        <v>0</v>
      </c>
      <c r="N2149" s="2">
        <v>90482</v>
      </c>
      <c r="O2149" s="2">
        <v>0</v>
      </c>
      <c r="P2149" s="2">
        <v>90482</v>
      </c>
      <c r="Q2149" s="2">
        <v>0</v>
      </c>
      <c r="R2149" s="2">
        <v>59609.63</v>
      </c>
      <c r="S2149" s="2">
        <v>59159.63</v>
      </c>
      <c r="T2149" s="2">
        <v>30872.37</v>
      </c>
      <c r="U2149" s="2">
        <v>31322.37</v>
      </c>
      <c r="V2149" s="2">
        <v>30872.37</v>
      </c>
      <c r="W2149" t="s">
        <v>1479</v>
      </c>
    </row>
    <row r="2150" spans="1:23" x14ac:dyDescent="0.2">
      <c r="A2150" t="s">
        <v>0</v>
      </c>
      <c r="B2150" t="s">
        <v>1</v>
      </c>
      <c r="C2150" t="s">
        <v>635</v>
      </c>
      <c r="D2150" t="s">
        <v>636</v>
      </c>
      <c r="E2150" t="s">
        <v>637</v>
      </c>
      <c r="F2150" t="s">
        <v>1537</v>
      </c>
      <c r="G2150" t="s">
        <v>1538</v>
      </c>
      <c r="H2150" t="s">
        <v>7</v>
      </c>
      <c r="I2150" t="s">
        <v>8</v>
      </c>
      <c r="J2150" t="s">
        <v>9</v>
      </c>
      <c r="K2150" t="s">
        <v>10</v>
      </c>
      <c r="L2150" t="s">
        <v>11</v>
      </c>
      <c r="M2150" s="2">
        <v>153984</v>
      </c>
      <c r="N2150" s="2">
        <v>115267</v>
      </c>
      <c r="O2150" s="2">
        <v>-105416.73</v>
      </c>
      <c r="P2150" s="2">
        <v>163834.26999999999</v>
      </c>
      <c r="Q2150" s="2">
        <v>0</v>
      </c>
      <c r="R2150" s="2">
        <v>104804.56</v>
      </c>
      <c r="S2150" s="2">
        <v>104804.56</v>
      </c>
      <c r="T2150" s="2">
        <v>59029.71</v>
      </c>
      <c r="U2150" s="2">
        <v>59029.71</v>
      </c>
      <c r="V2150" s="2">
        <v>59029.71</v>
      </c>
      <c r="W2150" t="s">
        <v>640</v>
      </c>
    </row>
    <row r="2151" spans="1:23" x14ac:dyDescent="0.2">
      <c r="A2151" t="s">
        <v>0</v>
      </c>
      <c r="B2151" t="s">
        <v>1</v>
      </c>
      <c r="C2151" t="s">
        <v>635</v>
      </c>
      <c r="D2151" t="s">
        <v>636</v>
      </c>
      <c r="E2151" t="s">
        <v>637</v>
      </c>
      <c r="F2151" t="s">
        <v>1537</v>
      </c>
      <c r="G2151" t="s">
        <v>1538</v>
      </c>
      <c r="H2151" t="s">
        <v>7</v>
      </c>
      <c r="I2151" t="s">
        <v>8</v>
      </c>
      <c r="J2151" t="s">
        <v>9</v>
      </c>
      <c r="K2151" t="s">
        <v>13</v>
      </c>
      <c r="L2151" t="s">
        <v>11</v>
      </c>
      <c r="M2151" s="2">
        <v>29502.6</v>
      </c>
      <c r="N2151" s="2">
        <v>0</v>
      </c>
      <c r="O2151" s="2">
        <v>0</v>
      </c>
      <c r="P2151" s="2">
        <v>29502.6</v>
      </c>
      <c r="Q2151" s="2">
        <v>0</v>
      </c>
      <c r="R2151" s="2">
        <v>22167.1</v>
      </c>
      <c r="S2151" s="2">
        <v>22167.1</v>
      </c>
      <c r="T2151" s="2">
        <v>7335.5</v>
      </c>
      <c r="U2151" s="2">
        <v>7335.5</v>
      </c>
      <c r="V2151" s="2">
        <v>7335.5</v>
      </c>
      <c r="W2151" t="s">
        <v>641</v>
      </c>
    </row>
    <row r="2152" spans="1:23" x14ac:dyDescent="0.2">
      <c r="A2152" t="s">
        <v>0</v>
      </c>
      <c r="B2152" t="s">
        <v>1</v>
      </c>
      <c r="C2152" t="s">
        <v>635</v>
      </c>
      <c r="D2152" t="s">
        <v>636</v>
      </c>
      <c r="E2152" t="s">
        <v>637</v>
      </c>
      <c r="F2152" t="s">
        <v>1537</v>
      </c>
      <c r="G2152" t="s">
        <v>1538</v>
      </c>
      <c r="H2152" t="s">
        <v>7</v>
      </c>
      <c r="I2152" t="s">
        <v>8</v>
      </c>
      <c r="J2152" t="s">
        <v>9</v>
      </c>
      <c r="K2152" t="s">
        <v>642</v>
      </c>
      <c r="L2152" t="s">
        <v>11</v>
      </c>
      <c r="M2152" s="2">
        <v>1544640</v>
      </c>
      <c r="N2152" s="2">
        <v>0</v>
      </c>
      <c r="O2152" s="2">
        <v>38174</v>
      </c>
      <c r="P2152" s="2">
        <v>1582814</v>
      </c>
      <c r="Q2152" s="2">
        <v>0</v>
      </c>
      <c r="R2152" s="2">
        <v>1115991</v>
      </c>
      <c r="S2152" s="2">
        <v>1115991</v>
      </c>
      <c r="T2152" s="2">
        <v>466823</v>
      </c>
      <c r="U2152" s="2">
        <v>466823</v>
      </c>
      <c r="V2152" s="2">
        <v>466823</v>
      </c>
      <c r="W2152" t="s">
        <v>643</v>
      </c>
    </row>
    <row r="2153" spans="1:23" x14ac:dyDescent="0.2">
      <c r="A2153" t="s">
        <v>0</v>
      </c>
      <c r="B2153" t="s">
        <v>1</v>
      </c>
      <c r="C2153" t="s">
        <v>635</v>
      </c>
      <c r="D2153" t="s">
        <v>636</v>
      </c>
      <c r="E2153" t="s">
        <v>637</v>
      </c>
      <c r="F2153" t="s">
        <v>1537</v>
      </c>
      <c r="G2153" t="s">
        <v>1538</v>
      </c>
      <c r="H2153" t="s">
        <v>7</v>
      </c>
      <c r="I2153" t="s">
        <v>8</v>
      </c>
      <c r="J2153" t="s">
        <v>9</v>
      </c>
      <c r="K2153" t="s">
        <v>15</v>
      </c>
      <c r="L2153" t="s">
        <v>11</v>
      </c>
      <c r="M2153" s="2">
        <v>145644.54999999999</v>
      </c>
      <c r="N2153" s="2">
        <v>9129</v>
      </c>
      <c r="O2153" s="2">
        <v>0</v>
      </c>
      <c r="P2153" s="2">
        <v>154773.54999999999</v>
      </c>
      <c r="Q2153" s="2">
        <v>1157.42</v>
      </c>
      <c r="R2153" s="2">
        <v>15542.9</v>
      </c>
      <c r="S2153" s="2">
        <v>14453.56</v>
      </c>
      <c r="T2153" s="2">
        <v>139230.65</v>
      </c>
      <c r="U2153" s="2">
        <v>140319.99</v>
      </c>
      <c r="V2153" s="2">
        <v>138073.23000000001</v>
      </c>
      <c r="W2153" t="s">
        <v>644</v>
      </c>
    </row>
    <row r="2154" spans="1:23" x14ac:dyDescent="0.2">
      <c r="A2154" t="s">
        <v>0</v>
      </c>
      <c r="B2154" t="s">
        <v>1</v>
      </c>
      <c r="C2154" t="s">
        <v>635</v>
      </c>
      <c r="D2154" t="s">
        <v>636</v>
      </c>
      <c r="E2154" t="s">
        <v>637</v>
      </c>
      <c r="F2154" t="s">
        <v>1537</v>
      </c>
      <c r="G2154" t="s">
        <v>1538</v>
      </c>
      <c r="H2154" t="s">
        <v>7</v>
      </c>
      <c r="I2154" t="s">
        <v>8</v>
      </c>
      <c r="J2154" t="s">
        <v>9</v>
      </c>
      <c r="K2154" t="s">
        <v>17</v>
      </c>
      <c r="L2154" t="s">
        <v>11</v>
      </c>
      <c r="M2154" s="2">
        <v>56032</v>
      </c>
      <c r="N2154" s="2">
        <v>3200</v>
      </c>
      <c r="O2154" s="2">
        <v>0</v>
      </c>
      <c r="P2154" s="2">
        <v>59232</v>
      </c>
      <c r="Q2154" s="2">
        <v>566.66999999999996</v>
      </c>
      <c r="R2154" s="2">
        <v>51872.78</v>
      </c>
      <c r="S2154" s="2">
        <v>51872.78</v>
      </c>
      <c r="T2154" s="2">
        <v>7359.22</v>
      </c>
      <c r="U2154" s="2">
        <v>7359.22</v>
      </c>
      <c r="V2154" s="2">
        <v>6792.55</v>
      </c>
      <c r="W2154" t="s">
        <v>645</v>
      </c>
    </row>
    <row r="2155" spans="1:23" x14ac:dyDescent="0.2">
      <c r="A2155" t="s">
        <v>0</v>
      </c>
      <c r="B2155" t="s">
        <v>1</v>
      </c>
      <c r="C2155" t="s">
        <v>635</v>
      </c>
      <c r="D2155" t="s">
        <v>636</v>
      </c>
      <c r="E2155" t="s">
        <v>637</v>
      </c>
      <c r="F2155" t="s">
        <v>1537</v>
      </c>
      <c r="G2155" t="s">
        <v>1538</v>
      </c>
      <c r="H2155" t="s">
        <v>7</v>
      </c>
      <c r="I2155" t="s">
        <v>8</v>
      </c>
      <c r="J2155" t="s">
        <v>9</v>
      </c>
      <c r="K2155" t="s">
        <v>19</v>
      </c>
      <c r="L2155" t="s">
        <v>11</v>
      </c>
      <c r="M2155" s="2">
        <v>528</v>
      </c>
      <c r="N2155" s="2">
        <v>0</v>
      </c>
      <c r="O2155" s="2">
        <v>0</v>
      </c>
      <c r="P2155" s="2">
        <v>528</v>
      </c>
      <c r="Q2155" s="2">
        <v>0</v>
      </c>
      <c r="R2155" s="2">
        <v>376</v>
      </c>
      <c r="S2155" s="2">
        <v>376</v>
      </c>
      <c r="T2155" s="2">
        <v>152</v>
      </c>
      <c r="U2155" s="2">
        <v>152</v>
      </c>
      <c r="V2155" s="2">
        <v>152</v>
      </c>
      <c r="W2155" t="s">
        <v>646</v>
      </c>
    </row>
    <row r="2156" spans="1:23" x14ac:dyDescent="0.2">
      <c r="A2156" t="s">
        <v>0</v>
      </c>
      <c r="B2156" t="s">
        <v>1</v>
      </c>
      <c r="C2156" t="s">
        <v>635</v>
      </c>
      <c r="D2156" t="s">
        <v>636</v>
      </c>
      <c r="E2156" t="s">
        <v>637</v>
      </c>
      <c r="F2156" t="s">
        <v>1537</v>
      </c>
      <c r="G2156" t="s">
        <v>1538</v>
      </c>
      <c r="H2156" t="s">
        <v>7</v>
      </c>
      <c r="I2156" t="s">
        <v>8</v>
      </c>
      <c r="J2156" t="s">
        <v>9</v>
      </c>
      <c r="K2156" t="s">
        <v>21</v>
      </c>
      <c r="L2156" t="s">
        <v>11</v>
      </c>
      <c r="M2156" s="2">
        <v>4224</v>
      </c>
      <c r="N2156" s="2">
        <v>0</v>
      </c>
      <c r="O2156" s="2">
        <v>0</v>
      </c>
      <c r="P2156" s="2">
        <v>4224</v>
      </c>
      <c r="Q2156" s="2">
        <v>0</v>
      </c>
      <c r="R2156" s="2">
        <v>3008</v>
      </c>
      <c r="S2156" s="2">
        <v>3008</v>
      </c>
      <c r="T2156" s="2">
        <v>1216</v>
      </c>
      <c r="U2156" s="2">
        <v>1216</v>
      </c>
      <c r="V2156" s="2">
        <v>1216</v>
      </c>
      <c r="W2156" t="s">
        <v>647</v>
      </c>
    </row>
    <row r="2157" spans="1:23" x14ac:dyDescent="0.2">
      <c r="A2157" t="s">
        <v>0</v>
      </c>
      <c r="B2157" t="s">
        <v>1</v>
      </c>
      <c r="C2157" t="s">
        <v>635</v>
      </c>
      <c r="D2157" t="s">
        <v>636</v>
      </c>
      <c r="E2157" t="s">
        <v>637</v>
      </c>
      <c r="F2157" t="s">
        <v>1537</v>
      </c>
      <c r="G2157" t="s">
        <v>1538</v>
      </c>
      <c r="H2157" t="s">
        <v>7</v>
      </c>
      <c r="I2157" t="s">
        <v>8</v>
      </c>
      <c r="J2157" t="s">
        <v>9</v>
      </c>
      <c r="K2157" t="s">
        <v>23</v>
      </c>
      <c r="L2157" t="s">
        <v>11</v>
      </c>
      <c r="M2157" s="2">
        <v>147.51</v>
      </c>
      <c r="N2157" s="2">
        <v>0</v>
      </c>
      <c r="O2157" s="2">
        <v>84.59</v>
      </c>
      <c r="P2157" s="2">
        <v>232.1</v>
      </c>
      <c r="Q2157" s="2">
        <v>0</v>
      </c>
      <c r="R2157" s="2">
        <v>108</v>
      </c>
      <c r="S2157" s="2">
        <v>108</v>
      </c>
      <c r="T2157" s="2">
        <v>124.1</v>
      </c>
      <c r="U2157" s="2">
        <v>124.1</v>
      </c>
      <c r="V2157" s="2">
        <v>124.1</v>
      </c>
      <c r="W2157" t="s">
        <v>648</v>
      </c>
    </row>
    <row r="2158" spans="1:23" x14ac:dyDescent="0.2">
      <c r="A2158" t="s">
        <v>0</v>
      </c>
      <c r="B2158" t="s">
        <v>1</v>
      </c>
      <c r="C2158" t="s">
        <v>635</v>
      </c>
      <c r="D2158" t="s">
        <v>636</v>
      </c>
      <c r="E2158" t="s">
        <v>637</v>
      </c>
      <c r="F2158" t="s">
        <v>1537</v>
      </c>
      <c r="G2158" t="s">
        <v>1538</v>
      </c>
      <c r="H2158" t="s">
        <v>7</v>
      </c>
      <c r="I2158" t="s">
        <v>8</v>
      </c>
      <c r="J2158" t="s">
        <v>9</v>
      </c>
      <c r="K2158" t="s">
        <v>25</v>
      </c>
      <c r="L2158" t="s">
        <v>11</v>
      </c>
      <c r="M2158" s="2">
        <v>1475.13</v>
      </c>
      <c r="N2158" s="2">
        <v>0</v>
      </c>
      <c r="O2158" s="2">
        <v>0</v>
      </c>
      <c r="P2158" s="2">
        <v>1475.13</v>
      </c>
      <c r="Q2158" s="2">
        <v>0</v>
      </c>
      <c r="R2158" s="2">
        <v>940.32</v>
      </c>
      <c r="S2158" s="2">
        <v>940.32</v>
      </c>
      <c r="T2158" s="2">
        <v>534.80999999999995</v>
      </c>
      <c r="U2158" s="2">
        <v>534.80999999999995</v>
      </c>
      <c r="V2158" s="2">
        <v>534.80999999999995</v>
      </c>
      <c r="W2158" t="s">
        <v>649</v>
      </c>
    </row>
    <row r="2159" spans="1:23" x14ac:dyDescent="0.2">
      <c r="A2159" t="s">
        <v>0</v>
      </c>
      <c r="B2159" t="s">
        <v>1</v>
      </c>
      <c r="C2159" t="s">
        <v>635</v>
      </c>
      <c r="D2159" t="s">
        <v>636</v>
      </c>
      <c r="E2159" t="s">
        <v>637</v>
      </c>
      <c r="F2159" t="s">
        <v>1537</v>
      </c>
      <c r="G2159" t="s">
        <v>1538</v>
      </c>
      <c r="H2159" t="s">
        <v>7</v>
      </c>
      <c r="I2159" t="s">
        <v>8</v>
      </c>
      <c r="J2159" t="s">
        <v>9</v>
      </c>
      <c r="K2159" t="s">
        <v>27</v>
      </c>
      <c r="L2159" t="s">
        <v>11</v>
      </c>
      <c r="M2159" s="2">
        <v>2932.17</v>
      </c>
      <c r="N2159" s="2">
        <v>0</v>
      </c>
      <c r="O2159" s="2">
        <v>0</v>
      </c>
      <c r="P2159" s="2">
        <v>2932.17</v>
      </c>
      <c r="Q2159" s="2">
        <v>0</v>
      </c>
      <c r="R2159" s="2">
        <v>0</v>
      </c>
      <c r="S2159" s="2">
        <v>0</v>
      </c>
      <c r="T2159" s="2">
        <v>2932.17</v>
      </c>
      <c r="U2159" s="2">
        <v>2932.17</v>
      </c>
      <c r="V2159" s="2">
        <v>2932.17</v>
      </c>
      <c r="W2159" t="s">
        <v>650</v>
      </c>
    </row>
    <row r="2160" spans="1:23" x14ac:dyDescent="0.2">
      <c r="A2160" t="s">
        <v>0</v>
      </c>
      <c r="B2160" t="s">
        <v>1</v>
      </c>
      <c r="C2160" t="s">
        <v>635</v>
      </c>
      <c r="D2160" t="s">
        <v>636</v>
      </c>
      <c r="E2160" t="s">
        <v>637</v>
      </c>
      <c r="F2160" t="s">
        <v>1537</v>
      </c>
      <c r="G2160" t="s">
        <v>1538</v>
      </c>
      <c r="H2160" t="s">
        <v>7</v>
      </c>
      <c r="I2160" t="s">
        <v>8</v>
      </c>
      <c r="J2160" t="s">
        <v>9</v>
      </c>
      <c r="K2160" t="s">
        <v>31</v>
      </c>
      <c r="L2160" t="s">
        <v>11</v>
      </c>
      <c r="M2160" s="2">
        <v>19608</v>
      </c>
      <c r="N2160" s="2">
        <v>-5719</v>
      </c>
      <c r="O2160" s="2">
        <v>0</v>
      </c>
      <c r="P2160" s="2">
        <v>13889</v>
      </c>
      <c r="Q2160" s="2">
        <v>7353</v>
      </c>
      <c r="R2160" s="2">
        <v>6536</v>
      </c>
      <c r="S2160" s="2">
        <v>6536</v>
      </c>
      <c r="T2160" s="2">
        <v>7353</v>
      </c>
      <c r="U2160" s="2">
        <v>7353</v>
      </c>
      <c r="V2160" s="2">
        <v>0</v>
      </c>
      <c r="W2160" t="s">
        <v>651</v>
      </c>
    </row>
    <row r="2161" spans="1:23" x14ac:dyDescent="0.2">
      <c r="A2161" t="s">
        <v>0</v>
      </c>
      <c r="B2161" t="s">
        <v>1</v>
      </c>
      <c r="C2161" t="s">
        <v>635</v>
      </c>
      <c r="D2161" t="s">
        <v>636</v>
      </c>
      <c r="E2161" t="s">
        <v>637</v>
      </c>
      <c r="F2161" t="s">
        <v>1537</v>
      </c>
      <c r="G2161" t="s">
        <v>1538</v>
      </c>
      <c r="H2161" t="s">
        <v>7</v>
      </c>
      <c r="I2161" t="s">
        <v>8</v>
      </c>
      <c r="J2161" t="s">
        <v>9</v>
      </c>
      <c r="K2161" t="s">
        <v>33</v>
      </c>
      <c r="L2161" t="s">
        <v>11</v>
      </c>
      <c r="M2161" s="2">
        <v>1374.81</v>
      </c>
      <c r="N2161" s="2">
        <v>0</v>
      </c>
      <c r="O2161" s="2">
        <v>0</v>
      </c>
      <c r="P2161" s="2">
        <v>1374.81</v>
      </c>
      <c r="Q2161" s="2">
        <v>0</v>
      </c>
      <c r="R2161" s="2">
        <v>0</v>
      </c>
      <c r="S2161" s="2">
        <v>0</v>
      </c>
      <c r="T2161" s="2">
        <v>1374.81</v>
      </c>
      <c r="U2161" s="2">
        <v>1374.81</v>
      </c>
      <c r="V2161" s="2">
        <v>1374.81</v>
      </c>
      <c r="W2161" t="s">
        <v>652</v>
      </c>
    </row>
    <row r="2162" spans="1:23" x14ac:dyDescent="0.2">
      <c r="A2162" t="s">
        <v>0</v>
      </c>
      <c r="B2162" t="s">
        <v>1</v>
      </c>
      <c r="C2162" t="s">
        <v>635</v>
      </c>
      <c r="D2162" t="s">
        <v>636</v>
      </c>
      <c r="E2162" t="s">
        <v>637</v>
      </c>
      <c r="F2162" t="s">
        <v>1537</v>
      </c>
      <c r="G2162" t="s">
        <v>1538</v>
      </c>
      <c r="H2162" t="s">
        <v>7</v>
      </c>
      <c r="I2162" t="s">
        <v>8</v>
      </c>
      <c r="J2162" t="s">
        <v>9</v>
      </c>
      <c r="K2162" t="s">
        <v>35</v>
      </c>
      <c r="L2162" t="s">
        <v>11</v>
      </c>
      <c r="M2162" s="2">
        <v>2749.61</v>
      </c>
      <c r="N2162" s="2">
        <v>0</v>
      </c>
      <c r="O2162" s="2">
        <v>0</v>
      </c>
      <c r="P2162" s="2">
        <v>2749.61</v>
      </c>
      <c r="Q2162" s="2">
        <v>0</v>
      </c>
      <c r="R2162" s="2">
        <v>0</v>
      </c>
      <c r="S2162" s="2">
        <v>0</v>
      </c>
      <c r="T2162" s="2">
        <v>2749.61</v>
      </c>
      <c r="U2162" s="2">
        <v>2749.61</v>
      </c>
      <c r="V2162" s="2">
        <v>2749.61</v>
      </c>
      <c r="W2162" t="s">
        <v>653</v>
      </c>
    </row>
    <row r="2163" spans="1:23" x14ac:dyDescent="0.2">
      <c r="A2163" t="s">
        <v>0</v>
      </c>
      <c r="B2163" t="s">
        <v>1</v>
      </c>
      <c r="C2163" t="s">
        <v>635</v>
      </c>
      <c r="D2163" t="s">
        <v>636</v>
      </c>
      <c r="E2163" t="s">
        <v>637</v>
      </c>
      <c r="F2163" t="s">
        <v>1537</v>
      </c>
      <c r="G2163" t="s">
        <v>1538</v>
      </c>
      <c r="H2163" t="s">
        <v>7</v>
      </c>
      <c r="I2163" t="s">
        <v>8</v>
      </c>
      <c r="J2163" t="s">
        <v>9</v>
      </c>
      <c r="K2163" t="s">
        <v>37</v>
      </c>
      <c r="L2163" t="s">
        <v>11</v>
      </c>
      <c r="M2163" s="2">
        <v>221088.43</v>
      </c>
      <c r="N2163" s="2">
        <v>12353.02</v>
      </c>
      <c r="O2163" s="2">
        <v>-25000</v>
      </c>
      <c r="P2163" s="2">
        <v>208441.45</v>
      </c>
      <c r="Q2163" s="2">
        <v>1113.94</v>
      </c>
      <c r="R2163" s="2">
        <v>141095.32</v>
      </c>
      <c r="S2163" s="2">
        <v>141095.32</v>
      </c>
      <c r="T2163" s="2">
        <v>67346.13</v>
      </c>
      <c r="U2163" s="2">
        <v>67346.13</v>
      </c>
      <c r="V2163" s="2">
        <v>66232.19</v>
      </c>
      <c r="W2163" t="s">
        <v>654</v>
      </c>
    </row>
    <row r="2164" spans="1:23" x14ac:dyDescent="0.2">
      <c r="A2164" t="s">
        <v>0</v>
      </c>
      <c r="B2164" t="s">
        <v>1</v>
      </c>
      <c r="C2164" t="s">
        <v>635</v>
      </c>
      <c r="D2164" t="s">
        <v>636</v>
      </c>
      <c r="E2164" t="s">
        <v>637</v>
      </c>
      <c r="F2164" t="s">
        <v>1537</v>
      </c>
      <c r="G2164" t="s">
        <v>1538</v>
      </c>
      <c r="H2164" t="s">
        <v>7</v>
      </c>
      <c r="I2164" t="s">
        <v>8</v>
      </c>
      <c r="J2164" t="s">
        <v>9</v>
      </c>
      <c r="K2164" t="s">
        <v>39</v>
      </c>
      <c r="L2164" t="s">
        <v>11</v>
      </c>
      <c r="M2164" s="2">
        <v>145644.54999999999</v>
      </c>
      <c r="N2164" s="2">
        <v>9129</v>
      </c>
      <c r="O2164" s="2">
        <v>0</v>
      </c>
      <c r="P2164" s="2">
        <v>154773.54999999999</v>
      </c>
      <c r="Q2164" s="2">
        <v>1089.3599999999999</v>
      </c>
      <c r="R2164" s="2">
        <v>100878.93</v>
      </c>
      <c r="S2164" s="2">
        <v>100878.93</v>
      </c>
      <c r="T2164" s="2">
        <v>53894.62</v>
      </c>
      <c r="U2164" s="2">
        <v>53894.62</v>
      </c>
      <c r="V2164" s="2">
        <v>52805.26</v>
      </c>
      <c r="W2164" t="s">
        <v>655</v>
      </c>
    </row>
    <row r="2165" spans="1:23" x14ac:dyDescent="0.2">
      <c r="A2165" t="s">
        <v>0</v>
      </c>
      <c r="B2165" t="s">
        <v>1</v>
      </c>
      <c r="C2165" t="s">
        <v>635</v>
      </c>
      <c r="D2165" t="s">
        <v>636</v>
      </c>
      <c r="E2165" t="s">
        <v>637</v>
      </c>
      <c r="F2165" t="s">
        <v>1537</v>
      </c>
      <c r="G2165" t="s">
        <v>1538</v>
      </c>
      <c r="H2165" t="s">
        <v>7</v>
      </c>
      <c r="I2165" t="s">
        <v>8</v>
      </c>
      <c r="J2165" t="s">
        <v>9</v>
      </c>
      <c r="K2165" t="s">
        <v>41</v>
      </c>
      <c r="L2165" t="s">
        <v>11</v>
      </c>
      <c r="M2165" s="2">
        <v>8936.24</v>
      </c>
      <c r="N2165" s="2">
        <v>0</v>
      </c>
      <c r="O2165" s="2">
        <v>0</v>
      </c>
      <c r="P2165" s="2">
        <v>8936.24</v>
      </c>
      <c r="Q2165" s="2">
        <v>0</v>
      </c>
      <c r="R2165" s="2">
        <v>4794.6899999999996</v>
      </c>
      <c r="S2165" s="2">
        <v>4631.62</v>
      </c>
      <c r="T2165" s="2">
        <v>4141.55</v>
      </c>
      <c r="U2165" s="2">
        <v>4304.62</v>
      </c>
      <c r="V2165" s="2">
        <v>4141.55</v>
      </c>
      <c r="W2165" t="s">
        <v>656</v>
      </c>
    </row>
    <row r="2166" spans="1:23" x14ac:dyDescent="0.2">
      <c r="A2166" t="s">
        <v>0</v>
      </c>
      <c r="B2166" t="s">
        <v>1</v>
      </c>
      <c r="C2166" t="s">
        <v>635</v>
      </c>
      <c r="D2166" t="s">
        <v>636</v>
      </c>
      <c r="E2166" t="s">
        <v>637</v>
      </c>
      <c r="F2166" t="s">
        <v>1537</v>
      </c>
      <c r="G2166" t="s">
        <v>1538</v>
      </c>
      <c r="H2166" t="s">
        <v>7</v>
      </c>
      <c r="I2166" t="s">
        <v>43</v>
      </c>
      <c r="J2166" t="s">
        <v>44</v>
      </c>
      <c r="K2166" t="s">
        <v>45</v>
      </c>
      <c r="L2166" t="s">
        <v>11</v>
      </c>
      <c r="M2166" s="2">
        <v>14000</v>
      </c>
      <c r="N2166" s="2">
        <v>0</v>
      </c>
      <c r="O2166" s="2">
        <v>0</v>
      </c>
      <c r="P2166" s="2">
        <v>14000</v>
      </c>
      <c r="Q2166" s="2">
        <v>0</v>
      </c>
      <c r="R2166" s="2">
        <v>14000</v>
      </c>
      <c r="S2166" s="2">
        <v>10222.700000000001</v>
      </c>
      <c r="T2166" s="2">
        <v>0</v>
      </c>
      <c r="U2166" s="2">
        <v>3777.3</v>
      </c>
      <c r="V2166" s="2">
        <v>0</v>
      </c>
      <c r="W2166" t="s">
        <v>657</v>
      </c>
    </row>
    <row r="2167" spans="1:23" x14ac:dyDescent="0.2">
      <c r="A2167" t="s">
        <v>0</v>
      </c>
      <c r="B2167" t="s">
        <v>1</v>
      </c>
      <c r="C2167" t="s">
        <v>635</v>
      </c>
      <c r="D2167" t="s">
        <v>636</v>
      </c>
      <c r="E2167" t="s">
        <v>637</v>
      </c>
      <c r="F2167" t="s">
        <v>1537</v>
      </c>
      <c r="G2167" t="s">
        <v>1538</v>
      </c>
      <c r="H2167" t="s">
        <v>7</v>
      </c>
      <c r="I2167" t="s">
        <v>43</v>
      </c>
      <c r="J2167" t="s">
        <v>44</v>
      </c>
      <c r="K2167" t="s">
        <v>47</v>
      </c>
      <c r="L2167" t="s">
        <v>11</v>
      </c>
      <c r="M2167" s="2">
        <v>17000</v>
      </c>
      <c r="N2167" s="2">
        <v>0</v>
      </c>
      <c r="O2167" s="2">
        <v>0</v>
      </c>
      <c r="P2167" s="2">
        <v>17000</v>
      </c>
      <c r="Q2167" s="2">
        <v>0</v>
      </c>
      <c r="R2167" s="2">
        <v>17000</v>
      </c>
      <c r="S2167" s="2">
        <v>7937.09</v>
      </c>
      <c r="T2167" s="2">
        <v>0</v>
      </c>
      <c r="U2167" s="2">
        <v>9062.91</v>
      </c>
      <c r="V2167" s="2">
        <v>0</v>
      </c>
      <c r="W2167" t="s">
        <v>658</v>
      </c>
    </row>
    <row r="2168" spans="1:23" x14ac:dyDescent="0.2">
      <c r="A2168" t="s">
        <v>0</v>
      </c>
      <c r="B2168" t="s">
        <v>1</v>
      </c>
      <c r="C2168" t="s">
        <v>635</v>
      </c>
      <c r="D2168" t="s">
        <v>636</v>
      </c>
      <c r="E2168" t="s">
        <v>637</v>
      </c>
      <c r="F2168" t="s">
        <v>1537</v>
      </c>
      <c r="G2168" t="s">
        <v>1538</v>
      </c>
      <c r="H2168" t="s">
        <v>7</v>
      </c>
      <c r="I2168" t="s">
        <v>43</v>
      </c>
      <c r="J2168" t="s">
        <v>44</v>
      </c>
      <c r="K2168" t="s">
        <v>49</v>
      </c>
      <c r="L2168" t="s">
        <v>11</v>
      </c>
      <c r="M2168" s="2">
        <v>1300</v>
      </c>
      <c r="N2168" s="2">
        <v>0</v>
      </c>
      <c r="O2168" s="2">
        <v>0</v>
      </c>
      <c r="P2168" s="2">
        <v>1300</v>
      </c>
      <c r="Q2168" s="2">
        <v>0</v>
      </c>
      <c r="R2168" s="2">
        <v>1300</v>
      </c>
      <c r="S2168" s="2">
        <v>832.36</v>
      </c>
      <c r="T2168" s="2">
        <v>0</v>
      </c>
      <c r="U2168" s="2">
        <v>467.64</v>
      </c>
      <c r="V2168" s="2">
        <v>0</v>
      </c>
      <c r="W2168" t="s">
        <v>659</v>
      </c>
    </row>
    <row r="2169" spans="1:23" x14ac:dyDescent="0.2">
      <c r="A2169" t="s">
        <v>0</v>
      </c>
      <c r="B2169" t="s">
        <v>1</v>
      </c>
      <c r="C2169" t="s">
        <v>635</v>
      </c>
      <c r="D2169" t="s">
        <v>636</v>
      </c>
      <c r="E2169" t="s">
        <v>637</v>
      </c>
      <c r="F2169" t="s">
        <v>1537</v>
      </c>
      <c r="G2169" t="s">
        <v>1538</v>
      </c>
      <c r="H2169" t="s">
        <v>7</v>
      </c>
      <c r="I2169" t="s">
        <v>43</v>
      </c>
      <c r="J2169" t="s">
        <v>44</v>
      </c>
      <c r="K2169" t="s">
        <v>53</v>
      </c>
      <c r="L2169" t="s">
        <v>11</v>
      </c>
      <c r="M2169" s="2">
        <v>2000</v>
      </c>
      <c r="N2169" s="2">
        <v>0</v>
      </c>
      <c r="O2169" s="2">
        <v>0</v>
      </c>
      <c r="P2169" s="2">
        <v>2000</v>
      </c>
      <c r="Q2169" s="2">
        <v>248.3</v>
      </c>
      <c r="R2169" s="2">
        <v>1039.7</v>
      </c>
      <c r="S2169" s="2">
        <v>1039.7</v>
      </c>
      <c r="T2169" s="2">
        <v>960.3</v>
      </c>
      <c r="U2169" s="2">
        <v>960.3</v>
      </c>
      <c r="V2169" s="2">
        <v>712</v>
      </c>
      <c r="W2169" t="s">
        <v>660</v>
      </c>
    </row>
    <row r="2170" spans="1:23" x14ac:dyDescent="0.2">
      <c r="A2170" t="s">
        <v>0</v>
      </c>
      <c r="B2170" t="s">
        <v>1</v>
      </c>
      <c r="C2170" t="s">
        <v>635</v>
      </c>
      <c r="D2170" t="s">
        <v>636</v>
      </c>
      <c r="E2170" t="s">
        <v>637</v>
      </c>
      <c r="F2170" t="s">
        <v>1537</v>
      </c>
      <c r="G2170" t="s">
        <v>1538</v>
      </c>
      <c r="H2170" t="s">
        <v>7</v>
      </c>
      <c r="I2170" t="s">
        <v>43</v>
      </c>
      <c r="J2170" t="s">
        <v>44</v>
      </c>
      <c r="K2170" t="s">
        <v>57</v>
      </c>
      <c r="L2170" t="s">
        <v>11</v>
      </c>
      <c r="M2170" s="2">
        <v>200000</v>
      </c>
      <c r="N2170" s="2">
        <v>0</v>
      </c>
      <c r="O2170" s="2">
        <v>0</v>
      </c>
      <c r="P2170" s="2">
        <v>200000</v>
      </c>
      <c r="Q2170" s="2">
        <v>10659.52</v>
      </c>
      <c r="R2170" s="2">
        <v>188318.34</v>
      </c>
      <c r="S2170" s="2">
        <v>143903.64000000001</v>
      </c>
      <c r="T2170" s="2">
        <v>11681.66</v>
      </c>
      <c r="U2170" s="2">
        <v>56096.36</v>
      </c>
      <c r="V2170" s="2">
        <v>1022.14</v>
      </c>
      <c r="W2170" t="s">
        <v>662</v>
      </c>
    </row>
    <row r="2171" spans="1:23" x14ac:dyDescent="0.2">
      <c r="A2171" t="s">
        <v>0</v>
      </c>
      <c r="B2171" t="s">
        <v>1</v>
      </c>
      <c r="C2171" t="s">
        <v>635</v>
      </c>
      <c r="D2171" t="s">
        <v>636</v>
      </c>
      <c r="E2171" t="s">
        <v>637</v>
      </c>
      <c r="F2171" t="s">
        <v>1537</v>
      </c>
      <c r="G2171" t="s">
        <v>1538</v>
      </c>
      <c r="H2171" t="s">
        <v>7</v>
      </c>
      <c r="I2171" t="s">
        <v>43</v>
      </c>
      <c r="J2171" t="s">
        <v>44</v>
      </c>
      <c r="K2171" t="s">
        <v>59</v>
      </c>
      <c r="L2171" t="s">
        <v>11</v>
      </c>
      <c r="M2171" s="2">
        <v>180000</v>
      </c>
      <c r="N2171" s="2">
        <v>-18315.41</v>
      </c>
      <c r="O2171" s="2">
        <v>0</v>
      </c>
      <c r="P2171" s="2">
        <v>161684.59</v>
      </c>
      <c r="Q2171" s="2">
        <v>5015.5200000000004</v>
      </c>
      <c r="R2171" s="2">
        <v>88607.52</v>
      </c>
      <c r="S2171" s="2">
        <v>67709.52</v>
      </c>
      <c r="T2171" s="2">
        <v>73077.070000000007</v>
      </c>
      <c r="U2171" s="2">
        <v>93975.07</v>
      </c>
      <c r="V2171" s="2">
        <v>68061.55</v>
      </c>
      <c r="W2171" t="s">
        <v>663</v>
      </c>
    </row>
    <row r="2172" spans="1:23" x14ac:dyDescent="0.2">
      <c r="A2172" t="s">
        <v>0</v>
      </c>
      <c r="B2172" t="s">
        <v>1</v>
      </c>
      <c r="C2172" t="s">
        <v>635</v>
      </c>
      <c r="D2172" t="s">
        <v>636</v>
      </c>
      <c r="E2172" t="s">
        <v>637</v>
      </c>
      <c r="F2172" t="s">
        <v>1537</v>
      </c>
      <c r="G2172" t="s">
        <v>1538</v>
      </c>
      <c r="H2172" t="s">
        <v>7</v>
      </c>
      <c r="I2172" t="s">
        <v>43</v>
      </c>
      <c r="J2172" t="s">
        <v>44</v>
      </c>
      <c r="K2172" t="s">
        <v>61</v>
      </c>
      <c r="L2172" t="s">
        <v>11</v>
      </c>
      <c r="M2172" s="2">
        <v>8500</v>
      </c>
      <c r="N2172" s="2">
        <v>0</v>
      </c>
      <c r="O2172" s="2">
        <v>0</v>
      </c>
      <c r="P2172" s="2">
        <v>8500</v>
      </c>
      <c r="Q2172" s="2">
        <v>0</v>
      </c>
      <c r="R2172" s="2">
        <v>4300</v>
      </c>
      <c r="S2172" s="2">
        <v>0</v>
      </c>
      <c r="T2172" s="2">
        <v>4200</v>
      </c>
      <c r="U2172" s="2">
        <v>8500</v>
      </c>
      <c r="V2172" s="2">
        <v>4200</v>
      </c>
      <c r="W2172" t="s">
        <v>664</v>
      </c>
    </row>
    <row r="2173" spans="1:23" x14ac:dyDescent="0.2">
      <c r="A2173" t="s">
        <v>0</v>
      </c>
      <c r="B2173" t="s">
        <v>1</v>
      </c>
      <c r="C2173" t="s">
        <v>635</v>
      </c>
      <c r="D2173" t="s">
        <v>636</v>
      </c>
      <c r="E2173" t="s">
        <v>637</v>
      </c>
      <c r="F2173" t="s">
        <v>1537</v>
      </c>
      <c r="G2173" t="s">
        <v>1538</v>
      </c>
      <c r="H2173" t="s">
        <v>7</v>
      </c>
      <c r="I2173" t="s">
        <v>43</v>
      </c>
      <c r="J2173" t="s">
        <v>44</v>
      </c>
      <c r="K2173" t="s">
        <v>63</v>
      </c>
      <c r="L2173" t="s">
        <v>11</v>
      </c>
      <c r="M2173" s="2">
        <v>5000</v>
      </c>
      <c r="N2173" s="2">
        <v>1911.4</v>
      </c>
      <c r="O2173" s="2">
        <v>0</v>
      </c>
      <c r="P2173" s="2">
        <v>6911.4</v>
      </c>
      <c r="Q2173" s="2">
        <v>152.97</v>
      </c>
      <c r="R2173" s="2">
        <v>182.3</v>
      </c>
      <c r="S2173" s="2">
        <v>182.3</v>
      </c>
      <c r="T2173" s="2">
        <v>6729.1</v>
      </c>
      <c r="U2173" s="2">
        <v>6729.1</v>
      </c>
      <c r="V2173" s="2">
        <v>6576.13</v>
      </c>
      <c r="W2173" t="s">
        <v>665</v>
      </c>
    </row>
    <row r="2174" spans="1:23" x14ac:dyDescent="0.2">
      <c r="A2174" t="s">
        <v>0</v>
      </c>
      <c r="B2174" t="s">
        <v>1</v>
      </c>
      <c r="C2174" t="s">
        <v>635</v>
      </c>
      <c r="D2174" t="s">
        <v>636</v>
      </c>
      <c r="E2174" t="s">
        <v>637</v>
      </c>
      <c r="F2174" t="s">
        <v>1537</v>
      </c>
      <c r="G2174" t="s">
        <v>1538</v>
      </c>
      <c r="H2174" t="s">
        <v>7</v>
      </c>
      <c r="I2174" t="s">
        <v>43</v>
      </c>
      <c r="J2174" t="s">
        <v>44</v>
      </c>
      <c r="K2174" t="s">
        <v>65</v>
      </c>
      <c r="L2174" t="s">
        <v>11</v>
      </c>
      <c r="M2174" s="2">
        <v>1500</v>
      </c>
      <c r="N2174" s="2">
        <v>0</v>
      </c>
      <c r="O2174" s="2">
        <v>0</v>
      </c>
      <c r="P2174" s="2">
        <v>1500</v>
      </c>
      <c r="Q2174" s="2">
        <v>271.2</v>
      </c>
      <c r="R2174" s="2">
        <v>0</v>
      </c>
      <c r="S2174" s="2">
        <v>0</v>
      </c>
      <c r="T2174" s="2">
        <v>1500</v>
      </c>
      <c r="U2174" s="2">
        <v>1500</v>
      </c>
      <c r="V2174" s="2">
        <v>1228.8</v>
      </c>
      <c r="W2174" t="s">
        <v>666</v>
      </c>
    </row>
    <row r="2175" spans="1:23" x14ac:dyDescent="0.2">
      <c r="A2175" t="s">
        <v>0</v>
      </c>
      <c r="B2175" t="s">
        <v>1</v>
      </c>
      <c r="C2175" t="s">
        <v>635</v>
      </c>
      <c r="D2175" t="s">
        <v>636</v>
      </c>
      <c r="E2175" t="s">
        <v>637</v>
      </c>
      <c r="F2175" t="s">
        <v>1537</v>
      </c>
      <c r="G2175" t="s">
        <v>1538</v>
      </c>
      <c r="H2175" t="s">
        <v>7</v>
      </c>
      <c r="I2175" t="s">
        <v>43</v>
      </c>
      <c r="J2175" t="s">
        <v>44</v>
      </c>
      <c r="K2175" t="s">
        <v>71</v>
      </c>
      <c r="L2175" t="s">
        <v>11</v>
      </c>
      <c r="M2175" s="2">
        <v>5000</v>
      </c>
      <c r="N2175" s="2">
        <v>0</v>
      </c>
      <c r="O2175" s="2">
        <v>0</v>
      </c>
      <c r="P2175" s="2">
        <v>5000</v>
      </c>
      <c r="Q2175" s="2">
        <v>0</v>
      </c>
      <c r="R2175" s="2">
        <v>0</v>
      </c>
      <c r="S2175" s="2">
        <v>0</v>
      </c>
      <c r="T2175" s="2">
        <v>5000</v>
      </c>
      <c r="U2175" s="2">
        <v>5000</v>
      </c>
      <c r="V2175" s="2">
        <v>5000</v>
      </c>
      <c r="W2175" t="s">
        <v>667</v>
      </c>
    </row>
    <row r="2176" spans="1:23" x14ac:dyDescent="0.2">
      <c r="A2176" t="s">
        <v>0</v>
      </c>
      <c r="B2176" t="s">
        <v>1</v>
      </c>
      <c r="C2176" t="s">
        <v>635</v>
      </c>
      <c r="D2176" t="s">
        <v>636</v>
      </c>
      <c r="E2176" t="s">
        <v>637</v>
      </c>
      <c r="F2176" t="s">
        <v>1537</v>
      </c>
      <c r="G2176" t="s">
        <v>1538</v>
      </c>
      <c r="H2176" t="s">
        <v>7</v>
      </c>
      <c r="I2176" t="s">
        <v>43</v>
      </c>
      <c r="J2176" t="s">
        <v>44</v>
      </c>
      <c r="K2176" t="s">
        <v>73</v>
      </c>
      <c r="L2176" t="s">
        <v>11</v>
      </c>
      <c r="M2176" s="2">
        <v>400</v>
      </c>
      <c r="N2176" s="2">
        <v>0</v>
      </c>
      <c r="O2176" s="2">
        <v>0</v>
      </c>
      <c r="P2176" s="2">
        <v>400</v>
      </c>
      <c r="Q2176" s="2">
        <v>38.57</v>
      </c>
      <c r="R2176" s="2">
        <v>321.43</v>
      </c>
      <c r="S2176" s="2">
        <v>0</v>
      </c>
      <c r="T2176" s="2">
        <v>78.569999999999993</v>
      </c>
      <c r="U2176" s="2">
        <v>400</v>
      </c>
      <c r="V2176" s="2">
        <v>40</v>
      </c>
      <c r="W2176" t="s">
        <v>669</v>
      </c>
    </row>
    <row r="2177" spans="1:23" x14ac:dyDescent="0.2">
      <c r="A2177" t="s">
        <v>0</v>
      </c>
      <c r="B2177" t="s">
        <v>1</v>
      </c>
      <c r="C2177" t="s">
        <v>635</v>
      </c>
      <c r="D2177" t="s">
        <v>636</v>
      </c>
      <c r="E2177" t="s">
        <v>637</v>
      </c>
      <c r="F2177" t="s">
        <v>1537</v>
      </c>
      <c r="G2177" t="s">
        <v>1538</v>
      </c>
      <c r="H2177" t="s">
        <v>7</v>
      </c>
      <c r="I2177" t="s">
        <v>43</v>
      </c>
      <c r="J2177" t="s">
        <v>44</v>
      </c>
      <c r="K2177" t="s">
        <v>75</v>
      </c>
      <c r="L2177" t="s">
        <v>11</v>
      </c>
      <c r="M2177" s="2">
        <v>2500</v>
      </c>
      <c r="N2177" s="2">
        <v>0</v>
      </c>
      <c r="O2177" s="2">
        <v>0</v>
      </c>
      <c r="P2177" s="2">
        <v>2500</v>
      </c>
      <c r="Q2177" s="2">
        <v>455.11</v>
      </c>
      <c r="R2177" s="2">
        <v>2011.25</v>
      </c>
      <c r="S2177" s="2">
        <v>1230.5</v>
      </c>
      <c r="T2177" s="2">
        <v>488.75</v>
      </c>
      <c r="U2177" s="2">
        <v>1269.5</v>
      </c>
      <c r="V2177" s="2">
        <v>33.64</v>
      </c>
      <c r="W2177" t="s">
        <v>670</v>
      </c>
    </row>
    <row r="2178" spans="1:23" x14ac:dyDescent="0.2">
      <c r="A2178" t="s">
        <v>0</v>
      </c>
      <c r="B2178" t="s">
        <v>1</v>
      </c>
      <c r="C2178" t="s">
        <v>635</v>
      </c>
      <c r="D2178" t="s">
        <v>636</v>
      </c>
      <c r="E2178" t="s">
        <v>637</v>
      </c>
      <c r="F2178" t="s">
        <v>1537</v>
      </c>
      <c r="G2178" t="s">
        <v>1538</v>
      </c>
      <c r="H2178" t="s">
        <v>7</v>
      </c>
      <c r="I2178" t="s">
        <v>43</v>
      </c>
      <c r="J2178" t="s">
        <v>44</v>
      </c>
      <c r="K2178" t="s">
        <v>77</v>
      </c>
      <c r="L2178" t="s">
        <v>11</v>
      </c>
      <c r="M2178" s="2">
        <v>3000</v>
      </c>
      <c r="N2178" s="2">
        <v>6500</v>
      </c>
      <c r="O2178" s="2">
        <v>0</v>
      </c>
      <c r="P2178" s="2">
        <v>9500</v>
      </c>
      <c r="Q2178" s="2">
        <v>734.03</v>
      </c>
      <c r="R2178" s="2">
        <v>1281.43</v>
      </c>
      <c r="S2178" s="2">
        <v>979.35</v>
      </c>
      <c r="T2178" s="2">
        <v>8218.57</v>
      </c>
      <c r="U2178" s="2">
        <v>8520.65</v>
      </c>
      <c r="V2178" s="2">
        <v>7484.54</v>
      </c>
      <c r="W2178" t="s">
        <v>671</v>
      </c>
    </row>
    <row r="2179" spans="1:23" x14ac:dyDescent="0.2">
      <c r="A2179" t="s">
        <v>0</v>
      </c>
      <c r="B2179" t="s">
        <v>1</v>
      </c>
      <c r="C2179" t="s">
        <v>635</v>
      </c>
      <c r="D2179" t="s">
        <v>636</v>
      </c>
      <c r="E2179" t="s">
        <v>637</v>
      </c>
      <c r="F2179" t="s">
        <v>1537</v>
      </c>
      <c r="G2179" t="s">
        <v>1538</v>
      </c>
      <c r="H2179" t="s">
        <v>7</v>
      </c>
      <c r="I2179" t="s">
        <v>43</v>
      </c>
      <c r="J2179" t="s">
        <v>44</v>
      </c>
      <c r="K2179" t="s">
        <v>79</v>
      </c>
      <c r="L2179" t="s">
        <v>11</v>
      </c>
      <c r="M2179" s="2">
        <v>2000</v>
      </c>
      <c r="N2179" s="2">
        <v>9472.7999999999993</v>
      </c>
      <c r="O2179" s="2">
        <v>0</v>
      </c>
      <c r="P2179" s="2">
        <v>11472.8</v>
      </c>
      <c r="Q2179" s="2">
        <v>5667.32</v>
      </c>
      <c r="R2179" s="2">
        <v>5805.48</v>
      </c>
      <c r="S2179" s="2">
        <v>0</v>
      </c>
      <c r="T2179" s="2">
        <v>5667.32</v>
      </c>
      <c r="U2179" s="2">
        <v>11472.8</v>
      </c>
      <c r="V2179" s="2">
        <v>0</v>
      </c>
      <c r="W2179" t="s">
        <v>672</v>
      </c>
    </row>
    <row r="2180" spans="1:23" x14ac:dyDescent="0.2">
      <c r="A2180" t="s">
        <v>0</v>
      </c>
      <c r="B2180" t="s">
        <v>1</v>
      </c>
      <c r="C2180" t="s">
        <v>635</v>
      </c>
      <c r="D2180" t="s">
        <v>636</v>
      </c>
      <c r="E2180" t="s">
        <v>637</v>
      </c>
      <c r="F2180" t="s">
        <v>1537</v>
      </c>
      <c r="G2180" t="s">
        <v>1538</v>
      </c>
      <c r="H2180" t="s">
        <v>7</v>
      </c>
      <c r="I2180" t="s">
        <v>43</v>
      </c>
      <c r="J2180" t="s">
        <v>44</v>
      </c>
      <c r="K2180" t="s">
        <v>83</v>
      </c>
      <c r="L2180" t="s">
        <v>11</v>
      </c>
      <c r="M2180" s="2">
        <v>4000</v>
      </c>
      <c r="N2180" s="2">
        <v>0</v>
      </c>
      <c r="O2180" s="2">
        <v>0</v>
      </c>
      <c r="P2180" s="2">
        <v>4000</v>
      </c>
      <c r="Q2180" s="2">
        <v>510.48</v>
      </c>
      <c r="R2180" s="2">
        <v>1578.6</v>
      </c>
      <c r="S2180" s="2">
        <v>1578.6</v>
      </c>
      <c r="T2180" s="2">
        <v>2421.4</v>
      </c>
      <c r="U2180" s="2">
        <v>2421.4</v>
      </c>
      <c r="V2180" s="2">
        <v>1910.92</v>
      </c>
      <c r="W2180" t="s">
        <v>674</v>
      </c>
    </row>
    <row r="2181" spans="1:23" x14ac:dyDescent="0.2">
      <c r="A2181" t="s">
        <v>0</v>
      </c>
      <c r="B2181" t="s">
        <v>1</v>
      </c>
      <c r="C2181" t="s">
        <v>635</v>
      </c>
      <c r="D2181" t="s">
        <v>636</v>
      </c>
      <c r="E2181" t="s">
        <v>637</v>
      </c>
      <c r="F2181" t="s">
        <v>1537</v>
      </c>
      <c r="G2181" t="s">
        <v>1538</v>
      </c>
      <c r="H2181" t="s">
        <v>7</v>
      </c>
      <c r="I2181" t="s">
        <v>43</v>
      </c>
      <c r="J2181" t="s">
        <v>44</v>
      </c>
      <c r="K2181" t="s">
        <v>694</v>
      </c>
      <c r="L2181" t="s">
        <v>11</v>
      </c>
      <c r="M2181" s="2">
        <v>1850</v>
      </c>
      <c r="N2181" s="2">
        <v>0</v>
      </c>
      <c r="O2181" s="2">
        <v>0</v>
      </c>
      <c r="P2181" s="2">
        <v>1850</v>
      </c>
      <c r="Q2181" s="2">
        <v>0</v>
      </c>
      <c r="R2181" s="2">
        <v>0</v>
      </c>
      <c r="S2181" s="2">
        <v>0</v>
      </c>
      <c r="T2181" s="2">
        <v>1850</v>
      </c>
      <c r="U2181" s="2">
        <v>1850</v>
      </c>
      <c r="V2181" s="2">
        <v>1850</v>
      </c>
      <c r="W2181" t="s">
        <v>695</v>
      </c>
    </row>
    <row r="2182" spans="1:23" x14ac:dyDescent="0.2">
      <c r="A2182" t="s">
        <v>0</v>
      </c>
      <c r="B2182" t="s">
        <v>1</v>
      </c>
      <c r="C2182" t="s">
        <v>635</v>
      </c>
      <c r="D2182" t="s">
        <v>636</v>
      </c>
      <c r="E2182" t="s">
        <v>637</v>
      </c>
      <c r="F2182" t="s">
        <v>1537</v>
      </c>
      <c r="G2182" t="s">
        <v>1538</v>
      </c>
      <c r="H2182" t="s">
        <v>7</v>
      </c>
      <c r="I2182" t="s">
        <v>43</v>
      </c>
      <c r="J2182" t="s">
        <v>44</v>
      </c>
      <c r="K2182" t="s">
        <v>85</v>
      </c>
      <c r="L2182" t="s">
        <v>11</v>
      </c>
      <c r="M2182" s="2">
        <v>4000</v>
      </c>
      <c r="N2182" s="2">
        <v>0</v>
      </c>
      <c r="O2182" s="2">
        <v>0</v>
      </c>
      <c r="P2182" s="2">
        <v>4000</v>
      </c>
      <c r="Q2182" s="2">
        <v>296.8</v>
      </c>
      <c r="R2182" s="2">
        <v>0</v>
      </c>
      <c r="S2182" s="2">
        <v>0</v>
      </c>
      <c r="T2182" s="2">
        <v>4000</v>
      </c>
      <c r="U2182" s="2">
        <v>4000</v>
      </c>
      <c r="V2182" s="2">
        <v>3703.2</v>
      </c>
      <c r="W2182" t="s">
        <v>675</v>
      </c>
    </row>
    <row r="2183" spans="1:23" x14ac:dyDescent="0.2">
      <c r="A2183" t="s">
        <v>0</v>
      </c>
      <c r="B2183" t="s">
        <v>1</v>
      </c>
      <c r="C2183" t="s">
        <v>635</v>
      </c>
      <c r="D2183" t="s">
        <v>636</v>
      </c>
      <c r="E2183" t="s">
        <v>637</v>
      </c>
      <c r="F2183" t="s">
        <v>1537</v>
      </c>
      <c r="G2183" t="s">
        <v>1538</v>
      </c>
      <c r="H2183" t="s">
        <v>7</v>
      </c>
      <c r="I2183" t="s">
        <v>43</v>
      </c>
      <c r="J2183" t="s">
        <v>44</v>
      </c>
      <c r="K2183" t="s">
        <v>262</v>
      </c>
      <c r="L2183" t="s">
        <v>11</v>
      </c>
      <c r="M2183" s="2">
        <v>0</v>
      </c>
      <c r="N2183" s="2">
        <v>323</v>
      </c>
      <c r="O2183" s="2">
        <v>0</v>
      </c>
      <c r="P2183" s="2">
        <v>323</v>
      </c>
      <c r="Q2183" s="2">
        <v>0</v>
      </c>
      <c r="R2183" s="2">
        <v>0</v>
      </c>
      <c r="S2183" s="2">
        <v>0</v>
      </c>
      <c r="T2183" s="2">
        <v>323</v>
      </c>
      <c r="U2183" s="2">
        <v>323</v>
      </c>
      <c r="V2183" s="2">
        <v>323</v>
      </c>
      <c r="W2183" t="s">
        <v>699</v>
      </c>
    </row>
    <row r="2184" spans="1:23" x14ac:dyDescent="0.2">
      <c r="A2184" t="s">
        <v>0</v>
      </c>
      <c r="B2184" t="s">
        <v>1</v>
      </c>
      <c r="C2184" t="s">
        <v>635</v>
      </c>
      <c r="D2184" t="s">
        <v>636</v>
      </c>
      <c r="E2184" t="s">
        <v>637</v>
      </c>
      <c r="F2184" t="s">
        <v>1537</v>
      </c>
      <c r="G2184" t="s">
        <v>1538</v>
      </c>
      <c r="H2184" t="s">
        <v>7</v>
      </c>
      <c r="I2184" t="s">
        <v>43</v>
      </c>
      <c r="J2184" t="s">
        <v>87</v>
      </c>
      <c r="K2184" t="s">
        <v>88</v>
      </c>
      <c r="L2184" t="s">
        <v>11</v>
      </c>
      <c r="M2184" s="2">
        <v>150</v>
      </c>
      <c r="N2184" s="2">
        <v>108.21</v>
      </c>
      <c r="O2184" s="2">
        <v>0</v>
      </c>
      <c r="P2184" s="2">
        <v>258.20999999999998</v>
      </c>
      <c r="Q2184" s="2">
        <v>258.20999999999998</v>
      </c>
      <c r="R2184" s="2">
        <v>0</v>
      </c>
      <c r="S2184" s="2">
        <v>0</v>
      </c>
      <c r="T2184" s="2">
        <v>258.20999999999998</v>
      </c>
      <c r="U2184" s="2">
        <v>258.20999999999998</v>
      </c>
      <c r="V2184" s="2">
        <v>0</v>
      </c>
      <c r="W2184" t="s">
        <v>677</v>
      </c>
    </row>
    <row r="2185" spans="1:23" x14ac:dyDescent="0.2">
      <c r="A2185" t="s">
        <v>170</v>
      </c>
      <c r="B2185" t="s">
        <v>171</v>
      </c>
      <c r="C2185" t="s">
        <v>635</v>
      </c>
      <c r="D2185" t="s">
        <v>636</v>
      </c>
      <c r="E2185" t="s">
        <v>637</v>
      </c>
      <c r="F2185" t="s">
        <v>1537</v>
      </c>
      <c r="G2185" t="s">
        <v>1538</v>
      </c>
      <c r="H2185" t="s">
        <v>678</v>
      </c>
      <c r="I2185" t="s">
        <v>679</v>
      </c>
      <c r="J2185" t="s">
        <v>94</v>
      </c>
      <c r="K2185" t="s">
        <v>133</v>
      </c>
      <c r="L2185" t="s">
        <v>96</v>
      </c>
      <c r="M2185" s="2">
        <v>75714</v>
      </c>
      <c r="N2185" s="2">
        <v>0</v>
      </c>
      <c r="O2185" s="2">
        <v>0</v>
      </c>
      <c r="P2185" s="2">
        <v>75714</v>
      </c>
      <c r="Q2185" s="2">
        <v>0</v>
      </c>
      <c r="R2185" s="2">
        <v>38000</v>
      </c>
      <c r="S2185" s="2">
        <v>0</v>
      </c>
      <c r="T2185" s="2">
        <v>37714</v>
      </c>
      <c r="U2185" s="2">
        <v>75714</v>
      </c>
      <c r="V2185" s="2">
        <v>37714</v>
      </c>
      <c r="W2185" t="s">
        <v>700</v>
      </c>
    </row>
    <row r="2186" spans="1:23" x14ac:dyDescent="0.2">
      <c r="A2186" t="s">
        <v>0</v>
      </c>
      <c r="B2186" t="s">
        <v>1</v>
      </c>
      <c r="C2186" t="s">
        <v>635</v>
      </c>
      <c r="D2186" t="s">
        <v>636</v>
      </c>
      <c r="E2186" t="s">
        <v>637</v>
      </c>
      <c r="F2186" t="s">
        <v>1537</v>
      </c>
      <c r="G2186" t="s">
        <v>1538</v>
      </c>
      <c r="H2186" t="s">
        <v>7</v>
      </c>
      <c r="I2186" t="s">
        <v>8</v>
      </c>
      <c r="J2186" t="s">
        <v>215</v>
      </c>
      <c r="K2186" t="s">
        <v>216</v>
      </c>
      <c r="L2186" t="s">
        <v>11</v>
      </c>
      <c r="M2186" s="2">
        <v>0</v>
      </c>
      <c r="N2186" s="2">
        <v>10000</v>
      </c>
      <c r="O2186" s="2">
        <v>0</v>
      </c>
      <c r="P2186" s="2">
        <v>10000</v>
      </c>
      <c r="Q2186" s="2">
        <v>0</v>
      </c>
      <c r="R2186" s="2">
        <v>0</v>
      </c>
      <c r="S2186" s="2">
        <v>0</v>
      </c>
      <c r="T2186" s="2">
        <v>10000</v>
      </c>
      <c r="U2186" s="2">
        <v>10000</v>
      </c>
      <c r="V2186" s="2">
        <v>10000</v>
      </c>
      <c r="W2186" t="s">
        <v>690</v>
      </c>
    </row>
    <row r="2187" spans="1:23" x14ac:dyDescent="0.2">
      <c r="A2187" t="s">
        <v>0</v>
      </c>
      <c r="B2187" t="s">
        <v>1</v>
      </c>
      <c r="C2187" t="s">
        <v>635</v>
      </c>
      <c r="D2187" t="s">
        <v>636</v>
      </c>
      <c r="E2187" t="s">
        <v>637</v>
      </c>
      <c r="F2187" t="s">
        <v>1539</v>
      </c>
      <c r="G2187" t="s">
        <v>1540</v>
      </c>
      <c r="H2187" t="s">
        <v>7</v>
      </c>
      <c r="I2187" t="s">
        <v>8</v>
      </c>
      <c r="J2187" t="s">
        <v>9</v>
      </c>
      <c r="K2187" t="s">
        <v>10</v>
      </c>
      <c r="L2187" t="s">
        <v>11</v>
      </c>
      <c r="M2187" s="2">
        <v>70368</v>
      </c>
      <c r="N2187" s="2">
        <v>35131</v>
      </c>
      <c r="O2187" s="2">
        <v>-15000</v>
      </c>
      <c r="P2187" s="2">
        <v>90499</v>
      </c>
      <c r="Q2187" s="2">
        <v>0</v>
      </c>
      <c r="R2187" s="2">
        <v>58640</v>
      </c>
      <c r="S2187" s="2">
        <v>58640</v>
      </c>
      <c r="T2187" s="2">
        <v>31859</v>
      </c>
      <c r="U2187" s="2">
        <v>31859</v>
      </c>
      <c r="V2187" s="2">
        <v>31859</v>
      </c>
      <c r="W2187" t="s">
        <v>640</v>
      </c>
    </row>
    <row r="2188" spans="1:23" x14ac:dyDescent="0.2">
      <c r="A2188" t="s">
        <v>0</v>
      </c>
      <c r="B2188" t="s">
        <v>1</v>
      </c>
      <c r="C2188" t="s">
        <v>635</v>
      </c>
      <c r="D2188" t="s">
        <v>636</v>
      </c>
      <c r="E2188" t="s">
        <v>637</v>
      </c>
      <c r="F2188" t="s">
        <v>1539</v>
      </c>
      <c r="G2188" t="s">
        <v>1540</v>
      </c>
      <c r="H2188" t="s">
        <v>7</v>
      </c>
      <c r="I2188" t="s">
        <v>8</v>
      </c>
      <c r="J2188" t="s">
        <v>9</v>
      </c>
      <c r="K2188" t="s">
        <v>13</v>
      </c>
      <c r="L2188" t="s">
        <v>11</v>
      </c>
      <c r="M2188" s="2">
        <v>6809.16</v>
      </c>
      <c r="N2188" s="2">
        <v>0</v>
      </c>
      <c r="O2188" s="2">
        <v>0</v>
      </c>
      <c r="P2188" s="2">
        <v>6809.16</v>
      </c>
      <c r="Q2188" s="2">
        <v>0</v>
      </c>
      <c r="R2188" s="2">
        <v>5106.87</v>
      </c>
      <c r="S2188" s="2">
        <v>5106.87</v>
      </c>
      <c r="T2188" s="2">
        <v>1702.29</v>
      </c>
      <c r="U2188" s="2">
        <v>1702.29</v>
      </c>
      <c r="V2188" s="2">
        <v>1702.29</v>
      </c>
      <c r="W2188" t="s">
        <v>641</v>
      </c>
    </row>
    <row r="2189" spans="1:23" x14ac:dyDescent="0.2">
      <c r="A2189" t="s">
        <v>0</v>
      </c>
      <c r="B2189" t="s">
        <v>1</v>
      </c>
      <c r="C2189" t="s">
        <v>635</v>
      </c>
      <c r="D2189" t="s">
        <v>636</v>
      </c>
      <c r="E2189" t="s">
        <v>637</v>
      </c>
      <c r="F2189" t="s">
        <v>1539</v>
      </c>
      <c r="G2189" t="s">
        <v>1540</v>
      </c>
      <c r="H2189" t="s">
        <v>7</v>
      </c>
      <c r="I2189" t="s">
        <v>8</v>
      </c>
      <c r="J2189" t="s">
        <v>9</v>
      </c>
      <c r="K2189" t="s">
        <v>642</v>
      </c>
      <c r="L2189" t="s">
        <v>11</v>
      </c>
      <c r="M2189" s="2">
        <v>748536</v>
      </c>
      <c r="N2189" s="2">
        <v>0</v>
      </c>
      <c r="O2189" s="2">
        <v>5211.07</v>
      </c>
      <c r="P2189" s="2">
        <v>753747.07</v>
      </c>
      <c r="Q2189" s="2">
        <v>0</v>
      </c>
      <c r="R2189" s="2">
        <v>533448.35</v>
      </c>
      <c r="S2189" s="2">
        <v>533448.35</v>
      </c>
      <c r="T2189" s="2">
        <v>220298.72</v>
      </c>
      <c r="U2189" s="2">
        <v>220298.72</v>
      </c>
      <c r="V2189" s="2">
        <v>220298.72</v>
      </c>
      <c r="W2189" t="s">
        <v>643</v>
      </c>
    </row>
    <row r="2190" spans="1:23" x14ac:dyDescent="0.2">
      <c r="A2190" t="s">
        <v>0</v>
      </c>
      <c r="B2190" t="s">
        <v>1</v>
      </c>
      <c r="C2190" t="s">
        <v>635</v>
      </c>
      <c r="D2190" t="s">
        <v>636</v>
      </c>
      <c r="E2190" t="s">
        <v>637</v>
      </c>
      <c r="F2190" t="s">
        <v>1539</v>
      </c>
      <c r="G2190" t="s">
        <v>1540</v>
      </c>
      <c r="H2190" t="s">
        <v>7</v>
      </c>
      <c r="I2190" t="s">
        <v>8</v>
      </c>
      <c r="J2190" t="s">
        <v>9</v>
      </c>
      <c r="K2190" t="s">
        <v>15</v>
      </c>
      <c r="L2190" t="s">
        <v>11</v>
      </c>
      <c r="M2190" s="2">
        <v>69626.429999999993</v>
      </c>
      <c r="N2190" s="2">
        <v>2451</v>
      </c>
      <c r="O2190" s="2">
        <v>0</v>
      </c>
      <c r="P2190" s="2">
        <v>72077.429999999993</v>
      </c>
      <c r="Q2190" s="2">
        <v>340.42</v>
      </c>
      <c r="R2190" s="2">
        <v>5721.64</v>
      </c>
      <c r="S2190" s="2">
        <v>5721.64</v>
      </c>
      <c r="T2190" s="2">
        <v>66355.789999999994</v>
      </c>
      <c r="U2190" s="2">
        <v>66355.789999999994</v>
      </c>
      <c r="V2190" s="2">
        <v>66015.37</v>
      </c>
      <c r="W2190" t="s">
        <v>644</v>
      </c>
    </row>
    <row r="2191" spans="1:23" x14ac:dyDescent="0.2">
      <c r="A2191" t="s">
        <v>0</v>
      </c>
      <c r="B2191" t="s">
        <v>1</v>
      </c>
      <c r="C2191" t="s">
        <v>635</v>
      </c>
      <c r="D2191" t="s">
        <v>636</v>
      </c>
      <c r="E2191" t="s">
        <v>637</v>
      </c>
      <c r="F2191" t="s">
        <v>1539</v>
      </c>
      <c r="G2191" t="s">
        <v>1540</v>
      </c>
      <c r="H2191" t="s">
        <v>7</v>
      </c>
      <c r="I2191" t="s">
        <v>8</v>
      </c>
      <c r="J2191" t="s">
        <v>9</v>
      </c>
      <c r="K2191" t="s">
        <v>17</v>
      </c>
      <c r="L2191" t="s">
        <v>11</v>
      </c>
      <c r="M2191" s="2">
        <v>27604</v>
      </c>
      <c r="N2191" s="2">
        <v>1200</v>
      </c>
      <c r="O2191" s="2">
        <v>0</v>
      </c>
      <c r="P2191" s="2">
        <v>28804</v>
      </c>
      <c r="Q2191" s="2">
        <v>166.67</v>
      </c>
      <c r="R2191" s="2">
        <v>25305.67</v>
      </c>
      <c r="S2191" s="2">
        <v>25305.67</v>
      </c>
      <c r="T2191" s="2">
        <v>3498.33</v>
      </c>
      <c r="U2191" s="2">
        <v>3498.33</v>
      </c>
      <c r="V2191" s="2">
        <v>3331.66</v>
      </c>
      <c r="W2191" t="s">
        <v>645</v>
      </c>
    </row>
    <row r="2192" spans="1:23" x14ac:dyDescent="0.2">
      <c r="A2192" t="s">
        <v>0</v>
      </c>
      <c r="B2192" t="s">
        <v>1</v>
      </c>
      <c r="C2192" t="s">
        <v>635</v>
      </c>
      <c r="D2192" t="s">
        <v>636</v>
      </c>
      <c r="E2192" t="s">
        <v>637</v>
      </c>
      <c r="F2192" t="s">
        <v>1539</v>
      </c>
      <c r="G2192" t="s">
        <v>1540</v>
      </c>
      <c r="H2192" t="s">
        <v>7</v>
      </c>
      <c r="I2192" t="s">
        <v>8</v>
      </c>
      <c r="J2192" t="s">
        <v>9</v>
      </c>
      <c r="K2192" t="s">
        <v>19</v>
      </c>
      <c r="L2192" t="s">
        <v>11</v>
      </c>
      <c r="M2192" s="2">
        <v>132</v>
      </c>
      <c r="N2192" s="2">
        <v>0</v>
      </c>
      <c r="O2192" s="2">
        <v>0</v>
      </c>
      <c r="P2192" s="2">
        <v>132</v>
      </c>
      <c r="Q2192" s="2">
        <v>0</v>
      </c>
      <c r="R2192" s="2">
        <v>94</v>
      </c>
      <c r="S2192" s="2">
        <v>94</v>
      </c>
      <c r="T2192" s="2">
        <v>38</v>
      </c>
      <c r="U2192" s="2">
        <v>38</v>
      </c>
      <c r="V2192" s="2">
        <v>38</v>
      </c>
      <c r="W2192" t="s">
        <v>646</v>
      </c>
    </row>
    <row r="2193" spans="1:23" x14ac:dyDescent="0.2">
      <c r="A2193" t="s">
        <v>0</v>
      </c>
      <c r="B2193" t="s">
        <v>1</v>
      </c>
      <c r="C2193" t="s">
        <v>635</v>
      </c>
      <c r="D2193" t="s">
        <v>636</v>
      </c>
      <c r="E2193" t="s">
        <v>637</v>
      </c>
      <c r="F2193" t="s">
        <v>1539</v>
      </c>
      <c r="G2193" t="s">
        <v>1540</v>
      </c>
      <c r="H2193" t="s">
        <v>7</v>
      </c>
      <c r="I2193" t="s">
        <v>8</v>
      </c>
      <c r="J2193" t="s">
        <v>9</v>
      </c>
      <c r="K2193" t="s">
        <v>21</v>
      </c>
      <c r="L2193" t="s">
        <v>11</v>
      </c>
      <c r="M2193" s="2">
        <v>1056</v>
      </c>
      <c r="N2193" s="2">
        <v>0</v>
      </c>
      <c r="O2193" s="2">
        <v>0</v>
      </c>
      <c r="P2193" s="2">
        <v>1056</v>
      </c>
      <c r="Q2193" s="2">
        <v>0</v>
      </c>
      <c r="R2193" s="2">
        <v>752</v>
      </c>
      <c r="S2193" s="2">
        <v>752</v>
      </c>
      <c r="T2193" s="2">
        <v>304</v>
      </c>
      <c r="U2193" s="2">
        <v>304</v>
      </c>
      <c r="V2193" s="2">
        <v>304</v>
      </c>
      <c r="W2193" t="s">
        <v>647</v>
      </c>
    </row>
    <row r="2194" spans="1:23" x14ac:dyDescent="0.2">
      <c r="A2194" t="s">
        <v>0</v>
      </c>
      <c r="B2194" t="s">
        <v>1</v>
      </c>
      <c r="C2194" t="s">
        <v>635</v>
      </c>
      <c r="D2194" t="s">
        <v>636</v>
      </c>
      <c r="E2194" t="s">
        <v>637</v>
      </c>
      <c r="F2194" t="s">
        <v>1539</v>
      </c>
      <c r="G2194" t="s">
        <v>1540</v>
      </c>
      <c r="H2194" t="s">
        <v>7</v>
      </c>
      <c r="I2194" t="s">
        <v>8</v>
      </c>
      <c r="J2194" t="s">
        <v>9</v>
      </c>
      <c r="K2194" t="s">
        <v>23</v>
      </c>
      <c r="L2194" t="s">
        <v>11</v>
      </c>
      <c r="M2194" s="2">
        <v>34.049999999999997</v>
      </c>
      <c r="N2194" s="2">
        <v>0</v>
      </c>
      <c r="O2194" s="2">
        <v>5.67</v>
      </c>
      <c r="P2194" s="2">
        <v>39.72</v>
      </c>
      <c r="Q2194" s="2">
        <v>0</v>
      </c>
      <c r="R2194" s="2">
        <v>0</v>
      </c>
      <c r="S2194" s="2">
        <v>0</v>
      </c>
      <c r="T2194" s="2">
        <v>39.72</v>
      </c>
      <c r="U2194" s="2">
        <v>39.72</v>
      </c>
      <c r="V2194" s="2">
        <v>39.72</v>
      </c>
      <c r="W2194" t="s">
        <v>648</v>
      </c>
    </row>
    <row r="2195" spans="1:23" x14ac:dyDescent="0.2">
      <c r="A2195" t="s">
        <v>0</v>
      </c>
      <c r="B2195" t="s">
        <v>1</v>
      </c>
      <c r="C2195" t="s">
        <v>635</v>
      </c>
      <c r="D2195" t="s">
        <v>636</v>
      </c>
      <c r="E2195" t="s">
        <v>637</v>
      </c>
      <c r="F2195" t="s">
        <v>1539</v>
      </c>
      <c r="G2195" t="s">
        <v>1540</v>
      </c>
      <c r="H2195" t="s">
        <v>7</v>
      </c>
      <c r="I2195" t="s">
        <v>8</v>
      </c>
      <c r="J2195" t="s">
        <v>9</v>
      </c>
      <c r="K2195" t="s">
        <v>25</v>
      </c>
      <c r="L2195" t="s">
        <v>11</v>
      </c>
      <c r="M2195" s="2">
        <v>340.46</v>
      </c>
      <c r="N2195" s="2">
        <v>0</v>
      </c>
      <c r="O2195" s="2">
        <v>0</v>
      </c>
      <c r="P2195" s="2">
        <v>340.46</v>
      </c>
      <c r="Q2195" s="2">
        <v>0</v>
      </c>
      <c r="R2195" s="2">
        <v>129.12</v>
      </c>
      <c r="S2195" s="2">
        <v>129.12</v>
      </c>
      <c r="T2195" s="2">
        <v>211.34</v>
      </c>
      <c r="U2195" s="2">
        <v>211.34</v>
      </c>
      <c r="V2195" s="2">
        <v>211.34</v>
      </c>
      <c r="W2195" t="s">
        <v>649</v>
      </c>
    </row>
    <row r="2196" spans="1:23" x14ac:dyDescent="0.2">
      <c r="A2196" t="s">
        <v>0</v>
      </c>
      <c r="B2196" t="s">
        <v>1</v>
      </c>
      <c r="C2196" t="s">
        <v>635</v>
      </c>
      <c r="D2196" t="s">
        <v>636</v>
      </c>
      <c r="E2196" t="s">
        <v>637</v>
      </c>
      <c r="F2196" t="s">
        <v>1539</v>
      </c>
      <c r="G2196" t="s">
        <v>1540</v>
      </c>
      <c r="H2196" t="s">
        <v>7</v>
      </c>
      <c r="I2196" t="s">
        <v>8</v>
      </c>
      <c r="J2196" t="s">
        <v>9</v>
      </c>
      <c r="K2196" t="s">
        <v>27</v>
      </c>
      <c r="L2196" t="s">
        <v>11</v>
      </c>
      <c r="M2196" s="2">
        <v>3932.26</v>
      </c>
      <c r="N2196" s="2">
        <v>0</v>
      </c>
      <c r="O2196" s="2">
        <v>0</v>
      </c>
      <c r="P2196" s="2">
        <v>3932.26</v>
      </c>
      <c r="Q2196" s="2">
        <v>0</v>
      </c>
      <c r="R2196" s="2">
        <v>0</v>
      </c>
      <c r="S2196" s="2">
        <v>0</v>
      </c>
      <c r="T2196" s="2">
        <v>3932.26</v>
      </c>
      <c r="U2196" s="2">
        <v>3932.26</v>
      </c>
      <c r="V2196" s="2">
        <v>3932.26</v>
      </c>
      <c r="W2196" t="s">
        <v>650</v>
      </c>
    </row>
    <row r="2197" spans="1:23" x14ac:dyDescent="0.2">
      <c r="A2197" t="s">
        <v>0</v>
      </c>
      <c r="B2197" t="s">
        <v>1</v>
      </c>
      <c r="C2197" t="s">
        <v>635</v>
      </c>
      <c r="D2197" t="s">
        <v>636</v>
      </c>
      <c r="E2197" t="s">
        <v>637</v>
      </c>
      <c r="F2197" t="s">
        <v>1539</v>
      </c>
      <c r="G2197" t="s">
        <v>1540</v>
      </c>
      <c r="H2197" t="s">
        <v>7</v>
      </c>
      <c r="I2197" t="s">
        <v>8</v>
      </c>
      <c r="J2197" t="s">
        <v>9</v>
      </c>
      <c r="K2197" t="s">
        <v>31</v>
      </c>
      <c r="L2197" t="s">
        <v>11</v>
      </c>
      <c r="M2197" s="2">
        <v>9804</v>
      </c>
      <c r="N2197" s="2">
        <v>-5719</v>
      </c>
      <c r="O2197" s="2">
        <v>0</v>
      </c>
      <c r="P2197" s="2">
        <v>4085</v>
      </c>
      <c r="Q2197" s="2">
        <v>2451</v>
      </c>
      <c r="R2197" s="2">
        <v>1634</v>
      </c>
      <c r="S2197" s="2">
        <v>1634</v>
      </c>
      <c r="T2197" s="2">
        <v>2451</v>
      </c>
      <c r="U2197" s="2">
        <v>2451</v>
      </c>
      <c r="V2197" s="2">
        <v>0</v>
      </c>
      <c r="W2197" t="s">
        <v>651</v>
      </c>
    </row>
    <row r="2198" spans="1:23" x14ac:dyDescent="0.2">
      <c r="A2198" t="s">
        <v>0</v>
      </c>
      <c r="B2198" t="s">
        <v>1</v>
      </c>
      <c r="C2198" t="s">
        <v>635</v>
      </c>
      <c r="D2198" t="s">
        <v>636</v>
      </c>
      <c r="E2198" t="s">
        <v>637</v>
      </c>
      <c r="F2198" t="s">
        <v>1539</v>
      </c>
      <c r="G2198" t="s">
        <v>1540</v>
      </c>
      <c r="H2198" t="s">
        <v>7</v>
      </c>
      <c r="I2198" t="s">
        <v>8</v>
      </c>
      <c r="J2198" t="s">
        <v>9</v>
      </c>
      <c r="K2198" t="s">
        <v>33</v>
      </c>
      <c r="L2198" t="s">
        <v>11</v>
      </c>
      <c r="M2198" s="2">
        <v>2580.37</v>
      </c>
      <c r="N2198" s="2">
        <v>0</v>
      </c>
      <c r="O2198" s="2">
        <v>0</v>
      </c>
      <c r="P2198" s="2">
        <v>2580.37</v>
      </c>
      <c r="Q2198" s="2">
        <v>0</v>
      </c>
      <c r="R2198" s="2">
        <v>0</v>
      </c>
      <c r="S2198" s="2">
        <v>0</v>
      </c>
      <c r="T2198" s="2">
        <v>2580.37</v>
      </c>
      <c r="U2198" s="2">
        <v>2580.37</v>
      </c>
      <c r="V2198" s="2">
        <v>2580.37</v>
      </c>
      <c r="W2198" t="s">
        <v>652</v>
      </c>
    </row>
    <row r="2199" spans="1:23" x14ac:dyDescent="0.2">
      <c r="A2199" t="s">
        <v>0</v>
      </c>
      <c r="B2199" t="s">
        <v>1</v>
      </c>
      <c r="C2199" t="s">
        <v>635</v>
      </c>
      <c r="D2199" t="s">
        <v>636</v>
      </c>
      <c r="E2199" t="s">
        <v>637</v>
      </c>
      <c r="F2199" t="s">
        <v>1539</v>
      </c>
      <c r="G2199" t="s">
        <v>1540</v>
      </c>
      <c r="H2199" t="s">
        <v>7</v>
      </c>
      <c r="I2199" t="s">
        <v>8</v>
      </c>
      <c r="J2199" t="s">
        <v>9</v>
      </c>
      <c r="K2199" t="s">
        <v>35</v>
      </c>
      <c r="L2199" t="s">
        <v>11</v>
      </c>
      <c r="M2199" s="2">
        <v>35160.74</v>
      </c>
      <c r="N2199" s="2">
        <v>0</v>
      </c>
      <c r="O2199" s="2">
        <v>0</v>
      </c>
      <c r="P2199" s="2">
        <v>35160.74</v>
      </c>
      <c r="Q2199" s="2">
        <v>0</v>
      </c>
      <c r="R2199" s="2">
        <v>5200</v>
      </c>
      <c r="S2199" s="2">
        <v>5200</v>
      </c>
      <c r="T2199" s="2">
        <v>29960.74</v>
      </c>
      <c r="U2199" s="2">
        <v>29960.74</v>
      </c>
      <c r="V2199" s="2">
        <v>29960.74</v>
      </c>
      <c r="W2199" t="s">
        <v>653</v>
      </c>
    </row>
    <row r="2200" spans="1:23" x14ac:dyDescent="0.2">
      <c r="A2200" t="s">
        <v>0</v>
      </c>
      <c r="B2200" t="s">
        <v>1</v>
      </c>
      <c r="C2200" t="s">
        <v>635</v>
      </c>
      <c r="D2200" t="s">
        <v>636</v>
      </c>
      <c r="E2200" t="s">
        <v>637</v>
      </c>
      <c r="F2200" t="s">
        <v>1539</v>
      </c>
      <c r="G2200" t="s">
        <v>1540</v>
      </c>
      <c r="H2200" t="s">
        <v>7</v>
      </c>
      <c r="I2200" t="s">
        <v>8</v>
      </c>
      <c r="J2200" t="s">
        <v>9</v>
      </c>
      <c r="K2200" t="s">
        <v>37</v>
      </c>
      <c r="L2200" t="s">
        <v>11</v>
      </c>
      <c r="M2200" s="2">
        <v>105692.92</v>
      </c>
      <c r="N2200" s="2">
        <v>3279.44</v>
      </c>
      <c r="O2200" s="2">
        <v>0</v>
      </c>
      <c r="P2200" s="2">
        <v>108972.36</v>
      </c>
      <c r="Q2200" s="2">
        <v>420.34</v>
      </c>
      <c r="R2200" s="2">
        <v>68169.399999999994</v>
      </c>
      <c r="S2200" s="2">
        <v>68169.399999999994</v>
      </c>
      <c r="T2200" s="2">
        <v>40802.959999999999</v>
      </c>
      <c r="U2200" s="2">
        <v>40802.959999999999</v>
      </c>
      <c r="V2200" s="2">
        <v>40382.620000000003</v>
      </c>
      <c r="W2200" t="s">
        <v>654</v>
      </c>
    </row>
    <row r="2201" spans="1:23" x14ac:dyDescent="0.2">
      <c r="A2201" t="s">
        <v>0</v>
      </c>
      <c r="B2201" t="s">
        <v>1</v>
      </c>
      <c r="C2201" t="s">
        <v>635</v>
      </c>
      <c r="D2201" t="s">
        <v>636</v>
      </c>
      <c r="E2201" t="s">
        <v>637</v>
      </c>
      <c r="F2201" t="s">
        <v>1539</v>
      </c>
      <c r="G2201" t="s">
        <v>1540</v>
      </c>
      <c r="H2201" t="s">
        <v>7</v>
      </c>
      <c r="I2201" t="s">
        <v>8</v>
      </c>
      <c r="J2201" t="s">
        <v>9</v>
      </c>
      <c r="K2201" t="s">
        <v>39</v>
      </c>
      <c r="L2201" t="s">
        <v>11</v>
      </c>
      <c r="M2201" s="2">
        <v>69626.429999999993</v>
      </c>
      <c r="N2201" s="2">
        <v>2451</v>
      </c>
      <c r="O2201" s="2">
        <v>0</v>
      </c>
      <c r="P2201" s="2">
        <v>72077.429999999993</v>
      </c>
      <c r="Q2201" s="2">
        <v>340.42</v>
      </c>
      <c r="R2201" s="2">
        <v>50372.04</v>
      </c>
      <c r="S2201" s="2">
        <v>50372.04</v>
      </c>
      <c r="T2201" s="2">
        <v>21705.39</v>
      </c>
      <c r="U2201" s="2">
        <v>21705.39</v>
      </c>
      <c r="V2201" s="2">
        <v>21364.97</v>
      </c>
      <c r="W2201" t="s">
        <v>655</v>
      </c>
    </row>
    <row r="2202" spans="1:23" x14ac:dyDescent="0.2">
      <c r="A2202" t="s">
        <v>0</v>
      </c>
      <c r="B2202" t="s">
        <v>1</v>
      </c>
      <c r="C2202" t="s">
        <v>635</v>
      </c>
      <c r="D2202" t="s">
        <v>636</v>
      </c>
      <c r="E2202" t="s">
        <v>637</v>
      </c>
      <c r="F2202" t="s">
        <v>1539</v>
      </c>
      <c r="G2202" t="s">
        <v>1540</v>
      </c>
      <c r="H2202" t="s">
        <v>7</v>
      </c>
      <c r="I2202" t="s">
        <v>8</v>
      </c>
      <c r="J2202" t="s">
        <v>9</v>
      </c>
      <c r="K2202" t="s">
        <v>41</v>
      </c>
      <c r="L2202" t="s">
        <v>11</v>
      </c>
      <c r="M2202" s="2">
        <v>13772.4</v>
      </c>
      <c r="N2202" s="2">
        <v>0</v>
      </c>
      <c r="O2202" s="2">
        <v>0</v>
      </c>
      <c r="P2202" s="2">
        <v>13772.4</v>
      </c>
      <c r="Q2202" s="2">
        <v>0</v>
      </c>
      <c r="R2202" s="2">
        <v>1677.11</v>
      </c>
      <c r="S2202" s="2">
        <v>1677.11</v>
      </c>
      <c r="T2202" s="2">
        <v>12095.29</v>
      </c>
      <c r="U2202" s="2">
        <v>12095.29</v>
      </c>
      <c r="V2202" s="2">
        <v>12095.29</v>
      </c>
      <c r="W2202" t="s">
        <v>656</v>
      </c>
    </row>
    <row r="2203" spans="1:23" x14ac:dyDescent="0.2">
      <c r="A2203" t="s">
        <v>0</v>
      </c>
      <c r="B2203" t="s">
        <v>1</v>
      </c>
      <c r="C2203" t="s">
        <v>635</v>
      </c>
      <c r="D2203" t="s">
        <v>636</v>
      </c>
      <c r="E2203" t="s">
        <v>637</v>
      </c>
      <c r="F2203" t="s">
        <v>1539</v>
      </c>
      <c r="G2203" t="s">
        <v>1540</v>
      </c>
      <c r="H2203" t="s">
        <v>7</v>
      </c>
      <c r="I2203" t="s">
        <v>43</v>
      </c>
      <c r="J2203" t="s">
        <v>44</v>
      </c>
      <c r="K2203" t="s">
        <v>45</v>
      </c>
      <c r="L2203" t="s">
        <v>11</v>
      </c>
      <c r="M2203" s="2">
        <v>2000</v>
      </c>
      <c r="N2203" s="2">
        <v>1694.05</v>
      </c>
      <c r="O2203" s="2">
        <v>0</v>
      </c>
      <c r="P2203" s="2">
        <v>3694.05</v>
      </c>
      <c r="Q2203" s="2">
        <v>0</v>
      </c>
      <c r="R2203" s="2">
        <v>3694.05</v>
      </c>
      <c r="S2203" s="2">
        <v>2085.83</v>
      </c>
      <c r="T2203" s="2">
        <v>0</v>
      </c>
      <c r="U2203" s="2">
        <v>1608.22</v>
      </c>
      <c r="V2203" s="2">
        <v>0</v>
      </c>
      <c r="W2203" t="s">
        <v>657</v>
      </c>
    </row>
    <row r="2204" spans="1:23" x14ac:dyDescent="0.2">
      <c r="A2204" t="s">
        <v>0</v>
      </c>
      <c r="B2204" t="s">
        <v>1</v>
      </c>
      <c r="C2204" t="s">
        <v>635</v>
      </c>
      <c r="D2204" t="s">
        <v>636</v>
      </c>
      <c r="E2204" t="s">
        <v>637</v>
      </c>
      <c r="F2204" t="s">
        <v>1539</v>
      </c>
      <c r="G2204" t="s">
        <v>1540</v>
      </c>
      <c r="H2204" t="s">
        <v>7</v>
      </c>
      <c r="I2204" t="s">
        <v>43</v>
      </c>
      <c r="J2204" t="s">
        <v>44</v>
      </c>
      <c r="K2204" t="s">
        <v>47</v>
      </c>
      <c r="L2204" t="s">
        <v>11</v>
      </c>
      <c r="M2204" s="2">
        <v>2000</v>
      </c>
      <c r="N2204" s="2">
        <v>1694.05</v>
      </c>
      <c r="O2204" s="2">
        <v>0</v>
      </c>
      <c r="P2204" s="2">
        <v>3694.05</v>
      </c>
      <c r="Q2204" s="2">
        <v>0</v>
      </c>
      <c r="R2204" s="2">
        <v>3600</v>
      </c>
      <c r="S2204" s="2">
        <v>2003.39</v>
      </c>
      <c r="T2204" s="2">
        <v>94.05</v>
      </c>
      <c r="U2204" s="2">
        <v>1690.66</v>
      </c>
      <c r="V2204" s="2">
        <v>94.05</v>
      </c>
      <c r="W2204" t="s">
        <v>658</v>
      </c>
    </row>
    <row r="2205" spans="1:23" x14ac:dyDescent="0.2">
      <c r="A2205" t="s">
        <v>0</v>
      </c>
      <c r="B2205" t="s">
        <v>1</v>
      </c>
      <c r="C2205" t="s">
        <v>635</v>
      </c>
      <c r="D2205" t="s">
        <v>636</v>
      </c>
      <c r="E2205" t="s">
        <v>637</v>
      </c>
      <c r="F2205" t="s">
        <v>1539</v>
      </c>
      <c r="G2205" t="s">
        <v>1540</v>
      </c>
      <c r="H2205" t="s">
        <v>7</v>
      </c>
      <c r="I2205" t="s">
        <v>43</v>
      </c>
      <c r="J2205" t="s">
        <v>44</v>
      </c>
      <c r="K2205" t="s">
        <v>57</v>
      </c>
      <c r="L2205" t="s">
        <v>11</v>
      </c>
      <c r="M2205" s="2">
        <v>56640</v>
      </c>
      <c r="N2205" s="2">
        <v>-33613.61</v>
      </c>
      <c r="O2205" s="2">
        <v>0</v>
      </c>
      <c r="P2205" s="2">
        <v>23026.39</v>
      </c>
      <c r="Q2205" s="2">
        <v>278.39999999999998</v>
      </c>
      <c r="R2205" s="2">
        <v>20131</v>
      </c>
      <c r="S2205" s="2">
        <v>13310.88</v>
      </c>
      <c r="T2205" s="2">
        <v>2895.39</v>
      </c>
      <c r="U2205" s="2">
        <v>9715.51</v>
      </c>
      <c r="V2205" s="2">
        <v>2616.9899999999998</v>
      </c>
      <c r="W2205" t="s">
        <v>662</v>
      </c>
    </row>
    <row r="2206" spans="1:23" x14ac:dyDescent="0.2">
      <c r="A2206" t="s">
        <v>0</v>
      </c>
      <c r="B2206" t="s">
        <v>1</v>
      </c>
      <c r="C2206" t="s">
        <v>635</v>
      </c>
      <c r="D2206" t="s">
        <v>636</v>
      </c>
      <c r="E2206" t="s">
        <v>637</v>
      </c>
      <c r="F2206" t="s">
        <v>1539</v>
      </c>
      <c r="G2206" t="s">
        <v>1540</v>
      </c>
      <c r="H2206" t="s">
        <v>7</v>
      </c>
      <c r="I2206" t="s">
        <v>43</v>
      </c>
      <c r="J2206" t="s">
        <v>44</v>
      </c>
      <c r="K2206" t="s">
        <v>59</v>
      </c>
      <c r="L2206" t="s">
        <v>11</v>
      </c>
      <c r="M2206" s="2">
        <v>26000</v>
      </c>
      <c r="N2206" s="2">
        <v>18649.22</v>
      </c>
      <c r="O2206" s="2">
        <v>0</v>
      </c>
      <c r="P2206" s="2">
        <v>44649.22</v>
      </c>
      <c r="Q2206" s="2">
        <v>8636.82</v>
      </c>
      <c r="R2206" s="2">
        <v>35571.99</v>
      </c>
      <c r="S2206" s="2">
        <v>31912.32</v>
      </c>
      <c r="T2206" s="2">
        <v>9077.23</v>
      </c>
      <c r="U2206" s="2">
        <v>12736.9</v>
      </c>
      <c r="V2206" s="2">
        <v>440.41</v>
      </c>
      <c r="W2206" t="s">
        <v>663</v>
      </c>
    </row>
    <row r="2207" spans="1:23" x14ac:dyDescent="0.2">
      <c r="A2207" t="s">
        <v>0</v>
      </c>
      <c r="B2207" t="s">
        <v>1</v>
      </c>
      <c r="C2207" t="s">
        <v>635</v>
      </c>
      <c r="D2207" t="s">
        <v>636</v>
      </c>
      <c r="E2207" t="s">
        <v>637</v>
      </c>
      <c r="F2207" t="s">
        <v>1539</v>
      </c>
      <c r="G2207" t="s">
        <v>1540</v>
      </c>
      <c r="H2207" t="s">
        <v>7</v>
      </c>
      <c r="I2207" t="s">
        <v>43</v>
      </c>
      <c r="J2207" t="s">
        <v>44</v>
      </c>
      <c r="K2207" t="s">
        <v>77</v>
      </c>
      <c r="L2207" t="s">
        <v>11</v>
      </c>
      <c r="M2207" s="2">
        <v>210</v>
      </c>
      <c r="N2207" s="2">
        <v>0</v>
      </c>
      <c r="O2207" s="2">
        <v>0</v>
      </c>
      <c r="P2207" s="2">
        <v>210</v>
      </c>
      <c r="Q2207" s="2">
        <v>0</v>
      </c>
      <c r="R2207" s="2">
        <v>205.59</v>
      </c>
      <c r="S2207" s="2">
        <v>205.59</v>
      </c>
      <c r="T2207" s="2">
        <v>4.41</v>
      </c>
      <c r="U2207" s="2">
        <v>4.41</v>
      </c>
      <c r="V2207" s="2">
        <v>4.41</v>
      </c>
      <c r="W2207" t="s">
        <v>671</v>
      </c>
    </row>
    <row r="2208" spans="1:23" x14ac:dyDescent="0.2">
      <c r="A2208" t="s">
        <v>0</v>
      </c>
      <c r="B2208" t="s">
        <v>1</v>
      </c>
      <c r="C2208" t="s">
        <v>635</v>
      </c>
      <c r="D2208" t="s">
        <v>636</v>
      </c>
      <c r="E2208" t="s">
        <v>637</v>
      </c>
      <c r="F2208" t="s">
        <v>1539</v>
      </c>
      <c r="G2208" t="s">
        <v>1540</v>
      </c>
      <c r="H2208" t="s">
        <v>7</v>
      </c>
      <c r="I2208" t="s">
        <v>43</v>
      </c>
      <c r="J2208" t="s">
        <v>44</v>
      </c>
      <c r="K2208" t="s">
        <v>498</v>
      </c>
      <c r="L2208" t="s">
        <v>11</v>
      </c>
      <c r="M2208" s="2">
        <v>0</v>
      </c>
      <c r="N2208" s="2">
        <v>5037.7299999999996</v>
      </c>
      <c r="O2208" s="2">
        <v>0</v>
      </c>
      <c r="P2208" s="2">
        <v>5037.7299999999996</v>
      </c>
      <c r="Q2208" s="2">
        <v>2646.66</v>
      </c>
      <c r="R2208" s="2">
        <v>1151.5999999999999</v>
      </c>
      <c r="S2208" s="2">
        <v>0</v>
      </c>
      <c r="T2208" s="2">
        <v>3886.13</v>
      </c>
      <c r="U2208" s="2">
        <v>5037.7299999999996</v>
      </c>
      <c r="V2208" s="2">
        <v>1239.47</v>
      </c>
      <c r="W2208" t="s">
        <v>1340</v>
      </c>
    </row>
    <row r="2209" spans="1:23" x14ac:dyDescent="0.2">
      <c r="A2209" t="s">
        <v>0</v>
      </c>
      <c r="B2209" t="s">
        <v>1</v>
      </c>
      <c r="C2209" t="s">
        <v>635</v>
      </c>
      <c r="D2209" t="s">
        <v>636</v>
      </c>
      <c r="E2209" t="s">
        <v>637</v>
      </c>
      <c r="F2209" t="s">
        <v>1539</v>
      </c>
      <c r="G2209" t="s">
        <v>1540</v>
      </c>
      <c r="H2209" t="s">
        <v>7</v>
      </c>
      <c r="I2209" t="s">
        <v>43</v>
      </c>
      <c r="J2209" t="s">
        <v>44</v>
      </c>
      <c r="K2209" t="s">
        <v>828</v>
      </c>
      <c r="L2209" t="s">
        <v>11</v>
      </c>
      <c r="M2209" s="2">
        <v>0</v>
      </c>
      <c r="N2209" s="2">
        <v>6538.56</v>
      </c>
      <c r="O2209" s="2">
        <v>0</v>
      </c>
      <c r="P2209" s="2">
        <v>6538.56</v>
      </c>
      <c r="Q2209" s="2">
        <v>0</v>
      </c>
      <c r="R2209" s="2">
        <v>6538.56</v>
      </c>
      <c r="S2209" s="2">
        <v>6538.56</v>
      </c>
      <c r="T2209" s="2">
        <v>0</v>
      </c>
      <c r="U2209" s="2">
        <v>0</v>
      </c>
      <c r="V2209" s="2">
        <v>0</v>
      </c>
      <c r="W2209" t="s">
        <v>1541</v>
      </c>
    </row>
    <row r="2210" spans="1:23" x14ac:dyDescent="0.2">
      <c r="A2210" t="s">
        <v>170</v>
      </c>
      <c r="B2210" t="s">
        <v>171</v>
      </c>
      <c r="C2210" t="s">
        <v>635</v>
      </c>
      <c r="D2210" t="s">
        <v>636</v>
      </c>
      <c r="E2210" t="s">
        <v>637</v>
      </c>
      <c r="F2210" t="s">
        <v>1539</v>
      </c>
      <c r="G2210" t="s">
        <v>1540</v>
      </c>
      <c r="H2210" t="s">
        <v>678</v>
      </c>
      <c r="I2210" t="s">
        <v>679</v>
      </c>
      <c r="J2210" t="s">
        <v>94</v>
      </c>
      <c r="K2210" t="s">
        <v>271</v>
      </c>
      <c r="L2210" t="s">
        <v>96</v>
      </c>
      <c r="M2210" s="2">
        <v>73941.53</v>
      </c>
      <c r="N2210" s="2">
        <v>0</v>
      </c>
      <c r="O2210" s="2">
        <v>0</v>
      </c>
      <c r="P2210" s="2">
        <v>73941.53</v>
      </c>
      <c r="Q2210" s="2">
        <v>73920</v>
      </c>
      <c r="R2210" s="2">
        <v>0</v>
      </c>
      <c r="S2210" s="2">
        <v>0</v>
      </c>
      <c r="T2210" s="2">
        <v>73941.53</v>
      </c>
      <c r="U2210" s="2">
        <v>73941.53</v>
      </c>
      <c r="V2210" s="2">
        <v>21.53</v>
      </c>
      <c r="W2210" t="s">
        <v>1542</v>
      </c>
    </row>
    <row r="2211" spans="1:23" x14ac:dyDescent="0.2">
      <c r="A2211" t="s">
        <v>170</v>
      </c>
      <c r="B2211" t="s">
        <v>171</v>
      </c>
      <c r="C2211" t="s">
        <v>635</v>
      </c>
      <c r="D2211" t="s">
        <v>636</v>
      </c>
      <c r="E2211" t="s">
        <v>637</v>
      </c>
      <c r="F2211" t="s">
        <v>1539</v>
      </c>
      <c r="G2211" t="s">
        <v>1540</v>
      </c>
      <c r="H2211" t="s">
        <v>678</v>
      </c>
      <c r="I2211" t="s">
        <v>679</v>
      </c>
      <c r="J2211" t="s">
        <v>202</v>
      </c>
      <c r="K2211" t="s">
        <v>284</v>
      </c>
      <c r="L2211" t="s">
        <v>96</v>
      </c>
      <c r="M2211" s="2">
        <v>1772.47</v>
      </c>
      <c r="N2211" s="2">
        <v>0</v>
      </c>
      <c r="O2211" s="2">
        <v>0</v>
      </c>
      <c r="P2211" s="2">
        <v>1772.47</v>
      </c>
      <c r="Q2211" s="2">
        <v>0</v>
      </c>
      <c r="R2211" s="2">
        <v>1772.46</v>
      </c>
      <c r="S2211" s="2">
        <v>1772.46</v>
      </c>
      <c r="T2211" s="2">
        <v>0.01</v>
      </c>
      <c r="U2211" s="2">
        <v>0.01</v>
      </c>
      <c r="V2211" s="2">
        <v>0.01</v>
      </c>
      <c r="W2211" t="s">
        <v>1543</v>
      </c>
    </row>
    <row r="2212" spans="1:23" x14ac:dyDescent="0.2">
      <c r="A2212" t="s">
        <v>0</v>
      </c>
      <c r="B2212" t="s">
        <v>1</v>
      </c>
      <c r="C2212" t="s">
        <v>635</v>
      </c>
      <c r="D2212" t="s">
        <v>636</v>
      </c>
      <c r="E2212" t="s">
        <v>637</v>
      </c>
      <c r="F2212" t="s">
        <v>1539</v>
      </c>
      <c r="G2212" t="s">
        <v>1540</v>
      </c>
      <c r="H2212" t="s">
        <v>7</v>
      </c>
      <c r="I2212" t="s">
        <v>8</v>
      </c>
      <c r="J2212" t="s">
        <v>215</v>
      </c>
      <c r="K2212" t="s">
        <v>216</v>
      </c>
      <c r="L2212" t="s">
        <v>11</v>
      </c>
      <c r="M2212" s="2">
        <v>0</v>
      </c>
      <c r="N2212" s="2">
        <v>6000</v>
      </c>
      <c r="O2212" s="2">
        <v>0</v>
      </c>
      <c r="P2212" s="2">
        <v>6000</v>
      </c>
      <c r="Q2212" s="2">
        <v>0</v>
      </c>
      <c r="R2212" s="2">
        <v>0</v>
      </c>
      <c r="S2212" s="2">
        <v>0</v>
      </c>
      <c r="T2212" s="2">
        <v>6000</v>
      </c>
      <c r="U2212" s="2">
        <v>6000</v>
      </c>
      <c r="V2212" s="2">
        <v>6000</v>
      </c>
      <c r="W2212" t="s">
        <v>690</v>
      </c>
    </row>
    <row r="2213" spans="1:23" x14ac:dyDescent="0.2">
      <c r="A2213" t="s">
        <v>0</v>
      </c>
      <c r="B2213" t="s">
        <v>1</v>
      </c>
      <c r="C2213" t="s">
        <v>635</v>
      </c>
      <c r="D2213" t="s">
        <v>636</v>
      </c>
      <c r="E2213" t="s">
        <v>637</v>
      </c>
      <c r="F2213" t="s">
        <v>1544</v>
      </c>
      <c r="G2213" t="s">
        <v>1545</v>
      </c>
      <c r="H2213" t="s">
        <v>7</v>
      </c>
      <c r="I2213" t="s">
        <v>8</v>
      </c>
      <c r="J2213" t="s">
        <v>9</v>
      </c>
      <c r="K2213" t="s">
        <v>10</v>
      </c>
      <c r="L2213" t="s">
        <v>11</v>
      </c>
      <c r="M2213" s="2">
        <v>93144</v>
      </c>
      <c r="N2213" s="2">
        <v>63758</v>
      </c>
      <c r="O2213" s="2">
        <v>0</v>
      </c>
      <c r="P2213" s="2">
        <v>156902</v>
      </c>
      <c r="Q2213" s="2">
        <v>0</v>
      </c>
      <c r="R2213" s="2">
        <v>84008</v>
      </c>
      <c r="S2213" s="2">
        <v>84008</v>
      </c>
      <c r="T2213" s="2">
        <v>72894</v>
      </c>
      <c r="U2213" s="2">
        <v>72894</v>
      </c>
      <c r="V2213" s="2">
        <v>72894</v>
      </c>
      <c r="W2213" t="s">
        <v>640</v>
      </c>
    </row>
    <row r="2214" spans="1:23" x14ac:dyDescent="0.2">
      <c r="A2214" t="s">
        <v>0</v>
      </c>
      <c r="B2214" t="s">
        <v>1</v>
      </c>
      <c r="C2214" t="s">
        <v>635</v>
      </c>
      <c r="D2214" t="s">
        <v>636</v>
      </c>
      <c r="E2214" t="s">
        <v>637</v>
      </c>
      <c r="F2214" t="s">
        <v>1544</v>
      </c>
      <c r="G2214" t="s">
        <v>1545</v>
      </c>
      <c r="H2214" t="s">
        <v>7</v>
      </c>
      <c r="I2214" t="s">
        <v>8</v>
      </c>
      <c r="J2214" t="s">
        <v>9</v>
      </c>
      <c r="K2214" t="s">
        <v>13</v>
      </c>
      <c r="L2214" t="s">
        <v>11</v>
      </c>
      <c r="M2214" s="2">
        <v>32457.72</v>
      </c>
      <c r="N2214" s="2">
        <v>0</v>
      </c>
      <c r="O2214" s="2">
        <v>0</v>
      </c>
      <c r="P2214" s="2">
        <v>32457.72</v>
      </c>
      <c r="Q2214" s="2">
        <v>0</v>
      </c>
      <c r="R2214" s="2">
        <v>22479.93</v>
      </c>
      <c r="S2214" s="2">
        <v>22479.93</v>
      </c>
      <c r="T2214" s="2">
        <v>9977.7900000000009</v>
      </c>
      <c r="U2214" s="2">
        <v>9977.7900000000009</v>
      </c>
      <c r="V2214" s="2">
        <v>9977.7900000000009</v>
      </c>
      <c r="W2214" t="s">
        <v>641</v>
      </c>
    </row>
    <row r="2215" spans="1:23" x14ac:dyDescent="0.2">
      <c r="A2215" t="s">
        <v>0</v>
      </c>
      <c r="B2215" t="s">
        <v>1</v>
      </c>
      <c r="C2215" t="s">
        <v>635</v>
      </c>
      <c r="D2215" t="s">
        <v>636</v>
      </c>
      <c r="E2215" t="s">
        <v>637</v>
      </c>
      <c r="F2215" t="s">
        <v>1544</v>
      </c>
      <c r="G2215" t="s">
        <v>1545</v>
      </c>
      <c r="H2215" t="s">
        <v>7</v>
      </c>
      <c r="I2215" t="s">
        <v>8</v>
      </c>
      <c r="J2215" t="s">
        <v>9</v>
      </c>
      <c r="K2215" t="s">
        <v>642</v>
      </c>
      <c r="L2215" t="s">
        <v>11</v>
      </c>
      <c r="M2215" s="2">
        <v>1004556</v>
      </c>
      <c r="N2215" s="2">
        <v>0</v>
      </c>
      <c r="O2215" s="2">
        <v>32264</v>
      </c>
      <c r="P2215" s="2">
        <v>1036820</v>
      </c>
      <c r="Q2215" s="2">
        <v>0</v>
      </c>
      <c r="R2215" s="2">
        <v>761852</v>
      </c>
      <c r="S2215" s="2">
        <v>761852</v>
      </c>
      <c r="T2215" s="2">
        <v>274968</v>
      </c>
      <c r="U2215" s="2">
        <v>274968</v>
      </c>
      <c r="V2215" s="2">
        <v>274968</v>
      </c>
      <c r="W2215" t="s">
        <v>643</v>
      </c>
    </row>
    <row r="2216" spans="1:23" x14ac:dyDescent="0.2">
      <c r="A2216" t="s">
        <v>0</v>
      </c>
      <c r="B2216" t="s">
        <v>1</v>
      </c>
      <c r="C2216" t="s">
        <v>635</v>
      </c>
      <c r="D2216" t="s">
        <v>636</v>
      </c>
      <c r="E2216" t="s">
        <v>637</v>
      </c>
      <c r="F2216" t="s">
        <v>1544</v>
      </c>
      <c r="G2216" t="s">
        <v>1545</v>
      </c>
      <c r="H2216" t="s">
        <v>7</v>
      </c>
      <c r="I2216" t="s">
        <v>8</v>
      </c>
      <c r="J2216" t="s">
        <v>9</v>
      </c>
      <c r="K2216" t="s">
        <v>15</v>
      </c>
      <c r="L2216" t="s">
        <v>11</v>
      </c>
      <c r="M2216" s="2">
        <v>95813.81</v>
      </c>
      <c r="N2216" s="2">
        <v>4360</v>
      </c>
      <c r="O2216" s="2">
        <v>0</v>
      </c>
      <c r="P2216" s="2">
        <v>100173.81</v>
      </c>
      <c r="Q2216" s="2">
        <v>526.51</v>
      </c>
      <c r="R2216" s="2">
        <v>13750.18</v>
      </c>
      <c r="S2216" s="2">
        <v>13750.18</v>
      </c>
      <c r="T2216" s="2">
        <v>86423.63</v>
      </c>
      <c r="U2216" s="2">
        <v>86423.63</v>
      </c>
      <c r="V2216" s="2">
        <v>85897.12</v>
      </c>
      <c r="W2216" t="s">
        <v>644</v>
      </c>
    </row>
    <row r="2217" spans="1:23" x14ac:dyDescent="0.2">
      <c r="A2217" t="s">
        <v>0</v>
      </c>
      <c r="B2217" t="s">
        <v>1</v>
      </c>
      <c r="C2217" t="s">
        <v>635</v>
      </c>
      <c r="D2217" t="s">
        <v>636</v>
      </c>
      <c r="E2217" t="s">
        <v>637</v>
      </c>
      <c r="F2217" t="s">
        <v>1544</v>
      </c>
      <c r="G2217" t="s">
        <v>1545</v>
      </c>
      <c r="H2217" t="s">
        <v>7</v>
      </c>
      <c r="I2217" t="s">
        <v>8</v>
      </c>
      <c r="J2217" t="s">
        <v>9</v>
      </c>
      <c r="K2217" t="s">
        <v>17</v>
      </c>
      <c r="L2217" t="s">
        <v>11</v>
      </c>
      <c r="M2217" s="2">
        <v>39964</v>
      </c>
      <c r="N2217" s="2">
        <v>2000</v>
      </c>
      <c r="O2217" s="2">
        <v>0</v>
      </c>
      <c r="P2217" s="2">
        <v>41964</v>
      </c>
      <c r="Q2217" s="2">
        <v>257.77999999999997</v>
      </c>
      <c r="R2217" s="2">
        <v>37604.910000000003</v>
      </c>
      <c r="S2217" s="2">
        <v>37604.910000000003</v>
      </c>
      <c r="T2217" s="2">
        <v>4359.09</v>
      </c>
      <c r="U2217" s="2">
        <v>4359.09</v>
      </c>
      <c r="V2217" s="2">
        <v>4101.3100000000004</v>
      </c>
      <c r="W2217" t="s">
        <v>645</v>
      </c>
    </row>
    <row r="2218" spans="1:23" x14ac:dyDescent="0.2">
      <c r="A2218" t="s">
        <v>0</v>
      </c>
      <c r="B2218" t="s">
        <v>1</v>
      </c>
      <c r="C2218" t="s">
        <v>635</v>
      </c>
      <c r="D2218" t="s">
        <v>636</v>
      </c>
      <c r="E2218" t="s">
        <v>637</v>
      </c>
      <c r="F2218" t="s">
        <v>1544</v>
      </c>
      <c r="G2218" t="s">
        <v>1545</v>
      </c>
      <c r="H2218" t="s">
        <v>7</v>
      </c>
      <c r="I2218" t="s">
        <v>8</v>
      </c>
      <c r="J2218" t="s">
        <v>9</v>
      </c>
      <c r="K2218" t="s">
        <v>19</v>
      </c>
      <c r="L2218" t="s">
        <v>11</v>
      </c>
      <c r="M2218" s="2">
        <v>528</v>
      </c>
      <c r="N2218" s="2">
        <v>0</v>
      </c>
      <c r="O2218" s="2">
        <v>59</v>
      </c>
      <c r="P2218" s="2">
        <v>587</v>
      </c>
      <c r="Q2218" s="2">
        <v>0</v>
      </c>
      <c r="R2218" s="2">
        <v>343.5</v>
      </c>
      <c r="S2218" s="2">
        <v>343.5</v>
      </c>
      <c r="T2218" s="2">
        <v>243.5</v>
      </c>
      <c r="U2218" s="2">
        <v>243.5</v>
      </c>
      <c r="V2218" s="2">
        <v>243.5</v>
      </c>
      <c r="W2218" t="s">
        <v>646</v>
      </c>
    </row>
    <row r="2219" spans="1:23" x14ac:dyDescent="0.2">
      <c r="A2219" t="s">
        <v>0</v>
      </c>
      <c r="B2219" t="s">
        <v>1</v>
      </c>
      <c r="C2219" t="s">
        <v>635</v>
      </c>
      <c r="D2219" t="s">
        <v>636</v>
      </c>
      <c r="E2219" t="s">
        <v>637</v>
      </c>
      <c r="F2219" t="s">
        <v>1544</v>
      </c>
      <c r="G2219" t="s">
        <v>1545</v>
      </c>
      <c r="H2219" t="s">
        <v>7</v>
      </c>
      <c r="I2219" t="s">
        <v>8</v>
      </c>
      <c r="J2219" t="s">
        <v>9</v>
      </c>
      <c r="K2219" t="s">
        <v>21</v>
      </c>
      <c r="L2219" t="s">
        <v>11</v>
      </c>
      <c r="M2219" s="2">
        <v>4224</v>
      </c>
      <c r="N2219" s="2">
        <v>0</v>
      </c>
      <c r="O2219" s="2">
        <v>472</v>
      </c>
      <c r="P2219" s="2">
        <v>4696</v>
      </c>
      <c r="Q2219" s="2">
        <v>0</v>
      </c>
      <c r="R2219" s="2">
        <v>2748</v>
      </c>
      <c r="S2219" s="2">
        <v>2748</v>
      </c>
      <c r="T2219" s="2">
        <v>1948</v>
      </c>
      <c r="U2219" s="2">
        <v>1948</v>
      </c>
      <c r="V2219" s="2">
        <v>1948</v>
      </c>
      <c r="W2219" t="s">
        <v>647</v>
      </c>
    </row>
    <row r="2220" spans="1:23" x14ac:dyDescent="0.2">
      <c r="A2220" t="s">
        <v>0</v>
      </c>
      <c r="B2220" t="s">
        <v>1</v>
      </c>
      <c r="C2220" t="s">
        <v>635</v>
      </c>
      <c r="D2220" t="s">
        <v>636</v>
      </c>
      <c r="E2220" t="s">
        <v>637</v>
      </c>
      <c r="F2220" t="s">
        <v>1544</v>
      </c>
      <c r="G2220" t="s">
        <v>1545</v>
      </c>
      <c r="H2220" t="s">
        <v>7</v>
      </c>
      <c r="I2220" t="s">
        <v>8</v>
      </c>
      <c r="J2220" t="s">
        <v>9</v>
      </c>
      <c r="K2220" t="s">
        <v>23</v>
      </c>
      <c r="L2220" t="s">
        <v>11</v>
      </c>
      <c r="M2220" s="2">
        <v>162.29</v>
      </c>
      <c r="N2220" s="2">
        <v>0</v>
      </c>
      <c r="O2220" s="2">
        <v>84.24</v>
      </c>
      <c r="P2220" s="2">
        <v>246.53</v>
      </c>
      <c r="Q2220" s="2">
        <v>0</v>
      </c>
      <c r="R2220" s="2">
        <v>0</v>
      </c>
      <c r="S2220" s="2">
        <v>0</v>
      </c>
      <c r="T2220" s="2">
        <v>246.53</v>
      </c>
      <c r="U2220" s="2">
        <v>246.53</v>
      </c>
      <c r="V2220" s="2">
        <v>246.53</v>
      </c>
      <c r="W2220" t="s">
        <v>648</v>
      </c>
    </row>
    <row r="2221" spans="1:23" x14ac:dyDescent="0.2">
      <c r="A2221" t="s">
        <v>0</v>
      </c>
      <c r="B2221" t="s">
        <v>1</v>
      </c>
      <c r="C2221" t="s">
        <v>635</v>
      </c>
      <c r="D2221" t="s">
        <v>636</v>
      </c>
      <c r="E2221" t="s">
        <v>637</v>
      </c>
      <c r="F2221" t="s">
        <v>1544</v>
      </c>
      <c r="G2221" t="s">
        <v>1545</v>
      </c>
      <c r="H2221" t="s">
        <v>7</v>
      </c>
      <c r="I2221" t="s">
        <v>8</v>
      </c>
      <c r="J2221" t="s">
        <v>9</v>
      </c>
      <c r="K2221" t="s">
        <v>25</v>
      </c>
      <c r="L2221" t="s">
        <v>11</v>
      </c>
      <c r="M2221" s="2">
        <v>1622.89</v>
      </c>
      <c r="N2221" s="2">
        <v>0</v>
      </c>
      <c r="O2221" s="2">
        <v>184.54</v>
      </c>
      <c r="P2221" s="2">
        <v>1807.43</v>
      </c>
      <c r="Q2221" s="2">
        <v>0</v>
      </c>
      <c r="R2221" s="2">
        <v>954.24</v>
      </c>
      <c r="S2221" s="2">
        <v>954.24</v>
      </c>
      <c r="T2221" s="2">
        <v>853.19</v>
      </c>
      <c r="U2221" s="2">
        <v>853.19</v>
      </c>
      <c r="V2221" s="2">
        <v>853.19</v>
      </c>
      <c r="W2221" t="s">
        <v>649</v>
      </c>
    </row>
    <row r="2222" spans="1:23" x14ac:dyDescent="0.2">
      <c r="A2222" t="s">
        <v>0</v>
      </c>
      <c r="B2222" t="s">
        <v>1</v>
      </c>
      <c r="C2222" t="s">
        <v>635</v>
      </c>
      <c r="D2222" t="s">
        <v>636</v>
      </c>
      <c r="E2222" t="s">
        <v>637</v>
      </c>
      <c r="F2222" t="s">
        <v>1544</v>
      </c>
      <c r="G2222" t="s">
        <v>1545</v>
      </c>
      <c r="H2222" t="s">
        <v>7</v>
      </c>
      <c r="I2222" t="s">
        <v>8</v>
      </c>
      <c r="J2222" t="s">
        <v>9</v>
      </c>
      <c r="K2222" t="s">
        <v>27</v>
      </c>
      <c r="L2222" t="s">
        <v>11</v>
      </c>
      <c r="M2222" s="2">
        <v>3824.9</v>
      </c>
      <c r="N2222" s="2">
        <v>0</v>
      </c>
      <c r="O2222" s="2">
        <v>0</v>
      </c>
      <c r="P2222" s="2">
        <v>3824.9</v>
      </c>
      <c r="Q2222" s="2">
        <v>0</v>
      </c>
      <c r="R2222" s="2">
        <v>0</v>
      </c>
      <c r="S2222" s="2">
        <v>0</v>
      </c>
      <c r="T2222" s="2">
        <v>3824.9</v>
      </c>
      <c r="U2222" s="2">
        <v>3824.9</v>
      </c>
      <c r="V2222" s="2">
        <v>3824.9</v>
      </c>
      <c r="W2222" t="s">
        <v>650</v>
      </c>
    </row>
    <row r="2223" spans="1:23" x14ac:dyDescent="0.2">
      <c r="A2223" t="s">
        <v>0</v>
      </c>
      <c r="B2223" t="s">
        <v>1</v>
      </c>
      <c r="C2223" t="s">
        <v>635</v>
      </c>
      <c r="D2223" t="s">
        <v>636</v>
      </c>
      <c r="E2223" t="s">
        <v>637</v>
      </c>
      <c r="F2223" t="s">
        <v>1544</v>
      </c>
      <c r="G2223" t="s">
        <v>1545</v>
      </c>
      <c r="H2223" t="s">
        <v>7</v>
      </c>
      <c r="I2223" t="s">
        <v>8</v>
      </c>
      <c r="J2223" t="s">
        <v>9</v>
      </c>
      <c r="K2223" t="s">
        <v>31</v>
      </c>
      <c r="L2223" t="s">
        <v>11</v>
      </c>
      <c r="M2223" s="2">
        <v>19608</v>
      </c>
      <c r="N2223" s="2">
        <v>-11438</v>
      </c>
      <c r="O2223" s="2">
        <v>0</v>
      </c>
      <c r="P2223" s="2">
        <v>8170</v>
      </c>
      <c r="Q2223" s="2">
        <v>2233.13</v>
      </c>
      <c r="R2223" s="2">
        <v>5936.87</v>
      </c>
      <c r="S2223" s="2">
        <v>5936.87</v>
      </c>
      <c r="T2223" s="2">
        <v>2233.13</v>
      </c>
      <c r="U2223" s="2">
        <v>2233.13</v>
      </c>
      <c r="V2223" s="2">
        <v>0</v>
      </c>
      <c r="W2223" t="s">
        <v>651</v>
      </c>
    </row>
    <row r="2224" spans="1:23" x14ac:dyDescent="0.2">
      <c r="A2224" t="s">
        <v>0</v>
      </c>
      <c r="B2224" t="s">
        <v>1</v>
      </c>
      <c r="C2224" t="s">
        <v>635</v>
      </c>
      <c r="D2224" t="s">
        <v>636</v>
      </c>
      <c r="E2224" t="s">
        <v>637</v>
      </c>
      <c r="F2224" t="s">
        <v>1544</v>
      </c>
      <c r="G2224" t="s">
        <v>1545</v>
      </c>
      <c r="H2224" t="s">
        <v>7</v>
      </c>
      <c r="I2224" t="s">
        <v>8</v>
      </c>
      <c r="J2224" t="s">
        <v>9</v>
      </c>
      <c r="K2224" t="s">
        <v>33</v>
      </c>
      <c r="L2224" t="s">
        <v>11</v>
      </c>
      <c r="M2224" s="2">
        <v>1616.59</v>
      </c>
      <c r="N2224" s="2">
        <v>0</v>
      </c>
      <c r="O2224" s="2">
        <v>0</v>
      </c>
      <c r="P2224" s="2">
        <v>1616.59</v>
      </c>
      <c r="Q2224" s="2">
        <v>0</v>
      </c>
      <c r="R2224" s="2">
        <v>0</v>
      </c>
      <c r="S2224" s="2">
        <v>0</v>
      </c>
      <c r="T2224" s="2">
        <v>1616.59</v>
      </c>
      <c r="U2224" s="2">
        <v>1616.59</v>
      </c>
      <c r="V2224" s="2">
        <v>1616.59</v>
      </c>
      <c r="W2224" t="s">
        <v>652</v>
      </c>
    </row>
    <row r="2225" spans="1:23" x14ac:dyDescent="0.2">
      <c r="A2225" t="s">
        <v>0</v>
      </c>
      <c r="B2225" t="s">
        <v>1</v>
      </c>
      <c r="C2225" t="s">
        <v>635</v>
      </c>
      <c r="D2225" t="s">
        <v>636</v>
      </c>
      <c r="E2225" t="s">
        <v>637</v>
      </c>
      <c r="F2225" t="s">
        <v>1544</v>
      </c>
      <c r="G2225" t="s">
        <v>1545</v>
      </c>
      <c r="H2225" t="s">
        <v>7</v>
      </c>
      <c r="I2225" t="s">
        <v>8</v>
      </c>
      <c r="J2225" t="s">
        <v>9</v>
      </c>
      <c r="K2225" t="s">
        <v>35</v>
      </c>
      <c r="L2225" t="s">
        <v>11</v>
      </c>
      <c r="M2225" s="2">
        <v>6233.19</v>
      </c>
      <c r="N2225" s="2">
        <v>0</v>
      </c>
      <c r="O2225" s="2">
        <v>0</v>
      </c>
      <c r="P2225" s="2">
        <v>6233.19</v>
      </c>
      <c r="Q2225" s="2">
        <v>0</v>
      </c>
      <c r="R2225" s="2">
        <v>0</v>
      </c>
      <c r="S2225" s="2">
        <v>0</v>
      </c>
      <c r="T2225" s="2">
        <v>6233.19</v>
      </c>
      <c r="U2225" s="2">
        <v>6233.19</v>
      </c>
      <c r="V2225" s="2">
        <v>6233.19</v>
      </c>
      <c r="W2225" t="s">
        <v>653</v>
      </c>
    </row>
    <row r="2226" spans="1:23" x14ac:dyDescent="0.2">
      <c r="A2226" t="s">
        <v>0</v>
      </c>
      <c r="B2226" t="s">
        <v>1</v>
      </c>
      <c r="C2226" t="s">
        <v>635</v>
      </c>
      <c r="D2226" t="s">
        <v>636</v>
      </c>
      <c r="E2226" t="s">
        <v>637</v>
      </c>
      <c r="F2226" t="s">
        <v>1544</v>
      </c>
      <c r="G2226" t="s">
        <v>1545</v>
      </c>
      <c r="H2226" t="s">
        <v>7</v>
      </c>
      <c r="I2226" t="s">
        <v>8</v>
      </c>
      <c r="J2226" t="s">
        <v>9</v>
      </c>
      <c r="K2226" t="s">
        <v>37</v>
      </c>
      <c r="L2226" t="s">
        <v>11</v>
      </c>
      <c r="M2226" s="2">
        <v>145445.35999999999</v>
      </c>
      <c r="N2226" s="2">
        <v>6306.18</v>
      </c>
      <c r="O2226" s="2">
        <v>-9694.5400000000009</v>
      </c>
      <c r="P2226" s="2">
        <v>142057</v>
      </c>
      <c r="Q2226" s="2">
        <v>567.37</v>
      </c>
      <c r="R2226" s="2">
        <v>98965.25</v>
      </c>
      <c r="S2226" s="2">
        <v>98965.25</v>
      </c>
      <c r="T2226" s="2">
        <v>43091.75</v>
      </c>
      <c r="U2226" s="2">
        <v>43091.75</v>
      </c>
      <c r="V2226" s="2">
        <v>42524.38</v>
      </c>
      <c r="W2226" t="s">
        <v>654</v>
      </c>
    </row>
    <row r="2227" spans="1:23" x14ac:dyDescent="0.2">
      <c r="A2227" t="s">
        <v>0</v>
      </c>
      <c r="B2227" t="s">
        <v>1</v>
      </c>
      <c r="C2227" t="s">
        <v>635</v>
      </c>
      <c r="D2227" t="s">
        <v>636</v>
      </c>
      <c r="E2227" t="s">
        <v>637</v>
      </c>
      <c r="F2227" t="s">
        <v>1544</v>
      </c>
      <c r="G2227" t="s">
        <v>1545</v>
      </c>
      <c r="H2227" t="s">
        <v>7</v>
      </c>
      <c r="I2227" t="s">
        <v>8</v>
      </c>
      <c r="J2227" t="s">
        <v>9</v>
      </c>
      <c r="K2227" t="s">
        <v>39</v>
      </c>
      <c r="L2227" t="s">
        <v>11</v>
      </c>
      <c r="M2227" s="2">
        <v>95813.81</v>
      </c>
      <c r="N2227" s="2">
        <v>4360</v>
      </c>
      <c r="O2227" s="2">
        <v>0</v>
      </c>
      <c r="P2227" s="2">
        <v>100173.81</v>
      </c>
      <c r="Q2227" s="2">
        <v>680.83</v>
      </c>
      <c r="R2227" s="2">
        <v>70678.62</v>
      </c>
      <c r="S2227" s="2">
        <v>70678.62</v>
      </c>
      <c r="T2227" s="2">
        <v>29495.19</v>
      </c>
      <c r="U2227" s="2">
        <v>29495.19</v>
      </c>
      <c r="V2227" s="2">
        <v>28814.36</v>
      </c>
      <c r="W2227" t="s">
        <v>655</v>
      </c>
    </row>
    <row r="2228" spans="1:23" x14ac:dyDescent="0.2">
      <c r="A2228" t="s">
        <v>0</v>
      </c>
      <c r="B2228" t="s">
        <v>1</v>
      </c>
      <c r="C2228" t="s">
        <v>635</v>
      </c>
      <c r="D2228" t="s">
        <v>636</v>
      </c>
      <c r="E2228" t="s">
        <v>637</v>
      </c>
      <c r="F2228" t="s">
        <v>1544</v>
      </c>
      <c r="G2228" t="s">
        <v>1545</v>
      </c>
      <c r="H2228" t="s">
        <v>7</v>
      </c>
      <c r="I2228" t="s">
        <v>8</v>
      </c>
      <c r="J2228" t="s">
        <v>9</v>
      </c>
      <c r="K2228" t="s">
        <v>41</v>
      </c>
      <c r="L2228" t="s">
        <v>11</v>
      </c>
      <c r="M2228" s="2">
        <v>10507.86</v>
      </c>
      <c r="N2228" s="2">
        <v>0</v>
      </c>
      <c r="O2228" s="2">
        <v>0</v>
      </c>
      <c r="P2228" s="2">
        <v>10507.86</v>
      </c>
      <c r="Q2228" s="2">
        <v>0</v>
      </c>
      <c r="R2228" s="2">
        <v>1286.78</v>
      </c>
      <c r="S2228" s="2">
        <v>1286.78</v>
      </c>
      <c r="T2228" s="2">
        <v>9221.08</v>
      </c>
      <c r="U2228" s="2">
        <v>9221.08</v>
      </c>
      <c r="V2228" s="2">
        <v>9221.08</v>
      </c>
      <c r="W2228" t="s">
        <v>656</v>
      </c>
    </row>
    <row r="2229" spans="1:23" x14ac:dyDescent="0.2">
      <c r="A2229" t="s">
        <v>0</v>
      </c>
      <c r="B2229" t="s">
        <v>1</v>
      </c>
      <c r="C2229" t="s">
        <v>635</v>
      </c>
      <c r="D2229" t="s">
        <v>636</v>
      </c>
      <c r="E2229" t="s">
        <v>637</v>
      </c>
      <c r="F2229" t="s">
        <v>1544</v>
      </c>
      <c r="G2229" t="s">
        <v>1545</v>
      </c>
      <c r="H2229" t="s">
        <v>7</v>
      </c>
      <c r="I2229" t="s">
        <v>43</v>
      </c>
      <c r="J2229" t="s">
        <v>44</v>
      </c>
      <c r="K2229" t="s">
        <v>45</v>
      </c>
      <c r="L2229" t="s">
        <v>11</v>
      </c>
      <c r="M2229" s="2">
        <v>10000</v>
      </c>
      <c r="N2229" s="2">
        <v>0</v>
      </c>
      <c r="O2229" s="2">
        <v>0</v>
      </c>
      <c r="P2229" s="2">
        <v>10000</v>
      </c>
      <c r="Q2229" s="2">
        <v>0</v>
      </c>
      <c r="R2229" s="2">
        <v>0</v>
      </c>
      <c r="S2229" s="2">
        <v>0</v>
      </c>
      <c r="T2229" s="2">
        <v>10000</v>
      </c>
      <c r="U2229" s="2">
        <v>10000</v>
      </c>
      <c r="V2229" s="2">
        <v>10000</v>
      </c>
      <c r="W2229" t="s">
        <v>657</v>
      </c>
    </row>
    <row r="2230" spans="1:23" x14ac:dyDescent="0.2">
      <c r="A2230" t="s">
        <v>0</v>
      </c>
      <c r="B2230" t="s">
        <v>1</v>
      </c>
      <c r="C2230" t="s">
        <v>635</v>
      </c>
      <c r="D2230" t="s">
        <v>636</v>
      </c>
      <c r="E2230" t="s">
        <v>637</v>
      </c>
      <c r="F2230" t="s">
        <v>1544</v>
      </c>
      <c r="G2230" t="s">
        <v>1545</v>
      </c>
      <c r="H2230" t="s">
        <v>7</v>
      </c>
      <c r="I2230" t="s">
        <v>43</v>
      </c>
      <c r="J2230" t="s">
        <v>44</v>
      </c>
      <c r="K2230" t="s">
        <v>47</v>
      </c>
      <c r="L2230" t="s">
        <v>11</v>
      </c>
      <c r="M2230" s="2">
        <v>9000</v>
      </c>
      <c r="N2230" s="2">
        <v>0</v>
      </c>
      <c r="O2230" s="2">
        <v>0</v>
      </c>
      <c r="P2230" s="2">
        <v>9000</v>
      </c>
      <c r="Q2230" s="2">
        <v>0</v>
      </c>
      <c r="R2230" s="2">
        <v>0</v>
      </c>
      <c r="S2230" s="2">
        <v>0</v>
      </c>
      <c r="T2230" s="2">
        <v>9000</v>
      </c>
      <c r="U2230" s="2">
        <v>9000</v>
      </c>
      <c r="V2230" s="2">
        <v>9000</v>
      </c>
      <c r="W2230" t="s">
        <v>658</v>
      </c>
    </row>
    <row r="2231" spans="1:23" x14ac:dyDescent="0.2">
      <c r="A2231" t="s">
        <v>0</v>
      </c>
      <c r="B2231" t="s">
        <v>1</v>
      </c>
      <c r="C2231" t="s">
        <v>635</v>
      </c>
      <c r="D2231" t="s">
        <v>636</v>
      </c>
      <c r="E2231" t="s">
        <v>637</v>
      </c>
      <c r="F2231" t="s">
        <v>1544</v>
      </c>
      <c r="G2231" t="s">
        <v>1545</v>
      </c>
      <c r="H2231" t="s">
        <v>7</v>
      </c>
      <c r="I2231" t="s">
        <v>43</v>
      </c>
      <c r="J2231" t="s">
        <v>44</v>
      </c>
      <c r="K2231" t="s">
        <v>49</v>
      </c>
      <c r="L2231" t="s">
        <v>11</v>
      </c>
      <c r="M2231" s="2">
        <v>500</v>
      </c>
      <c r="N2231" s="2">
        <v>0</v>
      </c>
      <c r="O2231" s="2">
        <v>0</v>
      </c>
      <c r="P2231" s="2">
        <v>500</v>
      </c>
      <c r="Q2231" s="2">
        <v>0</v>
      </c>
      <c r="R2231" s="2">
        <v>500</v>
      </c>
      <c r="S2231" s="2">
        <v>373.95</v>
      </c>
      <c r="T2231" s="2">
        <v>0</v>
      </c>
      <c r="U2231" s="2">
        <v>126.05</v>
      </c>
      <c r="V2231" s="2">
        <v>0</v>
      </c>
      <c r="W2231" t="s">
        <v>659</v>
      </c>
    </row>
    <row r="2232" spans="1:23" x14ac:dyDescent="0.2">
      <c r="A2232" t="s">
        <v>0</v>
      </c>
      <c r="B2232" t="s">
        <v>1</v>
      </c>
      <c r="C2232" t="s">
        <v>635</v>
      </c>
      <c r="D2232" t="s">
        <v>636</v>
      </c>
      <c r="E2232" t="s">
        <v>637</v>
      </c>
      <c r="F2232" t="s">
        <v>1544</v>
      </c>
      <c r="G2232" t="s">
        <v>1545</v>
      </c>
      <c r="H2232" t="s">
        <v>7</v>
      </c>
      <c r="I2232" t="s">
        <v>43</v>
      </c>
      <c r="J2232" t="s">
        <v>44</v>
      </c>
      <c r="K2232" t="s">
        <v>354</v>
      </c>
      <c r="L2232" t="s">
        <v>11</v>
      </c>
      <c r="M2232" s="2">
        <v>1000</v>
      </c>
      <c r="N2232" s="2">
        <v>-985.6</v>
      </c>
      <c r="O2232" s="2">
        <v>0</v>
      </c>
      <c r="P2232" s="2">
        <v>14.4</v>
      </c>
      <c r="Q2232" s="2">
        <v>0</v>
      </c>
      <c r="R2232" s="2">
        <v>0</v>
      </c>
      <c r="S2232" s="2">
        <v>0</v>
      </c>
      <c r="T2232" s="2">
        <v>14.4</v>
      </c>
      <c r="U2232" s="2">
        <v>14.4</v>
      </c>
      <c r="V2232" s="2">
        <v>14.4</v>
      </c>
      <c r="W2232" t="s">
        <v>1546</v>
      </c>
    </row>
    <row r="2233" spans="1:23" x14ac:dyDescent="0.2">
      <c r="A2233" t="s">
        <v>0</v>
      </c>
      <c r="B2233" t="s">
        <v>1</v>
      </c>
      <c r="C2233" t="s">
        <v>635</v>
      </c>
      <c r="D2233" t="s">
        <v>636</v>
      </c>
      <c r="E2233" t="s">
        <v>637</v>
      </c>
      <c r="F2233" t="s">
        <v>1544</v>
      </c>
      <c r="G2233" t="s">
        <v>1545</v>
      </c>
      <c r="H2233" t="s">
        <v>7</v>
      </c>
      <c r="I2233" t="s">
        <v>43</v>
      </c>
      <c r="J2233" t="s">
        <v>44</v>
      </c>
      <c r="K2233" t="s">
        <v>53</v>
      </c>
      <c r="L2233" t="s">
        <v>11</v>
      </c>
      <c r="M2233" s="2">
        <v>0</v>
      </c>
      <c r="N2233" s="2">
        <v>313.60000000000002</v>
      </c>
      <c r="O2233" s="2">
        <v>0</v>
      </c>
      <c r="P2233" s="2">
        <v>313.60000000000002</v>
      </c>
      <c r="Q2233" s="2">
        <v>0</v>
      </c>
      <c r="R2233" s="2">
        <v>200</v>
      </c>
      <c r="S2233" s="2">
        <v>200</v>
      </c>
      <c r="T2233" s="2">
        <v>113.6</v>
      </c>
      <c r="U2233" s="2">
        <v>113.6</v>
      </c>
      <c r="V2233" s="2">
        <v>113.6</v>
      </c>
      <c r="W2233" t="s">
        <v>660</v>
      </c>
    </row>
    <row r="2234" spans="1:23" x14ac:dyDescent="0.2">
      <c r="A2234" t="s">
        <v>0</v>
      </c>
      <c r="B2234" t="s">
        <v>1</v>
      </c>
      <c r="C2234" t="s">
        <v>635</v>
      </c>
      <c r="D2234" t="s">
        <v>636</v>
      </c>
      <c r="E2234" t="s">
        <v>637</v>
      </c>
      <c r="F2234" t="s">
        <v>1544</v>
      </c>
      <c r="G2234" t="s">
        <v>1545</v>
      </c>
      <c r="H2234" t="s">
        <v>7</v>
      </c>
      <c r="I2234" t="s">
        <v>43</v>
      </c>
      <c r="J2234" t="s">
        <v>44</v>
      </c>
      <c r="K2234" t="s">
        <v>55</v>
      </c>
      <c r="L2234" t="s">
        <v>11</v>
      </c>
      <c r="M2234" s="2">
        <v>7000</v>
      </c>
      <c r="N2234" s="2">
        <v>-1616.16</v>
      </c>
      <c r="O2234" s="2">
        <v>0</v>
      </c>
      <c r="P2234" s="2">
        <v>5383.84</v>
      </c>
      <c r="Q2234" s="2">
        <v>0</v>
      </c>
      <c r="R2234" s="2">
        <v>5383.84</v>
      </c>
      <c r="S2234" s="2">
        <v>5383.84</v>
      </c>
      <c r="T2234" s="2">
        <v>0</v>
      </c>
      <c r="U2234" s="2">
        <v>0</v>
      </c>
      <c r="V2234" s="2">
        <v>0</v>
      </c>
      <c r="W2234" t="s">
        <v>661</v>
      </c>
    </row>
    <row r="2235" spans="1:23" x14ac:dyDescent="0.2">
      <c r="A2235" t="s">
        <v>0</v>
      </c>
      <c r="B2235" t="s">
        <v>1</v>
      </c>
      <c r="C2235" t="s">
        <v>635</v>
      </c>
      <c r="D2235" t="s">
        <v>636</v>
      </c>
      <c r="E2235" t="s">
        <v>637</v>
      </c>
      <c r="F2235" t="s">
        <v>1544</v>
      </c>
      <c r="G2235" t="s">
        <v>1545</v>
      </c>
      <c r="H2235" t="s">
        <v>7</v>
      </c>
      <c r="I2235" t="s">
        <v>43</v>
      </c>
      <c r="J2235" t="s">
        <v>44</v>
      </c>
      <c r="K2235" t="s">
        <v>57</v>
      </c>
      <c r="L2235" t="s">
        <v>11</v>
      </c>
      <c r="M2235" s="2">
        <v>121000</v>
      </c>
      <c r="N2235" s="2">
        <v>-27054.400000000001</v>
      </c>
      <c r="O2235" s="2">
        <v>0</v>
      </c>
      <c r="P2235" s="2">
        <v>93945.600000000006</v>
      </c>
      <c r="Q2235" s="2">
        <v>5032.8</v>
      </c>
      <c r="R2235" s="2">
        <v>88912.8</v>
      </c>
      <c r="S2235" s="2">
        <v>60952.800000000003</v>
      </c>
      <c r="T2235" s="2">
        <v>5032.8</v>
      </c>
      <c r="U2235" s="2">
        <v>32992.800000000003</v>
      </c>
      <c r="V2235" s="2">
        <v>0</v>
      </c>
      <c r="W2235" t="s">
        <v>662</v>
      </c>
    </row>
    <row r="2236" spans="1:23" x14ac:dyDescent="0.2">
      <c r="A2236" t="s">
        <v>0</v>
      </c>
      <c r="B2236" t="s">
        <v>1</v>
      </c>
      <c r="C2236" t="s">
        <v>635</v>
      </c>
      <c r="D2236" t="s">
        <v>636</v>
      </c>
      <c r="E2236" t="s">
        <v>637</v>
      </c>
      <c r="F2236" t="s">
        <v>1544</v>
      </c>
      <c r="G2236" t="s">
        <v>1545</v>
      </c>
      <c r="H2236" t="s">
        <v>7</v>
      </c>
      <c r="I2236" t="s">
        <v>43</v>
      </c>
      <c r="J2236" t="s">
        <v>44</v>
      </c>
      <c r="K2236" t="s">
        <v>59</v>
      </c>
      <c r="L2236" t="s">
        <v>11</v>
      </c>
      <c r="M2236" s="2">
        <v>112000</v>
      </c>
      <c r="N2236" s="2">
        <v>0</v>
      </c>
      <c r="O2236" s="2">
        <v>0</v>
      </c>
      <c r="P2236" s="2">
        <v>112000</v>
      </c>
      <c r="Q2236" s="2">
        <v>3496.5</v>
      </c>
      <c r="R2236" s="2">
        <v>40459.5</v>
      </c>
      <c r="S2236" s="2">
        <v>40459.5</v>
      </c>
      <c r="T2236" s="2">
        <v>71540.5</v>
      </c>
      <c r="U2236" s="2">
        <v>71540.5</v>
      </c>
      <c r="V2236" s="2">
        <v>68044</v>
      </c>
      <c r="W2236" t="s">
        <v>663</v>
      </c>
    </row>
    <row r="2237" spans="1:23" x14ac:dyDescent="0.2">
      <c r="A2237" t="s">
        <v>0</v>
      </c>
      <c r="B2237" t="s">
        <v>1</v>
      </c>
      <c r="C2237" t="s">
        <v>635</v>
      </c>
      <c r="D2237" t="s">
        <v>636</v>
      </c>
      <c r="E2237" t="s">
        <v>637</v>
      </c>
      <c r="F2237" t="s">
        <v>1544</v>
      </c>
      <c r="G2237" t="s">
        <v>1545</v>
      </c>
      <c r="H2237" t="s">
        <v>7</v>
      </c>
      <c r="I2237" t="s">
        <v>43</v>
      </c>
      <c r="J2237" t="s">
        <v>44</v>
      </c>
      <c r="K2237" t="s">
        <v>61</v>
      </c>
      <c r="L2237" t="s">
        <v>11</v>
      </c>
      <c r="M2237" s="2">
        <v>27650</v>
      </c>
      <c r="N2237" s="2">
        <v>27054.400000000001</v>
      </c>
      <c r="O2237" s="2">
        <v>0</v>
      </c>
      <c r="P2237" s="2">
        <v>54704.4</v>
      </c>
      <c r="Q2237" s="2">
        <v>5049</v>
      </c>
      <c r="R2237" s="2">
        <v>24016.3</v>
      </c>
      <c r="S2237" s="2">
        <v>23528.94</v>
      </c>
      <c r="T2237" s="2">
        <v>30688.1</v>
      </c>
      <c r="U2237" s="2">
        <v>31175.46</v>
      </c>
      <c r="V2237" s="2">
        <v>25639.1</v>
      </c>
      <c r="W2237" t="s">
        <v>664</v>
      </c>
    </row>
    <row r="2238" spans="1:23" x14ac:dyDescent="0.2">
      <c r="A2238" t="s">
        <v>0</v>
      </c>
      <c r="B2238" t="s">
        <v>1</v>
      </c>
      <c r="C2238" t="s">
        <v>635</v>
      </c>
      <c r="D2238" t="s">
        <v>636</v>
      </c>
      <c r="E2238" t="s">
        <v>637</v>
      </c>
      <c r="F2238" t="s">
        <v>1544</v>
      </c>
      <c r="G2238" t="s">
        <v>1545</v>
      </c>
      <c r="H2238" t="s">
        <v>7</v>
      </c>
      <c r="I2238" t="s">
        <v>43</v>
      </c>
      <c r="J2238" t="s">
        <v>44</v>
      </c>
      <c r="K2238" t="s">
        <v>260</v>
      </c>
      <c r="L2238" t="s">
        <v>11</v>
      </c>
      <c r="M2238" s="2">
        <v>7000</v>
      </c>
      <c r="N2238" s="2">
        <v>186</v>
      </c>
      <c r="O2238" s="2">
        <v>0</v>
      </c>
      <c r="P2238" s="2">
        <v>7186</v>
      </c>
      <c r="Q2238" s="2">
        <v>6408</v>
      </c>
      <c r="R2238" s="2">
        <v>0</v>
      </c>
      <c r="S2238" s="2">
        <v>0</v>
      </c>
      <c r="T2238" s="2">
        <v>7186</v>
      </c>
      <c r="U2238" s="2">
        <v>7186</v>
      </c>
      <c r="V2238" s="2">
        <v>778</v>
      </c>
      <c r="W2238" t="s">
        <v>1547</v>
      </c>
    </row>
    <row r="2239" spans="1:23" x14ac:dyDescent="0.2">
      <c r="A2239" t="s">
        <v>0</v>
      </c>
      <c r="B2239" t="s">
        <v>1</v>
      </c>
      <c r="C2239" t="s">
        <v>635</v>
      </c>
      <c r="D2239" t="s">
        <v>636</v>
      </c>
      <c r="E2239" t="s">
        <v>637</v>
      </c>
      <c r="F2239" t="s">
        <v>1544</v>
      </c>
      <c r="G2239" t="s">
        <v>1545</v>
      </c>
      <c r="H2239" t="s">
        <v>7</v>
      </c>
      <c r="I2239" t="s">
        <v>43</v>
      </c>
      <c r="J2239" t="s">
        <v>44</v>
      </c>
      <c r="K2239" t="s">
        <v>63</v>
      </c>
      <c r="L2239" t="s">
        <v>11</v>
      </c>
      <c r="M2239" s="2">
        <v>3500</v>
      </c>
      <c r="N2239" s="2">
        <v>-1561.97</v>
      </c>
      <c r="O2239" s="2">
        <v>0</v>
      </c>
      <c r="P2239" s="2">
        <v>1938.03</v>
      </c>
      <c r="Q2239" s="2">
        <v>149.24</v>
      </c>
      <c r="R2239" s="2">
        <v>523</v>
      </c>
      <c r="S2239" s="2">
        <v>413</v>
      </c>
      <c r="T2239" s="2">
        <v>1415.03</v>
      </c>
      <c r="U2239" s="2">
        <v>1525.03</v>
      </c>
      <c r="V2239" s="2">
        <v>1265.79</v>
      </c>
      <c r="W2239" t="s">
        <v>665</v>
      </c>
    </row>
    <row r="2240" spans="1:23" x14ac:dyDescent="0.2">
      <c r="A2240" t="s">
        <v>0</v>
      </c>
      <c r="B2240" t="s">
        <v>1</v>
      </c>
      <c r="C2240" t="s">
        <v>635</v>
      </c>
      <c r="D2240" t="s">
        <v>636</v>
      </c>
      <c r="E2240" t="s">
        <v>637</v>
      </c>
      <c r="F2240" t="s">
        <v>1544</v>
      </c>
      <c r="G2240" t="s">
        <v>1545</v>
      </c>
      <c r="H2240" t="s">
        <v>7</v>
      </c>
      <c r="I2240" t="s">
        <v>43</v>
      </c>
      <c r="J2240" t="s">
        <v>44</v>
      </c>
      <c r="K2240" t="s">
        <v>65</v>
      </c>
      <c r="L2240" t="s">
        <v>11</v>
      </c>
      <c r="M2240" s="2">
        <v>600</v>
      </c>
      <c r="N2240" s="2">
        <v>0</v>
      </c>
      <c r="O2240" s="2">
        <v>0</v>
      </c>
      <c r="P2240" s="2">
        <v>600</v>
      </c>
      <c r="Q2240" s="2">
        <v>0</v>
      </c>
      <c r="R2240" s="2">
        <v>542</v>
      </c>
      <c r="S2240" s="2">
        <v>542</v>
      </c>
      <c r="T2240" s="2">
        <v>58</v>
      </c>
      <c r="U2240" s="2">
        <v>58</v>
      </c>
      <c r="V2240" s="2">
        <v>58</v>
      </c>
      <c r="W2240" t="s">
        <v>666</v>
      </c>
    </row>
    <row r="2241" spans="1:23" x14ac:dyDescent="0.2">
      <c r="A2241" t="s">
        <v>0</v>
      </c>
      <c r="B2241" t="s">
        <v>1</v>
      </c>
      <c r="C2241" t="s">
        <v>635</v>
      </c>
      <c r="D2241" t="s">
        <v>636</v>
      </c>
      <c r="E2241" t="s">
        <v>637</v>
      </c>
      <c r="F2241" t="s">
        <v>1544</v>
      </c>
      <c r="G2241" t="s">
        <v>1545</v>
      </c>
      <c r="H2241" t="s">
        <v>7</v>
      </c>
      <c r="I2241" t="s">
        <v>43</v>
      </c>
      <c r="J2241" t="s">
        <v>44</v>
      </c>
      <c r="K2241" t="s">
        <v>479</v>
      </c>
      <c r="L2241" t="s">
        <v>11</v>
      </c>
      <c r="M2241" s="2">
        <v>4250</v>
      </c>
      <c r="N2241" s="2">
        <v>0</v>
      </c>
      <c r="O2241" s="2">
        <v>0</v>
      </c>
      <c r="P2241" s="2">
        <v>4250</v>
      </c>
      <c r="Q2241" s="2">
        <v>219.43</v>
      </c>
      <c r="R2241" s="2">
        <v>4030.56</v>
      </c>
      <c r="S2241" s="2">
        <v>2815.36</v>
      </c>
      <c r="T2241" s="2">
        <v>219.44</v>
      </c>
      <c r="U2241" s="2">
        <v>1434.64</v>
      </c>
      <c r="V2241" s="2">
        <v>0.01</v>
      </c>
      <c r="W2241" t="s">
        <v>1548</v>
      </c>
    </row>
    <row r="2242" spans="1:23" x14ac:dyDescent="0.2">
      <c r="A2242" t="s">
        <v>0</v>
      </c>
      <c r="B2242" t="s">
        <v>1</v>
      </c>
      <c r="C2242" t="s">
        <v>635</v>
      </c>
      <c r="D2242" t="s">
        <v>636</v>
      </c>
      <c r="E2242" t="s">
        <v>637</v>
      </c>
      <c r="F2242" t="s">
        <v>1544</v>
      </c>
      <c r="G2242" t="s">
        <v>1545</v>
      </c>
      <c r="H2242" t="s">
        <v>7</v>
      </c>
      <c r="I2242" t="s">
        <v>43</v>
      </c>
      <c r="J2242" t="s">
        <v>44</v>
      </c>
      <c r="K2242" t="s">
        <v>1549</v>
      </c>
      <c r="L2242" t="s">
        <v>11</v>
      </c>
      <c r="M2242" s="2">
        <v>0</v>
      </c>
      <c r="N2242" s="2">
        <v>672</v>
      </c>
      <c r="O2242" s="2">
        <v>0</v>
      </c>
      <c r="P2242" s="2">
        <v>672</v>
      </c>
      <c r="Q2242" s="2">
        <v>0</v>
      </c>
      <c r="R2242" s="2">
        <v>0</v>
      </c>
      <c r="S2242" s="2">
        <v>0</v>
      </c>
      <c r="T2242" s="2">
        <v>672</v>
      </c>
      <c r="U2242" s="2">
        <v>672</v>
      </c>
      <c r="V2242" s="2">
        <v>672</v>
      </c>
      <c r="W2242" t="s">
        <v>1550</v>
      </c>
    </row>
    <row r="2243" spans="1:23" x14ac:dyDescent="0.2">
      <c r="A2243" t="s">
        <v>0</v>
      </c>
      <c r="B2243" t="s">
        <v>1</v>
      </c>
      <c r="C2243" t="s">
        <v>635</v>
      </c>
      <c r="D2243" t="s">
        <v>636</v>
      </c>
      <c r="E2243" t="s">
        <v>637</v>
      </c>
      <c r="F2243" t="s">
        <v>1544</v>
      </c>
      <c r="G2243" t="s">
        <v>1545</v>
      </c>
      <c r="H2243" t="s">
        <v>7</v>
      </c>
      <c r="I2243" t="s">
        <v>43</v>
      </c>
      <c r="J2243" t="s">
        <v>44</v>
      </c>
      <c r="K2243" t="s">
        <v>71</v>
      </c>
      <c r="L2243" t="s">
        <v>11</v>
      </c>
      <c r="M2243" s="2">
        <v>4000</v>
      </c>
      <c r="N2243" s="2">
        <v>0</v>
      </c>
      <c r="O2243" s="2">
        <v>0</v>
      </c>
      <c r="P2243" s="2">
        <v>4000</v>
      </c>
      <c r="Q2243" s="2">
        <v>0.01</v>
      </c>
      <c r="R2243" s="2">
        <v>2848.56</v>
      </c>
      <c r="S2243" s="2">
        <v>2848.56</v>
      </c>
      <c r="T2243" s="2">
        <v>1151.44</v>
      </c>
      <c r="U2243" s="2">
        <v>1151.44</v>
      </c>
      <c r="V2243" s="2">
        <v>1151.43</v>
      </c>
      <c r="W2243" t="s">
        <v>667</v>
      </c>
    </row>
    <row r="2244" spans="1:23" x14ac:dyDescent="0.2">
      <c r="A2244" t="s">
        <v>0</v>
      </c>
      <c r="B2244" t="s">
        <v>1</v>
      </c>
      <c r="C2244" t="s">
        <v>635</v>
      </c>
      <c r="D2244" t="s">
        <v>636</v>
      </c>
      <c r="E2244" t="s">
        <v>637</v>
      </c>
      <c r="F2244" t="s">
        <v>1544</v>
      </c>
      <c r="G2244" t="s">
        <v>1545</v>
      </c>
      <c r="H2244" t="s">
        <v>7</v>
      </c>
      <c r="I2244" t="s">
        <v>43</v>
      </c>
      <c r="J2244" t="s">
        <v>44</v>
      </c>
      <c r="K2244" t="s">
        <v>316</v>
      </c>
      <c r="L2244" t="s">
        <v>11</v>
      </c>
      <c r="M2244" s="2">
        <v>500</v>
      </c>
      <c r="N2244" s="2">
        <v>0</v>
      </c>
      <c r="O2244" s="2">
        <v>0</v>
      </c>
      <c r="P2244" s="2">
        <v>500</v>
      </c>
      <c r="Q2244" s="2">
        <v>0</v>
      </c>
      <c r="R2244" s="2">
        <v>0</v>
      </c>
      <c r="S2244" s="2">
        <v>0</v>
      </c>
      <c r="T2244" s="2">
        <v>500</v>
      </c>
      <c r="U2244" s="2">
        <v>500</v>
      </c>
      <c r="V2244" s="2">
        <v>500</v>
      </c>
      <c r="W2244" t="s">
        <v>1551</v>
      </c>
    </row>
    <row r="2245" spans="1:23" x14ac:dyDescent="0.2">
      <c r="A2245" t="s">
        <v>0</v>
      </c>
      <c r="B2245" t="s">
        <v>1</v>
      </c>
      <c r="C2245" t="s">
        <v>635</v>
      </c>
      <c r="D2245" t="s">
        <v>636</v>
      </c>
      <c r="E2245" t="s">
        <v>637</v>
      </c>
      <c r="F2245" t="s">
        <v>1544</v>
      </c>
      <c r="G2245" t="s">
        <v>1545</v>
      </c>
      <c r="H2245" t="s">
        <v>7</v>
      </c>
      <c r="I2245" t="s">
        <v>43</v>
      </c>
      <c r="J2245" t="s">
        <v>44</v>
      </c>
      <c r="K2245" t="s">
        <v>73</v>
      </c>
      <c r="L2245" t="s">
        <v>11</v>
      </c>
      <c r="M2245" s="2">
        <v>400</v>
      </c>
      <c r="N2245" s="2">
        <v>470</v>
      </c>
      <c r="O2245" s="2">
        <v>0</v>
      </c>
      <c r="P2245" s="2">
        <v>870</v>
      </c>
      <c r="Q2245" s="2">
        <v>67.08</v>
      </c>
      <c r="R2245" s="2">
        <v>802.92</v>
      </c>
      <c r="S2245" s="2">
        <v>547.46</v>
      </c>
      <c r="T2245" s="2">
        <v>67.08</v>
      </c>
      <c r="U2245" s="2">
        <v>322.54000000000002</v>
      </c>
      <c r="V2245" s="2">
        <v>0</v>
      </c>
      <c r="W2245" t="s">
        <v>669</v>
      </c>
    </row>
    <row r="2246" spans="1:23" x14ac:dyDescent="0.2">
      <c r="A2246" t="s">
        <v>0</v>
      </c>
      <c r="B2246" t="s">
        <v>1</v>
      </c>
      <c r="C2246" t="s">
        <v>635</v>
      </c>
      <c r="D2246" t="s">
        <v>636</v>
      </c>
      <c r="E2246" t="s">
        <v>637</v>
      </c>
      <c r="F2246" t="s">
        <v>1544</v>
      </c>
      <c r="G2246" t="s">
        <v>1545</v>
      </c>
      <c r="H2246" t="s">
        <v>7</v>
      </c>
      <c r="I2246" t="s">
        <v>43</v>
      </c>
      <c r="J2246" t="s">
        <v>44</v>
      </c>
      <c r="K2246" t="s">
        <v>75</v>
      </c>
      <c r="L2246" t="s">
        <v>11</v>
      </c>
      <c r="M2246" s="2">
        <v>2000</v>
      </c>
      <c r="N2246" s="2">
        <v>0</v>
      </c>
      <c r="O2246" s="2">
        <v>0</v>
      </c>
      <c r="P2246" s="2">
        <v>2000</v>
      </c>
      <c r="Q2246" s="2">
        <v>331.82</v>
      </c>
      <c r="R2246" s="2">
        <v>1668.18</v>
      </c>
      <c r="S2246" s="2">
        <v>894.43</v>
      </c>
      <c r="T2246" s="2">
        <v>331.82</v>
      </c>
      <c r="U2246" s="2">
        <v>1105.57</v>
      </c>
      <c r="V2246" s="2">
        <v>0</v>
      </c>
      <c r="W2246" t="s">
        <v>670</v>
      </c>
    </row>
    <row r="2247" spans="1:23" x14ac:dyDescent="0.2">
      <c r="A2247" t="s">
        <v>0</v>
      </c>
      <c r="B2247" t="s">
        <v>1</v>
      </c>
      <c r="C2247" t="s">
        <v>635</v>
      </c>
      <c r="D2247" t="s">
        <v>636</v>
      </c>
      <c r="E2247" t="s">
        <v>637</v>
      </c>
      <c r="F2247" t="s">
        <v>1544</v>
      </c>
      <c r="G2247" t="s">
        <v>1545</v>
      </c>
      <c r="H2247" t="s">
        <v>7</v>
      </c>
      <c r="I2247" t="s">
        <v>43</v>
      </c>
      <c r="J2247" t="s">
        <v>44</v>
      </c>
      <c r="K2247" t="s">
        <v>77</v>
      </c>
      <c r="L2247" t="s">
        <v>11</v>
      </c>
      <c r="M2247" s="2">
        <v>2000</v>
      </c>
      <c r="N2247" s="2">
        <v>0</v>
      </c>
      <c r="O2247" s="2">
        <v>0</v>
      </c>
      <c r="P2247" s="2">
        <v>2000</v>
      </c>
      <c r="Q2247" s="2">
        <v>538.83000000000004</v>
      </c>
      <c r="R2247" s="2">
        <v>1246.8900000000001</v>
      </c>
      <c r="S2247" s="2">
        <v>1167.29</v>
      </c>
      <c r="T2247" s="2">
        <v>753.11</v>
      </c>
      <c r="U2247" s="2">
        <v>832.71</v>
      </c>
      <c r="V2247" s="2">
        <v>214.28</v>
      </c>
      <c r="W2247" t="s">
        <v>671</v>
      </c>
    </row>
    <row r="2248" spans="1:23" x14ac:dyDescent="0.2">
      <c r="A2248" t="s">
        <v>0</v>
      </c>
      <c r="B2248" t="s">
        <v>1</v>
      </c>
      <c r="C2248" t="s">
        <v>635</v>
      </c>
      <c r="D2248" t="s">
        <v>636</v>
      </c>
      <c r="E2248" t="s">
        <v>637</v>
      </c>
      <c r="F2248" t="s">
        <v>1544</v>
      </c>
      <c r="G2248" t="s">
        <v>1545</v>
      </c>
      <c r="H2248" t="s">
        <v>7</v>
      </c>
      <c r="I2248" t="s">
        <v>43</v>
      </c>
      <c r="J2248" t="s">
        <v>44</v>
      </c>
      <c r="K2248" t="s">
        <v>79</v>
      </c>
      <c r="L2248" t="s">
        <v>11</v>
      </c>
      <c r="M2248" s="2">
        <v>5000</v>
      </c>
      <c r="N2248" s="2">
        <v>-840</v>
      </c>
      <c r="O2248" s="2">
        <v>0</v>
      </c>
      <c r="P2248" s="2">
        <v>4160</v>
      </c>
      <c r="Q2248" s="2">
        <v>0</v>
      </c>
      <c r="R2248" s="2">
        <v>4152.96</v>
      </c>
      <c r="S2248" s="2">
        <v>4152.96</v>
      </c>
      <c r="T2248" s="2">
        <v>7.04</v>
      </c>
      <c r="U2248" s="2">
        <v>7.04</v>
      </c>
      <c r="V2248" s="2">
        <v>7.04</v>
      </c>
      <c r="W2248" t="s">
        <v>672</v>
      </c>
    </row>
    <row r="2249" spans="1:23" x14ac:dyDescent="0.2">
      <c r="A2249" t="s">
        <v>0</v>
      </c>
      <c r="B2249" t="s">
        <v>1</v>
      </c>
      <c r="C2249" t="s">
        <v>635</v>
      </c>
      <c r="D2249" t="s">
        <v>636</v>
      </c>
      <c r="E2249" t="s">
        <v>637</v>
      </c>
      <c r="F2249" t="s">
        <v>1544</v>
      </c>
      <c r="G2249" t="s">
        <v>1545</v>
      </c>
      <c r="H2249" t="s">
        <v>7</v>
      </c>
      <c r="I2249" t="s">
        <v>43</v>
      </c>
      <c r="J2249" t="s">
        <v>44</v>
      </c>
      <c r="K2249" t="s">
        <v>83</v>
      </c>
      <c r="L2249" t="s">
        <v>11</v>
      </c>
      <c r="M2249" s="2">
        <v>2500</v>
      </c>
      <c r="N2249" s="2">
        <v>-152.6</v>
      </c>
      <c r="O2249" s="2">
        <v>0</v>
      </c>
      <c r="P2249" s="2">
        <v>2347.4</v>
      </c>
      <c r="Q2249" s="2">
        <v>0.01</v>
      </c>
      <c r="R2249" s="2">
        <v>2320.19</v>
      </c>
      <c r="S2249" s="2">
        <v>2320.19</v>
      </c>
      <c r="T2249" s="2">
        <v>27.21</v>
      </c>
      <c r="U2249" s="2">
        <v>27.21</v>
      </c>
      <c r="V2249" s="2">
        <v>27.2</v>
      </c>
      <c r="W2249" t="s">
        <v>674</v>
      </c>
    </row>
    <row r="2250" spans="1:23" x14ac:dyDescent="0.2">
      <c r="A2250" t="s">
        <v>0</v>
      </c>
      <c r="B2250" t="s">
        <v>1</v>
      </c>
      <c r="C2250" t="s">
        <v>635</v>
      </c>
      <c r="D2250" t="s">
        <v>636</v>
      </c>
      <c r="E2250" t="s">
        <v>637</v>
      </c>
      <c r="F2250" t="s">
        <v>1544</v>
      </c>
      <c r="G2250" t="s">
        <v>1545</v>
      </c>
      <c r="H2250" t="s">
        <v>7</v>
      </c>
      <c r="I2250" t="s">
        <v>43</v>
      </c>
      <c r="J2250" t="s">
        <v>44</v>
      </c>
      <c r="K2250" t="s">
        <v>85</v>
      </c>
      <c r="L2250" t="s">
        <v>11</v>
      </c>
      <c r="M2250" s="2">
        <v>1000</v>
      </c>
      <c r="N2250" s="2">
        <v>2992.13</v>
      </c>
      <c r="O2250" s="2">
        <v>0</v>
      </c>
      <c r="P2250" s="2">
        <v>3992.13</v>
      </c>
      <c r="Q2250" s="2">
        <v>323.73</v>
      </c>
      <c r="R2250" s="2">
        <v>3668.4</v>
      </c>
      <c r="S2250" s="2">
        <v>3668.4</v>
      </c>
      <c r="T2250" s="2">
        <v>323.73</v>
      </c>
      <c r="U2250" s="2">
        <v>323.73</v>
      </c>
      <c r="V2250" s="2">
        <v>0</v>
      </c>
      <c r="W2250" t="s">
        <v>675</v>
      </c>
    </row>
    <row r="2251" spans="1:23" x14ac:dyDescent="0.2">
      <c r="A2251" t="s">
        <v>0</v>
      </c>
      <c r="B2251" t="s">
        <v>1</v>
      </c>
      <c r="C2251" t="s">
        <v>635</v>
      </c>
      <c r="D2251" t="s">
        <v>636</v>
      </c>
      <c r="E2251" t="s">
        <v>637</v>
      </c>
      <c r="F2251" t="s">
        <v>1544</v>
      </c>
      <c r="G2251" t="s">
        <v>1545</v>
      </c>
      <c r="H2251" t="s">
        <v>7</v>
      </c>
      <c r="I2251" t="s">
        <v>43</v>
      </c>
      <c r="J2251" t="s">
        <v>44</v>
      </c>
      <c r="K2251" t="s">
        <v>501</v>
      </c>
      <c r="L2251" t="s">
        <v>11</v>
      </c>
      <c r="M2251" s="2">
        <v>0</v>
      </c>
      <c r="N2251" s="2">
        <v>452.6</v>
      </c>
      <c r="O2251" s="2">
        <v>0</v>
      </c>
      <c r="P2251" s="2">
        <v>452.6</v>
      </c>
      <c r="Q2251" s="2">
        <v>0</v>
      </c>
      <c r="R2251" s="2">
        <v>404.1</v>
      </c>
      <c r="S2251" s="2">
        <v>404.1</v>
      </c>
      <c r="T2251" s="2">
        <v>48.5</v>
      </c>
      <c r="U2251" s="2">
        <v>48.5</v>
      </c>
      <c r="V2251" s="2">
        <v>48.5</v>
      </c>
      <c r="W2251" t="s">
        <v>676</v>
      </c>
    </row>
    <row r="2252" spans="1:23" x14ac:dyDescent="0.2">
      <c r="A2252" t="s">
        <v>0</v>
      </c>
      <c r="B2252" t="s">
        <v>1</v>
      </c>
      <c r="C2252" t="s">
        <v>635</v>
      </c>
      <c r="D2252" t="s">
        <v>636</v>
      </c>
      <c r="E2252" t="s">
        <v>637</v>
      </c>
      <c r="F2252" t="s">
        <v>1544</v>
      </c>
      <c r="G2252" t="s">
        <v>1545</v>
      </c>
      <c r="H2252" t="s">
        <v>7</v>
      </c>
      <c r="I2252" t="s">
        <v>43</v>
      </c>
      <c r="J2252" t="s">
        <v>44</v>
      </c>
      <c r="K2252" t="s">
        <v>262</v>
      </c>
      <c r="L2252" t="s">
        <v>11</v>
      </c>
      <c r="M2252" s="2">
        <v>0</v>
      </c>
      <c r="N2252" s="2">
        <v>70</v>
      </c>
      <c r="O2252" s="2">
        <v>0</v>
      </c>
      <c r="P2252" s="2">
        <v>70</v>
      </c>
      <c r="Q2252" s="2">
        <v>0</v>
      </c>
      <c r="R2252" s="2">
        <v>0</v>
      </c>
      <c r="S2252" s="2">
        <v>0</v>
      </c>
      <c r="T2252" s="2">
        <v>70</v>
      </c>
      <c r="U2252" s="2">
        <v>70</v>
      </c>
      <c r="V2252" s="2">
        <v>70</v>
      </c>
      <c r="W2252" t="s">
        <v>699</v>
      </c>
    </row>
    <row r="2253" spans="1:23" x14ac:dyDescent="0.2">
      <c r="A2253" t="s">
        <v>0</v>
      </c>
      <c r="B2253" t="s">
        <v>1</v>
      </c>
      <c r="C2253" t="s">
        <v>635</v>
      </c>
      <c r="D2253" t="s">
        <v>636</v>
      </c>
      <c r="E2253" t="s">
        <v>637</v>
      </c>
      <c r="F2253" t="s">
        <v>1544</v>
      </c>
      <c r="G2253" t="s">
        <v>1545</v>
      </c>
      <c r="H2253" t="s">
        <v>7</v>
      </c>
      <c r="I2253" t="s">
        <v>43</v>
      </c>
      <c r="J2253" t="s">
        <v>87</v>
      </c>
      <c r="K2253" t="s">
        <v>88</v>
      </c>
      <c r="L2253" t="s">
        <v>11</v>
      </c>
      <c r="M2253" s="2">
        <v>300</v>
      </c>
      <c r="N2253" s="2">
        <v>0</v>
      </c>
      <c r="O2253" s="2">
        <v>0</v>
      </c>
      <c r="P2253" s="2">
        <v>300</v>
      </c>
      <c r="Q2253" s="2">
        <v>0</v>
      </c>
      <c r="R2253" s="2">
        <v>132.66999999999999</v>
      </c>
      <c r="S2253" s="2">
        <v>0</v>
      </c>
      <c r="T2253" s="2">
        <v>167.33</v>
      </c>
      <c r="U2253" s="2">
        <v>300</v>
      </c>
      <c r="V2253" s="2">
        <v>167.33</v>
      </c>
      <c r="W2253" t="s">
        <v>677</v>
      </c>
    </row>
    <row r="2254" spans="1:23" x14ac:dyDescent="0.2">
      <c r="A2254" t="s">
        <v>170</v>
      </c>
      <c r="B2254" t="s">
        <v>171</v>
      </c>
      <c r="C2254" t="s">
        <v>635</v>
      </c>
      <c r="D2254" t="s">
        <v>636</v>
      </c>
      <c r="E2254" t="s">
        <v>637</v>
      </c>
      <c r="F2254" t="s">
        <v>1544</v>
      </c>
      <c r="G2254" t="s">
        <v>1545</v>
      </c>
      <c r="H2254" t="s">
        <v>678</v>
      </c>
      <c r="I2254" t="s">
        <v>679</v>
      </c>
      <c r="J2254" t="s">
        <v>94</v>
      </c>
      <c r="K2254" t="s">
        <v>603</v>
      </c>
      <c r="L2254" t="s">
        <v>96</v>
      </c>
      <c r="M2254" s="2">
        <v>2500</v>
      </c>
      <c r="N2254" s="2">
        <v>0</v>
      </c>
      <c r="O2254" s="2">
        <v>0</v>
      </c>
      <c r="P2254" s="2">
        <v>2500</v>
      </c>
      <c r="Q2254" s="2">
        <v>0</v>
      </c>
      <c r="R2254" s="2">
        <v>0</v>
      </c>
      <c r="S2254" s="2">
        <v>0</v>
      </c>
      <c r="T2254" s="2">
        <v>2500</v>
      </c>
      <c r="U2254" s="2">
        <v>2500</v>
      </c>
      <c r="V2254" s="2">
        <v>2500</v>
      </c>
      <c r="W2254" t="s">
        <v>680</v>
      </c>
    </row>
    <row r="2255" spans="1:23" x14ac:dyDescent="0.2">
      <c r="A2255" t="s">
        <v>170</v>
      </c>
      <c r="B2255" t="s">
        <v>171</v>
      </c>
      <c r="C2255" t="s">
        <v>635</v>
      </c>
      <c r="D2255" t="s">
        <v>636</v>
      </c>
      <c r="E2255" t="s">
        <v>637</v>
      </c>
      <c r="F2255" t="s">
        <v>1544</v>
      </c>
      <c r="G2255" t="s">
        <v>1545</v>
      </c>
      <c r="H2255" t="s">
        <v>678</v>
      </c>
      <c r="I2255" t="s">
        <v>679</v>
      </c>
      <c r="J2255" t="s">
        <v>94</v>
      </c>
      <c r="K2255" t="s">
        <v>266</v>
      </c>
      <c r="L2255" t="s">
        <v>96</v>
      </c>
      <c r="M2255" s="2">
        <v>300</v>
      </c>
      <c r="N2255" s="2">
        <v>0</v>
      </c>
      <c r="O2255" s="2">
        <v>0</v>
      </c>
      <c r="P2255" s="2">
        <v>300</v>
      </c>
      <c r="Q2255" s="2">
        <v>0</v>
      </c>
      <c r="R2255" s="2">
        <v>0</v>
      </c>
      <c r="S2255" s="2">
        <v>0</v>
      </c>
      <c r="T2255" s="2">
        <v>300</v>
      </c>
      <c r="U2255" s="2">
        <v>300</v>
      </c>
      <c r="V2255" s="2">
        <v>300</v>
      </c>
      <c r="W2255" t="s">
        <v>1361</v>
      </c>
    </row>
    <row r="2256" spans="1:23" x14ac:dyDescent="0.2">
      <c r="A2256" t="s">
        <v>170</v>
      </c>
      <c r="B2256" t="s">
        <v>171</v>
      </c>
      <c r="C2256" t="s">
        <v>635</v>
      </c>
      <c r="D2256" t="s">
        <v>636</v>
      </c>
      <c r="E2256" t="s">
        <v>637</v>
      </c>
      <c r="F2256" t="s">
        <v>1544</v>
      </c>
      <c r="G2256" t="s">
        <v>1545</v>
      </c>
      <c r="H2256" t="s">
        <v>678</v>
      </c>
      <c r="I2256" t="s">
        <v>679</v>
      </c>
      <c r="J2256" t="s">
        <v>94</v>
      </c>
      <c r="K2256" t="s">
        <v>366</v>
      </c>
      <c r="L2256" t="s">
        <v>96</v>
      </c>
      <c r="M2256" s="2">
        <v>2000</v>
      </c>
      <c r="N2256" s="2">
        <v>0</v>
      </c>
      <c r="O2256" s="2">
        <v>0</v>
      </c>
      <c r="P2256" s="2">
        <v>2000</v>
      </c>
      <c r="Q2256" s="2">
        <v>0</v>
      </c>
      <c r="R2256" s="2">
        <v>0</v>
      </c>
      <c r="S2256" s="2">
        <v>0</v>
      </c>
      <c r="T2256" s="2">
        <v>2000</v>
      </c>
      <c r="U2256" s="2">
        <v>2000</v>
      </c>
      <c r="V2256" s="2">
        <v>2000</v>
      </c>
      <c r="W2256" t="s">
        <v>1552</v>
      </c>
    </row>
    <row r="2257" spans="1:23" x14ac:dyDescent="0.2">
      <c r="A2257" t="s">
        <v>170</v>
      </c>
      <c r="B2257" t="s">
        <v>171</v>
      </c>
      <c r="C2257" t="s">
        <v>635</v>
      </c>
      <c r="D2257" t="s">
        <v>636</v>
      </c>
      <c r="E2257" t="s">
        <v>637</v>
      </c>
      <c r="F2257" t="s">
        <v>1544</v>
      </c>
      <c r="G2257" t="s">
        <v>1545</v>
      </c>
      <c r="H2257" t="s">
        <v>678</v>
      </c>
      <c r="I2257" t="s">
        <v>679</v>
      </c>
      <c r="J2257" t="s">
        <v>94</v>
      </c>
      <c r="K2257" t="s">
        <v>683</v>
      </c>
      <c r="L2257" t="s">
        <v>96</v>
      </c>
      <c r="M2257" s="2">
        <v>30000</v>
      </c>
      <c r="N2257" s="2">
        <v>0</v>
      </c>
      <c r="O2257" s="2">
        <v>0</v>
      </c>
      <c r="P2257" s="2">
        <v>30000</v>
      </c>
      <c r="Q2257" s="2">
        <v>9500</v>
      </c>
      <c r="R2257" s="2">
        <v>5320</v>
      </c>
      <c r="S2257" s="2">
        <v>5320</v>
      </c>
      <c r="T2257" s="2">
        <v>24680</v>
      </c>
      <c r="U2257" s="2">
        <v>24680</v>
      </c>
      <c r="V2257" s="2">
        <v>15180</v>
      </c>
      <c r="W2257" t="s">
        <v>684</v>
      </c>
    </row>
    <row r="2258" spans="1:23" x14ac:dyDescent="0.2">
      <c r="A2258" t="s">
        <v>170</v>
      </c>
      <c r="B2258" t="s">
        <v>171</v>
      </c>
      <c r="C2258" t="s">
        <v>635</v>
      </c>
      <c r="D2258" t="s">
        <v>636</v>
      </c>
      <c r="E2258" t="s">
        <v>637</v>
      </c>
      <c r="F2258" t="s">
        <v>1544</v>
      </c>
      <c r="G2258" t="s">
        <v>1545</v>
      </c>
      <c r="H2258" t="s">
        <v>678</v>
      </c>
      <c r="I2258" t="s">
        <v>679</v>
      </c>
      <c r="J2258" t="s">
        <v>94</v>
      </c>
      <c r="K2258" t="s">
        <v>377</v>
      </c>
      <c r="L2258" t="s">
        <v>96</v>
      </c>
      <c r="M2258" s="2">
        <v>2500</v>
      </c>
      <c r="N2258" s="2">
        <v>0</v>
      </c>
      <c r="O2258" s="2">
        <v>0</v>
      </c>
      <c r="P2258" s="2">
        <v>2500</v>
      </c>
      <c r="Q2258" s="2">
        <v>0</v>
      </c>
      <c r="R2258" s="2">
        <v>1960</v>
      </c>
      <c r="S2258" s="2">
        <v>1960</v>
      </c>
      <c r="T2258" s="2">
        <v>540</v>
      </c>
      <c r="U2258" s="2">
        <v>540</v>
      </c>
      <c r="V2258" s="2">
        <v>540</v>
      </c>
      <c r="W2258" t="s">
        <v>686</v>
      </c>
    </row>
    <row r="2259" spans="1:23" x14ac:dyDescent="0.2">
      <c r="A2259" t="s">
        <v>170</v>
      </c>
      <c r="B2259" t="s">
        <v>171</v>
      </c>
      <c r="C2259" t="s">
        <v>635</v>
      </c>
      <c r="D2259" t="s">
        <v>636</v>
      </c>
      <c r="E2259" t="s">
        <v>637</v>
      </c>
      <c r="F2259" t="s">
        <v>1544</v>
      </c>
      <c r="G2259" t="s">
        <v>1545</v>
      </c>
      <c r="H2259" t="s">
        <v>678</v>
      </c>
      <c r="I2259" t="s">
        <v>679</v>
      </c>
      <c r="J2259" t="s">
        <v>94</v>
      </c>
      <c r="K2259" t="s">
        <v>135</v>
      </c>
      <c r="L2259" t="s">
        <v>96</v>
      </c>
      <c r="M2259" s="2">
        <v>300</v>
      </c>
      <c r="N2259" s="2">
        <v>0</v>
      </c>
      <c r="O2259" s="2">
        <v>0</v>
      </c>
      <c r="P2259" s="2">
        <v>300</v>
      </c>
      <c r="Q2259" s="2">
        <v>0</v>
      </c>
      <c r="R2259" s="2">
        <v>0</v>
      </c>
      <c r="S2259" s="2">
        <v>0</v>
      </c>
      <c r="T2259" s="2">
        <v>300</v>
      </c>
      <c r="U2259" s="2">
        <v>300</v>
      </c>
      <c r="V2259" s="2">
        <v>300</v>
      </c>
      <c r="W2259" t="s">
        <v>1356</v>
      </c>
    </row>
    <row r="2260" spans="1:23" x14ac:dyDescent="0.2">
      <c r="A2260" t="s">
        <v>170</v>
      </c>
      <c r="B2260" t="s">
        <v>171</v>
      </c>
      <c r="C2260" t="s">
        <v>635</v>
      </c>
      <c r="D2260" t="s">
        <v>636</v>
      </c>
      <c r="E2260" t="s">
        <v>637</v>
      </c>
      <c r="F2260" t="s">
        <v>1544</v>
      </c>
      <c r="G2260" t="s">
        <v>1545</v>
      </c>
      <c r="H2260" t="s">
        <v>678</v>
      </c>
      <c r="I2260" t="s">
        <v>679</v>
      </c>
      <c r="J2260" t="s">
        <v>94</v>
      </c>
      <c r="K2260" t="s">
        <v>1283</v>
      </c>
      <c r="L2260" t="s">
        <v>96</v>
      </c>
      <c r="M2260" s="2">
        <v>1000</v>
      </c>
      <c r="N2260" s="2">
        <v>0</v>
      </c>
      <c r="O2260" s="2">
        <v>0</v>
      </c>
      <c r="P2260" s="2">
        <v>1000</v>
      </c>
      <c r="Q2260" s="2">
        <v>0.04</v>
      </c>
      <c r="R2260" s="2">
        <v>993.36</v>
      </c>
      <c r="S2260" s="2">
        <v>993.36</v>
      </c>
      <c r="T2260" s="2">
        <v>6.64</v>
      </c>
      <c r="U2260" s="2">
        <v>6.64</v>
      </c>
      <c r="V2260" s="2">
        <v>6.6</v>
      </c>
      <c r="W2260" t="s">
        <v>1553</v>
      </c>
    </row>
    <row r="2261" spans="1:23" x14ac:dyDescent="0.2">
      <c r="A2261" t="s">
        <v>170</v>
      </c>
      <c r="B2261" t="s">
        <v>171</v>
      </c>
      <c r="C2261" t="s">
        <v>635</v>
      </c>
      <c r="D2261" t="s">
        <v>636</v>
      </c>
      <c r="E2261" t="s">
        <v>637</v>
      </c>
      <c r="F2261" t="s">
        <v>1544</v>
      </c>
      <c r="G2261" t="s">
        <v>1545</v>
      </c>
      <c r="H2261" t="s">
        <v>678</v>
      </c>
      <c r="I2261" t="s">
        <v>679</v>
      </c>
      <c r="J2261" t="s">
        <v>94</v>
      </c>
      <c r="K2261" t="s">
        <v>140</v>
      </c>
      <c r="L2261" t="s">
        <v>96</v>
      </c>
      <c r="M2261" s="2">
        <v>1500</v>
      </c>
      <c r="N2261" s="2">
        <v>0</v>
      </c>
      <c r="O2261" s="2">
        <v>0</v>
      </c>
      <c r="P2261" s="2">
        <v>1500</v>
      </c>
      <c r="Q2261" s="2">
        <v>0</v>
      </c>
      <c r="R2261" s="2">
        <v>0</v>
      </c>
      <c r="S2261" s="2">
        <v>0</v>
      </c>
      <c r="T2261" s="2">
        <v>1500</v>
      </c>
      <c r="U2261" s="2">
        <v>1500</v>
      </c>
      <c r="V2261" s="2">
        <v>1500</v>
      </c>
      <c r="W2261" t="s">
        <v>1359</v>
      </c>
    </row>
    <row r="2262" spans="1:23" x14ac:dyDescent="0.2">
      <c r="A2262" t="s">
        <v>170</v>
      </c>
      <c r="B2262" t="s">
        <v>171</v>
      </c>
      <c r="C2262" t="s">
        <v>635</v>
      </c>
      <c r="D2262" t="s">
        <v>636</v>
      </c>
      <c r="E2262" t="s">
        <v>637</v>
      </c>
      <c r="F2262" t="s">
        <v>1544</v>
      </c>
      <c r="G2262" t="s">
        <v>1545</v>
      </c>
      <c r="H2262" t="s">
        <v>678</v>
      </c>
      <c r="I2262" t="s">
        <v>679</v>
      </c>
      <c r="J2262" t="s">
        <v>94</v>
      </c>
      <c r="K2262" t="s">
        <v>102</v>
      </c>
      <c r="L2262" t="s">
        <v>96</v>
      </c>
      <c r="M2262" s="2">
        <v>29400</v>
      </c>
      <c r="N2262" s="2">
        <v>0</v>
      </c>
      <c r="O2262" s="2">
        <v>0</v>
      </c>
      <c r="P2262" s="2">
        <v>29400</v>
      </c>
      <c r="Q2262" s="2">
        <v>0</v>
      </c>
      <c r="R2262" s="2">
        <v>3971</v>
      </c>
      <c r="S2262" s="2">
        <v>0</v>
      </c>
      <c r="T2262" s="2">
        <v>25429</v>
      </c>
      <c r="U2262" s="2">
        <v>29400</v>
      </c>
      <c r="V2262" s="2">
        <v>25429</v>
      </c>
      <c r="W2262" t="s">
        <v>1554</v>
      </c>
    </row>
    <row r="2263" spans="1:23" x14ac:dyDescent="0.2">
      <c r="A2263" t="s">
        <v>170</v>
      </c>
      <c r="B2263" t="s">
        <v>171</v>
      </c>
      <c r="C2263" t="s">
        <v>635</v>
      </c>
      <c r="D2263" t="s">
        <v>636</v>
      </c>
      <c r="E2263" t="s">
        <v>637</v>
      </c>
      <c r="F2263" t="s">
        <v>1544</v>
      </c>
      <c r="G2263" t="s">
        <v>1545</v>
      </c>
      <c r="H2263" t="s">
        <v>678</v>
      </c>
      <c r="I2263" t="s">
        <v>679</v>
      </c>
      <c r="J2263" t="s">
        <v>94</v>
      </c>
      <c r="K2263" t="s">
        <v>687</v>
      </c>
      <c r="L2263" t="s">
        <v>96</v>
      </c>
      <c r="M2263" s="2">
        <v>3000</v>
      </c>
      <c r="N2263" s="2">
        <v>0</v>
      </c>
      <c r="O2263" s="2">
        <v>0</v>
      </c>
      <c r="P2263" s="2">
        <v>3000</v>
      </c>
      <c r="Q2263" s="2">
        <v>0</v>
      </c>
      <c r="R2263" s="2">
        <v>0</v>
      </c>
      <c r="S2263" s="2">
        <v>0</v>
      </c>
      <c r="T2263" s="2">
        <v>3000</v>
      </c>
      <c r="U2263" s="2">
        <v>3000</v>
      </c>
      <c r="V2263" s="2">
        <v>3000</v>
      </c>
      <c r="W2263" t="s">
        <v>688</v>
      </c>
    </row>
    <row r="2264" spans="1:23" x14ac:dyDescent="0.2">
      <c r="A2264" t="s">
        <v>170</v>
      </c>
      <c r="B2264" t="s">
        <v>171</v>
      </c>
      <c r="C2264" t="s">
        <v>635</v>
      </c>
      <c r="D2264" t="s">
        <v>636</v>
      </c>
      <c r="E2264" t="s">
        <v>637</v>
      </c>
      <c r="F2264" t="s">
        <v>1544</v>
      </c>
      <c r="G2264" t="s">
        <v>1545</v>
      </c>
      <c r="H2264" t="s">
        <v>678</v>
      </c>
      <c r="I2264" t="s">
        <v>679</v>
      </c>
      <c r="J2264" t="s">
        <v>539</v>
      </c>
      <c r="K2264" t="s">
        <v>540</v>
      </c>
      <c r="L2264" t="s">
        <v>96</v>
      </c>
      <c r="M2264" s="2">
        <v>37500</v>
      </c>
      <c r="N2264" s="2">
        <v>0</v>
      </c>
      <c r="O2264" s="2">
        <v>0</v>
      </c>
      <c r="P2264" s="2">
        <v>37500</v>
      </c>
      <c r="Q2264" s="2">
        <v>0</v>
      </c>
      <c r="R2264" s="2">
        <v>32334.400000000001</v>
      </c>
      <c r="S2264" s="2">
        <v>11650</v>
      </c>
      <c r="T2264" s="2">
        <v>5165.6000000000004</v>
      </c>
      <c r="U2264" s="2">
        <v>25850</v>
      </c>
      <c r="V2264" s="2">
        <v>5165.6000000000004</v>
      </c>
      <c r="W2264" t="s">
        <v>1555</v>
      </c>
    </row>
    <row r="2265" spans="1:23" x14ac:dyDescent="0.2">
      <c r="A2265" t="s">
        <v>0</v>
      </c>
      <c r="B2265" t="s">
        <v>1</v>
      </c>
      <c r="C2265" t="s">
        <v>635</v>
      </c>
      <c r="D2265" t="s">
        <v>636</v>
      </c>
      <c r="E2265" t="s">
        <v>637</v>
      </c>
      <c r="F2265" t="s">
        <v>1556</v>
      </c>
      <c r="G2265" t="s">
        <v>1557</v>
      </c>
      <c r="H2265" t="s">
        <v>7</v>
      </c>
      <c r="I2265" t="s">
        <v>8</v>
      </c>
      <c r="J2265" t="s">
        <v>9</v>
      </c>
      <c r="K2265" t="s">
        <v>10</v>
      </c>
      <c r="L2265" t="s">
        <v>11</v>
      </c>
      <c r="M2265" s="2">
        <v>109512</v>
      </c>
      <c r="N2265" s="2">
        <v>30470</v>
      </c>
      <c r="O2265" s="2">
        <v>0</v>
      </c>
      <c r="P2265" s="2">
        <v>139982</v>
      </c>
      <c r="Q2265" s="2">
        <v>0</v>
      </c>
      <c r="R2265" s="2">
        <v>91270.42</v>
      </c>
      <c r="S2265" s="2">
        <v>91270.42</v>
      </c>
      <c r="T2265" s="2">
        <v>48711.58</v>
      </c>
      <c r="U2265" s="2">
        <v>48711.58</v>
      </c>
      <c r="V2265" s="2">
        <v>48711.58</v>
      </c>
      <c r="W2265" t="s">
        <v>640</v>
      </c>
    </row>
    <row r="2266" spans="1:23" x14ac:dyDescent="0.2">
      <c r="A2266" t="s">
        <v>0</v>
      </c>
      <c r="B2266" t="s">
        <v>1</v>
      </c>
      <c r="C2266" t="s">
        <v>635</v>
      </c>
      <c r="D2266" t="s">
        <v>636</v>
      </c>
      <c r="E2266" t="s">
        <v>637</v>
      </c>
      <c r="F2266" t="s">
        <v>1556</v>
      </c>
      <c r="G2266" t="s">
        <v>1557</v>
      </c>
      <c r="H2266" t="s">
        <v>7</v>
      </c>
      <c r="I2266" t="s">
        <v>8</v>
      </c>
      <c r="J2266" t="s">
        <v>9</v>
      </c>
      <c r="K2266" t="s">
        <v>13</v>
      </c>
      <c r="L2266" t="s">
        <v>11</v>
      </c>
      <c r="M2266" s="2">
        <v>13618.32</v>
      </c>
      <c r="N2266" s="2">
        <v>0</v>
      </c>
      <c r="O2266" s="2">
        <v>3.54</v>
      </c>
      <c r="P2266" s="2">
        <v>13621.86</v>
      </c>
      <c r="Q2266" s="2">
        <v>0</v>
      </c>
      <c r="R2266" s="2">
        <v>10233.33</v>
      </c>
      <c r="S2266" s="2">
        <v>10233.33</v>
      </c>
      <c r="T2266" s="2">
        <v>3388.53</v>
      </c>
      <c r="U2266" s="2">
        <v>3388.53</v>
      </c>
      <c r="V2266" s="2">
        <v>3388.53</v>
      </c>
      <c r="W2266" t="s">
        <v>641</v>
      </c>
    </row>
    <row r="2267" spans="1:23" x14ac:dyDescent="0.2">
      <c r="A2267" t="s">
        <v>0</v>
      </c>
      <c r="B2267" t="s">
        <v>1</v>
      </c>
      <c r="C2267" t="s">
        <v>635</v>
      </c>
      <c r="D2267" t="s">
        <v>636</v>
      </c>
      <c r="E2267" t="s">
        <v>637</v>
      </c>
      <c r="F2267" t="s">
        <v>1556</v>
      </c>
      <c r="G2267" t="s">
        <v>1557</v>
      </c>
      <c r="H2267" t="s">
        <v>7</v>
      </c>
      <c r="I2267" t="s">
        <v>8</v>
      </c>
      <c r="J2267" t="s">
        <v>9</v>
      </c>
      <c r="K2267" t="s">
        <v>642</v>
      </c>
      <c r="L2267" t="s">
        <v>11</v>
      </c>
      <c r="M2267" s="2">
        <v>642372</v>
      </c>
      <c r="N2267" s="2">
        <v>0</v>
      </c>
      <c r="O2267" s="2">
        <v>0</v>
      </c>
      <c r="P2267" s="2">
        <v>642372</v>
      </c>
      <c r="Q2267" s="2">
        <v>0</v>
      </c>
      <c r="R2267" s="2">
        <v>464156.8</v>
      </c>
      <c r="S2267" s="2">
        <v>464156.8</v>
      </c>
      <c r="T2267" s="2">
        <v>178215.2</v>
      </c>
      <c r="U2267" s="2">
        <v>178215.2</v>
      </c>
      <c r="V2267" s="2">
        <v>178215.2</v>
      </c>
      <c r="W2267" t="s">
        <v>643</v>
      </c>
    </row>
    <row r="2268" spans="1:23" x14ac:dyDescent="0.2">
      <c r="A2268" t="s">
        <v>0</v>
      </c>
      <c r="B2268" t="s">
        <v>1</v>
      </c>
      <c r="C2268" t="s">
        <v>635</v>
      </c>
      <c r="D2268" t="s">
        <v>636</v>
      </c>
      <c r="E2268" t="s">
        <v>637</v>
      </c>
      <c r="F2268" t="s">
        <v>1556</v>
      </c>
      <c r="G2268" t="s">
        <v>1557</v>
      </c>
      <c r="H2268" t="s">
        <v>7</v>
      </c>
      <c r="I2268" t="s">
        <v>8</v>
      </c>
      <c r="J2268" t="s">
        <v>9</v>
      </c>
      <c r="K2268" t="s">
        <v>15</v>
      </c>
      <c r="L2268" t="s">
        <v>11</v>
      </c>
      <c r="M2268" s="2">
        <v>64608.86</v>
      </c>
      <c r="N2268" s="2">
        <v>2403</v>
      </c>
      <c r="O2268" s="2">
        <v>0</v>
      </c>
      <c r="P2268" s="2">
        <v>67011.86</v>
      </c>
      <c r="Q2268" s="2">
        <v>680.83</v>
      </c>
      <c r="R2268" s="2">
        <v>4311.6099999999997</v>
      </c>
      <c r="S2268" s="2">
        <v>4311.6099999999997</v>
      </c>
      <c r="T2268" s="2">
        <v>62700.25</v>
      </c>
      <c r="U2268" s="2">
        <v>62700.25</v>
      </c>
      <c r="V2268" s="2">
        <v>62019.42</v>
      </c>
      <c r="W2268" t="s">
        <v>644</v>
      </c>
    </row>
    <row r="2269" spans="1:23" x14ac:dyDescent="0.2">
      <c r="A2269" t="s">
        <v>0</v>
      </c>
      <c r="B2269" t="s">
        <v>1</v>
      </c>
      <c r="C2269" t="s">
        <v>635</v>
      </c>
      <c r="D2269" t="s">
        <v>636</v>
      </c>
      <c r="E2269" t="s">
        <v>637</v>
      </c>
      <c r="F2269" t="s">
        <v>1556</v>
      </c>
      <c r="G2269" t="s">
        <v>1557</v>
      </c>
      <c r="H2269" t="s">
        <v>7</v>
      </c>
      <c r="I2269" t="s">
        <v>8</v>
      </c>
      <c r="J2269" t="s">
        <v>9</v>
      </c>
      <c r="K2269" t="s">
        <v>17</v>
      </c>
      <c r="L2269" t="s">
        <v>11</v>
      </c>
      <c r="M2269" s="2">
        <v>26780</v>
      </c>
      <c r="N2269" s="2">
        <v>1200</v>
      </c>
      <c r="O2269" s="2">
        <v>0</v>
      </c>
      <c r="P2269" s="2">
        <v>27980</v>
      </c>
      <c r="Q2269" s="2">
        <v>333.33</v>
      </c>
      <c r="R2269" s="2">
        <v>24851.040000000001</v>
      </c>
      <c r="S2269" s="2">
        <v>24851.040000000001</v>
      </c>
      <c r="T2269" s="2">
        <v>3128.96</v>
      </c>
      <c r="U2269" s="2">
        <v>3128.96</v>
      </c>
      <c r="V2269" s="2">
        <v>2795.63</v>
      </c>
      <c r="W2269" t="s">
        <v>645</v>
      </c>
    </row>
    <row r="2270" spans="1:23" x14ac:dyDescent="0.2">
      <c r="A2270" t="s">
        <v>0</v>
      </c>
      <c r="B2270" t="s">
        <v>1</v>
      </c>
      <c r="C2270" t="s">
        <v>635</v>
      </c>
      <c r="D2270" t="s">
        <v>636</v>
      </c>
      <c r="E2270" t="s">
        <v>637</v>
      </c>
      <c r="F2270" t="s">
        <v>1556</v>
      </c>
      <c r="G2270" t="s">
        <v>1557</v>
      </c>
      <c r="H2270" t="s">
        <v>7</v>
      </c>
      <c r="I2270" t="s">
        <v>8</v>
      </c>
      <c r="J2270" t="s">
        <v>9</v>
      </c>
      <c r="K2270" t="s">
        <v>19</v>
      </c>
      <c r="L2270" t="s">
        <v>11</v>
      </c>
      <c r="M2270" s="2">
        <v>264</v>
      </c>
      <c r="N2270" s="2">
        <v>0</v>
      </c>
      <c r="O2270" s="2">
        <v>0</v>
      </c>
      <c r="P2270" s="2">
        <v>264</v>
      </c>
      <c r="Q2270" s="2">
        <v>0</v>
      </c>
      <c r="R2270" s="2">
        <v>188</v>
      </c>
      <c r="S2270" s="2">
        <v>188</v>
      </c>
      <c r="T2270" s="2">
        <v>76</v>
      </c>
      <c r="U2270" s="2">
        <v>76</v>
      </c>
      <c r="V2270" s="2">
        <v>76</v>
      </c>
      <c r="W2270" t="s">
        <v>646</v>
      </c>
    </row>
    <row r="2271" spans="1:23" x14ac:dyDescent="0.2">
      <c r="A2271" t="s">
        <v>0</v>
      </c>
      <c r="B2271" t="s">
        <v>1</v>
      </c>
      <c r="C2271" t="s">
        <v>635</v>
      </c>
      <c r="D2271" t="s">
        <v>636</v>
      </c>
      <c r="E2271" t="s">
        <v>637</v>
      </c>
      <c r="F2271" t="s">
        <v>1556</v>
      </c>
      <c r="G2271" t="s">
        <v>1557</v>
      </c>
      <c r="H2271" t="s">
        <v>7</v>
      </c>
      <c r="I2271" t="s">
        <v>8</v>
      </c>
      <c r="J2271" t="s">
        <v>9</v>
      </c>
      <c r="K2271" t="s">
        <v>21</v>
      </c>
      <c r="L2271" t="s">
        <v>11</v>
      </c>
      <c r="M2271" s="2">
        <v>2112</v>
      </c>
      <c r="N2271" s="2">
        <v>0</v>
      </c>
      <c r="O2271" s="2">
        <v>0</v>
      </c>
      <c r="P2271" s="2">
        <v>2112</v>
      </c>
      <c r="Q2271" s="2">
        <v>0</v>
      </c>
      <c r="R2271" s="2">
        <v>1504</v>
      </c>
      <c r="S2271" s="2">
        <v>1504</v>
      </c>
      <c r="T2271" s="2">
        <v>608</v>
      </c>
      <c r="U2271" s="2">
        <v>608</v>
      </c>
      <c r="V2271" s="2">
        <v>608</v>
      </c>
      <c r="W2271" t="s">
        <v>647</v>
      </c>
    </row>
    <row r="2272" spans="1:23" x14ac:dyDescent="0.2">
      <c r="A2272" t="s">
        <v>0</v>
      </c>
      <c r="B2272" t="s">
        <v>1</v>
      </c>
      <c r="C2272" t="s">
        <v>635</v>
      </c>
      <c r="D2272" t="s">
        <v>636</v>
      </c>
      <c r="E2272" t="s">
        <v>637</v>
      </c>
      <c r="F2272" t="s">
        <v>1556</v>
      </c>
      <c r="G2272" t="s">
        <v>1557</v>
      </c>
      <c r="H2272" t="s">
        <v>7</v>
      </c>
      <c r="I2272" t="s">
        <v>8</v>
      </c>
      <c r="J2272" t="s">
        <v>9</v>
      </c>
      <c r="K2272" t="s">
        <v>23</v>
      </c>
      <c r="L2272" t="s">
        <v>11</v>
      </c>
      <c r="M2272" s="2">
        <v>68.09</v>
      </c>
      <c r="N2272" s="2">
        <v>0</v>
      </c>
      <c r="O2272" s="2">
        <v>11.35</v>
      </c>
      <c r="P2272" s="2">
        <v>79.44</v>
      </c>
      <c r="Q2272" s="2">
        <v>0</v>
      </c>
      <c r="R2272" s="2">
        <v>0</v>
      </c>
      <c r="S2272" s="2">
        <v>0</v>
      </c>
      <c r="T2272" s="2">
        <v>79.44</v>
      </c>
      <c r="U2272" s="2">
        <v>79.44</v>
      </c>
      <c r="V2272" s="2">
        <v>79.44</v>
      </c>
      <c r="W2272" t="s">
        <v>648</v>
      </c>
    </row>
    <row r="2273" spans="1:23" x14ac:dyDescent="0.2">
      <c r="A2273" t="s">
        <v>0</v>
      </c>
      <c r="B2273" t="s">
        <v>1</v>
      </c>
      <c r="C2273" t="s">
        <v>635</v>
      </c>
      <c r="D2273" t="s">
        <v>636</v>
      </c>
      <c r="E2273" t="s">
        <v>637</v>
      </c>
      <c r="F2273" t="s">
        <v>1556</v>
      </c>
      <c r="G2273" t="s">
        <v>1557</v>
      </c>
      <c r="H2273" t="s">
        <v>7</v>
      </c>
      <c r="I2273" t="s">
        <v>8</v>
      </c>
      <c r="J2273" t="s">
        <v>9</v>
      </c>
      <c r="K2273" t="s">
        <v>25</v>
      </c>
      <c r="L2273" t="s">
        <v>11</v>
      </c>
      <c r="M2273" s="2">
        <v>680.92</v>
      </c>
      <c r="N2273" s="2">
        <v>0</v>
      </c>
      <c r="O2273" s="2">
        <v>0</v>
      </c>
      <c r="P2273" s="2">
        <v>680.92</v>
      </c>
      <c r="Q2273" s="2">
        <v>0</v>
      </c>
      <c r="R2273" s="2">
        <v>258.24</v>
      </c>
      <c r="S2273" s="2">
        <v>258.24</v>
      </c>
      <c r="T2273" s="2">
        <v>422.68</v>
      </c>
      <c r="U2273" s="2">
        <v>422.68</v>
      </c>
      <c r="V2273" s="2">
        <v>422.68</v>
      </c>
      <c r="W2273" t="s">
        <v>649</v>
      </c>
    </row>
    <row r="2274" spans="1:23" x14ac:dyDescent="0.2">
      <c r="A2274" t="s">
        <v>0</v>
      </c>
      <c r="B2274" t="s">
        <v>1</v>
      </c>
      <c r="C2274" t="s">
        <v>635</v>
      </c>
      <c r="D2274" t="s">
        <v>636</v>
      </c>
      <c r="E2274" t="s">
        <v>637</v>
      </c>
      <c r="F2274" t="s">
        <v>1556</v>
      </c>
      <c r="G2274" t="s">
        <v>1557</v>
      </c>
      <c r="H2274" t="s">
        <v>7</v>
      </c>
      <c r="I2274" t="s">
        <v>8</v>
      </c>
      <c r="J2274" t="s">
        <v>9</v>
      </c>
      <c r="K2274" t="s">
        <v>27</v>
      </c>
      <c r="L2274" t="s">
        <v>11</v>
      </c>
      <c r="M2274" s="2">
        <v>1556.93</v>
      </c>
      <c r="N2274" s="2">
        <v>0</v>
      </c>
      <c r="O2274" s="2">
        <v>0</v>
      </c>
      <c r="P2274" s="2">
        <v>1556.93</v>
      </c>
      <c r="Q2274" s="2">
        <v>0</v>
      </c>
      <c r="R2274" s="2">
        <v>0</v>
      </c>
      <c r="S2274" s="2">
        <v>0</v>
      </c>
      <c r="T2274" s="2">
        <v>1556.93</v>
      </c>
      <c r="U2274" s="2">
        <v>1556.93</v>
      </c>
      <c r="V2274" s="2">
        <v>1556.93</v>
      </c>
      <c r="W2274" t="s">
        <v>650</v>
      </c>
    </row>
    <row r="2275" spans="1:23" x14ac:dyDescent="0.2">
      <c r="A2275" t="s">
        <v>0</v>
      </c>
      <c r="B2275" t="s">
        <v>1</v>
      </c>
      <c r="C2275" t="s">
        <v>635</v>
      </c>
      <c r="D2275" t="s">
        <v>636</v>
      </c>
      <c r="E2275" t="s">
        <v>637</v>
      </c>
      <c r="F2275" t="s">
        <v>1556</v>
      </c>
      <c r="G2275" t="s">
        <v>1557</v>
      </c>
      <c r="H2275" t="s">
        <v>7</v>
      </c>
      <c r="I2275" t="s">
        <v>8</v>
      </c>
      <c r="J2275" t="s">
        <v>9</v>
      </c>
      <c r="K2275" t="s">
        <v>31</v>
      </c>
      <c r="L2275" t="s">
        <v>11</v>
      </c>
      <c r="M2275" s="2">
        <v>9804</v>
      </c>
      <c r="N2275" s="2">
        <v>-1634</v>
      </c>
      <c r="O2275" s="2">
        <v>0</v>
      </c>
      <c r="P2275" s="2">
        <v>8170</v>
      </c>
      <c r="Q2275" s="2">
        <v>3268</v>
      </c>
      <c r="R2275" s="2">
        <v>4902</v>
      </c>
      <c r="S2275" s="2">
        <v>4902</v>
      </c>
      <c r="T2275" s="2">
        <v>3268</v>
      </c>
      <c r="U2275" s="2">
        <v>3268</v>
      </c>
      <c r="V2275" s="2">
        <v>0</v>
      </c>
      <c r="W2275" t="s">
        <v>651</v>
      </c>
    </row>
    <row r="2276" spans="1:23" x14ac:dyDescent="0.2">
      <c r="A2276" t="s">
        <v>0</v>
      </c>
      <c r="B2276" t="s">
        <v>1</v>
      </c>
      <c r="C2276" t="s">
        <v>635</v>
      </c>
      <c r="D2276" t="s">
        <v>636</v>
      </c>
      <c r="E2276" t="s">
        <v>637</v>
      </c>
      <c r="F2276" t="s">
        <v>1556</v>
      </c>
      <c r="G2276" t="s">
        <v>1557</v>
      </c>
      <c r="H2276" t="s">
        <v>7</v>
      </c>
      <c r="I2276" t="s">
        <v>8</v>
      </c>
      <c r="J2276" t="s">
        <v>9</v>
      </c>
      <c r="K2276" t="s">
        <v>33</v>
      </c>
      <c r="L2276" t="s">
        <v>11</v>
      </c>
      <c r="M2276" s="2">
        <v>973.94</v>
      </c>
      <c r="N2276" s="2">
        <v>0</v>
      </c>
      <c r="O2276" s="2">
        <v>0</v>
      </c>
      <c r="P2276" s="2">
        <v>973.94</v>
      </c>
      <c r="Q2276" s="2">
        <v>0</v>
      </c>
      <c r="R2276" s="2">
        <v>0</v>
      </c>
      <c r="S2276" s="2">
        <v>0</v>
      </c>
      <c r="T2276" s="2">
        <v>973.94</v>
      </c>
      <c r="U2276" s="2">
        <v>973.94</v>
      </c>
      <c r="V2276" s="2">
        <v>973.94</v>
      </c>
      <c r="W2276" t="s">
        <v>652</v>
      </c>
    </row>
    <row r="2277" spans="1:23" x14ac:dyDescent="0.2">
      <c r="A2277" t="s">
        <v>0</v>
      </c>
      <c r="B2277" t="s">
        <v>1</v>
      </c>
      <c r="C2277" t="s">
        <v>635</v>
      </c>
      <c r="D2277" t="s">
        <v>636</v>
      </c>
      <c r="E2277" t="s">
        <v>637</v>
      </c>
      <c r="F2277" t="s">
        <v>1556</v>
      </c>
      <c r="G2277" t="s">
        <v>1557</v>
      </c>
      <c r="H2277" t="s">
        <v>7</v>
      </c>
      <c r="I2277" t="s">
        <v>8</v>
      </c>
      <c r="J2277" t="s">
        <v>9</v>
      </c>
      <c r="K2277" t="s">
        <v>35</v>
      </c>
      <c r="L2277" t="s">
        <v>11</v>
      </c>
      <c r="M2277" s="2">
        <v>3947.87</v>
      </c>
      <c r="N2277" s="2">
        <v>0</v>
      </c>
      <c r="O2277" s="2">
        <v>0</v>
      </c>
      <c r="P2277" s="2">
        <v>3947.87</v>
      </c>
      <c r="Q2277" s="2">
        <v>0</v>
      </c>
      <c r="R2277" s="2">
        <v>307</v>
      </c>
      <c r="S2277" s="2">
        <v>307</v>
      </c>
      <c r="T2277" s="2">
        <v>3640.87</v>
      </c>
      <c r="U2277" s="2">
        <v>3640.87</v>
      </c>
      <c r="V2277" s="2">
        <v>3640.87</v>
      </c>
      <c r="W2277" t="s">
        <v>653</v>
      </c>
    </row>
    <row r="2278" spans="1:23" x14ac:dyDescent="0.2">
      <c r="A2278" t="s">
        <v>0</v>
      </c>
      <c r="B2278" t="s">
        <v>1</v>
      </c>
      <c r="C2278" t="s">
        <v>635</v>
      </c>
      <c r="D2278" t="s">
        <v>636</v>
      </c>
      <c r="E2278" t="s">
        <v>637</v>
      </c>
      <c r="F2278" t="s">
        <v>1556</v>
      </c>
      <c r="G2278" t="s">
        <v>1557</v>
      </c>
      <c r="H2278" t="s">
        <v>7</v>
      </c>
      <c r="I2278" t="s">
        <v>8</v>
      </c>
      <c r="J2278" t="s">
        <v>9</v>
      </c>
      <c r="K2278" t="s">
        <v>37</v>
      </c>
      <c r="L2278" t="s">
        <v>11</v>
      </c>
      <c r="M2278" s="2">
        <v>98076.25</v>
      </c>
      <c r="N2278" s="2">
        <v>3353.63</v>
      </c>
      <c r="O2278" s="2">
        <v>0</v>
      </c>
      <c r="P2278" s="2">
        <v>101429.88</v>
      </c>
      <c r="Q2278" s="2">
        <v>511.42</v>
      </c>
      <c r="R2278" s="2">
        <v>65120.82</v>
      </c>
      <c r="S2278" s="2">
        <v>65120.82</v>
      </c>
      <c r="T2278" s="2">
        <v>36309.06</v>
      </c>
      <c r="U2278" s="2">
        <v>36309.06</v>
      </c>
      <c r="V2278" s="2">
        <v>35797.64</v>
      </c>
      <c r="W2278" t="s">
        <v>654</v>
      </c>
    </row>
    <row r="2279" spans="1:23" x14ac:dyDescent="0.2">
      <c r="A2279" t="s">
        <v>0</v>
      </c>
      <c r="B2279" t="s">
        <v>1</v>
      </c>
      <c r="C2279" t="s">
        <v>635</v>
      </c>
      <c r="D2279" t="s">
        <v>636</v>
      </c>
      <c r="E2279" t="s">
        <v>637</v>
      </c>
      <c r="F2279" t="s">
        <v>1556</v>
      </c>
      <c r="G2279" t="s">
        <v>1557</v>
      </c>
      <c r="H2279" t="s">
        <v>7</v>
      </c>
      <c r="I2279" t="s">
        <v>8</v>
      </c>
      <c r="J2279" t="s">
        <v>9</v>
      </c>
      <c r="K2279" t="s">
        <v>39</v>
      </c>
      <c r="L2279" t="s">
        <v>11</v>
      </c>
      <c r="M2279" s="2">
        <v>64608.86</v>
      </c>
      <c r="N2279" s="2">
        <v>2403</v>
      </c>
      <c r="O2279" s="2">
        <v>0</v>
      </c>
      <c r="P2279" s="2">
        <v>67011.86</v>
      </c>
      <c r="Q2279" s="2">
        <v>680.83</v>
      </c>
      <c r="R2279" s="2">
        <v>44778.06</v>
      </c>
      <c r="S2279" s="2">
        <v>44778.06</v>
      </c>
      <c r="T2279" s="2">
        <v>22233.8</v>
      </c>
      <c r="U2279" s="2">
        <v>22233.8</v>
      </c>
      <c r="V2279" s="2">
        <v>21552.97</v>
      </c>
      <c r="W2279" t="s">
        <v>655</v>
      </c>
    </row>
    <row r="2280" spans="1:23" x14ac:dyDescent="0.2">
      <c r="A2280" t="s">
        <v>0</v>
      </c>
      <c r="B2280" t="s">
        <v>1</v>
      </c>
      <c r="C2280" t="s">
        <v>635</v>
      </c>
      <c r="D2280" t="s">
        <v>636</v>
      </c>
      <c r="E2280" t="s">
        <v>637</v>
      </c>
      <c r="F2280" t="s">
        <v>1556</v>
      </c>
      <c r="G2280" t="s">
        <v>1557</v>
      </c>
      <c r="H2280" t="s">
        <v>7</v>
      </c>
      <c r="I2280" t="s">
        <v>8</v>
      </c>
      <c r="J2280" t="s">
        <v>9</v>
      </c>
      <c r="K2280" t="s">
        <v>41</v>
      </c>
      <c r="L2280" t="s">
        <v>11</v>
      </c>
      <c r="M2280" s="2">
        <v>6330.59</v>
      </c>
      <c r="N2280" s="2">
        <v>0</v>
      </c>
      <c r="O2280" s="2">
        <v>0</v>
      </c>
      <c r="P2280" s="2">
        <v>6330.59</v>
      </c>
      <c r="Q2280" s="2">
        <v>0</v>
      </c>
      <c r="R2280" s="2">
        <v>1124.1099999999999</v>
      </c>
      <c r="S2280" s="2">
        <v>1124.1099999999999</v>
      </c>
      <c r="T2280" s="2">
        <v>5206.4799999999996</v>
      </c>
      <c r="U2280" s="2">
        <v>5206.4799999999996</v>
      </c>
      <c r="V2280" s="2">
        <v>5206.4799999999996</v>
      </c>
      <c r="W2280" t="s">
        <v>656</v>
      </c>
    </row>
    <row r="2281" spans="1:23" x14ac:dyDescent="0.2">
      <c r="A2281" t="s">
        <v>0</v>
      </c>
      <c r="B2281" t="s">
        <v>1</v>
      </c>
      <c r="C2281" t="s">
        <v>635</v>
      </c>
      <c r="D2281" t="s">
        <v>636</v>
      </c>
      <c r="E2281" t="s">
        <v>637</v>
      </c>
      <c r="F2281" t="s">
        <v>1556</v>
      </c>
      <c r="G2281" t="s">
        <v>1557</v>
      </c>
      <c r="H2281" t="s">
        <v>7</v>
      </c>
      <c r="I2281" t="s">
        <v>43</v>
      </c>
      <c r="J2281" t="s">
        <v>44</v>
      </c>
      <c r="K2281" t="s">
        <v>45</v>
      </c>
      <c r="L2281" t="s">
        <v>11</v>
      </c>
      <c r="M2281" s="2">
        <v>4000</v>
      </c>
      <c r="N2281" s="2">
        <v>-1180</v>
      </c>
      <c r="O2281" s="2">
        <v>0</v>
      </c>
      <c r="P2281" s="2">
        <v>2820</v>
      </c>
      <c r="Q2281" s="2">
        <v>0</v>
      </c>
      <c r="R2281" s="2">
        <v>2820</v>
      </c>
      <c r="S2281" s="2">
        <v>812.36</v>
      </c>
      <c r="T2281" s="2">
        <v>0</v>
      </c>
      <c r="U2281" s="2">
        <v>2007.64</v>
      </c>
      <c r="V2281" s="2">
        <v>0</v>
      </c>
      <c r="W2281" t="s">
        <v>657</v>
      </c>
    </row>
    <row r="2282" spans="1:23" x14ac:dyDescent="0.2">
      <c r="A2282" t="s">
        <v>0</v>
      </c>
      <c r="B2282" t="s">
        <v>1</v>
      </c>
      <c r="C2282" t="s">
        <v>635</v>
      </c>
      <c r="D2282" t="s">
        <v>636</v>
      </c>
      <c r="E2282" t="s">
        <v>637</v>
      </c>
      <c r="F2282" t="s">
        <v>1556</v>
      </c>
      <c r="G2282" t="s">
        <v>1557</v>
      </c>
      <c r="H2282" t="s">
        <v>7</v>
      </c>
      <c r="I2282" t="s">
        <v>43</v>
      </c>
      <c r="J2282" t="s">
        <v>44</v>
      </c>
      <c r="K2282" t="s">
        <v>47</v>
      </c>
      <c r="L2282" t="s">
        <v>11</v>
      </c>
      <c r="M2282" s="2">
        <v>5000</v>
      </c>
      <c r="N2282" s="2">
        <v>-500</v>
      </c>
      <c r="O2282" s="2">
        <v>0</v>
      </c>
      <c r="P2282" s="2">
        <v>4500</v>
      </c>
      <c r="Q2282" s="2">
        <v>0</v>
      </c>
      <c r="R2282" s="2">
        <v>4000</v>
      </c>
      <c r="S2282" s="2">
        <v>2117.6799999999998</v>
      </c>
      <c r="T2282" s="2">
        <v>500</v>
      </c>
      <c r="U2282" s="2">
        <v>2382.3200000000002</v>
      </c>
      <c r="V2282" s="2">
        <v>500</v>
      </c>
      <c r="W2282" t="s">
        <v>658</v>
      </c>
    </row>
    <row r="2283" spans="1:23" x14ac:dyDescent="0.2">
      <c r="A2283" t="s">
        <v>0</v>
      </c>
      <c r="B2283" t="s">
        <v>1</v>
      </c>
      <c r="C2283" t="s">
        <v>635</v>
      </c>
      <c r="D2283" t="s">
        <v>636</v>
      </c>
      <c r="E2283" t="s">
        <v>637</v>
      </c>
      <c r="F2283" t="s">
        <v>1556</v>
      </c>
      <c r="G2283" t="s">
        <v>1557</v>
      </c>
      <c r="H2283" t="s">
        <v>7</v>
      </c>
      <c r="I2283" t="s">
        <v>43</v>
      </c>
      <c r="J2283" t="s">
        <v>44</v>
      </c>
      <c r="K2283" t="s">
        <v>49</v>
      </c>
      <c r="L2283" t="s">
        <v>11</v>
      </c>
      <c r="M2283" s="2">
        <v>500</v>
      </c>
      <c r="N2283" s="2">
        <v>0</v>
      </c>
      <c r="O2283" s="2">
        <v>0</v>
      </c>
      <c r="P2283" s="2">
        <v>500</v>
      </c>
      <c r="Q2283" s="2">
        <v>0</v>
      </c>
      <c r="R2283" s="2">
        <v>500</v>
      </c>
      <c r="S2283" s="2">
        <v>289.57</v>
      </c>
      <c r="T2283" s="2">
        <v>0</v>
      </c>
      <c r="U2283" s="2">
        <v>210.43</v>
      </c>
      <c r="V2283" s="2">
        <v>0</v>
      </c>
      <c r="W2283" t="s">
        <v>659</v>
      </c>
    </row>
    <row r="2284" spans="1:23" x14ac:dyDescent="0.2">
      <c r="A2284" t="s">
        <v>0</v>
      </c>
      <c r="B2284" t="s">
        <v>1</v>
      </c>
      <c r="C2284" t="s">
        <v>635</v>
      </c>
      <c r="D2284" t="s">
        <v>636</v>
      </c>
      <c r="E2284" t="s">
        <v>637</v>
      </c>
      <c r="F2284" t="s">
        <v>1556</v>
      </c>
      <c r="G2284" t="s">
        <v>1557</v>
      </c>
      <c r="H2284" t="s">
        <v>7</v>
      </c>
      <c r="I2284" t="s">
        <v>43</v>
      </c>
      <c r="J2284" t="s">
        <v>44</v>
      </c>
      <c r="K2284" t="s">
        <v>55</v>
      </c>
      <c r="L2284" t="s">
        <v>11</v>
      </c>
      <c r="M2284" s="2">
        <v>500</v>
      </c>
      <c r="N2284" s="2">
        <v>1680</v>
      </c>
      <c r="O2284" s="2">
        <v>0</v>
      </c>
      <c r="P2284" s="2">
        <v>2180</v>
      </c>
      <c r="Q2284" s="2">
        <v>2174</v>
      </c>
      <c r="R2284" s="2">
        <v>0</v>
      </c>
      <c r="S2284" s="2">
        <v>0</v>
      </c>
      <c r="T2284" s="2">
        <v>2180</v>
      </c>
      <c r="U2284" s="2">
        <v>2180</v>
      </c>
      <c r="V2284" s="2">
        <v>6</v>
      </c>
      <c r="W2284" t="s">
        <v>661</v>
      </c>
    </row>
    <row r="2285" spans="1:23" x14ac:dyDescent="0.2">
      <c r="A2285" t="s">
        <v>0</v>
      </c>
      <c r="B2285" t="s">
        <v>1</v>
      </c>
      <c r="C2285" t="s">
        <v>635</v>
      </c>
      <c r="D2285" t="s">
        <v>636</v>
      </c>
      <c r="E2285" t="s">
        <v>637</v>
      </c>
      <c r="F2285" t="s">
        <v>1556</v>
      </c>
      <c r="G2285" t="s">
        <v>1557</v>
      </c>
      <c r="H2285" t="s">
        <v>7</v>
      </c>
      <c r="I2285" t="s">
        <v>43</v>
      </c>
      <c r="J2285" t="s">
        <v>44</v>
      </c>
      <c r="K2285" t="s">
        <v>57</v>
      </c>
      <c r="L2285" t="s">
        <v>11</v>
      </c>
      <c r="M2285" s="2">
        <v>101792</v>
      </c>
      <c r="N2285" s="2">
        <v>-49555.3</v>
      </c>
      <c r="O2285" s="2">
        <v>0</v>
      </c>
      <c r="P2285" s="2">
        <v>52236.7</v>
      </c>
      <c r="Q2285" s="2">
        <v>2856</v>
      </c>
      <c r="R2285" s="2">
        <v>49380.7</v>
      </c>
      <c r="S2285" s="2">
        <v>33514.019999999997</v>
      </c>
      <c r="T2285" s="2">
        <v>2856</v>
      </c>
      <c r="U2285" s="2">
        <v>18722.68</v>
      </c>
      <c r="V2285" s="2">
        <v>0</v>
      </c>
      <c r="W2285" t="s">
        <v>662</v>
      </c>
    </row>
    <row r="2286" spans="1:23" x14ac:dyDescent="0.2">
      <c r="A2286" t="s">
        <v>0</v>
      </c>
      <c r="B2286" t="s">
        <v>1</v>
      </c>
      <c r="C2286" t="s">
        <v>635</v>
      </c>
      <c r="D2286" t="s">
        <v>636</v>
      </c>
      <c r="E2286" t="s">
        <v>637</v>
      </c>
      <c r="F2286" t="s">
        <v>1556</v>
      </c>
      <c r="G2286" t="s">
        <v>1557</v>
      </c>
      <c r="H2286" t="s">
        <v>7</v>
      </c>
      <c r="I2286" t="s">
        <v>43</v>
      </c>
      <c r="J2286" t="s">
        <v>44</v>
      </c>
      <c r="K2286" t="s">
        <v>59</v>
      </c>
      <c r="L2286" t="s">
        <v>11</v>
      </c>
      <c r="M2286" s="2">
        <v>69000</v>
      </c>
      <c r="N2286" s="2">
        <v>-28100.14</v>
      </c>
      <c r="O2286" s="2">
        <v>0</v>
      </c>
      <c r="P2286" s="2">
        <v>40899.86</v>
      </c>
      <c r="Q2286" s="2">
        <v>0</v>
      </c>
      <c r="R2286" s="2">
        <v>27012.959999999999</v>
      </c>
      <c r="S2286" s="2">
        <v>19520.46</v>
      </c>
      <c r="T2286" s="2">
        <v>13886.9</v>
      </c>
      <c r="U2286" s="2">
        <v>21379.4</v>
      </c>
      <c r="V2286" s="2">
        <v>13886.9</v>
      </c>
      <c r="W2286" t="s">
        <v>663</v>
      </c>
    </row>
    <row r="2287" spans="1:23" x14ac:dyDescent="0.2">
      <c r="A2287" t="s">
        <v>0</v>
      </c>
      <c r="B2287" t="s">
        <v>1</v>
      </c>
      <c r="C2287" t="s">
        <v>635</v>
      </c>
      <c r="D2287" t="s">
        <v>636</v>
      </c>
      <c r="E2287" t="s">
        <v>637</v>
      </c>
      <c r="F2287" t="s">
        <v>1556</v>
      </c>
      <c r="G2287" t="s">
        <v>1557</v>
      </c>
      <c r="H2287" t="s">
        <v>7</v>
      </c>
      <c r="I2287" t="s">
        <v>43</v>
      </c>
      <c r="J2287" t="s">
        <v>44</v>
      </c>
      <c r="K2287" t="s">
        <v>61</v>
      </c>
      <c r="L2287" t="s">
        <v>11</v>
      </c>
      <c r="M2287" s="2">
        <v>11784.17</v>
      </c>
      <c r="N2287" s="2">
        <v>77655.44</v>
      </c>
      <c r="O2287" s="2">
        <v>-11784.17</v>
      </c>
      <c r="P2287" s="2">
        <v>77655.44</v>
      </c>
      <c r="Q2287" s="2">
        <v>77655.44</v>
      </c>
      <c r="R2287" s="2">
        <v>0</v>
      </c>
      <c r="S2287" s="2">
        <v>0</v>
      </c>
      <c r="T2287" s="2">
        <v>77655.44</v>
      </c>
      <c r="U2287" s="2">
        <v>77655.44</v>
      </c>
      <c r="V2287" s="2">
        <v>0</v>
      </c>
      <c r="W2287" t="s">
        <v>664</v>
      </c>
    </row>
    <row r="2288" spans="1:23" x14ac:dyDescent="0.2">
      <c r="A2288" t="s">
        <v>0</v>
      </c>
      <c r="B2288" t="s">
        <v>1</v>
      </c>
      <c r="C2288" t="s">
        <v>635</v>
      </c>
      <c r="D2288" t="s">
        <v>636</v>
      </c>
      <c r="E2288" t="s">
        <v>637</v>
      </c>
      <c r="F2288" t="s">
        <v>1556</v>
      </c>
      <c r="G2288" t="s">
        <v>1557</v>
      </c>
      <c r="H2288" t="s">
        <v>7</v>
      </c>
      <c r="I2288" t="s">
        <v>43</v>
      </c>
      <c r="J2288" t="s">
        <v>44</v>
      </c>
      <c r="K2288" t="s">
        <v>63</v>
      </c>
      <c r="L2288" t="s">
        <v>11</v>
      </c>
      <c r="M2288" s="2">
        <v>1000</v>
      </c>
      <c r="N2288" s="2">
        <v>0</v>
      </c>
      <c r="O2288" s="2">
        <v>0</v>
      </c>
      <c r="P2288" s="2">
        <v>1000</v>
      </c>
      <c r="Q2288" s="2">
        <v>0</v>
      </c>
      <c r="R2288" s="2">
        <v>0</v>
      </c>
      <c r="S2288" s="2">
        <v>0</v>
      </c>
      <c r="T2288" s="2">
        <v>1000</v>
      </c>
      <c r="U2288" s="2">
        <v>1000</v>
      </c>
      <c r="V2288" s="2">
        <v>1000</v>
      </c>
      <c r="W2288" t="s">
        <v>665</v>
      </c>
    </row>
    <row r="2289" spans="1:23" x14ac:dyDescent="0.2">
      <c r="A2289" t="s">
        <v>170</v>
      </c>
      <c r="B2289" t="s">
        <v>171</v>
      </c>
      <c r="C2289" t="s">
        <v>635</v>
      </c>
      <c r="D2289" t="s">
        <v>636</v>
      </c>
      <c r="E2289" t="s">
        <v>637</v>
      </c>
      <c r="F2289" t="s">
        <v>1556</v>
      </c>
      <c r="G2289" t="s">
        <v>1557</v>
      </c>
      <c r="H2289" t="s">
        <v>678</v>
      </c>
      <c r="I2289" t="s">
        <v>679</v>
      </c>
      <c r="J2289" t="s">
        <v>94</v>
      </c>
      <c r="K2289" t="s">
        <v>133</v>
      </c>
      <c r="L2289" t="s">
        <v>96</v>
      </c>
      <c r="M2289" s="2">
        <v>75714</v>
      </c>
      <c r="N2289" s="2">
        <v>0</v>
      </c>
      <c r="O2289" s="2">
        <v>0</v>
      </c>
      <c r="P2289" s="2">
        <v>75714</v>
      </c>
      <c r="Q2289" s="2">
        <v>0</v>
      </c>
      <c r="R2289" s="2">
        <v>0</v>
      </c>
      <c r="S2289" s="2">
        <v>0</v>
      </c>
      <c r="T2289" s="2">
        <v>75714</v>
      </c>
      <c r="U2289" s="2">
        <v>75714</v>
      </c>
      <c r="V2289" s="2">
        <v>75714</v>
      </c>
      <c r="W2289" t="s">
        <v>700</v>
      </c>
    </row>
    <row r="2290" spans="1:23" x14ac:dyDescent="0.2">
      <c r="A2290" t="s">
        <v>0</v>
      </c>
      <c r="B2290" t="s">
        <v>1</v>
      </c>
      <c r="C2290" t="s">
        <v>635</v>
      </c>
      <c r="D2290" t="s">
        <v>636</v>
      </c>
      <c r="E2290" t="s">
        <v>637</v>
      </c>
      <c r="F2290" t="s">
        <v>1556</v>
      </c>
      <c r="G2290" t="s">
        <v>1557</v>
      </c>
      <c r="H2290" t="s">
        <v>7</v>
      </c>
      <c r="I2290" t="s">
        <v>8</v>
      </c>
      <c r="J2290" t="s">
        <v>215</v>
      </c>
      <c r="K2290" t="s">
        <v>216</v>
      </c>
      <c r="L2290" t="s">
        <v>11</v>
      </c>
      <c r="M2290" s="2">
        <v>0</v>
      </c>
      <c r="N2290" s="2">
        <v>8000</v>
      </c>
      <c r="O2290" s="2">
        <v>0</v>
      </c>
      <c r="P2290" s="2">
        <v>8000</v>
      </c>
      <c r="Q2290" s="2">
        <v>0</v>
      </c>
      <c r="R2290" s="2">
        <v>0</v>
      </c>
      <c r="S2290" s="2">
        <v>0</v>
      </c>
      <c r="T2290" s="2">
        <v>8000</v>
      </c>
      <c r="U2290" s="2">
        <v>8000</v>
      </c>
      <c r="V2290" s="2">
        <v>8000</v>
      </c>
      <c r="W2290" t="s">
        <v>690</v>
      </c>
    </row>
    <row r="2291" spans="1:23" x14ac:dyDescent="0.2">
      <c r="A2291" t="s">
        <v>0</v>
      </c>
      <c r="B2291" t="s">
        <v>1</v>
      </c>
      <c r="C2291" t="s">
        <v>635</v>
      </c>
      <c r="D2291" t="s">
        <v>636</v>
      </c>
      <c r="E2291" t="s">
        <v>637</v>
      </c>
      <c r="F2291" t="s">
        <v>1558</v>
      </c>
      <c r="G2291" t="s">
        <v>1559</v>
      </c>
      <c r="H2291" t="s">
        <v>7</v>
      </c>
      <c r="I2291" t="s">
        <v>8</v>
      </c>
      <c r="J2291" t="s">
        <v>9</v>
      </c>
      <c r="K2291" t="s">
        <v>10</v>
      </c>
      <c r="L2291" t="s">
        <v>11</v>
      </c>
      <c r="M2291" s="2">
        <v>177408</v>
      </c>
      <c r="N2291" s="2">
        <v>71551</v>
      </c>
      <c r="O2291" s="2">
        <v>-40353</v>
      </c>
      <c r="P2291" s="2">
        <v>208606</v>
      </c>
      <c r="Q2291" s="2">
        <v>0</v>
      </c>
      <c r="R2291" s="2">
        <v>130302</v>
      </c>
      <c r="S2291" s="2">
        <v>130302</v>
      </c>
      <c r="T2291" s="2">
        <v>78304</v>
      </c>
      <c r="U2291" s="2">
        <v>78304</v>
      </c>
      <c r="V2291" s="2">
        <v>78304</v>
      </c>
      <c r="W2291" t="s">
        <v>640</v>
      </c>
    </row>
    <row r="2292" spans="1:23" x14ac:dyDescent="0.2">
      <c r="A2292" t="s">
        <v>0</v>
      </c>
      <c r="B2292" t="s">
        <v>1</v>
      </c>
      <c r="C2292" t="s">
        <v>635</v>
      </c>
      <c r="D2292" t="s">
        <v>636</v>
      </c>
      <c r="E2292" t="s">
        <v>637</v>
      </c>
      <c r="F2292" t="s">
        <v>1558</v>
      </c>
      <c r="G2292" t="s">
        <v>1559</v>
      </c>
      <c r="H2292" t="s">
        <v>7</v>
      </c>
      <c r="I2292" t="s">
        <v>8</v>
      </c>
      <c r="J2292" t="s">
        <v>9</v>
      </c>
      <c r="K2292" t="s">
        <v>13</v>
      </c>
      <c r="L2292" t="s">
        <v>11</v>
      </c>
      <c r="M2292" s="2">
        <v>34477.199999999997</v>
      </c>
      <c r="N2292" s="2">
        <v>0</v>
      </c>
      <c r="O2292" s="2">
        <v>0</v>
      </c>
      <c r="P2292" s="2">
        <v>34477.199999999997</v>
      </c>
      <c r="Q2292" s="2">
        <v>0</v>
      </c>
      <c r="R2292" s="2">
        <v>18448.96</v>
      </c>
      <c r="S2292" s="2">
        <v>18448.96</v>
      </c>
      <c r="T2292" s="2">
        <v>16028.24</v>
      </c>
      <c r="U2292" s="2">
        <v>16028.24</v>
      </c>
      <c r="V2292" s="2">
        <v>16028.24</v>
      </c>
      <c r="W2292" t="s">
        <v>641</v>
      </c>
    </row>
    <row r="2293" spans="1:23" x14ac:dyDescent="0.2">
      <c r="A2293" t="s">
        <v>0</v>
      </c>
      <c r="B2293" t="s">
        <v>1</v>
      </c>
      <c r="C2293" t="s">
        <v>635</v>
      </c>
      <c r="D2293" t="s">
        <v>636</v>
      </c>
      <c r="E2293" t="s">
        <v>637</v>
      </c>
      <c r="F2293" t="s">
        <v>1558</v>
      </c>
      <c r="G2293" t="s">
        <v>1559</v>
      </c>
      <c r="H2293" t="s">
        <v>7</v>
      </c>
      <c r="I2293" t="s">
        <v>8</v>
      </c>
      <c r="J2293" t="s">
        <v>9</v>
      </c>
      <c r="K2293" t="s">
        <v>642</v>
      </c>
      <c r="L2293" t="s">
        <v>11</v>
      </c>
      <c r="M2293" s="2">
        <v>928752.48</v>
      </c>
      <c r="N2293" s="2">
        <v>0</v>
      </c>
      <c r="O2293" s="2">
        <v>40353</v>
      </c>
      <c r="P2293" s="2">
        <v>969105.48</v>
      </c>
      <c r="Q2293" s="2">
        <v>0</v>
      </c>
      <c r="R2293" s="2">
        <v>701391.86</v>
      </c>
      <c r="S2293" s="2">
        <v>701391.86</v>
      </c>
      <c r="T2293" s="2">
        <v>267713.62</v>
      </c>
      <c r="U2293" s="2">
        <v>267713.62</v>
      </c>
      <c r="V2293" s="2">
        <v>267713.62</v>
      </c>
      <c r="W2293" t="s">
        <v>643</v>
      </c>
    </row>
    <row r="2294" spans="1:23" x14ac:dyDescent="0.2">
      <c r="A2294" t="s">
        <v>0</v>
      </c>
      <c r="B2294" t="s">
        <v>1</v>
      </c>
      <c r="C2294" t="s">
        <v>635</v>
      </c>
      <c r="D2294" t="s">
        <v>636</v>
      </c>
      <c r="E2294" t="s">
        <v>637</v>
      </c>
      <c r="F2294" t="s">
        <v>1558</v>
      </c>
      <c r="G2294" t="s">
        <v>1559</v>
      </c>
      <c r="H2294" t="s">
        <v>7</v>
      </c>
      <c r="I2294" t="s">
        <v>8</v>
      </c>
      <c r="J2294" t="s">
        <v>9</v>
      </c>
      <c r="K2294" t="s">
        <v>15</v>
      </c>
      <c r="L2294" t="s">
        <v>11</v>
      </c>
      <c r="M2294" s="2">
        <v>95870.14</v>
      </c>
      <c r="N2294" s="2">
        <v>5486</v>
      </c>
      <c r="O2294" s="2">
        <v>0</v>
      </c>
      <c r="P2294" s="2">
        <v>101356.14</v>
      </c>
      <c r="Q2294" s="2">
        <v>340.42</v>
      </c>
      <c r="R2294" s="2">
        <v>8044.59</v>
      </c>
      <c r="S2294" s="2">
        <v>8044.59</v>
      </c>
      <c r="T2294" s="2">
        <v>93311.55</v>
      </c>
      <c r="U2294" s="2">
        <v>93311.55</v>
      </c>
      <c r="V2294" s="2">
        <v>92971.13</v>
      </c>
      <c r="W2294" t="s">
        <v>644</v>
      </c>
    </row>
    <row r="2295" spans="1:23" x14ac:dyDescent="0.2">
      <c r="A2295" t="s">
        <v>0</v>
      </c>
      <c r="B2295" t="s">
        <v>1</v>
      </c>
      <c r="C2295" t="s">
        <v>635</v>
      </c>
      <c r="D2295" t="s">
        <v>636</v>
      </c>
      <c r="E2295" t="s">
        <v>637</v>
      </c>
      <c r="F2295" t="s">
        <v>1558</v>
      </c>
      <c r="G2295" t="s">
        <v>1559</v>
      </c>
      <c r="H2295" t="s">
        <v>7</v>
      </c>
      <c r="I2295" t="s">
        <v>8</v>
      </c>
      <c r="J2295" t="s">
        <v>9</v>
      </c>
      <c r="K2295" t="s">
        <v>17</v>
      </c>
      <c r="L2295" t="s">
        <v>11</v>
      </c>
      <c r="M2295" s="2">
        <v>35020</v>
      </c>
      <c r="N2295" s="2">
        <v>1600</v>
      </c>
      <c r="O2295" s="2">
        <v>0</v>
      </c>
      <c r="P2295" s="2">
        <v>36620</v>
      </c>
      <c r="Q2295" s="2">
        <v>166.67</v>
      </c>
      <c r="R2295" s="2">
        <v>32574.26</v>
      </c>
      <c r="S2295" s="2">
        <v>32574.26</v>
      </c>
      <c r="T2295" s="2">
        <v>4045.74</v>
      </c>
      <c r="U2295" s="2">
        <v>4045.74</v>
      </c>
      <c r="V2295" s="2">
        <v>3879.07</v>
      </c>
      <c r="W2295" t="s">
        <v>645</v>
      </c>
    </row>
    <row r="2296" spans="1:23" x14ac:dyDescent="0.2">
      <c r="A2296" t="s">
        <v>0</v>
      </c>
      <c r="B2296" t="s">
        <v>1</v>
      </c>
      <c r="C2296" t="s">
        <v>635</v>
      </c>
      <c r="D2296" t="s">
        <v>636</v>
      </c>
      <c r="E2296" t="s">
        <v>637</v>
      </c>
      <c r="F2296" t="s">
        <v>1558</v>
      </c>
      <c r="G2296" t="s">
        <v>1559</v>
      </c>
      <c r="H2296" t="s">
        <v>7</v>
      </c>
      <c r="I2296" t="s">
        <v>8</v>
      </c>
      <c r="J2296" t="s">
        <v>9</v>
      </c>
      <c r="K2296" t="s">
        <v>19</v>
      </c>
      <c r="L2296" t="s">
        <v>11</v>
      </c>
      <c r="M2296" s="2">
        <v>528</v>
      </c>
      <c r="N2296" s="2">
        <v>0</v>
      </c>
      <c r="O2296" s="2">
        <v>85.5</v>
      </c>
      <c r="P2296" s="2">
        <v>613.5</v>
      </c>
      <c r="Q2296" s="2">
        <v>0</v>
      </c>
      <c r="R2296" s="2">
        <v>282</v>
      </c>
      <c r="S2296" s="2">
        <v>282</v>
      </c>
      <c r="T2296" s="2">
        <v>331.5</v>
      </c>
      <c r="U2296" s="2">
        <v>331.5</v>
      </c>
      <c r="V2296" s="2">
        <v>331.5</v>
      </c>
      <c r="W2296" t="s">
        <v>646</v>
      </c>
    </row>
    <row r="2297" spans="1:23" x14ac:dyDescent="0.2">
      <c r="A2297" t="s">
        <v>0</v>
      </c>
      <c r="B2297" t="s">
        <v>1</v>
      </c>
      <c r="C2297" t="s">
        <v>635</v>
      </c>
      <c r="D2297" t="s">
        <v>636</v>
      </c>
      <c r="E2297" t="s">
        <v>637</v>
      </c>
      <c r="F2297" t="s">
        <v>1558</v>
      </c>
      <c r="G2297" t="s">
        <v>1559</v>
      </c>
      <c r="H2297" t="s">
        <v>7</v>
      </c>
      <c r="I2297" t="s">
        <v>8</v>
      </c>
      <c r="J2297" t="s">
        <v>9</v>
      </c>
      <c r="K2297" t="s">
        <v>21</v>
      </c>
      <c r="L2297" t="s">
        <v>11</v>
      </c>
      <c r="M2297" s="2">
        <v>4224</v>
      </c>
      <c r="N2297" s="2">
        <v>0</v>
      </c>
      <c r="O2297" s="2">
        <v>684</v>
      </c>
      <c r="P2297" s="2">
        <v>4908</v>
      </c>
      <c r="Q2297" s="2">
        <v>0</v>
      </c>
      <c r="R2297" s="2">
        <v>2256</v>
      </c>
      <c r="S2297" s="2">
        <v>2256</v>
      </c>
      <c r="T2297" s="2">
        <v>2652</v>
      </c>
      <c r="U2297" s="2">
        <v>2652</v>
      </c>
      <c r="V2297" s="2">
        <v>2652</v>
      </c>
      <c r="W2297" t="s">
        <v>647</v>
      </c>
    </row>
    <row r="2298" spans="1:23" x14ac:dyDescent="0.2">
      <c r="A2298" t="s">
        <v>0</v>
      </c>
      <c r="B2298" t="s">
        <v>1</v>
      </c>
      <c r="C2298" t="s">
        <v>635</v>
      </c>
      <c r="D2298" t="s">
        <v>636</v>
      </c>
      <c r="E2298" t="s">
        <v>637</v>
      </c>
      <c r="F2298" t="s">
        <v>1558</v>
      </c>
      <c r="G2298" t="s">
        <v>1559</v>
      </c>
      <c r="H2298" t="s">
        <v>7</v>
      </c>
      <c r="I2298" t="s">
        <v>8</v>
      </c>
      <c r="J2298" t="s">
        <v>9</v>
      </c>
      <c r="K2298" t="s">
        <v>23</v>
      </c>
      <c r="L2298" t="s">
        <v>11</v>
      </c>
      <c r="M2298" s="2">
        <v>172.39</v>
      </c>
      <c r="N2298" s="2">
        <v>0</v>
      </c>
      <c r="O2298" s="2">
        <v>139.75</v>
      </c>
      <c r="P2298" s="2">
        <v>312.14</v>
      </c>
      <c r="Q2298" s="2">
        <v>0</v>
      </c>
      <c r="R2298" s="2">
        <v>0</v>
      </c>
      <c r="S2298" s="2">
        <v>0</v>
      </c>
      <c r="T2298" s="2">
        <v>312.14</v>
      </c>
      <c r="U2298" s="2">
        <v>312.14</v>
      </c>
      <c r="V2298" s="2">
        <v>312.14</v>
      </c>
      <c r="W2298" t="s">
        <v>648</v>
      </c>
    </row>
    <row r="2299" spans="1:23" x14ac:dyDescent="0.2">
      <c r="A2299" t="s">
        <v>0</v>
      </c>
      <c r="B2299" t="s">
        <v>1</v>
      </c>
      <c r="C2299" t="s">
        <v>635</v>
      </c>
      <c r="D2299" t="s">
        <v>636</v>
      </c>
      <c r="E2299" t="s">
        <v>637</v>
      </c>
      <c r="F2299" t="s">
        <v>1558</v>
      </c>
      <c r="G2299" t="s">
        <v>1559</v>
      </c>
      <c r="H2299" t="s">
        <v>7</v>
      </c>
      <c r="I2299" t="s">
        <v>8</v>
      </c>
      <c r="J2299" t="s">
        <v>9</v>
      </c>
      <c r="K2299" t="s">
        <v>25</v>
      </c>
      <c r="L2299" t="s">
        <v>11</v>
      </c>
      <c r="M2299" s="2">
        <v>1723.86</v>
      </c>
      <c r="N2299" s="2">
        <v>0</v>
      </c>
      <c r="O2299" s="2">
        <v>271.38</v>
      </c>
      <c r="P2299" s="2">
        <v>1995.24</v>
      </c>
      <c r="Q2299" s="2">
        <v>0</v>
      </c>
      <c r="R2299" s="2">
        <v>782.19</v>
      </c>
      <c r="S2299" s="2">
        <v>782.19</v>
      </c>
      <c r="T2299" s="2">
        <v>1213.05</v>
      </c>
      <c r="U2299" s="2">
        <v>1213.05</v>
      </c>
      <c r="V2299" s="2">
        <v>1213.05</v>
      </c>
      <c r="W2299" t="s">
        <v>649</v>
      </c>
    </row>
    <row r="2300" spans="1:23" x14ac:dyDescent="0.2">
      <c r="A2300" t="s">
        <v>0</v>
      </c>
      <c r="B2300" t="s">
        <v>1</v>
      </c>
      <c r="C2300" t="s">
        <v>635</v>
      </c>
      <c r="D2300" t="s">
        <v>636</v>
      </c>
      <c r="E2300" t="s">
        <v>637</v>
      </c>
      <c r="F2300" t="s">
        <v>1558</v>
      </c>
      <c r="G2300" t="s">
        <v>1559</v>
      </c>
      <c r="H2300" t="s">
        <v>7</v>
      </c>
      <c r="I2300" t="s">
        <v>8</v>
      </c>
      <c r="J2300" t="s">
        <v>9</v>
      </c>
      <c r="K2300" t="s">
        <v>27</v>
      </c>
      <c r="L2300" t="s">
        <v>11</v>
      </c>
      <c r="M2300" s="2">
        <v>2796.77</v>
      </c>
      <c r="N2300" s="2">
        <v>0</v>
      </c>
      <c r="O2300" s="2">
        <v>0</v>
      </c>
      <c r="P2300" s="2">
        <v>2796.77</v>
      </c>
      <c r="Q2300" s="2">
        <v>0</v>
      </c>
      <c r="R2300" s="2">
        <v>0</v>
      </c>
      <c r="S2300" s="2">
        <v>0</v>
      </c>
      <c r="T2300" s="2">
        <v>2796.77</v>
      </c>
      <c r="U2300" s="2">
        <v>2796.77</v>
      </c>
      <c r="V2300" s="2">
        <v>2796.77</v>
      </c>
      <c r="W2300" t="s">
        <v>650</v>
      </c>
    </row>
    <row r="2301" spans="1:23" x14ac:dyDescent="0.2">
      <c r="A2301" t="s">
        <v>0</v>
      </c>
      <c r="B2301" t="s">
        <v>1</v>
      </c>
      <c r="C2301" t="s">
        <v>635</v>
      </c>
      <c r="D2301" t="s">
        <v>636</v>
      </c>
      <c r="E2301" t="s">
        <v>637</v>
      </c>
      <c r="F2301" t="s">
        <v>1558</v>
      </c>
      <c r="G2301" t="s">
        <v>1559</v>
      </c>
      <c r="H2301" t="s">
        <v>7</v>
      </c>
      <c r="I2301" t="s">
        <v>8</v>
      </c>
      <c r="J2301" t="s">
        <v>9</v>
      </c>
      <c r="K2301" t="s">
        <v>31</v>
      </c>
      <c r="L2301" t="s">
        <v>11</v>
      </c>
      <c r="M2301" s="2">
        <v>9804</v>
      </c>
      <c r="N2301" s="2">
        <v>-5719</v>
      </c>
      <c r="O2301" s="2">
        <v>0</v>
      </c>
      <c r="P2301" s="2">
        <v>4085</v>
      </c>
      <c r="Q2301" s="2">
        <v>2451</v>
      </c>
      <c r="R2301" s="2">
        <v>1634</v>
      </c>
      <c r="S2301" s="2">
        <v>1634</v>
      </c>
      <c r="T2301" s="2">
        <v>2451</v>
      </c>
      <c r="U2301" s="2">
        <v>2451</v>
      </c>
      <c r="V2301" s="2">
        <v>0</v>
      </c>
      <c r="W2301" t="s">
        <v>651</v>
      </c>
    </row>
    <row r="2302" spans="1:23" x14ac:dyDescent="0.2">
      <c r="A2302" t="s">
        <v>0</v>
      </c>
      <c r="B2302" t="s">
        <v>1</v>
      </c>
      <c r="C2302" t="s">
        <v>635</v>
      </c>
      <c r="D2302" t="s">
        <v>636</v>
      </c>
      <c r="E2302" t="s">
        <v>637</v>
      </c>
      <c r="F2302" t="s">
        <v>1558</v>
      </c>
      <c r="G2302" t="s">
        <v>1559</v>
      </c>
      <c r="H2302" t="s">
        <v>7</v>
      </c>
      <c r="I2302" t="s">
        <v>8</v>
      </c>
      <c r="J2302" t="s">
        <v>9</v>
      </c>
      <c r="K2302" t="s">
        <v>33</v>
      </c>
      <c r="L2302" t="s">
        <v>11</v>
      </c>
      <c r="M2302" s="2">
        <v>1645.41</v>
      </c>
      <c r="N2302" s="2">
        <v>0</v>
      </c>
      <c r="O2302" s="2">
        <v>0</v>
      </c>
      <c r="P2302" s="2">
        <v>1645.41</v>
      </c>
      <c r="Q2302" s="2">
        <v>0</v>
      </c>
      <c r="R2302" s="2">
        <v>0</v>
      </c>
      <c r="S2302" s="2">
        <v>0</v>
      </c>
      <c r="T2302" s="2">
        <v>1645.41</v>
      </c>
      <c r="U2302" s="2">
        <v>1645.41</v>
      </c>
      <c r="V2302" s="2">
        <v>1645.41</v>
      </c>
      <c r="W2302" t="s">
        <v>652</v>
      </c>
    </row>
    <row r="2303" spans="1:23" x14ac:dyDescent="0.2">
      <c r="A2303" t="s">
        <v>0</v>
      </c>
      <c r="B2303" t="s">
        <v>1</v>
      </c>
      <c r="C2303" t="s">
        <v>635</v>
      </c>
      <c r="D2303" t="s">
        <v>636</v>
      </c>
      <c r="E2303" t="s">
        <v>637</v>
      </c>
      <c r="F2303" t="s">
        <v>1558</v>
      </c>
      <c r="G2303" t="s">
        <v>1559</v>
      </c>
      <c r="H2303" t="s">
        <v>7</v>
      </c>
      <c r="I2303" t="s">
        <v>8</v>
      </c>
      <c r="J2303" t="s">
        <v>9</v>
      </c>
      <c r="K2303" t="s">
        <v>35</v>
      </c>
      <c r="L2303" t="s">
        <v>11</v>
      </c>
      <c r="M2303" s="2">
        <v>14090.81</v>
      </c>
      <c r="N2303" s="2">
        <v>0</v>
      </c>
      <c r="O2303" s="2">
        <v>0</v>
      </c>
      <c r="P2303" s="2">
        <v>14090.81</v>
      </c>
      <c r="Q2303" s="2">
        <v>0</v>
      </c>
      <c r="R2303" s="2">
        <v>3504</v>
      </c>
      <c r="S2303" s="2">
        <v>3504</v>
      </c>
      <c r="T2303" s="2">
        <v>10586.81</v>
      </c>
      <c r="U2303" s="2">
        <v>10586.81</v>
      </c>
      <c r="V2303" s="2">
        <v>10586.81</v>
      </c>
      <c r="W2303" t="s">
        <v>653</v>
      </c>
    </row>
    <row r="2304" spans="1:23" x14ac:dyDescent="0.2">
      <c r="A2304" t="s">
        <v>0</v>
      </c>
      <c r="B2304" t="s">
        <v>1</v>
      </c>
      <c r="C2304" t="s">
        <v>635</v>
      </c>
      <c r="D2304" t="s">
        <v>636</v>
      </c>
      <c r="E2304" t="s">
        <v>637</v>
      </c>
      <c r="F2304" t="s">
        <v>1558</v>
      </c>
      <c r="G2304" t="s">
        <v>1559</v>
      </c>
      <c r="H2304" t="s">
        <v>7</v>
      </c>
      <c r="I2304" t="s">
        <v>8</v>
      </c>
      <c r="J2304" t="s">
        <v>9</v>
      </c>
      <c r="K2304" t="s">
        <v>37</v>
      </c>
      <c r="L2304" t="s">
        <v>11</v>
      </c>
      <c r="M2304" s="2">
        <v>145530.87</v>
      </c>
      <c r="N2304" s="2">
        <v>7772.27</v>
      </c>
      <c r="O2304" s="2">
        <v>-8986.67</v>
      </c>
      <c r="P2304" s="2">
        <v>144316.47</v>
      </c>
      <c r="Q2304" s="2">
        <v>420.34</v>
      </c>
      <c r="R2304" s="2">
        <v>97452.79</v>
      </c>
      <c r="S2304" s="2">
        <v>97452.79</v>
      </c>
      <c r="T2304" s="2">
        <v>46863.68</v>
      </c>
      <c r="U2304" s="2">
        <v>46863.68</v>
      </c>
      <c r="V2304" s="2">
        <v>46443.34</v>
      </c>
      <c r="W2304" t="s">
        <v>654</v>
      </c>
    </row>
    <row r="2305" spans="1:23" x14ac:dyDescent="0.2">
      <c r="A2305" t="s">
        <v>0</v>
      </c>
      <c r="B2305" t="s">
        <v>1</v>
      </c>
      <c r="C2305" t="s">
        <v>635</v>
      </c>
      <c r="D2305" t="s">
        <v>636</v>
      </c>
      <c r="E2305" t="s">
        <v>637</v>
      </c>
      <c r="F2305" t="s">
        <v>1558</v>
      </c>
      <c r="G2305" t="s">
        <v>1559</v>
      </c>
      <c r="H2305" t="s">
        <v>7</v>
      </c>
      <c r="I2305" t="s">
        <v>8</v>
      </c>
      <c r="J2305" t="s">
        <v>9</v>
      </c>
      <c r="K2305" t="s">
        <v>39</v>
      </c>
      <c r="L2305" t="s">
        <v>11</v>
      </c>
      <c r="M2305" s="2">
        <v>95870.14</v>
      </c>
      <c r="N2305" s="2">
        <v>5486</v>
      </c>
      <c r="O2305" s="2">
        <v>0</v>
      </c>
      <c r="P2305" s="2">
        <v>101356.14</v>
      </c>
      <c r="Q2305" s="2">
        <v>340.42</v>
      </c>
      <c r="R2305" s="2">
        <v>70168.39</v>
      </c>
      <c r="S2305" s="2">
        <v>70168.39</v>
      </c>
      <c r="T2305" s="2">
        <v>31187.75</v>
      </c>
      <c r="U2305" s="2">
        <v>31187.75</v>
      </c>
      <c r="V2305" s="2">
        <v>30847.33</v>
      </c>
      <c r="W2305" t="s">
        <v>655</v>
      </c>
    </row>
    <row r="2306" spans="1:23" x14ac:dyDescent="0.2">
      <c r="A2306" t="s">
        <v>0</v>
      </c>
      <c r="B2306" t="s">
        <v>1</v>
      </c>
      <c r="C2306" t="s">
        <v>635</v>
      </c>
      <c r="D2306" t="s">
        <v>636</v>
      </c>
      <c r="E2306" t="s">
        <v>637</v>
      </c>
      <c r="F2306" t="s">
        <v>1558</v>
      </c>
      <c r="G2306" t="s">
        <v>1559</v>
      </c>
      <c r="H2306" t="s">
        <v>7</v>
      </c>
      <c r="I2306" t="s">
        <v>8</v>
      </c>
      <c r="J2306" t="s">
        <v>9</v>
      </c>
      <c r="K2306" t="s">
        <v>41</v>
      </c>
      <c r="L2306" t="s">
        <v>11</v>
      </c>
      <c r="M2306" s="2">
        <v>10695.13</v>
      </c>
      <c r="N2306" s="2">
        <v>0</v>
      </c>
      <c r="O2306" s="2">
        <v>0</v>
      </c>
      <c r="P2306" s="2">
        <v>10695.13</v>
      </c>
      <c r="Q2306" s="2">
        <v>0</v>
      </c>
      <c r="R2306" s="2">
        <v>1023.4</v>
      </c>
      <c r="S2306" s="2">
        <v>1023.4</v>
      </c>
      <c r="T2306" s="2">
        <v>9671.73</v>
      </c>
      <c r="U2306" s="2">
        <v>9671.73</v>
      </c>
      <c r="V2306" s="2">
        <v>9671.73</v>
      </c>
      <c r="W2306" t="s">
        <v>656</v>
      </c>
    </row>
    <row r="2307" spans="1:23" x14ac:dyDescent="0.2">
      <c r="A2307" t="s">
        <v>0</v>
      </c>
      <c r="B2307" t="s">
        <v>1</v>
      </c>
      <c r="C2307" t="s">
        <v>635</v>
      </c>
      <c r="D2307" t="s">
        <v>636</v>
      </c>
      <c r="E2307" t="s">
        <v>637</v>
      </c>
      <c r="F2307" t="s">
        <v>1558</v>
      </c>
      <c r="G2307" t="s">
        <v>1559</v>
      </c>
      <c r="H2307" t="s">
        <v>7</v>
      </c>
      <c r="I2307" t="s">
        <v>43</v>
      </c>
      <c r="J2307" t="s">
        <v>44</v>
      </c>
      <c r="K2307" t="s">
        <v>45</v>
      </c>
      <c r="L2307" t="s">
        <v>11</v>
      </c>
      <c r="M2307" s="2">
        <v>13000</v>
      </c>
      <c r="N2307" s="2">
        <v>-1500</v>
      </c>
      <c r="O2307" s="2">
        <v>0</v>
      </c>
      <c r="P2307" s="2">
        <v>11500</v>
      </c>
      <c r="Q2307" s="2">
        <v>0</v>
      </c>
      <c r="R2307" s="2">
        <v>11500</v>
      </c>
      <c r="S2307" s="2">
        <v>4450.3500000000004</v>
      </c>
      <c r="T2307" s="2">
        <v>0</v>
      </c>
      <c r="U2307" s="2">
        <v>7049.65</v>
      </c>
      <c r="V2307" s="2">
        <v>0</v>
      </c>
      <c r="W2307" t="s">
        <v>657</v>
      </c>
    </row>
    <row r="2308" spans="1:23" x14ac:dyDescent="0.2">
      <c r="A2308" t="s">
        <v>0</v>
      </c>
      <c r="B2308" t="s">
        <v>1</v>
      </c>
      <c r="C2308" t="s">
        <v>635</v>
      </c>
      <c r="D2308" t="s">
        <v>636</v>
      </c>
      <c r="E2308" t="s">
        <v>637</v>
      </c>
      <c r="F2308" t="s">
        <v>1558</v>
      </c>
      <c r="G2308" t="s">
        <v>1559</v>
      </c>
      <c r="H2308" t="s">
        <v>7</v>
      </c>
      <c r="I2308" t="s">
        <v>43</v>
      </c>
      <c r="J2308" t="s">
        <v>44</v>
      </c>
      <c r="K2308" t="s">
        <v>47</v>
      </c>
      <c r="L2308" t="s">
        <v>11</v>
      </c>
      <c r="M2308" s="2">
        <v>7000</v>
      </c>
      <c r="N2308" s="2">
        <v>-1000</v>
      </c>
      <c r="O2308" s="2">
        <v>0</v>
      </c>
      <c r="P2308" s="2">
        <v>6000</v>
      </c>
      <c r="Q2308" s="2">
        <v>0</v>
      </c>
      <c r="R2308" s="2">
        <v>6000</v>
      </c>
      <c r="S2308" s="2">
        <v>2300.92</v>
      </c>
      <c r="T2308" s="2">
        <v>0</v>
      </c>
      <c r="U2308" s="2">
        <v>3699.08</v>
      </c>
      <c r="V2308" s="2">
        <v>0</v>
      </c>
      <c r="W2308" t="s">
        <v>658</v>
      </c>
    </row>
    <row r="2309" spans="1:23" x14ac:dyDescent="0.2">
      <c r="A2309" t="s">
        <v>0</v>
      </c>
      <c r="B2309" t="s">
        <v>1</v>
      </c>
      <c r="C2309" t="s">
        <v>635</v>
      </c>
      <c r="D2309" t="s">
        <v>636</v>
      </c>
      <c r="E2309" t="s">
        <v>637</v>
      </c>
      <c r="F2309" t="s">
        <v>1558</v>
      </c>
      <c r="G2309" t="s">
        <v>1559</v>
      </c>
      <c r="H2309" t="s">
        <v>7</v>
      </c>
      <c r="I2309" t="s">
        <v>43</v>
      </c>
      <c r="J2309" t="s">
        <v>44</v>
      </c>
      <c r="K2309" t="s">
        <v>49</v>
      </c>
      <c r="L2309" t="s">
        <v>11</v>
      </c>
      <c r="M2309" s="2">
        <v>2200</v>
      </c>
      <c r="N2309" s="2">
        <v>-500</v>
      </c>
      <c r="O2309" s="2">
        <v>0</v>
      </c>
      <c r="P2309" s="2">
        <v>1700</v>
      </c>
      <c r="Q2309" s="2">
        <v>0</v>
      </c>
      <c r="R2309" s="2">
        <v>1700</v>
      </c>
      <c r="S2309" s="2">
        <v>583.37</v>
      </c>
      <c r="T2309" s="2">
        <v>0</v>
      </c>
      <c r="U2309" s="2">
        <v>1116.6300000000001</v>
      </c>
      <c r="V2309" s="2">
        <v>0</v>
      </c>
      <c r="W2309" t="s">
        <v>659</v>
      </c>
    </row>
    <row r="2310" spans="1:23" x14ac:dyDescent="0.2">
      <c r="A2310" t="s">
        <v>0</v>
      </c>
      <c r="B2310" t="s">
        <v>1</v>
      </c>
      <c r="C2310" t="s">
        <v>635</v>
      </c>
      <c r="D2310" t="s">
        <v>636</v>
      </c>
      <c r="E2310" t="s">
        <v>637</v>
      </c>
      <c r="F2310" t="s">
        <v>1558</v>
      </c>
      <c r="G2310" t="s">
        <v>1559</v>
      </c>
      <c r="H2310" t="s">
        <v>7</v>
      </c>
      <c r="I2310" t="s">
        <v>43</v>
      </c>
      <c r="J2310" t="s">
        <v>44</v>
      </c>
      <c r="K2310" t="s">
        <v>53</v>
      </c>
      <c r="L2310" t="s">
        <v>11</v>
      </c>
      <c r="M2310" s="2">
        <v>0</v>
      </c>
      <c r="N2310" s="2">
        <v>700</v>
      </c>
      <c r="O2310" s="2">
        <v>0</v>
      </c>
      <c r="P2310" s="2">
        <v>700</v>
      </c>
      <c r="Q2310" s="2">
        <v>0</v>
      </c>
      <c r="R2310" s="2">
        <v>0</v>
      </c>
      <c r="S2310" s="2">
        <v>0</v>
      </c>
      <c r="T2310" s="2">
        <v>700</v>
      </c>
      <c r="U2310" s="2">
        <v>700</v>
      </c>
      <c r="V2310" s="2">
        <v>700</v>
      </c>
      <c r="W2310" t="s">
        <v>660</v>
      </c>
    </row>
    <row r="2311" spans="1:23" x14ac:dyDescent="0.2">
      <c r="A2311" t="s">
        <v>0</v>
      </c>
      <c r="B2311" t="s">
        <v>1</v>
      </c>
      <c r="C2311" t="s">
        <v>635</v>
      </c>
      <c r="D2311" t="s">
        <v>636</v>
      </c>
      <c r="E2311" t="s">
        <v>637</v>
      </c>
      <c r="F2311" t="s">
        <v>1558</v>
      </c>
      <c r="G2311" t="s">
        <v>1559</v>
      </c>
      <c r="H2311" t="s">
        <v>7</v>
      </c>
      <c r="I2311" t="s">
        <v>43</v>
      </c>
      <c r="J2311" t="s">
        <v>44</v>
      </c>
      <c r="K2311" t="s">
        <v>55</v>
      </c>
      <c r="L2311" t="s">
        <v>11</v>
      </c>
      <c r="M2311" s="2">
        <v>0</v>
      </c>
      <c r="N2311" s="2">
        <v>3000</v>
      </c>
      <c r="O2311" s="2">
        <v>0</v>
      </c>
      <c r="P2311" s="2">
        <v>3000</v>
      </c>
      <c r="Q2311" s="2">
        <v>216.67</v>
      </c>
      <c r="R2311" s="2">
        <v>2783.33</v>
      </c>
      <c r="S2311" s="2">
        <v>2783.33</v>
      </c>
      <c r="T2311" s="2">
        <v>216.67</v>
      </c>
      <c r="U2311" s="2">
        <v>216.67</v>
      </c>
      <c r="V2311" s="2">
        <v>0</v>
      </c>
      <c r="W2311" t="s">
        <v>661</v>
      </c>
    </row>
    <row r="2312" spans="1:23" x14ac:dyDescent="0.2">
      <c r="A2312" t="s">
        <v>0</v>
      </c>
      <c r="B2312" t="s">
        <v>1</v>
      </c>
      <c r="C2312" t="s">
        <v>635</v>
      </c>
      <c r="D2312" t="s">
        <v>636</v>
      </c>
      <c r="E2312" t="s">
        <v>637</v>
      </c>
      <c r="F2312" t="s">
        <v>1558</v>
      </c>
      <c r="G2312" t="s">
        <v>1559</v>
      </c>
      <c r="H2312" t="s">
        <v>7</v>
      </c>
      <c r="I2312" t="s">
        <v>43</v>
      </c>
      <c r="J2312" t="s">
        <v>44</v>
      </c>
      <c r="K2312" t="s">
        <v>57</v>
      </c>
      <c r="L2312" t="s">
        <v>11</v>
      </c>
      <c r="M2312" s="2">
        <v>167000</v>
      </c>
      <c r="N2312" s="2">
        <v>-25906.51</v>
      </c>
      <c r="O2312" s="2">
        <v>0</v>
      </c>
      <c r="P2312" s="2">
        <v>141093.49</v>
      </c>
      <c r="Q2312" s="2">
        <v>0.35</v>
      </c>
      <c r="R2312" s="2">
        <v>132271.57999999999</v>
      </c>
      <c r="S2312" s="2">
        <v>97558.84</v>
      </c>
      <c r="T2312" s="2">
        <v>8821.91</v>
      </c>
      <c r="U2312" s="2">
        <v>43534.65</v>
      </c>
      <c r="V2312" s="2">
        <v>8821.56</v>
      </c>
      <c r="W2312" t="s">
        <v>662</v>
      </c>
    </row>
    <row r="2313" spans="1:23" x14ac:dyDescent="0.2">
      <c r="A2313" t="s">
        <v>0</v>
      </c>
      <c r="B2313" t="s">
        <v>1</v>
      </c>
      <c r="C2313" t="s">
        <v>635</v>
      </c>
      <c r="D2313" t="s">
        <v>636</v>
      </c>
      <c r="E2313" t="s">
        <v>637</v>
      </c>
      <c r="F2313" t="s">
        <v>1558</v>
      </c>
      <c r="G2313" t="s">
        <v>1559</v>
      </c>
      <c r="H2313" t="s">
        <v>7</v>
      </c>
      <c r="I2313" t="s">
        <v>43</v>
      </c>
      <c r="J2313" t="s">
        <v>44</v>
      </c>
      <c r="K2313" t="s">
        <v>59</v>
      </c>
      <c r="L2313" t="s">
        <v>11</v>
      </c>
      <c r="M2313" s="2">
        <v>95000</v>
      </c>
      <c r="N2313" s="2">
        <v>-20408</v>
      </c>
      <c r="O2313" s="2">
        <v>0</v>
      </c>
      <c r="P2313" s="2">
        <v>74592</v>
      </c>
      <c r="Q2313" s="2">
        <v>0</v>
      </c>
      <c r="R2313" s="2">
        <v>53946</v>
      </c>
      <c r="S2313" s="2">
        <v>43956</v>
      </c>
      <c r="T2313" s="2">
        <v>20646</v>
      </c>
      <c r="U2313" s="2">
        <v>30636</v>
      </c>
      <c r="V2313" s="2">
        <v>20646</v>
      </c>
      <c r="W2313" t="s">
        <v>663</v>
      </c>
    </row>
    <row r="2314" spans="1:23" x14ac:dyDescent="0.2">
      <c r="A2314" t="s">
        <v>0</v>
      </c>
      <c r="B2314" t="s">
        <v>1</v>
      </c>
      <c r="C2314" t="s">
        <v>635</v>
      </c>
      <c r="D2314" t="s">
        <v>636</v>
      </c>
      <c r="E2314" t="s">
        <v>637</v>
      </c>
      <c r="F2314" t="s">
        <v>1558</v>
      </c>
      <c r="G2314" t="s">
        <v>1559</v>
      </c>
      <c r="H2314" t="s">
        <v>7</v>
      </c>
      <c r="I2314" t="s">
        <v>43</v>
      </c>
      <c r="J2314" t="s">
        <v>44</v>
      </c>
      <c r="K2314" t="s">
        <v>61</v>
      </c>
      <c r="L2314" t="s">
        <v>11</v>
      </c>
      <c r="M2314" s="2">
        <v>0</v>
      </c>
      <c r="N2314" s="2">
        <v>32914.51</v>
      </c>
      <c r="O2314" s="2">
        <v>0</v>
      </c>
      <c r="P2314" s="2">
        <v>32914.51</v>
      </c>
      <c r="Q2314" s="2">
        <v>0</v>
      </c>
      <c r="R2314" s="2">
        <v>0</v>
      </c>
      <c r="S2314" s="2">
        <v>0</v>
      </c>
      <c r="T2314" s="2">
        <v>32914.51</v>
      </c>
      <c r="U2314" s="2">
        <v>32914.51</v>
      </c>
      <c r="V2314" s="2">
        <v>32914.51</v>
      </c>
      <c r="W2314" t="s">
        <v>664</v>
      </c>
    </row>
    <row r="2315" spans="1:23" x14ac:dyDescent="0.2">
      <c r="A2315" t="s">
        <v>0</v>
      </c>
      <c r="B2315" t="s">
        <v>1</v>
      </c>
      <c r="C2315" t="s">
        <v>635</v>
      </c>
      <c r="D2315" t="s">
        <v>636</v>
      </c>
      <c r="E2315" t="s">
        <v>637</v>
      </c>
      <c r="F2315" t="s">
        <v>1558</v>
      </c>
      <c r="G2315" t="s">
        <v>1559</v>
      </c>
      <c r="H2315" t="s">
        <v>7</v>
      </c>
      <c r="I2315" t="s">
        <v>43</v>
      </c>
      <c r="J2315" t="s">
        <v>44</v>
      </c>
      <c r="K2315" t="s">
        <v>71</v>
      </c>
      <c r="L2315" t="s">
        <v>11</v>
      </c>
      <c r="M2315" s="2">
        <v>0</v>
      </c>
      <c r="N2315" s="2">
        <v>6000</v>
      </c>
      <c r="O2315" s="2">
        <v>0</v>
      </c>
      <c r="P2315" s="2">
        <v>6000</v>
      </c>
      <c r="Q2315" s="2">
        <v>0</v>
      </c>
      <c r="R2315" s="2">
        <v>0</v>
      </c>
      <c r="S2315" s="2">
        <v>0</v>
      </c>
      <c r="T2315" s="2">
        <v>6000</v>
      </c>
      <c r="U2315" s="2">
        <v>6000</v>
      </c>
      <c r="V2315" s="2">
        <v>6000</v>
      </c>
      <c r="W2315" t="s">
        <v>667</v>
      </c>
    </row>
    <row r="2316" spans="1:23" x14ac:dyDescent="0.2">
      <c r="A2316" t="s">
        <v>0</v>
      </c>
      <c r="B2316" t="s">
        <v>1</v>
      </c>
      <c r="C2316" t="s">
        <v>635</v>
      </c>
      <c r="D2316" t="s">
        <v>636</v>
      </c>
      <c r="E2316" t="s">
        <v>637</v>
      </c>
      <c r="F2316" t="s">
        <v>1558</v>
      </c>
      <c r="G2316" t="s">
        <v>1559</v>
      </c>
      <c r="H2316" t="s">
        <v>7</v>
      </c>
      <c r="I2316" t="s">
        <v>43</v>
      </c>
      <c r="J2316" t="s">
        <v>44</v>
      </c>
      <c r="K2316" t="s">
        <v>77</v>
      </c>
      <c r="L2316" t="s">
        <v>11</v>
      </c>
      <c r="M2316" s="2">
        <v>0</v>
      </c>
      <c r="N2316" s="2">
        <v>3838.72</v>
      </c>
      <c r="O2316" s="2">
        <v>0</v>
      </c>
      <c r="P2316" s="2">
        <v>3838.72</v>
      </c>
      <c r="Q2316" s="2">
        <v>1897.7</v>
      </c>
      <c r="R2316" s="2">
        <v>960.5</v>
      </c>
      <c r="S2316" s="2">
        <v>960.5</v>
      </c>
      <c r="T2316" s="2">
        <v>2878.22</v>
      </c>
      <c r="U2316" s="2">
        <v>2878.22</v>
      </c>
      <c r="V2316" s="2">
        <v>980.52</v>
      </c>
      <c r="W2316" t="s">
        <v>671</v>
      </c>
    </row>
    <row r="2317" spans="1:23" x14ac:dyDescent="0.2">
      <c r="A2317" t="s">
        <v>0</v>
      </c>
      <c r="B2317" t="s">
        <v>1</v>
      </c>
      <c r="C2317" t="s">
        <v>635</v>
      </c>
      <c r="D2317" t="s">
        <v>636</v>
      </c>
      <c r="E2317" t="s">
        <v>637</v>
      </c>
      <c r="F2317" t="s">
        <v>1558</v>
      </c>
      <c r="G2317" t="s">
        <v>1559</v>
      </c>
      <c r="H2317" t="s">
        <v>7</v>
      </c>
      <c r="I2317" t="s">
        <v>43</v>
      </c>
      <c r="J2317" t="s">
        <v>44</v>
      </c>
      <c r="K2317" t="s">
        <v>696</v>
      </c>
      <c r="L2317" t="s">
        <v>11</v>
      </c>
      <c r="M2317" s="2">
        <v>0</v>
      </c>
      <c r="N2317" s="2">
        <v>500</v>
      </c>
      <c r="O2317" s="2">
        <v>0</v>
      </c>
      <c r="P2317" s="2">
        <v>500</v>
      </c>
      <c r="Q2317" s="2">
        <v>0</v>
      </c>
      <c r="R2317" s="2">
        <v>286.62</v>
      </c>
      <c r="S2317" s="2">
        <v>286.62</v>
      </c>
      <c r="T2317" s="2">
        <v>213.38</v>
      </c>
      <c r="U2317" s="2">
        <v>213.38</v>
      </c>
      <c r="V2317" s="2">
        <v>213.38</v>
      </c>
      <c r="W2317" t="s">
        <v>697</v>
      </c>
    </row>
    <row r="2318" spans="1:23" x14ac:dyDescent="0.2">
      <c r="A2318" t="s">
        <v>0</v>
      </c>
      <c r="B2318" t="s">
        <v>1</v>
      </c>
      <c r="C2318" t="s">
        <v>635</v>
      </c>
      <c r="D2318" t="s">
        <v>636</v>
      </c>
      <c r="E2318" t="s">
        <v>637</v>
      </c>
      <c r="F2318" t="s">
        <v>1558</v>
      </c>
      <c r="G2318" t="s">
        <v>1559</v>
      </c>
      <c r="H2318" t="s">
        <v>7</v>
      </c>
      <c r="I2318" t="s">
        <v>43</v>
      </c>
      <c r="J2318" t="s">
        <v>44</v>
      </c>
      <c r="K2318" t="s">
        <v>501</v>
      </c>
      <c r="L2318" t="s">
        <v>11</v>
      </c>
      <c r="M2318" s="2">
        <v>0</v>
      </c>
      <c r="N2318" s="2">
        <v>161.28</v>
      </c>
      <c r="O2318" s="2">
        <v>0</v>
      </c>
      <c r="P2318" s="2">
        <v>161.28</v>
      </c>
      <c r="Q2318" s="2">
        <v>144</v>
      </c>
      <c r="R2318" s="2">
        <v>0</v>
      </c>
      <c r="S2318" s="2">
        <v>0</v>
      </c>
      <c r="T2318" s="2">
        <v>161.28</v>
      </c>
      <c r="U2318" s="2">
        <v>161.28</v>
      </c>
      <c r="V2318" s="2">
        <v>17.28</v>
      </c>
      <c r="W2318" t="s">
        <v>676</v>
      </c>
    </row>
    <row r="2319" spans="1:23" x14ac:dyDescent="0.2">
      <c r="A2319" t="s">
        <v>0</v>
      </c>
      <c r="B2319" t="s">
        <v>1</v>
      </c>
      <c r="C2319" t="s">
        <v>635</v>
      </c>
      <c r="D2319" t="s">
        <v>636</v>
      </c>
      <c r="E2319" t="s">
        <v>637</v>
      </c>
      <c r="F2319" t="s">
        <v>1558</v>
      </c>
      <c r="G2319" t="s">
        <v>1559</v>
      </c>
      <c r="H2319" t="s">
        <v>7</v>
      </c>
      <c r="I2319" t="s">
        <v>43</v>
      </c>
      <c r="J2319" t="s">
        <v>44</v>
      </c>
      <c r="K2319" t="s">
        <v>356</v>
      </c>
      <c r="L2319" t="s">
        <v>11</v>
      </c>
      <c r="M2319" s="2">
        <v>0</v>
      </c>
      <c r="N2319" s="2">
        <v>1000</v>
      </c>
      <c r="O2319" s="2">
        <v>0</v>
      </c>
      <c r="P2319" s="2">
        <v>1000</v>
      </c>
      <c r="Q2319" s="2">
        <v>0</v>
      </c>
      <c r="R2319" s="2">
        <v>0</v>
      </c>
      <c r="S2319" s="2">
        <v>0</v>
      </c>
      <c r="T2319" s="2">
        <v>1000</v>
      </c>
      <c r="U2319" s="2">
        <v>1000</v>
      </c>
      <c r="V2319" s="2">
        <v>1000</v>
      </c>
      <c r="W2319" t="s">
        <v>698</v>
      </c>
    </row>
    <row r="2320" spans="1:23" x14ac:dyDescent="0.2">
      <c r="A2320" t="s">
        <v>0</v>
      </c>
      <c r="B2320" t="s">
        <v>1</v>
      </c>
      <c r="C2320" t="s">
        <v>635</v>
      </c>
      <c r="D2320" t="s">
        <v>636</v>
      </c>
      <c r="E2320" t="s">
        <v>637</v>
      </c>
      <c r="F2320" t="s">
        <v>1558</v>
      </c>
      <c r="G2320" t="s">
        <v>1559</v>
      </c>
      <c r="H2320" t="s">
        <v>7</v>
      </c>
      <c r="I2320" t="s">
        <v>43</v>
      </c>
      <c r="J2320" t="s">
        <v>44</v>
      </c>
      <c r="K2320" t="s">
        <v>264</v>
      </c>
      <c r="L2320" t="s">
        <v>11</v>
      </c>
      <c r="M2320" s="2">
        <v>0</v>
      </c>
      <c r="N2320" s="2">
        <v>1200</v>
      </c>
      <c r="O2320" s="2">
        <v>0</v>
      </c>
      <c r="P2320" s="2">
        <v>1200</v>
      </c>
      <c r="Q2320" s="2">
        <v>0</v>
      </c>
      <c r="R2320" s="2">
        <v>0</v>
      </c>
      <c r="S2320" s="2">
        <v>0</v>
      </c>
      <c r="T2320" s="2">
        <v>1200</v>
      </c>
      <c r="U2320" s="2">
        <v>1200</v>
      </c>
      <c r="V2320" s="2">
        <v>1200</v>
      </c>
      <c r="W2320" t="s">
        <v>1560</v>
      </c>
    </row>
    <row r="2321" spans="1:23" x14ac:dyDescent="0.2">
      <c r="A2321" t="s">
        <v>170</v>
      </c>
      <c r="B2321" t="s">
        <v>171</v>
      </c>
      <c r="C2321" t="s">
        <v>635</v>
      </c>
      <c r="D2321" t="s">
        <v>636</v>
      </c>
      <c r="E2321" t="s">
        <v>637</v>
      </c>
      <c r="F2321" t="s">
        <v>1558</v>
      </c>
      <c r="G2321" t="s">
        <v>1559</v>
      </c>
      <c r="H2321" t="s">
        <v>678</v>
      </c>
      <c r="I2321" t="s">
        <v>679</v>
      </c>
      <c r="J2321" t="s">
        <v>94</v>
      </c>
      <c r="K2321" t="s">
        <v>133</v>
      </c>
      <c r="L2321" t="s">
        <v>96</v>
      </c>
      <c r="M2321" s="2">
        <v>93214</v>
      </c>
      <c r="N2321" s="2">
        <v>0</v>
      </c>
      <c r="O2321" s="2">
        <v>-17500</v>
      </c>
      <c r="P2321" s="2">
        <v>75714</v>
      </c>
      <c r="Q2321" s="2">
        <v>0</v>
      </c>
      <c r="R2321" s="2">
        <v>0</v>
      </c>
      <c r="S2321" s="2">
        <v>0</v>
      </c>
      <c r="T2321" s="2">
        <v>75714</v>
      </c>
      <c r="U2321" s="2">
        <v>75714</v>
      </c>
      <c r="V2321" s="2">
        <v>75714</v>
      </c>
      <c r="W2321" t="s">
        <v>700</v>
      </c>
    </row>
    <row r="2322" spans="1:23" x14ac:dyDescent="0.2">
      <c r="A2322" t="s">
        <v>0</v>
      </c>
      <c r="B2322" t="s">
        <v>1</v>
      </c>
      <c r="C2322" t="s">
        <v>635</v>
      </c>
      <c r="D2322" t="s">
        <v>636</v>
      </c>
      <c r="E2322" t="s">
        <v>637</v>
      </c>
      <c r="F2322" t="s">
        <v>1561</v>
      </c>
      <c r="G2322" t="s">
        <v>1562</v>
      </c>
      <c r="H2322" t="s">
        <v>7</v>
      </c>
      <c r="I2322" t="s">
        <v>8</v>
      </c>
      <c r="J2322" t="s">
        <v>9</v>
      </c>
      <c r="K2322" t="s">
        <v>10</v>
      </c>
      <c r="L2322" t="s">
        <v>11</v>
      </c>
      <c r="M2322" s="2">
        <v>75084</v>
      </c>
      <c r="N2322" s="2">
        <v>52555</v>
      </c>
      <c r="O2322" s="2">
        <v>-34531.99</v>
      </c>
      <c r="P2322" s="2">
        <v>93107.01</v>
      </c>
      <c r="Q2322" s="2">
        <v>0</v>
      </c>
      <c r="R2322" s="2">
        <v>62570</v>
      </c>
      <c r="S2322" s="2">
        <v>62570</v>
      </c>
      <c r="T2322" s="2">
        <v>30537.01</v>
      </c>
      <c r="U2322" s="2">
        <v>30537.01</v>
      </c>
      <c r="V2322" s="2">
        <v>30537.01</v>
      </c>
      <c r="W2322" t="s">
        <v>640</v>
      </c>
    </row>
    <row r="2323" spans="1:23" x14ac:dyDescent="0.2">
      <c r="A2323" t="s">
        <v>0</v>
      </c>
      <c r="B2323" t="s">
        <v>1</v>
      </c>
      <c r="C2323" t="s">
        <v>635</v>
      </c>
      <c r="D2323" t="s">
        <v>636</v>
      </c>
      <c r="E2323" t="s">
        <v>637</v>
      </c>
      <c r="F2323" t="s">
        <v>1561</v>
      </c>
      <c r="G2323" t="s">
        <v>1562</v>
      </c>
      <c r="H2323" t="s">
        <v>7</v>
      </c>
      <c r="I2323" t="s">
        <v>8</v>
      </c>
      <c r="J2323" t="s">
        <v>9</v>
      </c>
      <c r="K2323" t="s">
        <v>13</v>
      </c>
      <c r="L2323" t="s">
        <v>11</v>
      </c>
      <c r="M2323" s="2">
        <v>22239.599999999999</v>
      </c>
      <c r="N2323" s="2">
        <v>0</v>
      </c>
      <c r="O2323" s="2">
        <v>0</v>
      </c>
      <c r="P2323" s="2">
        <v>22239.599999999999</v>
      </c>
      <c r="Q2323" s="2">
        <v>0</v>
      </c>
      <c r="R2323" s="2">
        <v>16095.11</v>
      </c>
      <c r="S2323" s="2">
        <v>16095.11</v>
      </c>
      <c r="T2323" s="2">
        <v>6144.49</v>
      </c>
      <c r="U2323" s="2">
        <v>6144.49</v>
      </c>
      <c r="V2323" s="2">
        <v>6144.49</v>
      </c>
      <c r="W2323" t="s">
        <v>641</v>
      </c>
    </row>
    <row r="2324" spans="1:23" x14ac:dyDescent="0.2">
      <c r="A2324" t="s">
        <v>0</v>
      </c>
      <c r="B2324" t="s">
        <v>1</v>
      </c>
      <c r="C2324" t="s">
        <v>635</v>
      </c>
      <c r="D2324" t="s">
        <v>636</v>
      </c>
      <c r="E2324" t="s">
        <v>637</v>
      </c>
      <c r="F2324" t="s">
        <v>1561</v>
      </c>
      <c r="G2324" t="s">
        <v>1562</v>
      </c>
      <c r="H2324" t="s">
        <v>7</v>
      </c>
      <c r="I2324" t="s">
        <v>8</v>
      </c>
      <c r="J2324" t="s">
        <v>9</v>
      </c>
      <c r="K2324" t="s">
        <v>642</v>
      </c>
      <c r="L2324" t="s">
        <v>11</v>
      </c>
      <c r="M2324" s="2">
        <v>800580</v>
      </c>
      <c r="N2324" s="2">
        <v>0</v>
      </c>
      <c r="O2324" s="2">
        <v>23236</v>
      </c>
      <c r="P2324" s="2">
        <v>823816</v>
      </c>
      <c r="Q2324" s="2">
        <v>0</v>
      </c>
      <c r="R2324" s="2">
        <v>593082</v>
      </c>
      <c r="S2324" s="2">
        <v>593082</v>
      </c>
      <c r="T2324" s="2">
        <v>230734</v>
      </c>
      <c r="U2324" s="2">
        <v>230734</v>
      </c>
      <c r="V2324" s="2">
        <v>230734</v>
      </c>
      <c r="W2324" t="s">
        <v>643</v>
      </c>
    </row>
    <row r="2325" spans="1:23" x14ac:dyDescent="0.2">
      <c r="A2325" t="s">
        <v>0</v>
      </c>
      <c r="B2325" t="s">
        <v>1</v>
      </c>
      <c r="C2325" t="s">
        <v>635</v>
      </c>
      <c r="D2325" t="s">
        <v>636</v>
      </c>
      <c r="E2325" t="s">
        <v>637</v>
      </c>
      <c r="F2325" t="s">
        <v>1561</v>
      </c>
      <c r="G2325" t="s">
        <v>1562</v>
      </c>
      <c r="H2325" t="s">
        <v>7</v>
      </c>
      <c r="I2325" t="s">
        <v>8</v>
      </c>
      <c r="J2325" t="s">
        <v>9</v>
      </c>
      <c r="K2325" t="s">
        <v>15</v>
      </c>
      <c r="L2325" t="s">
        <v>11</v>
      </c>
      <c r="M2325" s="2">
        <v>74825.3</v>
      </c>
      <c r="N2325" s="2">
        <v>3903</v>
      </c>
      <c r="O2325" s="2">
        <v>0</v>
      </c>
      <c r="P2325" s="2">
        <v>78728.3</v>
      </c>
      <c r="Q2325" s="2">
        <v>0</v>
      </c>
      <c r="R2325" s="2">
        <v>6593.22</v>
      </c>
      <c r="S2325" s="2">
        <v>6593.22</v>
      </c>
      <c r="T2325" s="2">
        <v>72135.08</v>
      </c>
      <c r="U2325" s="2">
        <v>72135.08</v>
      </c>
      <c r="V2325" s="2">
        <v>72135.08</v>
      </c>
      <c r="W2325" t="s">
        <v>644</v>
      </c>
    </row>
    <row r="2326" spans="1:23" x14ac:dyDescent="0.2">
      <c r="A2326" t="s">
        <v>0</v>
      </c>
      <c r="B2326" t="s">
        <v>1</v>
      </c>
      <c r="C2326" t="s">
        <v>635</v>
      </c>
      <c r="D2326" t="s">
        <v>636</v>
      </c>
      <c r="E2326" t="s">
        <v>637</v>
      </c>
      <c r="F2326" t="s">
        <v>1561</v>
      </c>
      <c r="G2326" t="s">
        <v>1562</v>
      </c>
      <c r="H2326" t="s">
        <v>7</v>
      </c>
      <c r="I2326" t="s">
        <v>8</v>
      </c>
      <c r="J2326" t="s">
        <v>9</v>
      </c>
      <c r="K2326" t="s">
        <v>17</v>
      </c>
      <c r="L2326" t="s">
        <v>11</v>
      </c>
      <c r="M2326" s="2">
        <v>30076</v>
      </c>
      <c r="N2326" s="2">
        <v>1200</v>
      </c>
      <c r="O2326" s="2">
        <v>0</v>
      </c>
      <c r="P2326" s="2">
        <v>31276</v>
      </c>
      <c r="Q2326" s="2">
        <v>0</v>
      </c>
      <c r="R2326" s="2">
        <v>28210.92</v>
      </c>
      <c r="S2326" s="2">
        <v>28210.92</v>
      </c>
      <c r="T2326" s="2">
        <v>3065.08</v>
      </c>
      <c r="U2326" s="2">
        <v>3065.08</v>
      </c>
      <c r="V2326" s="2">
        <v>3065.08</v>
      </c>
      <c r="W2326" t="s">
        <v>645</v>
      </c>
    </row>
    <row r="2327" spans="1:23" x14ac:dyDescent="0.2">
      <c r="A2327" t="s">
        <v>0</v>
      </c>
      <c r="B2327" t="s">
        <v>1</v>
      </c>
      <c r="C2327" t="s">
        <v>635</v>
      </c>
      <c r="D2327" t="s">
        <v>636</v>
      </c>
      <c r="E2327" t="s">
        <v>637</v>
      </c>
      <c r="F2327" t="s">
        <v>1561</v>
      </c>
      <c r="G2327" t="s">
        <v>1562</v>
      </c>
      <c r="H2327" t="s">
        <v>7</v>
      </c>
      <c r="I2327" t="s">
        <v>8</v>
      </c>
      <c r="J2327" t="s">
        <v>9</v>
      </c>
      <c r="K2327" t="s">
        <v>19</v>
      </c>
      <c r="L2327" t="s">
        <v>11</v>
      </c>
      <c r="M2327" s="2">
        <v>396</v>
      </c>
      <c r="N2327" s="2">
        <v>0</v>
      </c>
      <c r="O2327" s="2">
        <v>0</v>
      </c>
      <c r="P2327" s="2">
        <v>396</v>
      </c>
      <c r="Q2327" s="2">
        <v>0</v>
      </c>
      <c r="R2327" s="2">
        <v>177.5</v>
      </c>
      <c r="S2327" s="2">
        <v>177.5</v>
      </c>
      <c r="T2327" s="2">
        <v>218.5</v>
      </c>
      <c r="U2327" s="2">
        <v>218.5</v>
      </c>
      <c r="V2327" s="2">
        <v>218.5</v>
      </c>
      <c r="W2327" t="s">
        <v>646</v>
      </c>
    </row>
    <row r="2328" spans="1:23" x14ac:dyDescent="0.2">
      <c r="A2328" t="s">
        <v>0</v>
      </c>
      <c r="B2328" t="s">
        <v>1</v>
      </c>
      <c r="C2328" t="s">
        <v>635</v>
      </c>
      <c r="D2328" t="s">
        <v>636</v>
      </c>
      <c r="E2328" t="s">
        <v>637</v>
      </c>
      <c r="F2328" t="s">
        <v>1561</v>
      </c>
      <c r="G2328" t="s">
        <v>1562</v>
      </c>
      <c r="H2328" t="s">
        <v>7</v>
      </c>
      <c r="I2328" t="s">
        <v>8</v>
      </c>
      <c r="J2328" t="s">
        <v>9</v>
      </c>
      <c r="K2328" t="s">
        <v>21</v>
      </c>
      <c r="L2328" t="s">
        <v>11</v>
      </c>
      <c r="M2328" s="2">
        <v>3168</v>
      </c>
      <c r="N2328" s="2">
        <v>0</v>
      </c>
      <c r="O2328" s="2">
        <v>0</v>
      </c>
      <c r="P2328" s="2">
        <v>3168</v>
      </c>
      <c r="Q2328" s="2">
        <v>0</v>
      </c>
      <c r="R2328" s="2">
        <v>2172</v>
      </c>
      <c r="S2328" s="2">
        <v>2172</v>
      </c>
      <c r="T2328" s="2">
        <v>996</v>
      </c>
      <c r="U2328" s="2">
        <v>996</v>
      </c>
      <c r="V2328" s="2">
        <v>996</v>
      </c>
      <c r="W2328" t="s">
        <v>647</v>
      </c>
    </row>
    <row r="2329" spans="1:23" x14ac:dyDescent="0.2">
      <c r="A2329" t="s">
        <v>0</v>
      </c>
      <c r="B2329" t="s">
        <v>1</v>
      </c>
      <c r="C2329" t="s">
        <v>635</v>
      </c>
      <c r="D2329" t="s">
        <v>636</v>
      </c>
      <c r="E2329" t="s">
        <v>637</v>
      </c>
      <c r="F2329" t="s">
        <v>1561</v>
      </c>
      <c r="G2329" t="s">
        <v>1562</v>
      </c>
      <c r="H2329" t="s">
        <v>7</v>
      </c>
      <c r="I2329" t="s">
        <v>8</v>
      </c>
      <c r="J2329" t="s">
        <v>9</v>
      </c>
      <c r="K2329" t="s">
        <v>23</v>
      </c>
      <c r="L2329" t="s">
        <v>11</v>
      </c>
      <c r="M2329" s="2">
        <v>111.2</v>
      </c>
      <c r="N2329" s="2">
        <v>0</v>
      </c>
      <c r="O2329" s="2">
        <v>58.53</v>
      </c>
      <c r="P2329" s="2">
        <v>169.73</v>
      </c>
      <c r="Q2329" s="2">
        <v>0</v>
      </c>
      <c r="R2329" s="2">
        <v>72</v>
      </c>
      <c r="S2329" s="2">
        <v>72</v>
      </c>
      <c r="T2329" s="2">
        <v>97.73</v>
      </c>
      <c r="U2329" s="2">
        <v>97.73</v>
      </c>
      <c r="V2329" s="2">
        <v>97.73</v>
      </c>
      <c r="W2329" t="s">
        <v>648</v>
      </c>
    </row>
    <row r="2330" spans="1:23" x14ac:dyDescent="0.2">
      <c r="A2330" t="s">
        <v>0</v>
      </c>
      <c r="B2330" t="s">
        <v>1</v>
      </c>
      <c r="C2330" t="s">
        <v>635</v>
      </c>
      <c r="D2330" t="s">
        <v>636</v>
      </c>
      <c r="E2330" t="s">
        <v>637</v>
      </c>
      <c r="F2330" t="s">
        <v>1561</v>
      </c>
      <c r="G2330" t="s">
        <v>1562</v>
      </c>
      <c r="H2330" t="s">
        <v>7</v>
      </c>
      <c r="I2330" t="s">
        <v>8</v>
      </c>
      <c r="J2330" t="s">
        <v>9</v>
      </c>
      <c r="K2330" t="s">
        <v>25</v>
      </c>
      <c r="L2330" t="s">
        <v>11</v>
      </c>
      <c r="M2330" s="2">
        <v>1111.98</v>
      </c>
      <c r="N2330" s="2">
        <v>0</v>
      </c>
      <c r="O2330" s="2">
        <v>0</v>
      </c>
      <c r="P2330" s="2">
        <v>1111.98</v>
      </c>
      <c r="Q2330" s="2">
        <v>0</v>
      </c>
      <c r="R2330" s="2">
        <v>592.41</v>
      </c>
      <c r="S2330" s="2">
        <v>592.41</v>
      </c>
      <c r="T2330" s="2">
        <v>519.57000000000005</v>
      </c>
      <c r="U2330" s="2">
        <v>519.57000000000005</v>
      </c>
      <c r="V2330" s="2">
        <v>519.57000000000005</v>
      </c>
      <c r="W2330" t="s">
        <v>649</v>
      </c>
    </row>
    <row r="2331" spans="1:23" x14ac:dyDescent="0.2">
      <c r="A2331" t="s">
        <v>0</v>
      </c>
      <c r="B2331" t="s">
        <v>1</v>
      </c>
      <c r="C2331" t="s">
        <v>635</v>
      </c>
      <c r="D2331" t="s">
        <v>636</v>
      </c>
      <c r="E2331" t="s">
        <v>637</v>
      </c>
      <c r="F2331" t="s">
        <v>1561</v>
      </c>
      <c r="G2331" t="s">
        <v>1562</v>
      </c>
      <c r="H2331" t="s">
        <v>7</v>
      </c>
      <c r="I2331" t="s">
        <v>8</v>
      </c>
      <c r="J2331" t="s">
        <v>9</v>
      </c>
      <c r="K2331" t="s">
        <v>27</v>
      </c>
      <c r="L2331" t="s">
        <v>11</v>
      </c>
      <c r="M2331" s="2">
        <v>2297.33</v>
      </c>
      <c r="N2331" s="2">
        <v>0</v>
      </c>
      <c r="O2331" s="2">
        <v>0</v>
      </c>
      <c r="P2331" s="2">
        <v>2297.33</v>
      </c>
      <c r="Q2331" s="2">
        <v>0</v>
      </c>
      <c r="R2331" s="2">
        <v>0</v>
      </c>
      <c r="S2331" s="2">
        <v>0</v>
      </c>
      <c r="T2331" s="2">
        <v>2297.33</v>
      </c>
      <c r="U2331" s="2">
        <v>2297.33</v>
      </c>
      <c r="V2331" s="2">
        <v>2297.33</v>
      </c>
      <c r="W2331" t="s">
        <v>650</v>
      </c>
    </row>
    <row r="2332" spans="1:23" x14ac:dyDescent="0.2">
      <c r="A2332" t="s">
        <v>0</v>
      </c>
      <c r="B2332" t="s">
        <v>1</v>
      </c>
      <c r="C2332" t="s">
        <v>635</v>
      </c>
      <c r="D2332" t="s">
        <v>636</v>
      </c>
      <c r="E2332" t="s">
        <v>637</v>
      </c>
      <c r="F2332" t="s">
        <v>1561</v>
      </c>
      <c r="G2332" t="s">
        <v>1562</v>
      </c>
      <c r="H2332" t="s">
        <v>7</v>
      </c>
      <c r="I2332" t="s">
        <v>8</v>
      </c>
      <c r="J2332" t="s">
        <v>9</v>
      </c>
      <c r="K2332" t="s">
        <v>33</v>
      </c>
      <c r="L2332" t="s">
        <v>11</v>
      </c>
      <c r="M2332" s="2">
        <v>1276.3</v>
      </c>
      <c r="N2332" s="2">
        <v>0</v>
      </c>
      <c r="O2332" s="2">
        <v>0</v>
      </c>
      <c r="P2332" s="2">
        <v>1276.3</v>
      </c>
      <c r="Q2332" s="2">
        <v>0</v>
      </c>
      <c r="R2332" s="2">
        <v>0</v>
      </c>
      <c r="S2332" s="2">
        <v>0</v>
      </c>
      <c r="T2332" s="2">
        <v>1276.3</v>
      </c>
      <c r="U2332" s="2">
        <v>1276.3</v>
      </c>
      <c r="V2332" s="2">
        <v>1276.3</v>
      </c>
      <c r="W2332" t="s">
        <v>652</v>
      </c>
    </row>
    <row r="2333" spans="1:23" x14ac:dyDescent="0.2">
      <c r="A2333" t="s">
        <v>0</v>
      </c>
      <c r="B2333" t="s">
        <v>1</v>
      </c>
      <c r="C2333" t="s">
        <v>635</v>
      </c>
      <c r="D2333" t="s">
        <v>636</v>
      </c>
      <c r="E2333" t="s">
        <v>637</v>
      </c>
      <c r="F2333" t="s">
        <v>1561</v>
      </c>
      <c r="G2333" t="s">
        <v>1562</v>
      </c>
      <c r="H2333" t="s">
        <v>7</v>
      </c>
      <c r="I2333" t="s">
        <v>8</v>
      </c>
      <c r="J2333" t="s">
        <v>9</v>
      </c>
      <c r="K2333" t="s">
        <v>35</v>
      </c>
      <c r="L2333" t="s">
        <v>11</v>
      </c>
      <c r="M2333" s="2">
        <v>5552.6</v>
      </c>
      <c r="N2333" s="2">
        <v>3807.4</v>
      </c>
      <c r="O2333" s="2">
        <v>4367.3999999999996</v>
      </c>
      <c r="P2333" s="2">
        <v>13727.4</v>
      </c>
      <c r="Q2333" s="2">
        <v>0</v>
      </c>
      <c r="R2333" s="2">
        <v>7249</v>
      </c>
      <c r="S2333" s="2">
        <v>7249</v>
      </c>
      <c r="T2333" s="2">
        <v>6478.4</v>
      </c>
      <c r="U2333" s="2">
        <v>6478.4</v>
      </c>
      <c r="V2333" s="2">
        <v>6478.4</v>
      </c>
      <c r="W2333" t="s">
        <v>653</v>
      </c>
    </row>
    <row r="2334" spans="1:23" x14ac:dyDescent="0.2">
      <c r="A2334" t="s">
        <v>0</v>
      </c>
      <c r="B2334" t="s">
        <v>1</v>
      </c>
      <c r="C2334" t="s">
        <v>635</v>
      </c>
      <c r="D2334" t="s">
        <v>636</v>
      </c>
      <c r="E2334" t="s">
        <v>637</v>
      </c>
      <c r="F2334" t="s">
        <v>1561</v>
      </c>
      <c r="G2334" t="s">
        <v>1562</v>
      </c>
      <c r="H2334" t="s">
        <v>7</v>
      </c>
      <c r="I2334" t="s">
        <v>8</v>
      </c>
      <c r="J2334" t="s">
        <v>9</v>
      </c>
      <c r="K2334" t="s">
        <v>37</v>
      </c>
      <c r="L2334" t="s">
        <v>11</v>
      </c>
      <c r="M2334" s="2">
        <v>113584.81</v>
      </c>
      <c r="N2334" s="2">
        <v>5222.21</v>
      </c>
      <c r="O2334" s="2">
        <v>0</v>
      </c>
      <c r="P2334" s="2">
        <v>118807.02</v>
      </c>
      <c r="Q2334" s="2">
        <v>0</v>
      </c>
      <c r="R2334" s="2">
        <v>76801.86</v>
      </c>
      <c r="S2334" s="2">
        <v>76801.86</v>
      </c>
      <c r="T2334" s="2">
        <v>42005.16</v>
      </c>
      <c r="U2334" s="2">
        <v>42005.16</v>
      </c>
      <c r="V2334" s="2">
        <v>42005.16</v>
      </c>
      <c r="W2334" t="s">
        <v>654</v>
      </c>
    </row>
    <row r="2335" spans="1:23" x14ac:dyDescent="0.2">
      <c r="A2335" t="s">
        <v>0</v>
      </c>
      <c r="B2335" t="s">
        <v>1</v>
      </c>
      <c r="C2335" t="s">
        <v>635</v>
      </c>
      <c r="D2335" t="s">
        <v>636</v>
      </c>
      <c r="E2335" t="s">
        <v>637</v>
      </c>
      <c r="F2335" t="s">
        <v>1561</v>
      </c>
      <c r="G2335" t="s">
        <v>1562</v>
      </c>
      <c r="H2335" t="s">
        <v>7</v>
      </c>
      <c r="I2335" t="s">
        <v>8</v>
      </c>
      <c r="J2335" t="s">
        <v>9</v>
      </c>
      <c r="K2335" t="s">
        <v>39</v>
      </c>
      <c r="L2335" t="s">
        <v>11</v>
      </c>
      <c r="M2335" s="2">
        <v>74825.3</v>
      </c>
      <c r="N2335" s="2">
        <v>3903</v>
      </c>
      <c r="O2335" s="2">
        <v>0</v>
      </c>
      <c r="P2335" s="2">
        <v>78728.3</v>
      </c>
      <c r="Q2335" s="2">
        <v>0</v>
      </c>
      <c r="R2335" s="2">
        <v>55580.17</v>
      </c>
      <c r="S2335" s="2">
        <v>55580.17</v>
      </c>
      <c r="T2335" s="2">
        <v>23148.13</v>
      </c>
      <c r="U2335" s="2">
        <v>23148.13</v>
      </c>
      <c r="V2335" s="2">
        <v>23148.13</v>
      </c>
      <c r="W2335" t="s">
        <v>655</v>
      </c>
    </row>
    <row r="2336" spans="1:23" x14ac:dyDescent="0.2">
      <c r="A2336" t="s">
        <v>0</v>
      </c>
      <c r="B2336" t="s">
        <v>1</v>
      </c>
      <c r="C2336" t="s">
        <v>635</v>
      </c>
      <c r="D2336" t="s">
        <v>636</v>
      </c>
      <c r="E2336" t="s">
        <v>637</v>
      </c>
      <c r="F2336" t="s">
        <v>1561</v>
      </c>
      <c r="G2336" t="s">
        <v>1562</v>
      </c>
      <c r="H2336" t="s">
        <v>7</v>
      </c>
      <c r="I2336" t="s">
        <v>8</v>
      </c>
      <c r="J2336" t="s">
        <v>9</v>
      </c>
      <c r="K2336" t="s">
        <v>41</v>
      </c>
      <c r="L2336" t="s">
        <v>11</v>
      </c>
      <c r="M2336" s="2">
        <v>8295.93</v>
      </c>
      <c r="N2336" s="2">
        <v>-675.99</v>
      </c>
      <c r="O2336" s="2">
        <v>0</v>
      </c>
      <c r="P2336" s="2">
        <v>7619.94</v>
      </c>
      <c r="Q2336" s="2">
        <v>0</v>
      </c>
      <c r="R2336" s="2">
        <v>0</v>
      </c>
      <c r="S2336" s="2">
        <v>0</v>
      </c>
      <c r="T2336" s="2">
        <v>7619.94</v>
      </c>
      <c r="U2336" s="2">
        <v>7619.94</v>
      </c>
      <c r="V2336" s="2">
        <v>7619.94</v>
      </c>
      <c r="W2336" t="s">
        <v>656</v>
      </c>
    </row>
    <row r="2337" spans="1:23" x14ac:dyDescent="0.2">
      <c r="A2337" t="s">
        <v>0</v>
      </c>
      <c r="B2337" t="s">
        <v>1</v>
      </c>
      <c r="C2337" t="s">
        <v>635</v>
      </c>
      <c r="D2337" t="s">
        <v>636</v>
      </c>
      <c r="E2337" t="s">
        <v>637</v>
      </c>
      <c r="F2337" t="s">
        <v>1561</v>
      </c>
      <c r="G2337" t="s">
        <v>1562</v>
      </c>
      <c r="H2337" t="s">
        <v>7</v>
      </c>
      <c r="I2337" t="s">
        <v>43</v>
      </c>
      <c r="J2337" t="s">
        <v>44</v>
      </c>
      <c r="K2337" t="s">
        <v>45</v>
      </c>
      <c r="L2337" t="s">
        <v>11</v>
      </c>
      <c r="M2337" s="2">
        <v>5500</v>
      </c>
      <c r="N2337" s="2">
        <v>0</v>
      </c>
      <c r="O2337" s="2">
        <v>0</v>
      </c>
      <c r="P2337" s="2">
        <v>5500</v>
      </c>
      <c r="Q2337" s="2">
        <v>0</v>
      </c>
      <c r="R2337" s="2">
        <v>5000</v>
      </c>
      <c r="S2337" s="2">
        <v>1254.6500000000001</v>
      </c>
      <c r="T2337" s="2">
        <v>500</v>
      </c>
      <c r="U2337" s="2">
        <v>4245.3500000000004</v>
      </c>
      <c r="V2337" s="2">
        <v>500</v>
      </c>
      <c r="W2337" t="s">
        <v>657</v>
      </c>
    </row>
    <row r="2338" spans="1:23" x14ac:dyDescent="0.2">
      <c r="A2338" t="s">
        <v>0</v>
      </c>
      <c r="B2338" t="s">
        <v>1</v>
      </c>
      <c r="C2338" t="s">
        <v>635</v>
      </c>
      <c r="D2338" t="s">
        <v>636</v>
      </c>
      <c r="E2338" t="s">
        <v>637</v>
      </c>
      <c r="F2338" t="s">
        <v>1561</v>
      </c>
      <c r="G2338" t="s">
        <v>1562</v>
      </c>
      <c r="H2338" t="s">
        <v>7</v>
      </c>
      <c r="I2338" t="s">
        <v>43</v>
      </c>
      <c r="J2338" t="s">
        <v>44</v>
      </c>
      <c r="K2338" t="s">
        <v>47</v>
      </c>
      <c r="L2338" t="s">
        <v>11</v>
      </c>
      <c r="M2338" s="2">
        <v>5815</v>
      </c>
      <c r="N2338" s="2">
        <v>0</v>
      </c>
      <c r="O2338" s="2">
        <v>0</v>
      </c>
      <c r="P2338" s="2">
        <v>5815</v>
      </c>
      <c r="Q2338" s="2">
        <v>0</v>
      </c>
      <c r="R2338" s="2">
        <v>5000</v>
      </c>
      <c r="S2338" s="2">
        <v>1555.75</v>
      </c>
      <c r="T2338" s="2">
        <v>815</v>
      </c>
      <c r="U2338" s="2">
        <v>4259.25</v>
      </c>
      <c r="V2338" s="2">
        <v>815</v>
      </c>
      <c r="W2338" t="s">
        <v>658</v>
      </c>
    </row>
    <row r="2339" spans="1:23" x14ac:dyDescent="0.2">
      <c r="A2339" t="s">
        <v>0</v>
      </c>
      <c r="B2339" t="s">
        <v>1</v>
      </c>
      <c r="C2339" t="s">
        <v>635</v>
      </c>
      <c r="D2339" t="s">
        <v>636</v>
      </c>
      <c r="E2339" t="s">
        <v>637</v>
      </c>
      <c r="F2339" t="s">
        <v>1561</v>
      </c>
      <c r="G2339" t="s">
        <v>1562</v>
      </c>
      <c r="H2339" t="s">
        <v>7</v>
      </c>
      <c r="I2339" t="s">
        <v>43</v>
      </c>
      <c r="J2339" t="s">
        <v>44</v>
      </c>
      <c r="K2339" t="s">
        <v>49</v>
      </c>
      <c r="L2339" t="s">
        <v>11</v>
      </c>
      <c r="M2339" s="2">
        <v>550</v>
      </c>
      <c r="N2339" s="2">
        <v>0</v>
      </c>
      <c r="O2339" s="2">
        <v>0</v>
      </c>
      <c r="P2339" s="2">
        <v>550</v>
      </c>
      <c r="Q2339" s="2">
        <v>0</v>
      </c>
      <c r="R2339" s="2">
        <v>550</v>
      </c>
      <c r="S2339" s="2">
        <v>362.02</v>
      </c>
      <c r="T2339" s="2">
        <v>0</v>
      </c>
      <c r="U2339" s="2">
        <v>187.98</v>
      </c>
      <c r="V2339" s="2">
        <v>0</v>
      </c>
      <c r="W2339" t="s">
        <v>659</v>
      </c>
    </row>
    <row r="2340" spans="1:23" x14ac:dyDescent="0.2">
      <c r="A2340" t="s">
        <v>0</v>
      </c>
      <c r="B2340" t="s">
        <v>1</v>
      </c>
      <c r="C2340" t="s">
        <v>635</v>
      </c>
      <c r="D2340" t="s">
        <v>636</v>
      </c>
      <c r="E2340" t="s">
        <v>637</v>
      </c>
      <c r="F2340" t="s">
        <v>1561</v>
      </c>
      <c r="G2340" t="s">
        <v>1562</v>
      </c>
      <c r="H2340" t="s">
        <v>7</v>
      </c>
      <c r="I2340" t="s">
        <v>43</v>
      </c>
      <c r="J2340" t="s">
        <v>44</v>
      </c>
      <c r="K2340" t="s">
        <v>57</v>
      </c>
      <c r="L2340" t="s">
        <v>11</v>
      </c>
      <c r="M2340" s="2">
        <v>121905</v>
      </c>
      <c r="N2340" s="2">
        <v>-36.08</v>
      </c>
      <c r="O2340" s="2">
        <v>0</v>
      </c>
      <c r="P2340" s="2">
        <v>121868.92</v>
      </c>
      <c r="Q2340" s="2">
        <v>22490.79</v>
      </c>
      <c r="R2340" s="2">
        <v>52651.41</v>
      </c>
      <c r="S2340" s="2">
        <v>40151.4</v>
      </c>
      <c r="T2340" s="2">
        <v>69217.509999999995</v>
      </c>
      <c r="U2340" s="2">
        <v>81717.52</v>
      </c>
      <c r="V2340" s="2">
        <v>46726.720000000001</v>
      </c>
      <c r="W2340" t="s">
        <v>662</v>
      </c>
    </row>
    <row r="2341" spans="1:23" x14ac:dyDescent="0.2">
      <c r="A2341" t="s">
        <v>0</v>
      </c>
      <c r="B2341" t="s">
        <v>1</v>
      </c>
      <c r="C2341" t="s">
        <v>635</v>
      </c>
      <c r="D2341" t="s">
        <v>636</v>
      </c>
      <c r="E2341" t="s">
        <v>637</v>
      </c>
      <c r="F2341" t="s">
        <v>1561</v>
      </c>
      <c r="G2341" t="s">
        <v>1562</v>
      </c>
      <c r="H2341" t="s">
        <v>7</v>
      </c>
      <c r="I2341" t="s">
        <v>43</v>
      </c>
      <c r="J2341" t="s">
        <v>44</v>
      </c>
      <c r="K2341" t="s">
        <v>59</v>
      </c>
      <c r="L2341" t="s">
        <v>11</v>
      </c>
      <c r="M2341" s="2">
        <v>63000</v>
      </c>
      <c r="N2341" s="2">
        <v>0</v>
      </c>
      <c r="O2341" s="2">
        <v>0</v>
      </c>
      <c r="P2341" s="2">
        <v>63000</v>
      </c>
      <c r="Q2341" s="2">
        <v>4.9000000000000004</v>
      </c>
      <c r="R2341" s="2">
        <v>46402.12</v>
      </c>
      <c r="S2341" s="2">
        <v>31711.05</v>
      </c>
      <c r="T2341" s="2">
        <v>16597.88</v>
      </c>
      <c r="U2341" s="2">
        <v>31288.95</v>
      </c>
      <c r="V2341" s="2">
        <v>16592.98</v>
      </c>
      <c r="W2341" t="s">
        <v>663</v>
      </c>
    </row>
    <row r="2342" spans="1:23" x14ac:dyDescent="0.2">
      <c r="A2342" t="s">
        <v>0</v>
      </c>
      <c r="B2342" t="s">
        <v>1</v>
      </c>
      <c r="C2342" t="s">
        <v>635</v>
      </c>
      <c r="D2342" t="s">
        <v>636</v>
      </c>
      <c r="E2342" t="s">
        <v>637</v>
      </c>
      <c r="F2342" t="s">
        <v>1561</v>
      </c>
      <c r="G2342" t="s">
        <v>1562</v>
      </c>
      <c r="H2342" t="s">
        <v>7</v>
      </c>
      <c r="I2342" t="s">
        <v>43</v>
      </c>
      <c r="J2342" t="s">
        <v>87</v>
      </c>
      <c r="K2342" t="s">
        <v>88</v>
      </c>
      <c r="L2342" t="s">
        <v>11</v>
      </c>
      <c r="M2342" s="2">
        <v>250</v>
      </c>
      <c r="N2342" s="2">
        <v>36.08</v>
      </c>
      <c r="O2342" s="2">
        <v>0</v>
      </c>
      <c r="P2342" s="2">
        <v>286.08</v>
      </c>
      <c r="Q2342" s="2">
        <v>0</v>
      </c>
      <c r="R2342" s="2">
        <v>227.66</v>
      </c>
      <c r="S2342" s="2">
        <v>0</v>
      </c>
      <c r="T2342" s="2">
        <v>58.42</v>
      </c>
      <c r="U2342" s="2">
        <v>286.08</v>
      </c>
      <c r="V2342" s="2">
        <v>58.42</v>
      </c>
      <c r="W2342" t="s">
        <v>677</v>
      </c>
    </row>
    <row r="2343" spans="1:23" x14ac:dyDescent="0.2">
      <c r="A2343" t="s">
        <v>170</v>
      </c>
      <c r="B2343" t="s">
        <v>171</v>
      </c>
      <c r="C2343" t="s">
        <v>635</v>
      </c>
      <c r="D2343" t="s">
        <v>636</v>
      </c>
      <c r="E2343" t="s">
        <v>637</v>
      </c>
      <c r="F2343" t="s">
        <v>1561</v>
      </c>
      <c r="G2343" t="s">
        <v>1562</v>
      </c>
      <c r="H2343" t="s">
        <v>678</v>
      </c>
      <c r="I2343" t="s">
        <v>679</v>
      </c>
      <c r="J2343" t="s">
        <v>94</v>
      </c>
      <c r="K2343" t="s">
        <v>133</v>
      </c>
      <c r="L2343" t="s">
        <v>96</v>
      </c>
      <c r="M2343" s="2">
        <v>75714</v>
      </c>
      <c r="N2343" s="2">
        <v>0</v>
      </c>
      <c r="O2343" s="2">
        <v>0</v>
      </c>
      <c r="P2343" s="2">
        <v>75714</v>
      </c>
      <c r="Q2343" s="2">
        <v>0</v>
      </c>
      <c r="R2343" s="2">
        <v>0</v>
      </c>
      <c r="S2343" s="2">
        <v>0</v>
      </c>
      <c r="T2343" s="2">
        <v>75714</v>
      </c>
      <c r="U2343" s="2">
        <v>75714</v>
      </c>
      <c r="V2343" s="2">
        <v>75714</v>
      </c>
      <c r="W2343" t="s">
        <v>700</v>
      </c>
    </row>
    <row r="2344" spans="1:23" x14ac:dyDescent="0.2">
      <c r="A2344" t="s">
        <v>0</v>
      </c>
      <c r="B2344" t="s">
        <v>1</v>
      </c>
      <c r="C2344" t="s">
        <v>635</v>
      </c>
      <c r="D2344" t="s">
        <v>636</v>
      </c>
      <c r="E2344" t="s">
        <v>637</v>
      </c>
      <c r="F2344" t="s">
        <v>1561</v>
      </c>
      <c r="G2344" t="s">
        <v>1562</v>
      </c>
      <c r="H2344" t="s">
        <v>7</v>
      </c>
      <c r="I2344" t="s">
        <v>8</v>
      </c>
      <c r="J2344" t="s">
        <v>215</v>
      </c>
      <c r="K2344" t="s">
        <v>216</v>
      </c>
      <c r="L2344" t="s">
        <v>11</v>
      </c>
      <c r="M2344" s="2">
        <v>0</v>
      </c>
      <c r="N2344" s="2">
        <v>675.99</v>
      </c>
      <c r="O2344" s="2">
        <v>0</v>
      </c>
      <c r="P2344" s="2">
        <v>675.99</v>
      </c>
      <c r="Q2344" s="2">
        <v>0</v>
      </c>
      <c r="R2344" s="2">
        <v>675.99</v>
      </c>
      <c r="S2344" s="2">
        <v>675.99</v>
      </c>
      <c r="T2344" s="2">
        <v>0</v>
      </c>
      <c r="U2344" s="2">
        <v>0</v>
      </c>
      <c r="V2344" s="2">
        <v>0</v>
      </c>
      <c r="W2344" t="s">
        <v>690</v>
      </c>
    </row>
    <row r="2345" spans="1:23" x14ac:dyDescent="0.2">
      <c r="A2345" t="s">
        <v>0</v>
      </c>
      <c r="B2345" t="s">
        <v>1</v>
      </c>
      <c r="C2345" t="s">
        <v>635</v>
      </c>
      <c r="D2345" t="s">
        <v>636</v>
      </c>
      <c r="E2345" t="s">
        <v>637</v>
      </c>
      <c r="F2345" t="s">
        <v>1563</v>
      </c>
      <c r="G2345" t="s">
        <v>1564</v>
      </c>
      <c r="H2345" t="s">
        <v>7</v>
      </c>
      <c r="I2345" t="s">
        <v>8</v>
      </c>
      <c r="J2345" t="s">
        <v>9</v>
      </c>
      <c r="K2345" t="s">
        <v>10</v>
      </c>
      <c r="L2345" t="s">
        <v>11</v>
      </c>
      <c r="M2345" s="2">
        <v>121968</v>
      </c>
      <c r="N2345" s="2">
        <v>125796</v>
      </c>
      <c r="O2345" s="2">
        <v>-50000</v>
      </c>
      <c r="P2345" s="2">
        <v>197764</v>
      </c>
      <c r="Q2345" s="2">
        <v>0</v>
      </c>
      <c r="R2345" s="2">
        <v>91476</v>
      </c>
      <c r="S2345" s="2">
        <v>91476</v>
      </c>
      <c r="T2345" s="2">
        <v>106288</v>
      </c>
      <c r="U2345" s="2">
        <v>106288</v>
      </c>
      <c r="V2345" s="2">
        <v>106288</v>
      </c>
      <c r="W2345" t="s">
        <v>640</v>
      </c>
    </row>
    <row r="2346" spans="1:23" x14ac:dyDescent="0.2">
      <c r="A2346" t="s">
        <v>0</v>
      </c>
      <c r="B2346" t="s">
        <v>1</v>
      </c>
      <c r="C2346" t="s">
        <v>635</v>
      </c>
      <c r="D2346" t="s">
        <v>636</v>
      </c>
      <c r="E2346" t="s">
        <v>637</v>
      </c>
      <c r="F2346" t="s">
        <v>1563</v>
      </c>
      <c r="G2346" t="s">
        <v>1564</v>
      </c>
      <c r="H2346" t="s">
        <v>7</v>
      </c>
      <c r="I2346" t="s">
        <v>8</v>
      </c>
      <c r="J2346" t="s">
        <v>9</v>
      </c>
      <c r="K2346" t="s">
        <v>13</v>
      </c>
      <c r="L2346" t="s">
        <v>11</v>
      </c>
      <c r="M2346" s="2">
        <v>89841.600000000006</v>
      </c>
      <c r="N2346" s="2">
        <v>0</v>
      </c>
      <c r="O2346" s="2">
        <v>0</v>
      </c>
      <c r="P2346" s="2">
        <v>89841.600000000006</v>
      </c>
      <c r="Q2346" s="2">
        <v>0</v>
      </c>
      <c r="R2346" s="2">
        <v>57959.13</v>
      </c>
      <c r="S2346" s="2">
        <v>57959.13</v>
      </c>
      <c r="T2346" s="2">
        <v>31882.47</v>
      </c>
      <c r="U2346" s="2">
        <v>31882.47</v>
      </c>
      <c r="V2346" s="2">
        <v>31882.47</v>
      </c>
      <c r="W2346" t="s">
        <v>641</v>
      </c>
    </row>
    <row r="2347" spans="1:23" x14ac:dyDescent="0.2">
      <c r="A2347" t="s">
        <v>0</v>
      </c>
      <c r="B2347" t="s">
        <v>1</v>
      </c>
      <c r="C2347" t="s">
        <v>635</v>
      </c>
      <c r="D2347" t="s">
        <v>636</v>
      </c>
      <c r="E2347" t="s">
        <v>637</v>
      </c>
      <c r="F2347" t="s">
        <v>1563</v>
      </c>
      <c r="G2347" t="s">
        <v>1564</v>
      </c>
      <c r="H2347" t="s">
        <v>7</v>
      </c>
      <c r="I2347" t="s">
        <v>8</v>
      </c>
      <c r="J2347" t="s">
        <v>9</v>
      </c>
      <c r="K2347" t="s">
        <v>642</v>
      </c>
      <c r="L2347" t="s">
        <v>11</v>
      </c>
      <c r="M2347" s="2">
        <v>1761072</v>
      </c>
      <c r="N2347" s="2">
        <v>-6036</v>
      </c>
      <c r="O2347" s="2">
        <v>31057</v>
      </c>
      <c r="P2347" s="2">
        <v>1786093</v>
      </c>
      <c r="Q2347" s="2">
        <v>0</v>
      </c>
      <c r="R2347" s="2">
        <v>1278038</v>
      </c>
      <c r="S2347" s="2">
        <v>1278038</v>
      </c>
      <c r="T2347" s="2">
        <v>508055</v>
      </c>
      <c r="U2347" s="2">
        <v>508055</v>
      </c>
      <c r="V2347" s="2">
        <v>508055</v>
      </c>
      <c r="W2347" t="s">
        <v>643</v>
      </c>
    </row>
    <row r="2348" spans="1:23" x14ac:dyDescent="0.2">
      <c r="A2348" t="s">
        <v>0</v>
      </c>
      <c r="B2348" t="s">
        <v>1</v>
      </c>
      <c r="C2348" t="s">
        <v>635</v>
      </c>
      <c r="D2348" t="s">
        <v>636</v>
      </c>
      <c r="E2348" t="s">
        <v>637</v>
      </c>
      <c r="F2348" t="s">
        <v>1563</v>
      </c>
      <c r="G2348" t="s">
        <v>1564</v>
      </c>
      <c r="H2348" t="s">
        <v>7</v>
      </c>
      <c r="I2348" t="s">
        <v>8</v>
      </c>
      <c r="J2348" t="s">
        <v>9</v>
      </c>
      <c r="K2348" t="s">
        <v>15</v>
      </c>
      <c r="L2348" t="s">
        <v>11</v>
      </c>
      <c r="M2348" s="2">
        <v>164406.79999999999</v>
      </c>
      <c r="N2348" s="2">
        <v>9980</v>
      </c>
      <c r="O2348" s="2">
        <v>0</v>
      </c>
      <c r="P2348" s="2">
        <v>174386.8</v>
      </c>
      <c r="Q2348" s="2">
        <v>0</v>
      </c>
      <c r="R2348" s="2">
        <v>9136.26</v>
      </c>
      <c r="S2348" s="2">
        <v>9136.26</v>
      </c>
      <c r="T2348" s="2">
        <v>165250.54</v>
      </c>
      <c r="U2348" s="2">
        <v>165250.54</v>
      </c>
      <c r="V2348" s="2">
        <v>165250.54</v>
      </c>
      <c r="W2348" t="s">
        <v>644</v>
      </c>
    </row>
    <row r="2349" spans="1:23" x14ac:dyDescent="0.2">
      <c r="A2349" t="s">
        <v>0</v>
      </c>
      <c r="B2349" t="s">
        <v>1</v>
      </c>
      <c r="C2349" t="s">
        <v>635</v>
      </c>
      <c r="D2349" t="s">
        <v>636</v>
      </c>
      <c r="E2349" t="s">
        <v>637</v>
      </c>
      <c r="F2349" t="s">
        <v>1563</v>
      </c>
      <c r="G2349" t="s">
        <v>1564</v>
      </c>
      <c r="H2349" t="s">
        <v>7</v>
      </c>
      <c r="I2349" t="s">
        <v>8</v>
      </c>
      <c r="J2349" t="s">
        <v>9</v>
      </c>
      <c r="K2349" t="s">
        <v>17</v>
      </c>
      <c r="L2349" t="s">
        <v>11</v>
      </c>
      <c r="M2349" s="2">
        <v>62624</v>
      </c>
      <c r="N2349" s="2">
        <v>4000</v>
      </c>
      <c r="O2349" s="2">
        <v>0</v>
      </c>
      <c r="P2349" s="2">
        <v>66624</v>
      </c>
      <c r="Q2349" s="2">
        <v>0</v>
      </c>
      <c r="R2349" s="2">
        <v>56646.36</v>
      </c>
      <c r="S2349" s="2">
        <v>56646.36</v>
      </c>
      <c r="T2349" s="2">
        <v>9977.64</v>
      </c>
      <c r="U2349" s="2">
        <v>9977.64</v>
      </c>
      <c r="V2349" s="2">
        <v>9977.64</v>
      </c>
      <c r="W2349" t="s">
        <v>645</v>
      </c>
    </row>
    <row r="2350" spans="1:23" x14ac:dyDescent="0.2">
      <c r="A2350" t="s">
        <v>0</v>
      </c>
      <c r="B2350" t="s">
        <v>1</v>
      </c>
      <c r="C2350" t="s">
        <v>635</v>
      </c>
      <c r="D2350" t="s">
        <v>636</v>
      </c>
      <c r="E2350" t="s">
        <v>637</v>
      </c>
      <c r="F2350" t="s">
        <v>1563</v>
      </c>
      <c r="G2350" t="s">
        <v>1564</v>
      </c>
      <c r="H2350" t="s">
        <v>7</v>
      </c>
      <c r="I2350" t="s">
        <v>8</v>
      </c>
      <c r="J2350" t="s">
        <v>9</v>
      </c>
      <c r="K2350" t="s">
        <v>19</v>
      </c>
      <c r="L2350" t="s">
        <v>11</v>
      </c>
      <c r="M2350" s="2">
        <v>1320</v>
      </c>
      <c r="N2350" s="2">
        <v>0</v>
      </c>
      <c r="O2350" s="2">
        <v>0</v>
      </c>
      <c r="P2350" s="2">
        <v>1320</v>
      </c>
      <c r="Q2350" s="2">
        <v>0</v>
      </c>
      <c r="R2350" s="2">
        <v>625.5</v>
      </c>
      <c r="S2350" s="2">
        <v>625.5</v>
      </c>
      <c r="T2350" s="2">
        <v>694.5</v>
      </c>
      <c r="U2350" s="2">
        <v>694.5</v>
      </c>
      <c r="V2350" s="2">
        <v>694.5</v>
      </c>
      <c r="W2350" t="s">
        <v>646</v>
      </c>
    </row>
    <row r="2351" spans="1:23" x14ac:dyDescent="0.2">
      <c r="A2351" t="s">
        <v>0</v>
      </c>
      <c r="B2351" t="s">
        <v>1</v>
      </c>
      <c r="C2351" t="s">
        <v>635</v>
      </c>
      <c r="D2351" t="s">
        <v>636</v>
      </c>
      <c r="E2351" t="s">
        <v>637</v>
      </c>
      <c r="F2351" t="s">
        <v>1563</v>
      </c>
      <c r="G2351" t="s">
        <v>1564</v>
      </c>
      <c r="H2351" t="s">
        <v>7</v>
      </c>
      <c r="I2351" t="s">
        <v>8</v>
      </c>
      <c r="J2351" t="s">
        <v>9</v>
      </c>
      <c r="K2351" t="s">
        <v>21</v>
      </c>
      <c r="L2351" t="s">
        <v>11</v>
      </c>
      <c r="M2351" s="2">
        <v>10560</v>
      </c>
      <c r="N2351" s="2">
        <v>0</v>
      </c>
      <c r="O2351" s="2">
        <v>0</v>
      </c>
      <c r="P2351" s="2">
        <v>10560</v>
      </c>
      <c r="Q2351" s="2">
        <v>0</v>
      </c>
      <c r="R2351" s="2">
        <v>6508</v>
      </c>
      <c r="S2351" s="2">
        <v>6508</v>
      </c>
      <c r="T2351" s="2">
        <v>4052</v>
      </c>
      <c r="U2351" s="2">
        <v>4052</v>
      </c>
      <c r="V2351" s="2">
        <v>4052</v>
      </c>
      <c r="W2351" t="s">
        <v>647</v>
      </c>
    </row>
    <row r="2352" spans="1:23" x14ac:dyDescent="0.2">
      <c r="A2352" t="s">
        <v>0</v>
      </c>
      <c r="B2352" t="s">
        <v>1</v>
      </c>
      <c r="C2352" t="s">
        <v>635</v>
      </c>
      <c r="D2352" t="s">
        <v>636</v>
      </c>
      <c r="E2352" t="s">
        <v>637</v>
      </c>
      <c r="F2352" t="s">
        <v>1563</v>
      </c>
      <c r="G2352" t="s">
        <v>1564</v>
      </c>
      <c r="H2352" t="s">
        <v>7</v>
      </c>
      <c r="I2352" t="s">
        <v>8</v>
      </c>
      <c r="J2352" t="s">
        <v>9</v>
      </c>
      <c r="K2352" t="s">
        <v>23</v>
      </c>
      <c r="L2352" t="s">
        <v>11</v>
      </c>
      <c r="M2352" s="2">
        <v>449.21</v>
      </c>
      <c r="N2352" s="2">
        <v>0</v>
      </c>
      <c r="O2352" s="2">
        <v>78.87</v>
      </c>
      <c r="P2352" s="2">
        <v>528.08000000000004</v>
      </c>
      <c r="Q2352" s="2">
        <v>0</v>
      </c>
      <c r="R2352" s="2">
        <v>4</v>
      </c>
      <c r="S2352" s="2">
        <v>4</v>
      </c>
      <c r="T2352" s="2">
        <v>524.08000000000004</v>
      </c>
      <c r="U2352" s="2">
        <v>524.08000000000004</v>
      </c>
      <c r="V2352" s="2">
        <v>524.08000000000004</v>
      </c>
      <c r="W2352" t="s">
        <v>648</v>
      </c>
    </row>
    <row r="2353" spans="1:23" x14ac:dyDescent="0.2">
      <c r="A2353" t="s">
        <v>0</v>
      </c>
      <c r="B2353" t="s">
        <v>1</v>
      </c>
      <c r="C2353" t="s">
        <v>635</v>
      </c>
      <c r="D2353" t="s">
        <v>636</v>
      </c>
      <c r="E2353" t="s">
        <v>637</v>
      </c>
      <c r="F2353" t="s">
        <v>1563</v>
      </c>
      <c r="G2353" t="s">
        <v>1564</v>
      </c>
      <c r="H2353" t="s">
        <v>7</v>
      </c>
      <c r="I2353" t="s">
        <v>8</v>
      </c>
      <c r="J2353" t="s">
        <v>9</v>
      </c>
      <c r="K2353" t="s">
        <v>25</v>
      </c>
      <c r="L2353" t="s">
        <v>11</v>
      </c>
      <c r="M2353" s="2">
        <v>4492.08</v>
      </c>
      <c r="N2353" s="2">
        <v>0</v>
      </c>
      <c r="O2353" s="2">
        <v>0</v>
      </c>
      <c r="P2353" s="2">
        <v>4492.08</v>
      </c>
      <c r="Q2353" s="2">
        <v>0</v>
      </c>
      <c r="R2353" s="2">
        <v>2463.42</v>
      </c>
      <c r="S2353" s="2">
        <v>2463.42</v>
      </c>
      <c r="T2353" s="2">
        <v>2028.66</v>
      </c>
      <c r="U2353" s="2">
        <v>2028.66</v>
      </c>
      <c r="V2353" s="2">
        <v>2028.66</v>
      </c>
      <c r="W2353" t="s">
        <v>649</v>
      </c>
    </row>
    <row r="2354" spans="1:23" x14ac:dyDescent="0.2">
      <c r="A2354" t="s">
        <v>0</v>
      </c>
      <c r="B2354" t="s">
        <v>1</v>
      </c>
      <c r="C2354" t="s">
        <v>635</v>
      </c>
      <c r="D2354" t="s">
        <v>636</v>
      </c>
      <c r="E2354" t="s">
        <v>637</v>
      </c>
      <c r="F2354" t="s">
        <v>1563</v>
      </c>
      <c r="G2354" t="s">
        <v>1564</v>
      </c>
      <c r="H2354" t="s">
        <v>7</v>
      </c>
      <c r="I2354" t="s">
        <v>8</v>
      </c>
      <c r="J2354" t="s">
        <v>9</v>
      </c>
      <c r="K2354" t="s">
        <v>27</v>
      </c>
      <c r="L2354" t="s">
        <v>11</v>
      </c>
      <c r="M2354" s="2">
        <v>6639.29</v>
      </c>
      <c r="N2354" s="2">
        <v>0</v>
      </c>
      <c r="O2354" s="2">
        <v>0</v>
      </c>
      <c r="P2354" s="2">
        <v>6639.29</v>
      </c>
      <c r="Q2354" s="2">
        <v>0</v>
      </c>
      <c r="R2354" s="2">
        <v>0</v>
      </c>
      <c r="S2354" s="2">
        <v>0</v>
      </c>
      <c r="T2354" s="2">
        <v>6639.29</v>
      </c>
      <c r="U2354" s="2">
        <v>6639.29</v>
      </c>
      <c r="V2354" s="2">
        <v>6639.29</v>
      </c>
      <c r="W2354" t="s">
        <v>650</v>
      </c>
    </row>
    <row r="2355" spans="1:23" x14ac:dyDescent="0.2">
      <c r="A2355" t="s">
        <v>0</v>
      </c>
      <c r="B2355" t="s">
        <v>1</v>
      </c>
      <c r="C2355" t="s">
        <v>635</v>
      </c>
      <c r="D2355" t="s">
        <v>636</v>
      </c>
      <c r="E2355" t="s">
        <v>637</v>
      </c>
      <c r="F2355" t="s">
        <v>1563</v>
      </c>
      <c r="G2355" t="s">
        <v>1564</v>
      </c>
      <c r="H2355" t="s">
        <v>7</v>
      </c>
      <c r="I2355" t="s">
        <v>8</v>
      </c>
      <c r="J2355" t="s">
        <v>9</v>
      </c>
      <c r="K2355" t="s">
        <v>29</v>
      </c>
      <c r="L2355" t="s">
        <v>11</v>
      </c>
      <c r="M2355" s="2">
        <v>1663.77</v>
      </c>
      <c r="N2355" s="2">
        <v>0</v>
      </c>
      <c r="O2355" s="2">
        <v>0</v>
      </c>
      <c r="P2355" s="2">
        <v>1663.77</v>
      </c>
      <c r="Q2355" s="2">
        <v>0</v>
      </c>
      <c r="R2355" s="2">
        <v>0</v>
      </c>
      <c r="S2355" s="2">
        <v>0</v>
      </c>
      <c r="T2355" s="2">
        <v>1663.77</v>
      </c>
      <c r="U2355" s="2">
        <v>1663.77</v>
      </c>
      <c r="V2355" s="2">
        <v>1663.77</v>
      </c>
      <c r="W2355" t="s">
        <v>693</v>
      </c>
    </row>
    <row r="2356" spans="1:23" x14ac:dyDescent="0.2">
      <c r="A2356" t="s">
        <v>0</v>
      </c>
      <c r="B2356" t="s">
        <v>1</v>
      </c>
      <c r="C2356" t="s">
        <v>635</v>
      </c>
      <c r="D2356" t="s">
        <v>636</v>
      </c>
      <c r="E2356" t="s">
        <v>637</v>
      </c>
      <c r="F2356" t="s">
        <v>1563</v>
      </c>
      <c r="G2356" t="s">
        <v>1564</v>
      </c>
      <c r="H2356" t="s">
        <v>7</v>
      </c>
      <c r="I2356" t="s">
        <v>8</v>
      </c>
      <c r="J2356" t="s">
        <v>9</v>
      </c>
      <c r="K2356" t="s">
        <v>33</v>
      </c>
      <c r="L2356" t="s">
        <v>11</v>
      </c>
      <c r="M2356" s="2">
        <v>2925.97</v>
      </c>
      <c r="N2356" s="2">
        <v>0</v>
      </c>
      <c r="O2356" s="2">
        <v>0</v>
      </c>
      <c r="P2356" s="2">
        <v>2925.97</v>
      </c>
      <c r="Q2356" s="2">
        <v>0</v>
      </c>
      <c r="R2356" s="2">
        <v>0</v>
      </c>
      <c r="S2356" s="2">
        <v>0</v>
      </c>
      <c r="T2356" s="2">
        <v>2925.97</v>
      </c>
      <c r="U2356" s="2">
        <v>2925.97</v>
      </c>
      <c r="V2356" s="2">
        <v>2925.97</v>
      </c>
      <c r="W2356" t="s">
        <v>652</v>
      </c>
    </row>
    <row r="2357" spans="1:23" x14ac:dyDescent="0.2">
      <c r="A2357" t="s">
        <v>0</v>
      </c>
      <c r="B2357" t="s">
        <v>1</v>
      </c>
      <c r="C2357" t="s">
        <v>635</v>
      </c>
      <c r="D2357" t="s">
        <v>636</v>
      </c>
      <c r="E2357" t="s">
        <v>637</v>
      </c>
      <c r="F2357" t="s">
        <v>1563</v>
      </c>
      <c r="G2357" t="s">
        <v>1564</v>
      </c>
      <c r="H2357" t="s">
        <v>7</v>
      </c>
      <c r="I2357" t="s">
        <v>8</v>
      </c>
      <c r="J2357" t="s">
        <v>9</v>
      </c>
      <c r="K2357" t="s">
        <v>35</v>
      </c>
      <c r="L2357" t="s">
        <v>11</v>
      </c>
      <c r="M2357" s="2">
        <v>12851.93</v>
      </c>
      <c r="N2357" s="2">
        <v>0</v>
      </c>
      <c r="O2357" s="2">
        <v>0</v>
      </c>
      <c r="P2357" s="2">
        <v>12851.93</v>
      </c>
      <c r="Q2357" s="2">
        <v>0</v>
      </c>
      <c r="R2357" s="2">
        <v>2888.67</v>
      </c>
      <c r="S2357" s="2">
        <v>2888.67</v>
      </c>
      <c r="T2357" s="2">
        <v>9963.26</v>
      </c>
      <c r="U2357" s="2">
        <v>9963.26</v>
      </c>
      <c r="V2357" s="2">
        <v>9963.26</v>
      </c>
      <c r="W2357" t="s">
        <v>653</v>
      </c>
    </row>
    <row r="2358" spans="1:23" x14ac:dyDescent="0.2">
      <c r="A2358" t="s">
        <v>0</v>
      </c>
      <c r="B2358" t="s">
        <v>1</v>
      </c>
      <c r="C2358" t="s">
        <v>635</v>
      </c>
      <c r="D2358" t="s">
        <v>636</v>
      </c>
      <c r="E2358" t="s">
        <v>637</v>
      </c>
      <c r="F2358" t="s">
        <v>1563</v>
      </c>
      <c r="G2358" t="s">
        <v>1564</v>
      </c>
      <c r="H2358" t="s">
        <v>7</v>
      </c>
      <c r="I2358" t="s">
        <v>8</v>
      </c>
      <c r="J2358" t="s">
        <v>9</v>
      </c>
      <c r="K2358" t="s">
        <v>37</v>
      </c>
      <c r="L2358" t="s">
        <v>11</v>
      </c>
      <c r="M2358" s="2">
        <v>249569.52</v>
      </c>
      <c r="N2358" s="2">
        <v>13833.12</v>
      </c>
      <c r="O2358" s="2">
        <v>-30000</v>
      </c>
      <c r="P2358" s="2">
        <v>233402.64</v>
      </c>
      <c r="Q2358" s="2">
        <v>0</v>
      </c>
      <c r="R2358" s="2">
        <v>161439.23000000001</v>
      </c>
      <c r="S2358" s="2">
        <v>161439.23000000001</v>
      </c>
      <c r="T2358" s="2">
        <v>71963.41</v>
      </c>
      <c r="U2358" s="2">
        <v>71963.41</v>
      </c>
      <c r="V2358" s="2">
        <v>71963.41</v>
      </c>
      <c r="W2358" t="s">
        <v>654</v>
      </c>
    </row>
    <row r="2359" spans="1:23" x14ac:dyDescent="0.2">
      <c r="A2359" t="s">
        <v>0</v>
      </c>
      <c r="B2359" t="s">
        <v>1</v>
      </c>
      <c r="C2359" t="s">
        <v>635</v>
      </c>
      <c r="D2359" t="s">
        <v>636</v>
      </c>
      <c r="E2359" t="s">
        <v>637</v>
      </c>
      <c r="F2359" t="s">
        <v>1563</v>
      </c>
      <c r="G2359" t="s">
        <v>1564</v>
      </c>
      <c r="H2359" t="s">
        <v>7</v>
      </c>
      <c r="I2359" t="s">
        <v>8</v>
      </c>
      <c r="J2359" t="s">
        <v>9</v>
      </c>
      <c r="K2359" t="s">
        <v>39</v>
      </c>
      <c r="L2359" t="s">
        <v>11</v>
      </c>
      <c r="M2359" s="2">
        <v>164406.79999999999</v>
      </c>
      <c r="N2359" s="2">
        <v>9980</v>
      </c>
      <c r="O2359" s="2">
        <v>0</v>
      </c>
      <c r="P2359" s="2">
        <v>174386.8</v>
      </c>
      <c r="Q2359" s="2">
        <v>0</v>
      </c>
      <c r="R2359" s="2">
        <v>118431.35</v>
      </c>
      <c r="S2359" s="2">
        <v>118431.35</v>
      </c>
      <c r="T2359" s="2">
        <v>55955.45</v>
      </c>
      <c r="U2359" s="2">
        <v>55955.45</v>
      </c>
      <c r="V2359" s="2">
        <v>55955.45</v>
      </c>
      <c r="W2359" t="s">
        <v>655</v>
      </c>
    </row>
    <row r="2360" spans="1:23" x14ac:dyDescent="0.2">
      <c r="A2360" t="s">
        <v>0</v>
      </c>
      <c r="B2360" t="s">
        <v>1</v>
      </c>
      <c r="C2360" t="s">
        <v>635</v>
      </c>
      <c r="D2360" t="s">
        <v>636</v>
      </c>
      <c r="E2360" t="s">
        <v>637</v>
      </c>
      <c r="F2360" t="s">
        <v>1563</v>
      </c>
      <c r="G2360" t="s">
        <v>1564</v>
      </c>
      <c r="H2360" t="s">
        <v>7</v>
      </c>
      <c r="I2360" t="s">
        <v>8</v>
      </c>
      <c r="J2360" t="s">
        <v>9</v>
      </c>
      <c r="K2360" t="s">
        <v>41</v>
      </c>
      <c r="L2360" t="s">
        <v>11</v>
      </c>
      <c r="M2360" s="2">
        <v>12018.78</v>
      </c>
      <c r="N2360" s="2">
        <v>0</v>
      </c>
      <c r="O2360" s="2">
        <v>0</v>
      </c>
      <c r="P2360" s="2">
        <v>12018.78</v>
      </c>
      <c r="Q2360" s="2">
        <v>0</v>
      </c>
      <c r="R2360" s="2">
        <v>0</v>
      </c>
      <c r="S2360" s="2">
        <v>0</v>
      </c>
      <c r="T2360" s="2">
        <v>12018.78</v>
      </c>
      <c r="U2360" s="2">
        <v>12018.78</v>
      </c>
      <c r="V2360" s="2">
        <v>12018.78</v>
      </c>
      <c r="W2360" t="s">
        <v>656</v>
      </c>
    </row>
    <row r="2361" spans="1:23" x14ac:dyDescent="0.2">
      <c r="A2361" t="s">
        <v>0</v>
      </c>
      <c r="B2361" t="s">
        <v>1</v>
      </c>
      <c r="C2361" t="s">
        <v>635</v>
      </c>
      <c r="D2361" t="s">
        <v>636</v>
      </c>
      <c r="E2361" t="s">
        <v>637</v>
      </c>
      <c r="F2361" t="s">
        <v>1563</v>
      </c>
      <c r="G2361" t="s">
        <v>1564</v>
      </c>
      <c r="H2361" t="s">
        <v>7</v>
      </c>
      <c r="I2361" t="s">
        <v>43</v>
      </c>
      <c r="J2361" t="s">
        <v>44</v>
      </c>
      <c r="K2361" t="s">
        <v>45</v>
      </c>
      <c r="L2361" t="s">
        <v>11</v>
      </c>
      <c r="M2361" s="2">
        <v>22000</v>
      </c>
      <c r="N2361" s="2">
        <v>-16378.58</v>
      </c>
      <c r="O2361" s="2">
        <v>0</v>
      </c>
      <c r="P2361" s="2">
        <v>5621.42</v>
      </c>
      <c r="Q2361" s="2">
        <v>0</v>
      </c>
      <c r="R2361" s="2">
        <v>5621.42</v>
      </c>
      <c r="S2361" s="2">
        <v>3403.62</v>
      </c>
      <c r="T2361" s="2">
        <v>0</v>
      </c>
      <c r="U2361" s="2">
        <v>2217.8000000000002</v>
      </c>
      <c r="V2361" s="2">
        <v>0</v>
      </c>
      <c r="W2361" t="s">
        <v>657</v>
      </c>
    </row>
    <row r="2362" spans="1:23" x14ac:dyDescent="0.2">
      <c r="A2362" t="s">
        <v>0</v>
      </c>
      <c r="B2362" t="s">
        <v>1</v>
      </c>
      <c r="C2362" t="s">
        <v>635</v>
      </c>
      <c r="D2362" t="s">
        <v>636</v>
      </c>
      <c r="E2362" t="s">
        <v>637</v>
      </c>
      <c r="F2362" t="s">
        <v>1563</v>
      </c>
      <c r="G2362" t="s">
        <v>1564</v>
      </c>
      <c r="H2362" t="s">
        <v>7</v>
      </c>
      <c r="I2362" t="s">
        <v>43</v>
      </c>
      <c r="J2362" t="s">
        <v>44</v>
      </c>
      <c r="K2362" t="s">
        <v>47</v>
      </c>
      <c r="L2362" t="s">
        <v>11</v>
      </c>
      <c r="M2362" s="2">
        <v>2200</v>
      </c>
      <c r="N2362" s="2">
        <v>10000</v>
      </c>
      <c r="O2362" s="2">
        <v>0</v>
      </c>
      <c r="P2362" s="2">
        <v>12200</v>
      </c>
      <c r="Q2362" s="2">
        <v>0</v>
      </c>
      <c r="R2362" s="2">
        <v>12200</v>
      </c>
      <c r="S2362" s="2">
        <v>8718.9</v>
      </c>
      <c r="T2362" s="2">
        <v>0</v>
      </c>
      <c r="U2362" s="2">
        <v>3481.1</v>
      </c>
      <c r="V2362" s="2">
        <v>0</v>
      </c>
      <c r="W2362" t="s">
        <v>658</v>
      </c>
    </row>
    <row r="2363" spans="1:23" x14ac:dyDescent="0.2">
      <c r="A2363" t="s">
        <v>0</v>
      </c>
      <c r="B2363" t="s">
        <v>1</v>
      </c>
      <c r="C2363" t="s">
        <v>635</v>
      </c>
      <c r="D2363" t="s">
        <v>636</v>
      </c>
      <c r="E2363" t="s">
        <v>637</v>
      </c>
      <c r="F2363" t="s">
        <v>1563</v>
      </c>
      <c r="G2363" t="s">
        <v>1564</v>
      </c>
      <c r="H2363" t="s">
        <v>7</v>
      </c>
      <c r="I2363" t="s">
        <v>43</v>
      </c>
      <c r="J2363" t="s">
        <v>44</v>
      </c>
      <c r="K2363" t="s">
        <v>49</v>
      </c>
      <c r="L2363" t="s">
        <v>11</v>
      </c>
      <c r="M2363" s="2">
        <v>7500</v>
      </c>
      <c r="N2363" s="2">
        <v>-3000</v>
      </c>
      <c r="O2363" s="2">
        <v>0</v>
      </c>
      <c r="P2363" s="2">
        <v>4500</v>
      </c>
      <c r="Q2363" s="2">
        <v>0</v>
      </c>
      <c r="R2363" s="2">
        <v>4500</v>
      </c>
      <c r="S2363" s="2">
        <v>3316.95</v>
      </c>
      <c r="T2363" s="2">
        <v>0</v>
      </c>
      <c r="U2363" s="2">
        <v>1183.05</v>
      </c>
      <c r="V2363" s="2">
        <v>0</v>
      </c>
      <c r="W2363" t="s">
        <v>659</v>
      </c>
    </row>
    <row r="2364" spans="1:23" x14ac:dyDescent="0.2">
      <c r="A2364" t="s">
        <v>0</v>
      </c>
      <c r="B2364" t="s">
        <v>1</v>
      </c>
      <c r="C2364" t="s">
        <v>635</v>
      </c>
      <c r="D2364" t="s">
        <v>636</v>
      </c>
      <c r="E2364" t="s">
        <v>637</v>
      </c>
      <c r="F2364" t="s">
        <v>1563</v>
      </c>
      <c r="G2364" t="s">
        <v>1564</v>
      </c>
      <c r="H2364" t="s">
        <v>7</v>
      </c>
      <c r="I2364" t="s">
        <v>43</v>
      </c>
      <c r="J2364" t="s">
        <v>44</v>
      </c>
      <c r="K2364" t="s">
        <v>53</v>
      </c>
      <c r="L2364" t="s">
        <v>11</v>
      </c>
      <c r="M2364" s="2">
        <v>1000</v>
      </c>
      <c r="N2364" s="2">
        <v>0</v>
      </c>
      <c r="O2364" s="2">
        <v>0</v>
      </c>
      <c r="P2364" s="2">
        <v>1000</v>
      </c>
      <c r="Q2364" s="2">
        <v>0</v>
      </c>
      <c r="R2364" s="2">
        <v>0</v>
      </c>
      <c r="S2364" s="2">
        <v>0</v>
      </c>
      <c r="T2364" s="2">
        <v>1000</v>
      </c>
      <c r="U2364" s="2">
        <v>1000</v>
      </c>
      <c r="V2364" s="2">
        <v>1000</v>
      </c>
      <c r="W2364" t="s">
        <v>660</v>
      </c>
    </row>
    <row r="2365" spans="1:23" x14ac:dyDescent="0.2">
      <c r="A2365" t="s">
        <v>0</v>
      </c>
      <c r="B2365" t="s">
        <v>1</v>
      </c>
      <c r="C2365" t="s">
        <v>635</v>
      </c>
      <c r="D2365" t="s">
        <v>636</v>
      </c>
      <c r="E2365" t="s">
        <v>637</v>
      </c>
      <c r="F2365" t="s">
        <v>1563</v>
      </c>
      <c r="G2365" t="s">
        <v>1564</v>
      </c>
      <c r="H2365" t="s">
        <v>7</v>
      </c>
      <c r="I2365" t="s">
        <v>43</v>
      </c>
      <c r="J2365" t="s">
        <v>44</v>
      </c>
      <c r="K2365" t="s">
        <v>55</v>
      </c>
      <c r="L2365" t="s">
        <v>11</v>
      </c>
      <c r="M2365" s="2">
        <v>5600</v>
      </c>
      <c r="N2365" s="2">
        <v>1585.92</v>
      </c>
      <c r="O2365" s="2">
        <v>0</v>
      </c>
      <c r="P2365" s="2">
        <v>7185.92</v>
      </c>
      <c r="Q2365" s="2">
        <v>1.1200000000000001</v>
      </c>
      <c r="R2365" s="2">
        <v>7184.8</v>
      </c>
      <c r="S2365" s="2">
        <v>7184.8</v>
      </c>
      <c r="T2365" s="2">
        <v>1.1200000000000001</v>
      </c>
      <c r="U2365" s="2">
        <v>1.1200000000000001</v>
      </c>
      <c r="V2365" s="2">
        <v>0</v>
      </c>
      <c r="W2365" t="s">
        <v>661</v>
      </c>
    </row>
    <row r="2366" spans="1:23" x14ac:dyDescent="0.2">
      <c r="A2366" t="s">
        <v>0</v>
      </c>
      <c r="B2366" t="s">
        <v>1</v>
      </c>
      <c r="C2366" t="s">
        <v>635</v>
      </c>
      <c r="D2366" t="s">
        <v>636</v>
      </c>
      <c r="E2366" t="s">
        <v>637</v>
      </c>
      <c r="F2366" t="s">
        <v>1563</v>
      </c>
      <c r="G2366" t="s">
        <v>1564</v>
      </c>
      <c r="H2366" t="s">
        <v>7</v>
      </c>
      <c r="I2366" t="s">
        <v>43</v>
      </c>
      <c r="J2366" t="s">
        <v>44</v>
      </c>
      <c r="K2366" t="s">
        <v>1565</v>
      </c>
      <c r="L2366" t="s">
        <v>11</v>
      </c>
      <c r="M2366" s="2">
        <v>28000</v>
      </c>
      <c r="N2366" s="2">
        <v>-15400</v>
      </c>
      <c r="O2366" s="2">
        <v>0</v>
      </c>
      <c r="P2366" s="2">
        <v>12600</v>
      </c>
      <c r="Q2366" s="2">
        <v>364.4</v>
      </c>
      <c r="R2366" s="2">
        <v>5773.96</v>
      </c>
      <c r="S2366" s="2">
        <v>5773.96</v>
      </c>
      <c r="T2366" s="2">
        <v>6826.04</v>
      </c>
      <c r="U2366" s="2">
        <v>6826.04</v>
      </c>
      <c r="V2366" s="2">
        <v>6461.64</v>
      </c>
      <c r="W2366" t="s">
        <v>1566</v>
      </c>
    </row>
    <row r="2367" spans="1:23" x14ac:dyDescent="0.2">
      <c r="A2367" t="s">
        <v>0</v>
      </c>
      <c r="B2367" t="s">
        <v>1</v>
      </c>
      <c r="C2367" t="s">
        <v>635</v>
      </c>
      <c r="D2367" t="s">
        <v>636</v>
      </c>
      <c r="E2367" t="s">
        <v>637</v>
      </c>
      <c r="F2367" t="s">
        <v>1563</v>
      </c>
      <c r="G2367" t="s">
        <v>1564</v>
      </c>
      <c r="H2367" t="s">
        <v>7</v>
      </c>
      <c r="I2367" t="s">
        <v>43</v>
      </c>
      <c r="J2367" t="s">
        <v>44</v>
      </c>
      <c r="K2367" t="s">
        <v>57</v>
      </c>
      <c r="L2367" t="s">
        <v>11</v>
      </c>
      <c r="M2367" s="2">
        <v>150000</v>
      </c>
      <c r="N2367" s="2">
        <v>-873</v>
      </c>
      <c r="O2367" s="2">
        <v>0</v>
      </c>
      <c r="P2367" s="2">
        <v>149127</v>
      </c>
      <c r="Q2367" s="2">
        <v>7989.06</v>
      </c>
      <c r="R2367" s="2">
        <v>141137.94</v>
      </c>
      <c r="S2367" s="2">
        <v>107850.69</v>
      </c>
      <c r="T2367" s="2">
        <v>7989.06</v>
      </c>
      <c r="U2367" s="2">
        <v>41276.31</v>
      </c>
      <c r="V2367" s="2">
        <v>0</v>
      </c>
      <c r="W2367" t="s">
        <v>662</v>
      </c>
    </row>
    <row r="2368" spans="1:23" x14ac:dyDescent="0.2">
      <c r="A2368" t="s">
        <v>0</v>
      </c>
      <c r="B2368" t="s">
        <v>1</v>
      </c>
      <c r="C2368" t="s">
        <v>635</v>
      </c>
      <c r="D2368" t="s">
        <v>636</v>
      </c>
      <c r="E2368" t="s">
        <v>637</v>
      </c>
      <c r="F2368" t="s">
        <v>1563</v>
      </c>
      <c r="G2368" t="s">
        <v>1564</v>
      </c>
      <c r="H2368" t="s">
        <v>7</v>
      </c>
      <c r="I2368" t="s">
        <v>43</v>
      </c>
      <c r="J2368" t="s">
        <v>44</v>
      </c>
      <c r="K2368" t="s">
        <v>59</v>
      </c>
      <c r="L2368" t="s">
        <v>11</v>
      </c>
      <c r="M2368" s="2">
        <v>159021</v>
      </c>
      <c r="N2368" s="2">
        <v>-44469</v>
      </c>
      <c r="O2368" s="2">
        <v>0</v>
      </c>
      <c r="P2368" s="2">
        <v>114552</v>
      </c>
      <c r="Q2368" s="2">
        <v>999</v>
      </c>
      <c r="R2368" s="2">
        <v>113553</v>
      </c>
      <c r="S2368" s="2">
        <v>83583</v>
      </c>
      <c r="T2368" s="2">
        <v>999</v>
      </c>
      <c r="U2368" s="2">
        <v>30969</v>
      </c>
      <c r="V2368" s="2">
        <v>0</v>
      </c>
      <c r="W2368" t="s">
        <v>663</v>
      </c>
    </row>
    <row r="2369" spans="1:23" x14ac:dyDescent="0.2">
      <c r="A2369" t="s">
        <v>0</v>
      </c>
      <c r="B2369" t="s">
        <v>1</v>
      </c>
      <c r="C2369" t="s">
        <v>635</v>
      </c>
      <c r="D2369" t="s">
        <v>636</v>
      </c>
      <c r="E2369" t="s">
        <v>637</v>
      </c>
      <c r="F2369" t="s">
        <v>1563</v>
      </c>
      <c r="G2369" t="s">
        <v>1564</v>
      </c>
      <c r="H2369" t="s">
        <v>7</v>
      </c>
      <c r="I2369" t="s">
        <v>43</v>
      </c>
      <c r="J2369" t="s">
        <v>44</v>
      </c>
      <c r="K2369" t="s">
        <v>61</v>
      </c>
      <c r="L2369" t="s">
        <v>11</v>
      </c>
      <c r="M2369" s="2">
        <v>50936</v>
      </c>
      <c r="N2369" s="2">
        <v>85157.56</v>
      </c>
      <c r="O2369" s="2">
        <v>0</v>
      </c>
      <c r="P2369" s="2">
        <v>136093.56</v>
      </c>
      <c r="Q2369" s="2">
        <v>38330.83</v>
      </c>
      <c r="R2369" s="2">
        <v>63917.65</v>
      </c>
      <c r="S2369" s="2">
        <v>57817.65</v>
      </c>
      <c r="T2369" s="2">
        <v>72175.91</v>
      </c>
      <c r="U2369" s="2">
        <v>78275.91</v>
      </c>
      <c r="V2369" s="2">
        <v>33845.08</v>
      </c>
      <c r="W2369" t="s">
        <v>664</v>
      </c>
    </row>
    <row r="2370" spans="1:23" x14ac:dyDescent="0.2">
      <c r="A2370" t="s">
        <v>0</v>
      </c>
      <c r="B2370" t="s">
        <v>1</v>
      </c>
      <c r="C2370" t="s">
        <v>635</v>
      </c>
      <c r="D2370" t="s">
        <v>636</v>
      </c>
      <c r="E2370" t="s">
        <v>637</v>
      </c>
      <c r="F2370" t="s">
        <v>1563</v>
      </c>
      <c r="G2370" t="s">
        <v>1564</v>
      </c>
      <c r="H2370" t="s">
        <v>7</v>
      </c>
      <c r="I2370" t="s">
        <v>43</v>
      </c>
      <c r="J2370" t="s">
        <v>44</v>
      </c>
      <c r="K2370" t="s">
        <v>260</v>
      </c>
      <c r="L2370" t="s">
        <v>11</v>
      </c>
      <c r="M2370" s="2">
        <v>7000</v>
      </c>
      <c r="N2370" s="2">
        <v>-7000</v>
      </c>
      <c r="O2370" s="2">
        <v>0</v>
      </c>
      <c r="P2370" s="2">
        <v>0</v>
      </c>
      <c r="Q2370" s="2">
        <v>0</v>
      </c>
      <c r="R2370" s="2">
        <v>0</v>
      </c>
      <c r="S2370" s="2">
        <v>0</v>
      </c>
      <c r="T2370" s="2">
        <v>0</v>
      </c>
      <c r="U2370" s="2">
        <v>0</v>
      </c>
      <c r="V2370" s="2">
        <v>0</v>
      </c>
      <c r="W2370" t="s">
        <v>1547</v>
      </c>
    </row>
    <row r="2371" spans="1:23" x14ac:dyDescent="0.2">
      <c r="A2371" t="s">
        <v>0</v>
      </c>
      <c r="B2371" t="s">
        <v>1</v>
      </c>
      <c r="C2371" t="s">
        <v>635</v>
      </c>
      <c r="D2371" t="s">
        <v>636</v>
      </c>
      <c r="E2371" t="s">
        <v>637</v>
      </c>
      <c r="F2371" t="s">
        <v>1563</v>
      </c>
      <c r="G2371" t="s">
        <v>1564</v>
      </c>
      <c r="H2371" t="s">
        <v>7</v>
      </c>
      <c r="I2371" t="s">
        <v>43</v>
      </c>
      <c r="J2371" t="s">
        <v>44</v>
      </c>
      <c r="K2371" t="s">
        <v>63</v>
      </c>
      <c r="L2371" t="s">
        <v>11</v>
      </c>
      <c r="M2371" s="2">
        <v>5000</v>
      </c>
      <c r="N2371" s="2">
        <v>0</v>
      </c>
      <c r="O2371" s="2">
        <v>0</v>
      </c>
      <c r="P2371" s="2">
        <v>5000</v>
      </c>
      <c r="Q2371" s="2">
        <v>1759.4</v>
      </c>
      <c r="R2371" s="2">
        <v>2679.6</v>
      </c>
      <c r="S2371" s="2">
        <v>2679.6</v>
      </c>
      <c r="T2371" s="2">
        <v>2320.4</v>
      </c>
      <c r="U2371" s="2">
        <v>2320.4</v>
      </c>
      <c r="V2371" s="2">
        <v>561</v>
      </c>
      <c r="W2371" t="s">
        <v>665</v>
      </c>
    </row>
    <row r="2372" spans="1:23" x14ac:dyDescent="0.2">
      <c r="A2372" t="s">
        <v>0</v>
      </c>
      <c r="B2372" t="s">
        <v>1</v>
      </c>
      <c r="C2372" t="s">
        <v>635</v>
      </c>
      <c r="D2372" t="s">
        <v>636</v>
      </c>
      <c r="E2372" t="s">
        <v>637</v>
      </c>
      <c r="F2372" t="s">
        <v>1563</v>
      </c>
      <c r="G2372" t="s">
        <v>1564</v>
      </c>
      <c r="H2372" t="s">
        <v>7</v>
      </c>
      <c r="I2372" t="s">
        <v>43</v>
      </c>
      <c r="J2372" t="s">
        <v>44</v>
      </c>
      <c r="K2372" t="s">
        <v>65</v>
      </c>
      <c r="L2372" t="s">
        <v>11</v>
      </c>
      <c r="M2372" s="2">
        <v>2000</v>
      </c>
      <c r="N2372" s="2">
        <v>3114.08</v>
      </c>
      <c r="O2372" s="2">
        <v>0</v>
      </c>
      <c r="P2372" s="2">
        <v>5114.08</v>
      </c>
      <c r="Q2372" s="2">
        <v>0.6</v>
      </c>
      <c r="R2372" s="2">
        <v>50.4</v>
      </c>
      <c r="S2372" s="2">
        <v>50.4</v>
      </c>
      <c r="T2372" s="2">
        <v>5063.68</v>
      </c>
      <c r="U2372" s="2">
        <v>5063.68</v>
      </c>
      <c r="V2372" s="2">
        <v>5063.08</v>
      </c>
      <c r="W2372" t="s">
        <v>666</v>
      </c>
    </row>
    <row r="2373" spans="1:23" x14ac:dyDescent="0.2">
      <c r="A2373" t="s">
        <v>0</v>
      </c>
      <c r="B2373" t="s">
        <v>1</v>
      </c>
      <c r="C2373" t="s">
        <v>635</v>
      </c>
      <c r="D2373" t="s">
        <v>636</v>
      </c>
      <c r="E2373" t="s">
        <v>637</v>
      </c>
      <c r="F2373" t="s">
        <v>1563</v>
      </c>
      <c r="G2373" t="s">
        <v>1564</v>
      </c>
      <c r="H2373" t="s">
        <v>7</v>
      </c>
      <c r="I2373" t="s">
        <v>43</v>
      </c>
      <c r="J2373" t="s">
        <v>44</v>
      </c>
      <c r="K2373" t="s">
        <v>71</v>
      </c>
      <c r="L2373" t="s">
        <v>11</v>
      </c>
      <c r="M2373" s="2">
        <v>2000</v>
      </c>
      <c r="N2373" s="2">
        <v>-1000</v>
      </c>
      <c r="O2373" s="2">
        <v>0</v>
      </c>
      <c r="P2373" s="2">
        <v>1000</v>
      </c>
      <c r="Q2373" s="2">
        <v>0</v>
      </c>
      <c r="R2373" s="2">
        <v>0</v>
      </c>
      <c r="S2373" s="2">
        <v>0</v>
      </c>
      <c r="T2373" s="2">
        <v>1000</v>
      </c>
      <c r="U2373" s="2">
        <v>1000</v>
      </c>
      <c r="V2373" s="2">
        <v>1000</v>
      </c>
      <c r="W2373" t="s">
        <v>667</v>
      </c>
    </row>
    <row r="2374" spans="1:23" x14ac:dyDescent="0.2">
      <c r="A2374" t="s">
        <v>0</v>
      </c>
      <c r="B2374" t="s">
        <v>1</v>
      </c>
      <c r="C2374" t="s">
        <v>635</v>
      </c>
      <c r="D2374" t="s">
        <v>636</v>
      </c>
      <c r="E2374" t="s">
        <v>637</v>
      </c>
      <c r="F2374" t="s">
        <v>1563</v>
      </c>
      <c r="G2374" t="s">
        <v>1564</v>
      </c>
      <c r="H2374" t="s">
        <v>7</v>
      </c>
      <c r="I2374" t="s">
        <v>43</v>
      </c>
      <c r="J2374" t="s">
        <v>44</v>
      </c>
      <c r="K2374" t="s">
        <v>73</v>
      </c>
      <c r="L2374" t="s">
        <v>11</v>
      </c>
      <c r="M2374" s="2">
        <v>1000</v>
      </c>
      <c r="N2374" s="2">
        <v>0</v>
      </c>
      <c r="O2374" s="2">
        <v>0</v>
      </c>
      <c r="P2374" s="2">
        <v>1000</v>
      </c>
      <c r="Q2374" s="2">
        <v>0.48</v>
      </c>
      <c r="R2374" s="2">
        <v>51.52</v>
      </c>
      <c r="S2374" s="2">
        <v>51.52</v>
      </c>
      <c r="T2374" s="2">
        <v>948.48</v>
      </c>
      <c r="U2374" s="2">
        <v>948.48</v>
      </c>
      <c r="V2374" s="2">
        <v>948</v>
      </c>
      <c r="W2374" t="s">
        <v>669</v>
      </c>
    </row>
    <row r="2375" spans="1:23" x14ac:dyDescent="0.2">
      <c r="A2375" t="s">
        <v>0</v>
      </c>
      <c r="B2375" t="s">
        <v>1</v>
      </c>
      <c r="C2375" t="s">
        <v>635</v>
      </c>
      <c r="D2375" t="s">
        <v>636</v>
      </c>
      <c r="E2375" t="s">
        <v>637</v>
      </c>
      <c r="F2375" t="s">
        <v>1563</v>
      </c>
      <c r="G2375" t="s">
        <v>1564</v>
      </c>
      <c r="H2375" t="s">
        <v>7</v>
      </c>
      <c r="I2375" t="s">
        <v>43</v>
      </c>
      <c r="J2375" t="s">
        <v>44</v>
      </c>
      <c r="K2375" t="s">
        <v>75</v>
      </c>
      <c r="L2375" t="s">
        <v>11</v>
      </c>
      <c r="M2375" s="2">
        <v>3000</v>
      </c>
      <c r="N2375" s="2">
        <v>-2222.9</v>
      </c>
      <c r="O2375" s="2">
        <v>0</v>
      </c>
      <c r="P2375" s="2">
        <v>777.1</v>
      </c>
      <c r="Q2375" s="2">
        <v>0</v>
      </c>
      <c r="R2375" s="2">
        <v>277.10000000000002</v>
      </c>
      <c r="S2375" s="2">
        <v>277.10000000000002</v>
      </c>
      <c r="T2375" s="2">
        <v>500</v>
      </c>
      <c r="U2375" s="2">
        <v>500</v>
      </c>
      <c r="V2375" s="2">
        <v>500</v>
      </c>
      <c r="W2375" t="s">
        <v>670</v>
      </c>
    </row>
    <row r="2376" spans="1:23" x14ac:dyDescent="0.2">
      <c r="A2376" t="s">
        <v>0</v>
      </c>
      <c r="B2376" t="s">
        <v>1</v>
      </c>
      <c r="C2376" t="s">
        <v>635</v>
      </c>
      <c r="D2376" t="s">
        <v>636</v>
      </c>
      <c r="E2376" t="s">
        <v>637</v>
      </c>
      <c r="F2376" t="s">
        <v>1563</v>
      </c>
      <c r="G2376" t="s">
        <v>1564</v>
      </c>
      <c r="H2376" t="s">
        <v>7</v>
      </c>
      <c r="I2376" t="s">
        <v>43</v>
      </c>
      <c r="J2376" t="s">
        <v>44</v>
      </c>
      <c r="K2376" t="s">
        <v>77</v>
      </c>
      <c r="L2376" t="s">
        <v>11</v>
      </c>
      <c r="M2376" s="2">
        <v>5000</v>
      </c>
      <c r="N2376" s="2">
        <v>-1300</v>
      </c>
      <c r="O2376" s="2">
        <v>0</v>
      </c>
      <c r="P2376" s="2">
        <v>3700</v>
      </c>
      <c r="Q2376" s="2">
        <v>970.68</v>
      </c>
      <c r="R2376" s="2">
        <v>1529.32</v>
      </c>
      <c r="S2376" s="2">
        <v>1529.32</v>
      </c>
      <c r="T2376" s="2">
        <v>2170.6799999999998</v>
      </c>
      <c r="U2376" s="2">
        <v>2170.6799999999998</v>
      </c>
      <c r="V2376" s="2">
        <v>1200</v>
      </c>
      <c r="W2376" t="s">
        <v>671</v>
      </c>
    </row>
    <row r="2377" spans="1:23" x14ac:dyDescent="0.2">
      <c r="A2377" t="s">
        <v>0</v>
      </c>
      <c r="B2377" t="s">
        <v>1</v>
      </c>
      <c r="C2377" t="s">
        <v>635</v>
      </c>
      <c r="D2377" t="s">
        <v>636</v>
      </c>
      <c r="E2377" t="s">
        <v>637</v>
      </c>
      <c r="F2377" t="s">
        <v>1563</v>
      </c>
      <c r="G2377" t="s">
        <v>1564</v>
      </c>
      <c r="H2377" t="s">
        <v>7</v>
      </c>
      <c r="I2377" t="s">
        <v>43</v>
      </c>
      <c r="J2377" t="s">
        <v>44</v>
      </c>
      <c r="K2377" t="s">
        <v>79</v>
      </c>
      <c r="L2377" t="s">
        <v>11</v>
      </c>
      <c r="M2377" s="2">
        <v>20000</v>
      </c>
      <c r="N2377" s="2">
        <v>-9814.08</v>
      </c>
      <c r="O2377" s="2">
        <v>0</v>
      </c>
      <c r="P2377" s="2">
        <v>10185.92</v>
      </c>
      <c r="Q2377" s="2">
        <v>2221</v>
      </c>
      <c r="R2377" s="2">
        <v>6129.76</v>
      </c>
      <c r="S2377" s="2">
        <v>6129.76</v>
      </c>
      <c r="T2377" s="2">
        <v>4056.16</v>
      </c>
      <c r="U2377" s="2">
        <v>4056.16</v>
      </c>
      <c r="V2377" s="2">
        <v>1835.16</v>
      </c>
      <c r="W2377" t="s">
        <v>672</v>
      </c>
    </row>
    <row r="2378" spans="1:23" x14ac:dyDescent="0.2">
      <c r="A2378" t="s">
        <v>0</v>
      </c>
      <c r="B2378" t="s">
        <v>1</v>
      </c>
      <c r="C2378" t="s">
        <v>635</v>
      </c>
      <c r="D2378" t="s">
        <v>636</v>
      </c>
      <c r="E2378" t="s">
        <v>637</v>
      </c>
      <c r="F2378" t="s">
        <v>1563</v>
      </c>
      <c r="G2378" t="s">
        <v>1564</v>
      </c>
      <c r="H2378" t="s">
        <v>7</v>
      </c>
      <c r="I2378" t="s">
        <v>43</v>
      </c>
      <c r="J2378" t="s">
        <v>44</v>
      </c>
      <c r="K2378" t="s">
        <v>83</v>
      </c>
      <c r="L2378" t="s">
        <v>11</v>
      </c>
      <c r="M2378" s="2">
        <v>5000</v>
      </c>
      <c r="N2378" s="2">
        <v>600</v>
      </c>
      <c r="O2378" s="2">
        <v>0</v>
      </c>
      <c r="P2378" s="2">
        <v>5600</v>
      </c>
      <c r="Q2378" s="2">
        <v>8.08</v>
      </c>
      <c r="R2378" s="2">
        <v>5215.51</v>
      </c>
      <c r="S2378" s="2">
        <v>5215.51</v>
      </c>
      <c r="T2378" s="2">
        <v>384.49</v>
      </c>
      <c r="U2378" s="2">
        <v>384.49</v>
      </c>
      <c r="V2378" s="2">
        <v>376.41</v>
      </c>
      <c r="W2378" t="s">
        <v>674</v>
      </c>
    </row>
    <row r="2379" spans="1:23" x14ac:dyDescent="0.2">
      <c r="A2379" t="s">
        <v>0</v>
      </c>
      <c r="B2379" t="s">
        <v>1</v>
      </c>
      <c r="C2379" t="s">
        <v>635</v>
      </c>
      <c r="D2379" t="s">
        <v>636</v>
      </c>
      <c r="E2379" t="s">
        <v>637</v>
      </c>
      <c r="F2379" t="s">
        <v>1563</v>
      </c>
      <c r="G2379" t="s">
        <v>1564</v>
      </c>
      <c r="H2379" t="s">
        <v>7</v>
      </c>
      <c r="I2379" t="s">
        <v>43</v>
      </c>
      <c r="J2379" t="s">
        <v>44</v>
      </c>
      <c r="K2379" t="s">
        <v>694</v>
      </c>
      <c r="L2379" t="s">
        <v>11</v>
      </c>
      <c r="M2379" s="2">
        <v>3000</v>
      </c>
      <c r="N2379" s="2">
        <v>-3000</v>
      </c>
      <c r="O2379" s="2">
        <v>0</v>
      </c>
      <c r="P2379" s="2">
        <v>0</v>
      </c>
      <c r="Q2379" s="2">
        <v>0</v>
      </c>
      <c r="R2379" s="2">
        <v>0</v>
      </c>
      <c r="S2379" s="2">
        <v>0</v>
      </c>
      <c r="T2379" s="2">
        <v>0</v>
      </c>
      <c r="U2379" s="2">
        <v>0</v>
      </c>
      <c r="V2379" s="2">
        <v>0</v>
      </c>
      <c r="W2379" t="s">
        <v>695</v>
      </c>
    </row>
    <row r="2380" spans="1:23" x14ac:dyDescent="0.2">
      <c r="A2380" t="s">
        <v>0</v>
      </c>
      <c r="B2380" t="s">
        <v>1</v>
      </c>
      <c r="C2380" t="s">
        <v>635</v>
      </c>
      <c r="D2380" t="s">
        <v>636</v>
      </c>
      <c r="E2380" t="s">
        <v>637</v>
      </c>
      <c r="F2380" t="s">
        <v>1563</v>
      </c>
      <c r="G2380" t="s">
        <v>1564</v>
      </c>
      <c r="H2380" t="s">
        <v>7</v>
      </c>
      <c r="I2380" t="s">
        <v>43</v>
      </c>
      <c r="J2380" t="s">
        <v>44</v>
      </c>
      <c r="K2380" t="s">
        <v>85</v>
      </c>
      <c r="L2380" t="s">
        <v>11</v>
      </c>
      <c r="M2380" s="2">
        <v>7243</v>
      </c>
      <c r="N2380" s="2">
        <v>6000</v>
      </c>
      <c r="O2380" s="2">
        <v>0</v>
      </c>
      <c r="P2380" s="2">
        <v>13243</v>
      </c>
      <c r="Q2380" s="2">
        <v>0</v>
      </c>
      <c r="R2380" s="2">
        <v>1329.25</v>
      </c>
      <c r="S2380" s="2">
        <v>1329.25</v>
      </c>
      <c r="T2380" s="2">
        <v>11913.75</v>
      </c>
      <c r="U2380" s="2">
        <v>11913.75</v>
      </c>
      <c r="V2380" s="2">
        <v>11913.75</v>
      </c>
      <c r="W2380" t="s">
        <v>675</v>
      </c>
    </row>
    <row r="2381" spans="1:23" x14ac:dyDescent="0.2">
      <c r="A2381" t="s">
        <v>0</v>
      </c>
      <c r="B2381" t="s">
        <v>1</v>
      </c>
      <c r="C2381" t="s">
        <v>635</v>
      </c>
      <c r="D2381" t="s">
        <v>636</v>
      </c>
      <c r="E2381" t="s">
        <v>637</v>
      </c>
      <c r="F2381" t="s">
        <v>1563</v>
      </c>
      <c r="G2381" t="s">
        <v>1564</v>
      </c>
      <c r="H2381" t="s">
        <v>7</v>
      </c>
      <c r="I2381" t="s">
        <v>43</v>
      </c>
      <c r="J2381" t="s">
        <v>44</v>
      </c>
      <c r="K2381" t="s">
        <v>1567</v>
      </c>
      <c r="L2381" t="s">
        <v>11</v>
      </c>
      <c r="M2381" s="2">
        <v>2000</v>
      </c>
      <c r="N2381" s="2">
        <v>-2000</v>
      </c>
      <c r="O2381" s="2">
        <v>0</v>
      </c>
      <c r="P2381" s="2">
        <v>0</v>
      </c>
      <c r="Q2381" s="2">
        <v>0</v>
      </c>
      <c r="R2381" s="2">
        <v>0</v>
      </c>
      <c r="S2381" s="2">
        <v>0</v>
      </c>
      <c r="T2381" s="2">
        <v>0</v>
      </c>
      <c r="U2381" s="2">
        <v>0</v>
      </c>
      <c r="V2381" s="2">
        <v>0</v>
      </c>
      <c r="W2381" t="s">
        <v>1568</v>
      </c>
    </row>
    <row r="2382" spans="1:23" x14ac:dyDescent="0.2">
      <c r="A2382" t="s">
        <v>0</v>
      </c>
      <c r="B2382" t="s">
        <v>1</v>
      </c>
      <c r="C2382" t="s">
        <v>635</v>
      </c>
      <c r="D2382" t="s">
        <v>636</v>
      </c>
      <c r="E2382" t="s">
        <v>637</v>
      </c>
      <c r="F2382" t="s">
        <v>1563</v>
      </c>
      <c r="G2382" t="s">
        <v>1564</v>
      </c>
      <c r="H2382" t="s">
        <v>7</v>
      </c>
      <c r="I2382" t="s">
        <v>43</v>
      </c>
      <c r="J2382" t="s">
        <v>44</v>
      </c>
      <c r="K2382" t="s">
        <v>356</v>
      </c>
      <c r="L2382" t="s">
        <v>11</v>
      </c>
      <c r="M2382" s="2">
        <v>1000</v>
      </c>
      <c r="N2382" s="2">
        <v>0</v>
      </c>
      <c r="O2382" s="2">
        <v>0</v>
      </c>
      <c r="P2382" s="2">
        <v>1000</v>
      </c>
      <c r="Q2382" s="2">
        <v>0</v>
      </c>
      <c r="R2382" s="2">
        <v>0</v>
      </c>
      <c r="S2382" s="2">
        <v>0</v>
      </c>
      <c r="T2382" s="2">
        <v>1000</v>
      </c>
      <c r="U2382" s="2">
        <v>1000</v>
      </c>
      <c r="V2382" s="2">
        <v>1000</v>
      </c>
      <c r="W2382" t="s">
        <v>698</v>
      </c>
    </row>
    <row r="2383" spans="1:23" x14ac:dyDescent="0.2">
      <c r="A2383" t="s">
        <v>0</v>
      </c>
      <c r="B2383" t="s">
        <v>1</v>
      </c>
      <c r="C2383" t="s">
        <v>635</v>
      </c>
      <c r="D2383" t="s">
        <v>636</v>
      </c>
      <c r="E2383" t="s">
        <v>637</v>
      </c>
      <c r="F2383" t="s">
        <v>1563</v>
      </c>
      <c r="G2383" t="s">
        <v>1564</v>
      </c>
      <c r="H2383" t="s">
        <v>7</v>
      </c>
      <c r="I2383" t="s">
        <v>43</v>
      </c>
      <c r="J2383" t="s">
        <v>87</v>
      </c>
      <c r="K2383" t="s">
        <v>88</v>
      </c>
      <c r="L2383" t="s">
        <v>11</v>
      </c>
      <c r="M2383" s="2">
        <v>1000</v>
      </c>
      <c r="N2383" s="2">
        <v>0</v>
      </c>
      <c r="O2383" s="2">
        <v>0</v>
      </c>
      <c r="P2383" s="2">
        <v>1000</v>
      </c>
      <c r="Q2383" s="2">
        <v>130.87</v>
      </c>
      <c r="R2383" s="2">
        <v>0</v>
      </c>
      <c r="S2383" s="2">
        <v>0</v>
      </c>
      <c r="T2383" s="2">
        <v>1000</v>
      </c>
      <c r="U2383" s="2">
        <v>1000</v>
      </c>
      <c r="V2383" s="2">
        <v>869.13</v>
      </c>
      <c r="W2383" t="s">
        <v>677</v>
      </c>
    </row>
    <row r="2384" spans="1:23" x14ac:dyDescent="0.2">
      <c r="A2384" t="s">
        <v>170</v>
      </c>
      <c r="B2384" t="s">
        <v>171</v>
      </c>
      <c r="C2384" t="s">
        <v>635</v>
      </c>
      <c r="D2384" t="s">
        <v>636</v>
      </c>
      <c r="E2384" t="s">
        <v>637</v>
      </c>
      <c r="F2384" t="s">
        <v>1563</v>
      </c>
      <c r="G2384" t="s">
        <v>1564</v>
      </c>
      <c r="H2384" t="s">
        <v>678</v>
      </c>
      <c r="I2384" t="s">
        <v>679</v>
      </c>
      <c r="J2384" t="s">
        <v>94</v>
      </c>
      <c r="K2384" t="s">
        <v>133</v>
      </c>
      <c r="L2384" t="s">
        <v>96</v>
      </c>
      <c r="M2384" s="2">
        <v>75716</v>
      </c>
      <c r="N2384" s="2">
        <v>0</v>
      </c>
      <c r="O2384" s="2">
        <v>0</v>
      </c>
      <c r="P2384" s="2">
        <v>75716</v>
      </c>
      <c r="Q2384" s="2">
        <v>75716</v>
      </c>
      <c r="R2384" s="2">
        <v>0</v>
      </c>
      <c r="S2384" s="2">
        <v>0</v>
      </c>
      <c r="T2384" s="2">
        <v>75716</v>
      </c>
      <c r="U2384" s="2">
        <v>75716</v>
      </c>
      <c r="V2384" s="2">
        <v>0</v>
      </c>
      <c r="W2384" t="s">
        <v>700</v>
      </c>
    </row>
    <row r="2385" spans="1:23" x14ac:dyDescent="0.2">
      <c r="A2385" t="s">
        <v>0</v>
      </c>
      <c r="B2385" t="s">
        <v>1</v>
      </c>
      <c r="C2385" t="s">
        <v>635</v>
      </c>
      <c r="D2385" t="s">
        <v>636</v>
      </c>
      <c r="E2385" t="s">
        <v>637</v>
      </c>
      <c r="F2385" t="s">
        <v>1563</v>
      </c>
      <c r="G2385" t="s">
        <v>1564</v>
      </c>
      <c r="H2385" t="s">
        <v>7</v>
      </c>
      <c r="I2385" t="s">
        <v>8</v>
      </c>
      <c r="J2385" t="s">
        <v>215</v>
      </c>
      <c r="K2385" t="s">
        <v>216</v>
      </c>
      <c r="L2385" t="s">
        <v>11</v>
      </c>
      <c r="M2385" s="2">
        <v>0</v>
      </c>
      <c r="N2385" s="2">
        <v>10000</v>
      </c>
      <c r="O2385" s="2">
        <v>0</v>
      </c>
      <c r="P2385" s="2">
        <v>10000</v>
      </c>
      <c r="Q2385" s="2">
        <v>0</v>
      </c>
      <c r="R2385" s="2">
        <v>6676.29</v>
      </c>
      <c r="S2385" s="2">
        <v>6676.29</v>
      </c>
      <c r="T2385" s="2">
        <v>3323.71</v>
      </c>
      <c r="U2385" s="2">
        <v>3323.71</v>
      </c>
      <c r="V2385" s="2">
        <v>3323.71</v>
      </c>
      <c r="W2385" t="s">
        <v>690</v>
      </c>
    </row>
    <row r="2386" spans="1:23" x14ac:dyDescent="0.2">
      <c r="A2386" t="s">
        <v>0</v>
      </c>
      <c r="B2386" t="s">
        <v>1</v>
      </c>
      <c r="C2386" t="s">
        <v>2</v>
      </c>
      <c r="D2386" t="s">
        <v>3</v>
      </c>
      <c r="E2386" t="s">
        <v>4</v>
      </c>
      <c r="F2386" t="s">
        <v>1569</v>
      </c>
      <c r="G2386" t="s">
        <v>1570</v>
      </c>
      <c r="H2386" t="s">
        <v>7</v>
      </c>
      <c r="I2386" t="s">
        <v>8</v>
      </c>
      <c r="J2386" t="s">
        <v>9</v>
      </c>
      <c r="K2386" t="s">
        <v>10</v>
      </c>
      <c r="L2386" t="s">
        <v>11</v>
      </c>
      <c r="M2386" s="2">
        <v>417156</v>
      </c>
      <c r="N2386" s="2">
        <v>16000</v>
      </c>
      <c r="O2386" s="2">
        <v>0</v>
      </c>
      <c r="P2386" s="2">
        <v>433156</v>
      </c>
      <c r="Q2386" s="2">
        <v>0</v>
      </c>
      <c r="R2386" s="2">
        <v>292242.43</v>
      </c>
      <c r="S2386" s="2">
        <v>292242.43</v>
      </c>
      <c r="T2386" s="2">
        <v>140913.57</v>
      </c>
      <c r="U2386" s="2">
        <v>140913.57</v>
      </c>
      <c r="V2386" s="2">
        <v>140913.57</v>
      </c>
      <c r="W2386" t="s">
        <v>12</v>
      </c>
    </row>
    <row r="2387" spans="1:23" x14ac:dyDescent="0.2">
      <c r="A2387" t="s">
        <v>0</v>
      </c>
      <c r="B2387" t="s">
        <v>1</v>
      </c>
      <c r="C2387" t="s">
        <v>2</v>
      </c>
      <c r="D2387" t="s">
        <v>3</v>
      </c>
      <c r="E2387" t="s">
        <v>4</v>
      </c>
      <c r="F2387" t="s">
        <v>1569</v>
      </c>
      <c r="G2387" t="s">
        <v>1570</v>
      </c>
      <c r="H2387" t="s">
        <v>7</v>
      </c>
      <c r="I2387" t="s">
        <v>8</v>
      </c>
      <c r="J2387" t="s">
        <v>9</v>
      </c>
      <c r="K2387" t="s">
        <v>15</v>
      </c>
      <c r="L2387" t="s">
        <v>11</v>
      </c>
      <c r="M2387" s="2">
        <v>53259</v>
      </c>
      <c r="N2387" s="2">
        <v>4250</v>
      </c>
      <c r="O2387" s="2">
        <v>0</v>
      </c>
      <c r="P2387" s="2">
        <v>57509</v>
      </c>
      <c r="Q2387" s="2">
        <v>19996.28</v>
      </c>
      <c r="R2387" s="2">
        <v>10362.16</v>
      </c>
      <c r="S2387" s="2">
        <v>10362.16</v>
      </c>
      <c r="T2387" s="2">
        <v>47146.84</v>
      </c>
      <c r="U2387" s="2">
        <v>47146.84</v>
      </c>
      <c r="V2387" s="2">
        <v>27150.560000000001</v>
      </c>
      <c r="W2387" t="s">
        <v>16</v>
      </c>
    </row>
    <row r="2388" spans="1:23" x14ac:dyDescent="0.2">
      <c r="A2388" t="s">
        <v>0</v>
      </c>
      <c r="B2388" t="s">
        <v>1</v>
      </c>
      <c r="C2388" t="s">
        <v>2</v>
      </c>
      <c r="D2388" t="s">
        <v>3</v>
      </c>
      <c r="E2388" t="s">
        <v>4</v>
      </c>
      <c r="F2388" t="s">
        <v>1569</v>
      </c>
      <c r="G2388" t="s">
        <v>1570</v>
      </c>
      <c r="H2388" t="s">
        <v>7</v>
      </c>
      <c r="I2388" t="s">
        <v>8</v>
      </c>
      <c r="J2388" t="s">
        <v>9</v>
      </c>
      <c r="K2388" t="s">
        <v>17</v>
      </c>
      <c r="L2388" t="s">
        <v>11</v>
      </c>
      <c r="M2388" s="2">
        <v>13184</v>
      </c>
      <c r="N2388" s="2">
        <v>800</v>
      </c>
      <c r="O2388" s="2">
        <v>0</v>
      </c>
      <c r="P2388" s="2">
        <v>13984</v>
      </c>
      <c r="Q2388" s="2">
        <v>902.25</v>
      </c>
      <c r="R2388" s="2">
        <v>11577.94</v>
      </c>
      <c r="S2388" s="2">
        <v>11577.94</v>
      </c>
      <c r="T2388" s="2">
        <v>2406.06</v>
      </c>
      <c r="U2388" s="2">
        <v>2406.06</v>
      </c>
      <c r="V2388" s="2">
        <v>1503.81</v>
      </c>
      <c r="W2388" t="s">
        <v>18</v>
      </c>
    </row>
    <row r="2389" spans="1:23" x14ac:dyDescent="0.2">
      <c r="A2389" t="s">
        <v>0</v>
      </c>
      <c r="B2389" t="s">
        <v>1</v>
      </c>
      <c r="C2389" t="s">
        <v>2</v>
      </c>
      <c r="D2389" t="s">
        <v>3</v>
      </c>
      <c r="E2389" t="s">
        <v>4</v>
      </c>
      <c r="F2389" t="s">
        <v>1569</v>
      </c>
      <c r="G2389" t="s">
        <v>1570</v>
      </c>
      <c r="H2389" t="s">
        <v>7</v>
      </c>
      <c r="I2389" t="s">
        <v>8</v>
      </c>
      <c r="J2389" t="s">
        <v>9</v>
      </c>
      <c r="K2389" t="s">
        <v>27</v>
      </c>
      <c r="L2389" t="s">
        <v>11</v>
      </c>
      <c r="M2389" s="2">
        <v>3782.44</v>
      </c>
      <c r="N2389" s="2">
        <v>0</v>
      </c>
      <c r="O2389" s="2">
        <v>0</v>
      </c>
      <c r="P2389" s="2">
        <v>3782.44</v>
      </c>
      <c r="Q2389" s="2">
        <v>0</v>
      </c>
      <c r="R2389" s="2">
        <v>0</v>
      </c>
      <c r="S2389" s="2">
        <v>0</v>
      </c>
      <c r="T2389" s="2">
        <v>3782.44</v>
      </c>
      <c r="U2389" s="2">
        <v>3782.44</v>
      </c>
      <c r="V2389" s="2">
        <v>3782.44</v>
      </c>
      <c r="W2389" t="s">
        <v>28</v>
      </c>
    </row>
    <row r="2390" spans="1:23" x14ac:dyDescent="0.2">
      <c r="A2390" t="s">
        <v>0</v>
      </c>
      <c r="B2390" t="s">
        <v>1</v>
      </c>
      <c r="C2390" t="s">
        <v>2</v>
      </c>
      <c r="D2390" t="s">
        <v>3</v>
      </c>
      <c r="E2390" t="s">
        <v>4</v>
      </c>
      <c r="F2390" t="s">
        <v>1569</v>
      </c>
      <c r="G2390" t="s">
        <v>1570</v>
      </c>
      <c r="H2390" t="s">
        <v>7</v>
      </c>
      <c r="I2390" t="s">
        <v>8</v>
      </c>
      <c r="J2390" t="s">
        <v>9</v>
      </c>
      <c r="K2390" t="s">
        <v>31</v>
      </c>
      <c r="L2390" t="s">
        <v>11</v>
      </c>
      <c r="M2390" s="2">
        <v>221952</v>
      </c>
      <c r="N2390" s="2">
        <v>30000</v>
      </c>
      <c r="O2390" s="2">
        <v>0</v>
      </c>
      <c r="P2390" s="2">
        <v>251952</v>
      </c>
      <c r="Q2390" s="2">
        <v>94480.57</v>
      </c>
      <c r="R2390" s="2">
        <v>157471.43</v>
      </c>
      <c r="S2390" s="2">
        <v>157471.43</v>
      </c>
      <c r="T2390" s="2">
        <v>94480.57</v>
      </c>
      <c r="U2390" s="2">
        <v>94480.57</v>
      </c>
      <c r="V2390" s="2">
        <v>0</v>
      </c>
      <c r="W2390" t="s">
        <v>32</v>
      </c>
    </row>
    <row r="2391" spans="1:23" x14ac:dyDescent="0.2">
      <c r="A2391" t="s">
        <v>0</v>
      </c>
      <c r="B2391" t="s">
        <v>1</v>
      </c>
      <c r="C2391" t="s">
        <v>2</v>
      </c>
      <c r="D2391" t="s">
        <v>3</v>
      </c>
      <c r="E2391" t="s">
        <v>4</v>
      </c>
      <c r="F2391" t="s">
        <v>1569</v>
      </c>
      <c r="G2391" t="s">
        <v>1570</v>
      </c>
      <c r="H2391" t="s">
        <v>7</v>
      </c>
      <c r="I2391" t="s">
        <v>8</v>
      </c>
      <c r="J2391" t="s">
        <v>9</v>
      </c>
      <c r="K2391" t="s">
        <v>33</v>
      </c>
      <c r="L2391" t="s">
        <v>11</v>
      </c>
      <c r="M2391" s="2">
        <v>3556.91</v>
      </c>
      <c r="N2391" s="2">
        <v>-3556.91</v>
      </c>
      <c r="O2391" s="2">
        <v>0</v>
      </c>
      <c r="P2391" s="2">
        <v>0</v>
      </c>
      <c r="Q2391" s="2">
        <v>0</v>
      </c>
      <c r="R2391" s="2">
        <v>0</v>
      </c>
      <c r="S2391" s="2">
        <v>0</v>
      </c>
      <c r="T2391" s="2">
        <v>0</v>
      </c>
      <c r="U2391" s="2">
        <v>0</v>
      </c>
      <c r="V2391" s="2">
        <v>0</v>
      </c>
      <c r="W2391" t="s">
        <v>34</v>
      </c>
    </row>
    <row r="2392" spans="1:23" x14ac:dyDescent="0.2">
      <c r="A2392" t="s">
        <v>0</v>
      </c>
      <c r="B2392" t="s">
        <v>1</v>
      </c>
      <c r="C2392" t="s">
        <v>2</v>
      </c>
      <c r="D2392" t="s">
        <v>3</v>
      </c>
      <c r="E2392" t="s">
        <v>4</v>
      </c>
      <c r="F2392" t="s">
        <v>1569</v>
      </c>
      <c r="G2392" t="s">
        <v>1570</v>
      </c>
      <c r="H2392" t="s">
        <v>7</v>
      </c>
      <c r="I2392" t="s">
        <v>8</v>
      </c>
      <c r="J2392" t="s">
        <v>9</v>
      </c>
      <c r="K2392" t="s">
        <v>35</v>
      </c>
      <c r="L2392" t="s">
        <v>11</v>
      </c>
      <c r="M2392" s="2">
        <v>19252.419999999998</v>
      </c>
      <c r="N2392" s="2">
        <v>-19252.419999999998</v>
      </c>
      <c r="O2392" s="2">
        <v>0</v>
      </c>
      <c r="P2392" s="2">
        <v>0</v>
      </c>
      <c r="Q2392" s="2">
        <v>0</v>
      </c>
      <c r="R2392" s="2">
        <v>0</v>
      </c>
      <c r="S2392" s="2">
        <v>0</v>
      </c>
      <c r="T2392" s="2">
        <v>0</v>
      </c>
      <c r="U2392" s="2">
        <v>0</v>
      </c>
      <c r="V2392" s="2">
        <v>0</v>
      </c>
      <c r="W2392" t="s">
        <v>36</v>
      </c>
    </row>
    <row r="2393" spans="1:23" x14ac:dyDescent="0.2">
      <c r="A2393" t="s">
        <v>0</v>
      </c>
      <c r="B2393" t="s">
        <v>1</v>
      </c>
      <c r="C2393" t="s">
        <v>2</v>
      </c>
      <c r="D2393" t="s">
        <v>3</v>
      </c>
      <c r="E2393" t="s">
        <v>4</v>
      </c>
      <c r="F2393" t="s">
        <v>1569</v>
      </c>
      <c r="G2393" t="s">
        <v>1570</v>
      </c>
      <c r="H2393" t="s">
        <v>7</v>
      </c>
      <c r="I2393" t="s">
        <v>8</v>
      </c>
      <c r="J2393" t="s">
        <v>9</v>
      </c>
      <c r="K2393" t="s">
        <v>37</v>
      </c>
      <c r="L2393" t="s">
        <v>11</v>
      </c>
      <c r="M2393" s="2">
        <v>80847.16</v>
      </c>
      <c r="N2393" s="2">
        <v>6451.5</v>
      </c>
      <c r="O2393" s="2">
        <v>0</v>
      </c>
      <c r="P2393" s="2">
        <v>87298.66</v>
      </c>
      <c r="Q2393" s="2">
        <v>11953.08</v>
      </c>
      <c r="R2393" s="2">
        <v>56878.400000000001</v>
      </c>
      <c r="S2393" s="2">
        <v>56878.400000000001</v>
      </c>
      <c r="T2393" s="2">
        <v>30420.26</v>
      </c>
      <c r="U2393" s="2">
        <v>30420.26</v>
      </c>
      <c r="V2393" s="2">
        <v>18467.18</v>
      </c>
      <c r="W2393" t="s">
        <v>38</v>
      </c>
    </row>
    <row r="2394" spans="1:23" x14ac:dyDescent="0.2">
      <c r="A2394" t="s">
        <v>0</v>
      </c>
      <c r="B2394" t="s">
        <v>1</v>
      </c>
      <c r="C2394" t="s">
        <v>2</v>
      </c>
      <c r="D2394" t="s">
        <v>3</v>
      </c>
      <c r="E2394" t="s">
        <v>4</v>
      </c>
      <c r="F2394" t="s">
        <v>1569</v>
      </c>
      <c r="G2394" t="s">
        <v>1570</v>
      </c>
      <c r="H2394" t="s">
        <v>7</v>
      </c>
      <c r="I2394" t="s">
        <v>8</v>
      </c>
      <c r="J2394" t="s">
        <v>9</v>
      </c>
      <c r="K2394" t="s">
        <v>39</v>
      </c>
      <c r="L2394" t="s">
        <v>11</v>
      </c>
      <c r="M2394" s="2">
        <v>53259</v>
      </c>
      <c r="N2394" s="2">
        <v>4250</v>
      </c>
      <c r="O2394" s="2">
        <v>0</v>
      </c>
      <c r="P2394" s="2">
        <v>57509</v>
      </c>
      <c r="Q2394" s="2">
        <v>13693.87</v>
      </c>
      <c r="R2394" s="2">
        <v>31417.95</v>
      </c>
      <c r="S2394" s="2">
        <v>31417.95</v>
      </c>
      <c r="T2394" s="2">
        <v>26091.05</v>
      </c>
      <c r="U2394" s="2">
        <v>26091.05</v>
      </c>
      <c r="V2394" s="2">
        <v>12397.18</v>
      </c>
      <c r="W2394" t="s">
        <v>40</v>
      </c>
    </row>
    <row r="2395" spans="1:23" x14ac:dyDescent="0.2">
      <c r="A2395" t="s">
        <v>0</v>
      </c>
      <c r="B2395" t="s">
        <v>1</v>
      </c>
      <c r="C2395" t="s">
        <v>2</v>
      </c>
      <c r="D2395" t="s">
        <v>3</v>
      </c>
      <c r="E2395" t="s">
        <v>4</v>
      </c>
      <c r="F2395" t="s">
        <v>1569</v>
      </c>
      <c r="G2395" t="s">
        <v>1570</v>
      </c>
      <c r="H2395" t="s">
        <v>7</v>
      </c>
      <c r="I2395" t="s">
        <v>8</v>
      </c>
      <c r="J2395" t="s">
        <v>9</v>
      </c>
      <c r="K2395" t="s">
        <v>41</v>
      </c>
      <c r="L2395" t="s">
        <v>11</v>
      </c>
      <c r="M2395" s="2">
        <v>7619.89</v>
      </c>
      <c r="N2395" s="2">
        <v>27809.33</v>
      </c>
      <c r="O2395" s="2">
        <v>3510.29</v>
      </c>
      <c r="P2395" s="2">
        <v>38939.51</v>
      </c>
      <c r="Q2395" s="2">
        <v>0</v>
      </c>
      <c r="R2395" s="2">
        <v>18832.77</v>
      </c>
      <c r="S2395" s="2">
        <v>18832.77</v>
      </c>
      <c r="T2395" s="2">
        <v>20106.740000000002</v>
      </c>
      <c r="U2395" s="2">
        <v>20106.740000000002</v>
      </c>
      <c r="V2395" s="2">
        <v>20106.740000000002</v>
      </c>
      <c r="W2395" t="s">
        <v>42</v>
      </c>
    </row>
    <row r="2396" spans="1:23" x14ac:dyDescent="0.2">
      <c r="A2396" t="s">
        <v>0</v>
      </c>
      <c r="B2396" t="s">
        <v>1</v>
      </c>
      <c r="C2396" t="s">
        <v>2</v>
      </c>
      <c r="D2396" t="s">
        <v>3</v>
      </c>
      <c r="E2396" t="s">
        <v>4</v>
      </c>
      <c r="F2396" t="s">
        <v>1569</v>
      </c>
      <c r="G2396" t="s">
        <v>1570</v>
      </c>
      <c r="H2396" t="s">
        <v>1425</v>
      </c>
      <c r="I2396" t="s">
        <v>1571</v>
      </c>
      <c r="J2396" t="s">
        <v>94</v>
      </c>
      <c r="K2396" t="s">
        <v>266</v>
      </c>
      <c r="L2396" t="s">
        <v>96</v>
      </c>
      <c r="M2396" s="2">
        <v>6000</v>
      </c>
      <c r="N2396" s="2">
        <v>0</v>
      </c>
      <c r="O2396" s="2">
        <v>0</v>
      </c>
      <c r="P2396" s="2">
        <v>6000</v>
      </c>
      <c r="Q2396" s="2">
        <v>151.44999999999999</v>
      </c>
      <c r="R2396" s="2">
        <v>4598.5600000000004</v>
      </c>
      <c r="S2396" s="2">
        <v>3463.08</v>
      </c>
      <c r="T2396" s="2">
        <v>1401.44</v>
      </c>
      <c r="U2396" s="2">
        <v>2536.92</v>
      </c>
      <c r="V2396" s="2">
        <v>1249.99</v>
      </c>
      <c r="W2396" t="s">
        <v>1572</v>
      </c>
    </row>
    <row r="2397" spans="1:23" x14ac:dyDescent="0.2">
      <c r="A2397" t="s">
        <v>0</v>
      </c>
      <c r="B2397" t="s">
        <v>1</v>
      </c>
      <c r="C2397" t="s">
        <v>2</v>
      </c>
      <c r="D2397" t="s">
        <v>3</v>
      </c>
      <c r="E2397" t="s">
        <v>4</v>
      </c>
      <c r="F2397" t="s">
        <v>1569</v>
      </c>
      <c r="G2397" t="s">
        <v>1570</v>
      </c>
      <c r="H2397" t="s">
        <v>1425</v>
      </c>
      <c r="I2397" t="s">
        <v>1571</v>
      </c>
      <c r="J2397" t="s">
        <v>94</v>
      </c>
      <c r="K2397" t="s">
        <v>366</v>
      </c>
      <c r="L2397" t="s">
        <v>96</v>
      </c>
      <c r="M2397" s="2">
        <v>30000</v>
      </c>
      <c r="N2397" s="2">
        <v>0</v>
      </c>
      <c r="O2397" s="2">
        <v>-23290</v>
      </c>
      <c r="P2397" s="2">
        <v>6710</v>
      </c>
      <c r="Q2397" s="2">
        <v>6.8</v>
      </c>
      <c r="R2397" s="2">
        <v>6703.2</v>
      </c>
      <c r="S2397" s="2">
        <v>6703.2</v>
      </c>
      <c r="T2397" s="2">
        <v>6.8</v>
      </c>
      <c r="U2397" s="2">
        <v>6.8</v>
      </c>
      <c r="V2397" s="2">
        <v>0</v>
      </c>
      <c r="W2397" t="s">
        <v>1573</v>
      </c>
    </row>
    <row r="2398" spans="1:23" x14ac:dyDescent="0.2">
      <c r="A2398" t="s">
        <v>0</v>
      </c>
      <c r="B2398" t="s">
        <v>1</v>
      </c>
      <c r="C2398" t="s">
        <v>2</v>
      </c>
      <c r="D2398" t="s">
        <v>3</v>
      </c>
      <c r="E2398" t="s">
        <v>4</v>
      </c>
      <c r="F2398" t="s">
        <v>1569</v>
      </c>
      <c r="G2398" t="s">
        <v>1570</v>
      </c>
      <c r="H2398" t="s">
        <v>1425</v>
      </c>
      <c r="I2398" t="s">
        <v>1571</v>
      </c>
      <c r="J2398" t="s">
        <v>94</v>
      </c>
      <c r="K2398" t="s">
        <v>148</v>
      </c>
      <c r="L2398" t="s">
        <v>96</v>
      </c>
      <c r="M2398" s="2">
        <v>102000</v>
      </c>
      <c r="N2398" s="2">
        <v>0</v>
      </c>
      <c r="O2398" s="2">
        <v>-35280</v>
      </c>
      <c r="P2398" s="2">
        <v>66720</v>
      </c>
      <c r="Q2398" s="2">
        <v>720</v>
      </c>
      <c r="R2398" s="2">
        <v>66000</v>
      </c>
      <c r="S2398" s="2">
        <v>43500</v>
      </c>
      <c r="T2398" s="2">
        <v>720</v>
      </c>
      <c r="U2398" s="2">
        <v>23220</v>
      </c>
      <c r="V2398" s="2">
        <v>0</v>
      </c>
      <c r="W2398" t="s">
        <v>1574</v>
      </c>
    </row>
    <row r="2399" spans="1:23" x14ac:dyDescent="0.2">
      <c r="A2399" t="s">
        <v>0</v>
      </c>
      <c r="B2399" t="s">
        <v>1</v>
      </c>
      <c r="C2399" t="s">
        <v>2</v>
      </c>
      <c r="D2399" t="s">
        <v>3</v>
      </c>
      <c r="E2399" t="s">
        <v>4</v>
      </c>
      <c r="F2399" t="s">
        <v>1569</v>
      </c>
      <c r="G2399" t="s">
        <v>1570</v>
      </c>
      <c r="H2399" t="s">
        <v>1425</v>
      </c>
      <c r="I2399" t="s">
        <v>1571</v>
      </c>
      <c r="J2399" t="s">
        <v>94</v>
      </c>
      <c r="K2399" t="s">
        <v>377</v>
      </c>
      <c r="L2399" t="s">
        <v>96</v>
      </c>
      <c r="M2399" s="2">
        <v>20000</v>
      </c>
      <c r="N2399" s="2">
        <v>0</v>
      </c>
      <c r="O2399" s="2">
        <v>-6000</v>
      </c>
      <c r="P2399" s="2">
        <v>14000</v>
      </c>
      <c r="Q2399" s="2">
        <v>0</v>
      </c>
      <c r="R2399" s="2">
        <v>0</v>
      </c>
      <c r="S2399" s="2">
        <v>0</v>
      </c>
      <c r="T2399" s="2">
        <v>14000</v>
      </c>
      <c r="U2399" s="2">
        <v>14000</v>
      </c>
      <c r="V2399" s="2">
        <v>14000</v>
      </c>
      <c r="W2399" t="s">
        <v>1575</v>
      </c>
    </row>
    <row r="2400" spans="1:23" x14ac:dyDescent="0.2">
      <c r="A2400" t="s">
        <v>0</v>
      </c>
      <c r="B2400" t="s">
        <v>1</v>
      </c>
      <c r="C2400" t="s">
        <v>2</v>
      </c>
      <c r="D2400" t="s">
        <v>3</v>
      </c>
      <c r="E2400" t="s">
        <v>4</v>
      </c>
      <c r="F2400" t="s">
        <v>1569</v>
      </c>
      <c r="G2400" t="s">
        <v>1570</v>
      </c>
      <c r="H2400" t="s">
        <v>1425</v>
      </c>
      <c r="I2400" t="s">
        <v>1571</v>
      </c>
      <c r="J2400" t="s">
        <v>94</v>
      </c>
      <c r="K2400" t="s">
        <v>269</v>
      </c>
      <c r="L2400" t="s">
        <v>96</v>
      </c>
      <c r="M2400" s="2">
        <v>15000</v>
      </c>
      <c r="N2400" s="2">
        <v>0</v>
      </c>
      <c r="O2400" s="2">
        <v>-8504</v>
      </c>
      <c r="P2400" s="2">
        <v>6496</v>
      </c>
      <c r="Q2400" s="2">
        <v>0</v>
      </c>
      <c r="R2400" s="2">
        <v>6496</v>
      </c>
      <c r="S2400" s="2">
        <v>6495.44</v>
      </c>
      <c r="T2400" s="2">
        <v>0</v>
      </c>
      <c r="U2400" s="2">
        <v>0.56000000000000005</v>
      </c>
      <c r="V2400" s="2">
        <v>0</v>
      </c>
      <c r="W2400" t="s">
        <v>1576</v>
      </c>
    </row>
    <row r="2401" spans="1:23" x14ac:dyDescent="0.2">
      <c r="A2401" t="s">
        <v>0</v>
      </c>
      <c r="B2401" t="s">
        <v>1</v>
      </c>
      <c r="C2401" t="s">
        <v>2</v>
      </c>
      <c r="D2401" t="s">
        <v>3</v>
      </c>
      <c r="E2401" t="s">
        <v>4</v>
      </c>
      <c r="F2401" t="s">
        <v>1569</v>
      </c>
      <c r="G2401" t="s">
        <v>1570</v>
      </c>
      <c r="H2401" t="s">
        <v>1425</v>
      </c>
      <c r="I2401" t="s">
        <v>1571</v>
      </c>
      <c r="J2401" t="s">
        <v>94</v>
      </c>
      <c r="K2401" t="s">
        <v>135</v>
      </c>
      <c r="L2401" t="s">
        <v>96</v>
      </c>
      <c r="M2401" s="2">
        <v>17000</v>
      </c>
      <c r="N2401" s="2">
        <v>0</v>
      </c>
      <c r="O2401" s="2">
        <v>0</v>
      </c>
      <c r="P2401" s="2">
        <v>17000</v>
      </c>
      <c r="Q2401" s="2">
        <v>6005.41</v>
      </c>
      <c r="R2401" s="2">
        <v>3694.59</v>
      </c>
      <c r="S2401" s="2">
        <v>3694.59</v>
      </c>
      <c r="T2401" s="2">
        <v>13305.41</v>
      </c>
      <c r="U2401" s="2">
        <v>13305.41</v>
      </c>
      <c r="V2401" s="2">
        <v>7300</v>
      </c>
      <c r="W2401" t="s">
        <v>1577</v>
      </c>
    </row>
    <row r="2402" spans="1:23" x14ac:dyDescent="0.2">
      <c r="A2402" t="s">
        <v>0</v>
      </c>
      <c r="B2402" t="s">
        <v>1</v>
      </c>
      <c r="C2402" t="s">
        <v>2</v>
      </c>
      <c r="D2402" t="s">
        <v>3</v>
      </c>
      <c r="E2402" t="s">
        <v>4</v>
      </c>
      <c r="F2402" t="s">
        <v>1569</v>
      </c>
      <c r="G2402" t="s">
        <v>1570</v>
      </c>
      <c r="H2402" t="s">
        <v>1425</v>
      </c>
      <c r="I2402" t="s">
        <v>1571</v>
      </c>
      <c r="J2402" t="s">
        <v>94</v>
      </c>
      <c r="K2402" t="s">
        <v>137</v>
      </c>
      <c r="L2402" t="s">
        <v>96</v>
      </c>
      <c r="M2402" s="2">
        <v>25000</v>
      </c>
      <c r="N2402" s="2">
        <v>0</v>
      </c>
      <c r="O2402" s="2">
        <v>-17820.8</v>
      </c>
      <c r="P2402" s="2">
        <v>7179.2</v>
      </c>
      <c r="Q2402" s="2">
        <v>0</v>
      </c>
      <c r="R2402" s="2">
        <v>7179.2</v>
      </c>
      <c r="S2402" s="2">
        <v>7179.2</v>
      </c>
      <c r="T2402" s="2">
        <v>0</v>
      </c>
      <c r="U2402" s="2">
        <v>0</v>
      </c>
      <c r="V2402" s="2">
        <v>0</v>
      </c>
      <c r="W2402" t="s">
        <v>1578</v>
      </c>
    </row>
    <row r="2403" spans="1:23" x14ac:dyDescent="0.2">
      <c r="A2403" t="s">
        <v>0</v>
      </c>
      <c r="B2403" t="s">
        <v>1</v>
      </c>
      <c r="C2403" t="s">
        <v>2</v>
      </c>
      <c r="D2403" t="s">
        <v>3</v>
      </c>
      <c r="E2403" t="s">
        <v>4</v>
      </c>
      <c r="F2403" t="s">
        <v>1569</v>
      </c>
      <c r="G2403" t="s">
        <v>1570</v>
      </c>
      <c r="H2403" t="s">
        <v>1425</v>
      </c>
      <c r="I2403" t="s">
        <v>1571</v>
      </c>
      <c r="J2403" t="s">
        <v>202</v>
      </c>
      <c r="K2403" t="s">
        <v>203</v>
      </c>
      <c r="L2403" t="s">
        <v>96</v>
      </c>
      <c r="M2403" s="2">
        <v>60000</v>
      </c>
      <c r="N2403" s="2">
        <v>0</v>
      </c>
      <c r="O2403" s="2">
        <v>-30000</v>
      </c>
      <c r="P2403" s="2">
        <v>30000</v>
      </c>
      <c r="Q2403" s="2">
        <v>0</v>
      </c>
      <c r="R2403" s="2">
        <v>0</v>
      </c>
      <c r="S2403" s="2">
        <v>0</v>
      </c>
      <c r="T2403" s="2">
        <v>30000</v>
      </c>
      <c r="U2403" s="2">
        <v>30000</v>
      </c>
      <c r="V2403" s="2">
        <v>30000</v>
      </c>
      <c r="W2403" t="s">
        <v>1579</v>
      </c>
    </row>
    <row r="2404" spans="1:23" x14ac:dyDescent="0.2">
      <c r="A2404" t="s">
        <v>0</v>
      </c>
      <c r="B2404" t="s">
        <v>1</v>
      </c>
      <c r="C2404" t="s">
        <v>2</v>
      </c>
      <c r="D2404" t="s">
        <v>3</v>
      </c>
      <c r="E2404" t="s">
        <v>4</v>
      </c>
      <c r="F2404" t="s">
        <v>1569</v>
      </c>
      <c r="G2404" t="s">
        <v>1570</v>
      </c>
      <c r="H2404" t="s">
        <v>1425</v>
      </c>
      <c r="I2404" t="s">
        <v>1571</v>
      </c>
      <c r="J2404" t="s">
        <v>202</v>
      </c>
      <c r="K2404" t="s">
        <v>209</v>
      </c>
      <c r="L2404" t="s">
        <v>96</v>
      </c>
      <c r="M2404" s="2">
        <v>25000</v>
      </c>
      <c r="N2404" s="2">
        <v>0</v>
      </c>
      <c r="O2404" s="2">
        <v>0</v>
      </c>
      <c r="P2404" s="2">
        <v>25000</v>
      </c>
      <c r="Q2404" s="2">
        <v>0</v>
      </c>
      <c r="R2404" s="2">
        <v>0</v>
      </c>
      <c r="S2404" s="2">
        <v>0</v>
      </c>
      <c r="T2404" s="2">
        <v>25000</v>
      </c>
      <c r="U2404" s="2">
        <v>25000</v>
      </c>
      <c r="V2404" s="2">
        <v>25000</v>
      </c>
      <c r="W2404" t="s">
        <v>1580</v>
      </c>
    </row>
    <row r="2405" spans="1:23" x14ac:dyDescent="0.2">
      <c r="A2405" t="s">
        <v>0</v>
      </c>
      <c r="B2405" t="s">
        <v>1</v>
      </c>
      <c r="C2405" t="s">
        <v>2</v>
      </c>
      <c r="D2405" t="s">
        <v>3</v>
      </c>
      <c r="E2405" t="s">
        <v>4</v>
      </c>
      <c r="F2405" t="s">
        <v>1569</v>
      </c>
      <c r="G2405" t="s">
        <v>1570</v>
      </c>
      <c r="H2405" t="s">
        <v>7</v>
      </c>
      <c r="I2405" t="s">
        <v>8</v>
      </c>
      <c r="J2405" t="s">
        <v>215</v>
      </c>
      <c r="K2405" t="s">
        <v>216</v>
      </c>
      <c r="L2405" t="s">
        <v>11</v>
      </c>
      <c r="M2405" s="2">
        <v>0</v>
      </c>
      <c r="N2405" s="2">
        <v>5000</v>
      </c>
      <c r="O2405" s="2">
        <v>0</v>
      </c>
      <c r="P2405" s="2">
        <v>5000</v>
      </c>
      <c r="Q2405" s="2">
        <v>0</v>
      </c>
      <c r="R2405" s="2">
        <v>0</v>
      </c>
      <c r="S2405" s="2">
        <v>0</v>
      </c>
      <c r="T2405" s="2">
        <v>5000</v>
      </c>
      <c r="U2405" s="2">
        <v>5000</v>
      </c>
      <c r="V2405" s="2">
        <v>5000</v>
      </c>
      <c r="W2405" t="s">
        <v>217</v>
      </c>
    </row>
    <row r="2406" spans="1:23" x14ac:dyDescent="0.2">
      <c r="A2406" t="s">
        <v>0</v>
      </c>
      <c r="B2406" t="s">
        <v>1</v>
      </c>
      <c r="C2406" t="s">
        <v>2</v>
      </c>
      <c r="D2406" t="s">
        <v>3</v>
      </c>
      <c r="E2406" t="s">
        <v>4</v>
      </c>
      <c r="F2406" t="s">
        <v>1581</v>
      </c>
      <c r="G2406" t="s">
        <v>1582</v>
      </c>
      <c r="H2406" t="s">
        <v>7</v>
      </c>
      <c r="I2406" t="s">
        <v>8</v>
      </c>
      <c r="J2406" t="s">
        <v>9</v>
      </c>
      <c r="K2406" t="s">
        <v>10</v>
      </c>
      <c r="L2406" t="s">
        <v>11</v>
      </c>
      <c r="M2406" s="2">
        <v>418140</v>
      </c>
      <c r="N2406" s="2">
        <v>23340</v>
      </c>
      <c r="O2406" s="2">
        <v>12203.8</v>
      </c>
      <c r="P2406" s="2">
        <v>453683.8</v>
      </c>
      <c r="Q2406" s="2">
        <v>0</v>
      </c>
      <c r="R2406" s="2">
        <v>325210.82</v>
      </c>
      <c r="S2406" s="2">
        <v>325210.82</v>
      </c>
      <c r="T2406" s="2">
        <v>128472.98</v>
      </c>
      <c r="U2406" s="2">
        <v>128472.98</v>
      </c>
      <c r="V2406" s="2">
        <v>128472.98</v>
      </c>
      <c r="W2406" t="s">
        <v>12</v>
      </c>
    </row>
    <row r="2407" spans="1:23" x14ac:dyDescent="0.2">
      <c r="A2407" t="s">
        <v>0</v>
      </c>
      <c r="B2407" t="s">
        <v>1</v>
      </c>
      <c r="C2407" t="s">
        <v>2</v>
      </c>
      <c r="D2407" t="s">
        <v>3</v>
      </c>
      <c r="E2407" t="s">
        <v>4</v>
      </c>
      <c r="F2407" t="s">
        <v>1581</v>
      </c>
      <c r="G2407" t="s">
        <v>1582</v>
      </c>
      <c r="H2407" t="s">
        <v>7</v>
      </c>
      <c r="I2407" t="s">
        <v>8</v>
      </c>
      <c r="J2407" t="s">
        <v>9</v>
      </c>
      <c r="K2407" t="s">
        <v>15</v>
      </c>
      <c r="L2407" t="s">
        <v>11</v>
      </c>
      <c r="M2407" s="2">
        <v>35662</v>
      </c>
      <c r="N2407" s="2">
        <v>2251</v>
      </c>
      <c r="O2407" s="2">
        <v>0</v>
      </c>
      <c r="P2407" s="2">
        <v>37913</v>
      </c>
      <c r="Q2407" s="2">
        <v>986.84</v>
      </c>
      <c r="R2407" s="2">
        <v>5563.32</v>
      </c>
      <c r="S2407" s="2">
        <v>5563.32</v>
      </c>
      <c r="T2407" s="2">
        <v>32349.68</v>
      </c>
      <c r="U2407" s="2">
        <v>32349.68</v>
      </c>
      <c r="V2407" s="2">
        <v>31362.84</v>
      </c>
      <c r="W2407" t="s">
        <v>16</v>
      </c>
    </row>
    <row r="2408" spans="1:23" x14ac:dyDescent="0.2">
      <c r="A2408" t="s">
        <v>0</v>
      </c>
      <c r="B2408" t="s">
        <v>1</v>
      </c>
      <c r="C2408" t="s">
        <v>2</v>
      </c>
      <c r="D2408" t="s">
        <v>3</v>
      </c>
      <c r="E2408" t="s">
        <v>4</v>
      </c>
      <c r="F2408" t="s">
        <v>1581</v>
      </c>
      <c r="G2408" t="s">
        <v>1582</v>
      </c>
      <c r="H2408" t="s">
        <v>7</v>
      </c>
      <c r="I2408" t="s">
        <v>8</v>
      </c>
      <c r="J2408" t="s">
        <v>9</v>
      </c>
      <c r="K2408" t="s">
        <v>17</v>
      </c>
      <c r="L2408" t="s">
        <v>11</v>
      </c>
      <c r="M2408" s="2">
        <v>11948</v>
      </c>
      <c r="N2408" s="2">
        <v>800</v>
      </c>
      <c r="O2408" s="2">
        <v>0</v>
      </c>
      <c r="P2408" s="2">
        <v>12748</v>
      </c>
      <c r="Q2408" s="2">
        <v>466.67</v>
      </c>
      <c r="R2408" s="2">
        <v>9823.24</v>
      </c>
      <c r="S2408" s="2">
        <v>9823.24</v>
      </c>
      <c r="T2408" s="2">
        <v>2924.76</v>
      </c>
      <c r="U2408" s="2">
        <v>2924.76</v>
      </c>
      <c r="V2408" s="2">
        <v>2458.09</v>
      </c>
      <c r="W2408" t="s">
        <v>18</v>
      </c>
    </row>
    <row r="2409" spans="1:23" x14ac:dyDescent="0.2">
      <c r="A2409" t="s">
        <v>0</v>
      </c>
      <c r="B2409" t="s">
        <v>1</v>
      </c>
      <c r="C2409" t="s">
        <v>2</v>
      </c>
      <c r="D2409" t="s">
        <v>3</v>
      </c>
      <c r="E2409" t="s">
        <v>4</v>
      </c>
      <c r="F2409" t="s">
        <v>1581</v>
      </c>
      <c r="G2409" t="s">
        <v>1582</v>
      </c>
      <c r="H2409" t="s">
        <v>7</v>
      </c>
      <c r="I2409" t="s">
        <v>8</v>
      </c>
      <c r="J2409" t="s">
        <v>9</v>
      </c>
      <c r="K2409" t="s">
        <v>27</v>
      </c>
      <c r="L2409" t="s">
        <v>11</v>
      </c>
      <c r="M2409" s="2">
        <v>2843.71</v>
      </c>
      <c r="N2409" s="2">
        <v>0</v>
      </c>
      <c r="O2409" s="2">
        <v>0</v>
      </c>
      <c r="P2409" s="2">
        <v>2843.71</v>
      </c>
      <c r="Q2409" s="2">
        <v>0</v>
      </c>
      <c r="R2409" s="2">
        <v>0</v>
      </c>
      <c r="S2409" s="2">
        <v>0</v>
      </c>
      <c r="T2409" s="2">
        <v>2843.71</v>
      </c>
      <c r="U2409" s="2">
        <v>2843.71</v>
      </c>
      <c r="V2409" s="2">
        <v>2843.71</v>
      </c>
      <c r="W2409" t="s">
        <v>28</v>
      </c>
    </row>
    <row r="2410" spans="1:23" x14ac:dyDescent="0.2">
      <c r="A2410" t="s">
        <v>0</v>
      </c>
      <c r="B2410" t="s">
        <v>1</v>
      </c>
      <c r="C2410" t="s">
        <v>2</v>
      </c>
      <c r="D2410" t="s">
        <v>3</v>
      </c>
      <c r="E2410" t="s">
        <v>4</v>
      </c>
      <c r="F2410" t="s">
        <v>1581</v>
      </c>
      <c r="G2410" t="s">
        <v>1582</v>
      </c>
      <c r="H2410" t="s">
        <v>7</v>
      </c>
      <c r="I2410" t="s">
        <v>8</v>
      </c>
      <c r="J2410" t="s">
        <v>9</v>
      </c>
      <c r="K2410" t="s">
        <v>29</v>
      </c>
      <c r="L2410" t="s">
        <v>11</v>
      </c>
      <c r="M2410" s="2">
        <v>6964.56</v>
      </c>
      <c r="N2410" s="2">
        <v>0</v>
      </c>
      <c r="O2410" s="2">
        <v>0</v>
      </c>
      <c r="P2410" s="2">
        <v>6964.56</v>
      </c>
      <c r="Q2410" s="2">
        <v>0</v>
      </c>
      <c r="R2410" s="2">
        <v>5062.7</v>
      </c>
      <c r="S2410" s="2">
        <v>5062.7</v>
      </c>
      <c r="T2410" s="2">
        <v>1901.86</v>
      </c>
      <c r="U2410" s="2">
        <v>1901.86</v>
      </c>
      <c r="V2410" s="2">
        <v>1901.86</v>
      </c>
      <c r="W2410" t="s">
        <v>30</v>
      </c>
    </row>
    <row r="2411" spans="1:23" x14ac:dyDescent="0.2">
      <c r="A2411" t="s">
        <v>0</v>
      </c>
      <c r="B2411" t="s">
        <v>1</v>
      </c>
      <c r="C2411" t="s">
        <v>2</v>
      </c>
      <c r="D2411" t="s">
        <v>3</v>
      </c>
      <c r="E2411" t="s">
        <v>4</v>
      </c>
      <c r="F2411" t="s">
        <v>1581</v>
      </c>
      <c r="G2411" t="s">
        <v>1582</v>
      </c>
      <c r="H2411" t="s">
        <v>7</v>
      </c>
      <c r="I2411" t="s">
        <v>8</v>
      </c>
      <c r="J2411" t="s">
        <v>9</v>
      </c>
      <c r="K2411" t="s">
        <v>31</v>
      </c>
      <c r="L2411" t="s">
        <v>11</v>
      </c>
      <c r="M2411" s="2">
        <v>9804</v>
      </c>
      <c r="N2411" s="2">
        <v>3672</v>
      </c>
      <c r="O2411" s="2">
        <v>0</v>
      </c>
      <c r="P2411" s="2">
        <v>13476</v>
      </c>
      <c r="Q2411" s="2">
        <v>6596.04</v>
      </c>
      <c r="R2411" s="2">
        <v>6879.96</v>
      </c>
      <c r="S2411" s="2">
        <v>6879.96</v>
      </c>
      <c r="T2411" s="2">
        <v>6596.04</v>
      </c>
      <c r="U2411" s="2">
        <v>6596.04</v>
      </c>
      <c r="V2411" s="2">
        <v>0</v>
      </c>
      <c r="W2411" t="s">
        <v>32</v>
      </c>
    </row>
    <row r="2412" spans="1:23" x14ac:dyDescent="0.2">
      <c r="A2412" t="s">
        <v>0</v>
      </c>
      <c r="B2412" t="s">
        <v>1</v>
      </c>
      <c r="C2412" t="s">
        <v>2</v>
      </c>
      <c r="D2412" t="s">
        <v>3</v>
      </c>
      <c r="E2412" t="s">
        <v>4</v>
      </c>
      <c r="F2412" t="s">
        <v>1581</v>
      </c>
      <c r="G2412" t="s">
        <v>1582</v>
      </c>
      <c r="H2412" t="s">
        <v>7</v>
      </c>
      <c r="I2412" t="s">
        <v>8</v>
      </c>
      <c r="J2412" t="s">
        <v>9</v>
      </c>
      <c r="K2412" t="s">
        <v>33</v>
      </c>
      <c r="L2412" t="s">
        <v>11</v>
      </c>
      <c r="M2412" s="2">
        <v>6704.68</v>
      </c>
      <c r="N2412" s="2">
        <v>0</v>
      </c>
      <c r="O2412" s="2">
        <v>319.56</v>
      </c>
      <c r="P2412" s="2">
        <v>7024.24</v>
      </c>
      <c r="Q2412" s="2">
        <v>0</v>
      </c>
      <c r="R2412" s="2">
        <v>3835.7</v>
      </c>
      <c r="S2412" s="2">
        <v>3835.7</v>
      </c>
      <c r="T2412" s="2">
        <v>3188.54</v>
      </c>
      <c r="U2412" s="2">
        <v>3188.54</v>
      </c>
      <c r="V2412" s="2">
        <v>3188.54</v>
      </c>
      <c r="W2412" t="s">
        <v>34</v>
      </c>
    </row>
    <row r="2413" spans="1:23" x14ac:dyDescent="0.2">
      <c r="A2413" t="s">
        <v>0</v>
      </c>
      <c r="B2413" t="s">
        <v>1</v>
      </c>
      <c r="C2413" t="s">
        <v>2</v>
      </c>
      <c r="D2413" t="s">
        <v>3</v>
      </c>
      <c r="E2413" t="s">
        <v>4</v>
      </c>
      <c r="F2413" t="s">
        <v>1581</v>
      </c>
      <c r="G2413" t="s">
        <v>1582</v>
      </c>
      <c r="H2413" t="s">
        <v>7</v>
      </c>
      <c r="I2413" t="s">
        <v>8</v>
      </c>
      <c r="J2413" t="s">
        <v>9</v>
      </c>
      <c r="K2413" t="s">
        <v>35</v>
      </c>
      <c r="L2413" t="s">
        <v>11</v>
      </c>
      <c r="M2413" s="2">
        <v>7409.36</v>
      </c>
      <c r="N2413" s="2">
        <v>0</v>
      </c>
      <c r="O2413" s="2">
        <v>0</v>
      </c>
      <c r="P2413" s="2">
        <v>7409.36</v>
      </c>
      <c r="Q2413" s="2">
        <v>0</v>
      </c>
      <c r="R2413" s="2">
        <v>1266.9000000000001</v>
      </c>
      <c r="S2413" s="2">
        <v>1266.9000000000001</v>
      </c>
      <c r="T2413" s="2">
        <v>6142.46</v>
      </c>
      <c r="U2413" s="2">
        <v>6142.46</v>
      </c>
      <c r="V2413" s="2">
        <v>6142.46</v>
      </c>
      <c r="W2413" t="s">
        <v>36</v>
      </c>
    </row>
    <row r="2414" spans="1:23" x14ac:dyDescent="0.2">
      <c r="A2414" t="s">
        <v>0</v>
      </c>
      <c r="B2414" t="s">
        <v>1</v>
      </c>
      <c r="C2414" t="s">
        <v>2</v>
      </c>
      <c r="D2414" t="s">
        <v>3</v>
      </c>
      <c r="E2414" t="s">
        <v>4</v>
      </c>
      <c r="F2414" t="s">
        <v>1581</v>
      </c>
      <c r="G2414" t="s">
        <v>1582</v>
      </c>
      <c r="H2414" t="s">
        <v>7</v>
      </c>
      <c r="I2414" t="s">
        <v>8</v>
      </c>
      <c r="J2414" t="s">
        <v>9</v>
      </c>
      <c r="K2414" t="s">
        <v>37</v>
      </c>
      <c r="L2414" t="s">
        <v>11</v>
      </c>
      <c r="M2414" s="2">
        <v>54134.92</v>
      </c>
      <c r="N2414" s="2">
        <v>3417.02</v>
      </c>
      <c r="O2414" s="2">
        <v>1811.51</v>
      </c>
      <c r="P2414" s="2">
        <v>59363.45</v>
      </c>
      <c r="Q2414" s="2">
        <v>834.4</v>
      </c>
      <c r="R2414" s="2">
        <v>42655.16</v>
      </c>
      <c r="S2414" s="2">
        <v>42655.16</v>
      </c>
      <c r="T2414" s="2">
        <v>16708.29</v>
      </c>
      <c r="U2414" s="2">
        <v>16708.29</v>
      </c>
      <c r="V2414" s="2">
        <v>15873.89</v>
      </c>
      <c r="W2414" t="s">
        <v>38</v>
      </c>
    </row>
    <row r="2415" spans="1:23" x14ac:dyDescent="0.2">
      <c r="A2415" t="s">
        <v>0</v>
      </c>
      <c r="B2415" t="s">
        <v>1</v>
      </c>
      <c r="C2415" t="s">
        <v>2</v>
      </c>
      <c r="D2415" t="s">
        <v>3</v>
      </c>
      <c r="E2415" t="s">
        <v>4</v>
      </c>
      <c r="F2415" t="s">
        <v>1581</v>
      </c>
      <c r="G2415" t="s">
        <v>1582</v>
      </c>
      <c r="H2415" t="s">
        <v>7</v>
      </c>
      <c r="I2415" t="s">
        <v>8</v>
      </c>
      <c r="J2415" t="s">
        <v>9</v>
      </c>
      <c r="K2415" t="s">
        <v>39</v>
      </c>
      <c r="L2415" t="s">
        <v>11</v>
      </c>
      <c r="M2415" s="2">
        <v>35662</v>
      </c>
      <c r="N2415" s="2">
        <v>2251</v>
      </c>
      <c r="O2415" s="2">
        <v>0</v>
      </c>
      <c r="P2415" s="2">
        <v>37913</v>
      </c>
      <c r="Q2415" s="2">
        <v>782.7</v>
      </c>
      <c r="R2415" s="2">
        <v>23250.26</v>
      </c>
      <c r="S2415" s="2">
        <v>23250.26</v>
      </c>
      <c r="T2415" s="2">
        <v>14662.74</v>
      </c>
      <c r="U2415" s="2">
        <v>14662.74</v>
      </c>
      <c r="V2415" s="2">
        <v>13880.04</v>
      </c>
      <c r="W2415" t="s">
        <v>40</v>
      </c>
    </row>
    <row r="2416" spans="1:23" x14ac:dyDescent="0.2">
      <c r="A2416" t="s">
        <v>0</v>
      </c>
      <c r="B2416" t="s">
        <v>1</v>
      </c>
      <c r="C2416" t="s">
        <v>2</v>
      </c>
      <c r="D2416" t="s">
        <v>3</v>
      </c>
      <c r="E2416" t="s">
        <v>4</v>
      </c>
      <c r="F2416" t="s">
        <v>1581</v>
      </c>
      <c r="G2416" t="s">
        <v>1582</v>
      </c>
      <c r="H2416" t="s">
        <v>7</v>
      </c>
      <c r="I2416" t="s">
        <v>8</v>
      </c>
      <c r="J2416" t="s">
        <v>9</v>
      </c>
      <c r="K2416" t="s">
        <v>41</v>
      </c>
      <c r="L2416" t="s">
        <v>11</v>
      </c>
      <c r="M2416" s="2">
        <v>4580.43</v>
      </c>
      <c r="N2416" s="2">
        <v>0</v>
      </c>
      <c r="O2416" s="2">
        <v>0</v>
      </c>
      <c r="P2416" s="2">
        <v>4580.43</v>
      </c>
      <c r="Q2416" s="2">
        <v>0</v>
      </c>
      <c r="R2416" s="2">
        <v>1707.1</v>
      </c>
      <c r="S2416" s="2">
        <v>1707.1</v>
      </c>
      <c r="T2416" s="2">
        <v>2873.33</v>
      </c>
      <c r="U2416" s="2">
        <v>2873.33</v>
      </c>
      <c r="V2416" s="2">
        <v>2873.33</v>
      </c>
      <c r="W2416" t="s">
        <v>42</v>
      </c>
    </row>
    <row r="2417" spans="1:23" x14ac:dyDescent="0.2">
      <c r="A2417" t="s">
        <v>0</v>
      </c>
      <c r="B2417" t="s">
        <v>1</v>
      </c>
      <c r="C2417" t="s">
        <v>2</v>
      </c>
      <c r="D2417" t="s">
        <v>3</v>
      </c>
      <c r="E2417" t="s">
        <v>4</v>
      </c>
      <c r="F2417" t="s">
        <v>1581</v>
      </c>
      <c r="G2417" t="s">
        <v>1582</v>
      </c>
      <c r="H2417" t="s">
        <v>7</v>
      </c>
      <c r="I2417" t="s">
        <v>43</v>
      </c>
      <c r="J2417" t="s">
        <v>44</v>
      </c>
      <c r="K2417" t="s">
        <v>47</v>
      </c>
      <c r="L2417" t="s">
        <v>11</v>
      </c>
      <c r="M2417" s="2">
        <v>4200</v>
      </c>
      <c r="N2417" s="2">
        <v>0</v>
      </c>
      <c r="O2417" s="2">
        <v>0</v>
      </c>
      <c r="P2417" s="2">
        <v>4200</v>
      </c>
      <c r="Q2417" s="2">
        <v>0</v>
      </c>
      <c r="R2417" s="2">
        <v>4200</v>
      </c>
      <c r="S2417" s="2">
        <v>2267.4299999999998</v>
      </c>
      <c r="T2417" s="2">
        <v>0</v>
      </c>
      <c r="U2417" s="2">
        <v>1932.57</v>
      </c>
      <c r="V2417" s="2">
        <v>0</v>
      </c>
      <c r="W2417" t="s">
        <v>48</v>
      </c>
    </row>
    <row r="2418" spans="1:23" x14ac:dyDescent="0.2">
      <c r="A2418" t="s">
        <v>0</v>
      </c>
      <c r="B2418" t="s">
        <v>1</v>
      </c>
      <c r="C2418" t="s">
        <v>2</v>
      </c>
      <c r="D2418" t="s">
        <v>3</v>
      </c>
      <c r="E2418" t="s">
        <v>4</v>
      </c>
      <c r="F2418" t="s">
        <v>1581</v>
      </c>
      <c r="G2418" t="s">
        <v>1582</v>
      </c>
      <c r="H2418" t="s">
        <v>7</v>
      </c>
      <c r="I2418" t="s">
        <v>43</v>
      </c>
      <c r="J2418" t="s">
        <v>44</v>
      </c>
      <c r="K2418" t="s">
        <v>49</v>
      </c>
      <c r="L2418" t="s">
        <v>11</v>
      </c>
      <c r="M2418" s="2">
        <v>11500</v>
      </c>
      <c r="N2418" s="2">
        <v>0</v>
      </c>
      <c r="O2418" s="2">
        <v>0</v>
      </c>
      <c r="P2418" s="2">
        <v>11500</v>
      </c>
      <c r="Q2418" s="2">
        <v>0</v>
      </c>
      <c r="R2418" s="2">
        <v>100</v>
      </c>
      <c r="S2418" s="2">
        <v>56.07</v>
      </c>
      <c r="T2418" s="2">
        <v>11400</v>
      </c>
      <c r="U2418" s="2">
        <v>11443.93</v>
      </c>
      <c r="V2418" s="2">
        <v>11400</v>
      </c>
      <c r="W2418" t="s">
        <v>50</v>
      </c>
    </row>
    <row r="2419" spans="1:23" x14ac:dyDescent="0.2">
      <c r="A2419" t="s">
        <v>0</v>
      </c>
      <c r="B2419" t="s">
        <v>1</v>
      </c>
      <c r="C2419" t="s">
        <v>2</v>
      </c>
      <c r="D2419" t="s">
        <v>3</v>
      </c>
      <c r="E2419" t="s">
        <v>4</v>
      </c>
      <c r="F2419" t="s">
        <v>1581</v>
      </c>
      <c r="G2419" t="s">
        <v>1582</v>
      </c>
      <c r="H2419" t="s">
        <v>7</v>
      </c>
      <c r="I2419" t="s">
        <v>43</v>
      </c>
      <c r="J2419" t="s">
        <v>44</v>
      </c>
      <c r="K2419" t="s">
        <v>51</v>
      </c>
      <c r="L2419" t="s">
        <v>11</v>
      </c>
      <c r="M2419" s="2">
        <v>24200</v>
      </c>
      <c r="N2419" s="2">
        <v>0</v>
      </c>
      <c r="O2419" s="2">
        <v>0</v>
      </c>
      <c r="P2419" s="2">
        <v>24200</v>
      </c>
      <c r="Q2419" s="2">
        <v>0.01</v>
      </c>
      <c r="R2419" s="2">
        <v>12517.49</v>
      </c>
      <c r="S2419" s="2">
        <v>7670.81</v>
      </c>
      <c r="T2419" s="2">
        <v>11682.51</v>
      </c>
      <c r="U2419" s="2">
        <v>16529.189999999999</v>
      </c>
      <c r="V2419" s="2">
        <v>11682.5</v>
      </c>
      <c r="W2419" t="s">
        <v>52</v>
      </c>
    </row>
    <row r="2420" spans="1:23" x14ac:dyDescent="0.2">
      <c r="A2420" t="s">
        <v>0</v>
      </c>
      <c r="B2420" t="s">
        <v>1</v>
      </c>
      <c r="C2420" t="s">
        <v>2</v>
      </c>
      <c r="D2420" t="s">
        <v>3</v>
      </c>
      <c r="E2420" t="s">
        <v>4</v>
      </c>
      <c r="F2420" t="s">
        <v>1581</v>
      </c>
      <c r="G2420" t="s">
        <v>1582</v>
      </c>
      <c r="H2420" t="s">
        <v>7</v>
      </c>
      <c r="I2420" t="s">
        <v>43</v>
      </c>
      <c r="J2420" t="s">
        <v>44</v>
      </c>
      <c r="K2420" t="s">
        <v>55</v>
      </c>
      <c r="L2420" t="s">
        <v>11</v>
      </c>
      <c r="M2420" s="2">
        <v>4000</v>
      </c>
      <c r="N2420" s="2">
        <v>0</v>
      </c>
      <c r="O2420" s="2">
        <v>0</v>
      </c>
      <c r="P2420" s="2">
        <v>4000</v>
      </c>
      <c r="Q2420" s="2">
        <v>0</v>
      </c>
      <c r="R2420" s="2">
        <v>2688</v>
      </c>
      <c r="S2420" s="2">
        <v>2688</v>
      </c>
      <c r="T2420" s="2">
        <v>1312</v>
      </c>
      <c r="U2420" s="2">
        <v>1312</v>
      </c>
      <c r="V2420" s="2">
        <v>1312</v>
      </c>
      <c r="W2420" t="s">
        <v>56</v>
      </c>
    </row>
    <row r="2421" spans="1:23" x14ac:dyDescent="0.2">
      <c r="A2421" t="s">
        <v>0</v>
      </c>
      <c r="B2421" t="s">
        <v>1</v>
      </c>
      <c r="C2421" t="s">
        <v>2</v>
      </c>
      <c r="D2421" t="s">
        <v>3</v>
      </c>
      <c r="E2421" t="s">
        <v>4</v>
      </c>
      <c r="F2421" t="s">
        <v>1581</v>
      </c>
      <c r="G2421" t="s">
        <v>1582</v>
      </c>
      <c r="H2421" t="s">
        <v>7</v>
      </c>
      <c r="I2421" t="s">
        <v>43</v>
      </c>
      <c r="J2421" t="s">
        <v>44</v>
      </c>
      <c r="K2421" t="s">
        <v>57</v>
      </c>
      <c r="L2421" t="s">
        <v>11</v>
      </c>
      <c r="M2421" s="2">
        <v>33500</v>
      </c>
      <c r="N2421" s="2">
        <v>0</v>
      </c>
      <c r="O2421" s="2">
        <v>0</v>
      </c>
      <c r="P2421" s="2">
        <v>33500</v>
      </c>
      <c r="Q2421" s="2">
        <v>0</v>
      </c>
      <c r="R2421" s="2">
        <v>21409.26</v>
      </c>
      <c r="S2421" s="2">
        <v>17811.259999999998</v>
      </c>
      <c r="T2421" s="2">
        <v>12090.74</v>
      </c>
      <c r="U2421" s="2">
        <v>15688.74</v>
      </c>
      <c r="V2421" s="2">
        <v>12090.74</v>
      </c>
      <c r="W2421" t="s">
        <v>58</v>
      </c>
    </row>
    <row r="2422" spans="1:23" x14ac:dyDescent="0.2">
      <c r="A2422" t="s">
        <v>0</v>
      </c>
      <c r="B2422" t="s">
        <v>1</v>
      </c>
      <c r="C2422" t="s">
        <v>2</v>
      </c>
      <c r="D2422" t="s">
        <v>3</v>
      </c>
      <c r="E2422" t="s">
        <v>4</v>
      </c>
      <c r="F2422" t="s">
        <v>1581</v>
      </c>
      <c r="G2422" t="s">
        <v>1582</v>
      </c>
      <c r="H2422" t="s">
        <v>7</v>
      </c>
      <c r="I2422" t="s">
        <v>43</v>
      </c>
      <c r="J2422" t="s">
        <v>44</v>
      </c>
      <c r="K2422" t="s">
        <v>59</v>
      </c>
      <c r="L2422" t="s">
        <v>11</v>
      </c>
      <c r="M2422" s="2">
        <v>11000</v>
      </c>
      <c r="N2422" s="2">
        <v>0</v>
      </c>
      <c r="O2422" s="2">
        <v>0</v>
      </c>
      <c r="P2422" s="2">
        <v>11000</v>
      </c>
      <c r="Q2422" s="2">
        <v>0</v>
      </c>
      <c r="R2422" s="2">
        <v>7567</v>
      </c>
      <c r="S2422" s="2">
        <v>3779.71</v>
      </c>
      <c r="T2422" s="2">
        <v>3433</v>
      </c>
      <c r="U2422" s="2">
        <v>7220.29</v>
      </c>
      <c r="V2422" s="2">
        <v>3433</v>
      </c>
      <c r="W2422" t="s">
        <v>60</v>
      </c>
    </row>
    <row r="2423" spans="1:23" x14ac:dyDescent="0.2">
      <c r="A2423" t="s">
        <v>0</v>
      </c>
      <c r="B2423" t="s">
        <v>1</v>
      </c>
      <c r="C2423" t="s">
        <v>2</v>
      </c>
      <c r="D2423" t="s">
        <v>3</v>
      </c>
      <c r="E2423" t="s">
        <v>4</v>
      </c>
      <c r="F2423" t="s">
        <v>1581</v>
      </c>
      <c r="G2423" t="s">
        <v>1582</v>
      </c>
      <c r="H2423" t="s">
        <v>7</v>
      </c>
      <c r="I2423" t="s">
        <v>43</v>
      </c>
      <c r="J2423" t="s">
        <v>44</v>
      </c>
      <c r="K2423" t="s">
        <v>61</v>
      </c>
      <c r="L2423" t="s">
        <v>11</v>
      </c>
      <c r="M2423" s="2">
        <v>20000</v>
      </c>
      <c r="N2423" s="2">
        <v>0</v>
      </c>
      <c r="O2423" s="2">
        <v>0</v>
      </c>
      <c r="P2423" s="2">
        <v>20000</v>
      </c>
      <c r="Q2423" s="2">
        <v>0</v>
      </c>
      <c r="R2423" s="2">
        <v>0</v>
      </c>
      <c r="S2423" s="2">
        <v>0</v>
      </c>
      <c r="T2423" s="2">
        <v>20000</v>
      </c>
      <c r="U2423" s="2">
        <v>20000</v>
      </c>
      <c r="V2423" s="2">
        <v>20000</v>
      </c>
      <c r="W2423" t="s">
        <v>62</v>
      </c>
    </row>
    <row r="2424" spans="1:23" x14ac:dyDescent="0.2">
      <c r="A2424" t="s">
        <v>0</v>
      </c>
      <c r="B2424" t="s">
        <v>1</v>
      </c>
      <c r="C2424" t="s">
        <v>2</v>
      </c>
      <c r="D2424" t="s">
        <v>3</v>
      </c>
      <c r="E2424" t="s">
        <v>4</v>
      </c>
      <c r="F2424" t="s">
        <v>1581</v>
      </c>
      <c r="G2424" t="s">
        <v>1582</v>
      </c>
      <c r="H2424" t="s">
        <v>7</v>
      </c>
      <c r="I2424" t="s">
        <v>43</v>
      </c>
      <c r="J2424" t="s">
        <v>44</v>
      </c>
      <c r="K2424" t="s">
        <v>65</v>
      </c>
      <c r="L2424" t="s">
        <v>11</v>
      </c>
      <c r="M2424" s="2">
        <v>1000</v>
      </c>
      <c r="N2424" s="2">
        <v>0</v>
      </c>
      <c r="O2424" s="2">
        <v>0</v>
      </c>
      <c r="P2424" s="2">
        <v>1000</v>
      </c>
      <c r="Q2424" s="2">
        <v>0</v>
      </c>
      <c r="R2424" s="2">
        <v>858.8</v>
      </c>
      <c r="S2424" s="2">
        <v>618.79999999999995</v>
      </c>
      <c r="T2424" s="2">
        <v>141.19999999999999</v>
      </c>
      <c r="U2424" s="2">
        <v>381.2</v>
      </c>
      <c r="V2424" s="2">
        <v>141.19999999999999</v>
      </c>
      <c r="W2424" t="s">
        <v>66</v>
      </c>
    </row>
    <row r="2425" spans="1:23" x14ac:dyDescent="0.2">
      <c r="A2425" t="s">
        <v>0</v>
      </c>
      <c r="B2425" t="s">
        <v>1</v>
      </c>
      <c r="C2425" t="s">
        <v>2</v>
      </c>
      <c r="D2425" t="s">
        <v>3</v>
      </c>
      <c r="E2425" t="s">
        <v>4</v>
      </c>
      <c r="F2425" t="s">
        <v>1581</v>
      </c>
      <c r="G2425" t="s">
        <v>1582</v>
      </c>
      <c r="H2425" t="s">
        <v>7</v>
      </c>
      <c r="I2425" t="s">
        <v>43</v>
      </c>
      <c r="J2425" t="s">
        <v>44</v>
      </c>
      <c r="K2425" t="s">
        <v>341</v>
      </c>
      <c r="L2425" t="s">
        <v>11</v>
      </c>
      <c r="M2425" s="2">
        <v>36000</v>
      </c>
      <c r="N2425" s="2">
        <v>0</v>
      </c>
      <c r="O2425" s="2">
        <v>0</v>
      </c>
      <c r="P2425" s="2">
        <v>36000</v>
      </c>
      <c r="Q2425" s="2">
        <v>0</v>
      </c>
      <c r="R2425" s="2">
        <v>34392.879999999997</v>
      </c>
      <c r="S2425" s="2">
        <v>26357.14</v>
      </c>
      <c r="T2425" s="2">
        <v>1607.12</v>
      </c>
      <c r="U2425" s="2">
        <v>9642.86</v>
      </c>
      <c r="V2425" s="2">
        <v>1607.12</v>
      </c>
      <c r="W2425" t="s">
        <v>342</v>
      </c>
    </row>
    <row r="2426" spans="1:23" x14ac:dyDescent="0.2">
      <c r="A2426" t="s">
        <v>0</v>
      </c>
      <c r="B2426" t="s">
        <v>1</v>
      </c>
      <c r="C2426" t="s">
        <v>2</v>
      </c>
      <c r="D2426" t="s">
        <v>3</v>
      </c>
      <c r="E2426" t="s">
        <v>4</v>
      </c>
      <c r="F2426" t="s">
        <v>1581</v>
      </c>
      <c r="G2426" t="s">
        <v>1582</v>
      </c>
      <c r="H2426" t="s">
        <v>7</v>
      </c>
      <c r="I2426" t="s">
        <v>43</v>
      </c>
      <c r="J2426" t="s">
        <v>44</v>
      </c>
      <c r="K2426" t="s">
        <v>69</v>
      </c>
      <c r="L2426" t="s">
        <v>11</v>
      </c>
      <c r="M2426" s="2">
        <v>1500</v>
      </c>
      <c r="N2426" s="2">
        <v>0</v>
      </c>
      <c r="O2426" s="2">
        <v>0</v>
      </c>
      <c r="P2426" s="2">
        <v>1500</v>
      </c>
      <c r="Q2426" s="2">
        <v>0</v>
      </c>
      <c r="R2426" s="2">
        <v>1394.4</v>
      </c>
      <c r="S2426" s="2">
        <v>1394.4</v>
      </c>
      <c r="T2426" s="2">
        <v>105.6</v>
      </c>
      <c r="U2426" s="2">
        <v>105.6</v>
      </c>
      <c r="V2426" s="2">
        <v>105.6</v>
      </c>
      <c r="W2426" t="s">
        <v>70</v>
      </c>
    </row>
    <row r="2427" spans="1:23" x14ac:dyDescent="0.2">
      <c r="A2427" t="s">
        <v>0</v>
      </c>
      <c r="B2427" t="s">
        <v>1</v>
      </c>
      <c r="C2427" t="s">
        <v>2</v>
      </c>
      <c r="D2427" t="s">
        <v>3</v>
      </c>
      <c r="E2427" t="s">
        <v>4</v>
      </c>
      <c r="F2427" t="s">
        <v>1581</v>
      </c>
      <c r="G2427" t="s">
        <v>1582</v>
      </c>
      <c r="H2427" t="s">
        <v>7</v>
      </c>
      <c r="I2427" t="s">
        <v>43</v>
      </c>
      <c r="J2427" t="s">
        <v>44</v>
      </c>
      <c r="K2427" t="s">
        <v>71</v>
      </c>
      <c r="L2427" t="s">
        <v>11</v>
      </c>
      <c r="M2427" s="2">
        <v>3000</v>
      </c>
      <c r="N2427" s="2">
        <v>0</v>
      </c>
      <c r="O2427" s="2">
        <v>0</v>
      </c>
      <c r="P2427" s="2">
        <v>3000</v>
      </c>
      <c r="Q2427" s="2">
        <v>0</v>
      </c>
      <c r="R2427" s="2">
        <v>0</v>
      </c>
      <c r="S2427" s="2">
        <v>0</v>
      </c>
      <c r="T2427" s="2">
        <v>3000</v>
      </c>
      <c r="U2427" s="2">
        <v>3000</v>
      </c>
      <c r="V2427" s="2">
        <v>3000</v>
      </c>
      <c r="W2427" t="s">
        <v>72</v>
      </c>
    </row>
    <row r="2428" spans="1:23" x14ac:dyDescent="0.2">
      <c r="A2428" t="s">
        <v>0</v>
      </c>
      <c r="B2428" t="s">
        <v>1</v>
      </c>
      <c r="C2428" t="s">
        <v>2</v>
      </c>
      <c r="D2428" t="s">
        <v>3</v>
      </c>
      <c r="E2428" t="s">
        <v>4</v>
      </c>
      <c r="F2428" t="s">
        <v>1581</v>
      </c>
      <c r="G2428" t="s">
        <v>1582</v>
      </c>
      <c r="H2428" t="s">
        <v>7</v>
      </c>
      <c r="I2428" t="s">
        <v>43</v>
      </c>
      <c r="J2428" t="s">
        <v>44</v>
      </c>
      <c r="K2428" t="s">
        <v>73</v>
      </c>
      <c r="L2428" t="s">
        <v>11</v>
      </c>
      <c r="M2428" s="2">
        <v>1800</v>
      </c>
      <c r="N2428" s="2">
        <v>0</v>
      </c>
      <c r="O2428" s="2">
        <v>0</v>
      </c>
      <c r="P2428" s="2">
        <v>1800</v>
      </c>
      <c r="Q2428" s="2">
        <v>0.01</v>
      </c>
      <c r="R2428" s="2">
        <v>1799.99</v>
      </c>
      <c r="S2428" s="2">
        <v>788</v>
      </c>
      <c r="T2428" s="2">
        <v>0.01</v>
      </c>
      <c r="U2428" s="2">
        <v>1012</v>
      </c>
      <c r="V2428" s="2">
        <v>0</v>
      </c>
      <c r="W2428" t="s">
        <v>74</v>
      </c>
    </row>
    <row r="2429" spans="1:23" x14ac:dyDescent="0.2">
      <c r="A2429" t="s">
        <v>0</v>
      </c>
      <c r="B2429" t="s">
        <v>1</v>
      </c>
      <c r="C2429" t="s">
        <v>2</v>
      </c>
      <c r="D2429" t="s">
        <v>3</v>
      </c>
      <c r="E2429" t="s">
        <v>4</v>
      </c>
      <c r="F2429" t="s">
        <v>1581</v>
      </c>
      <c r="G2429" t="s">
        <v>1582</v>
      </c>
      <c r="H2429" t="s">
        <v>7</v>
      </c>
      <c r="I2429" t="s">
        <v>43</v>
      </c>
      <c r="J2429" t="s">
        <v>44</v>
      </c>
      <c r="K2429" t="s">
        <v>75</v>
      </c>
      <c r="L2429" t="s">
        <v>11</v>
      </c>
      <c r="M2429" s="2">
        <v>2000</v>
      </c>
      <c r="N2429" s="2">
        <v>0</v>
      </c>
      <c r="O2429" s="2">
        <v>0</v>
      </c>
      <c r="P2429" s="2">
        <v>2000</v>
      </c>
      <c r="Q2429" s="2">
        <v>491.1</v>
      </c>
      <c r="R2429" s="2">
        <v>1508.9</v>
      </c>
      <c r="S2429" s="2">
        <v>154.19999999999999</v>
      </c>
      <c r="T2429" s="2">
        <v>491.1</v>
      </c>
      <c r="U2429" s="2">
        <v>1845.8</v>
      </c>
      <c r="V2429" s="2">
        <v>0</v>
      </c>
      <c r="W2429" t="s">
        <v>76</v>
      </c>
    </row>
    <row r="2430" spans="1:23" x14ac:dyDescent="0.2">
      <c r="A2430" t="s">
        <v>0</v>
      </c>
      <c r="B2430" t="s">
        <v>1</v>
      </c>
      <c r="C2430" t="s">
        <v>2</v>
      </c>
      <c r="D2430" t="s">
        <v>3</v>
      </c>
      <c r="E2430" t="s">
        <v>4</v>
      </c>
      <c r="F2430" t="s">
        <v>1581</v>
      </c>
      <c r="G2430" t="s">
        <v>1582</v>
      </c>
      <c r="H2430" t="s">
        <v>7</v>
      </c>
      <c r="I2430" t="s">
        <v>43</v>
      </c>
      <c r="J2430" t="s">
        <v>44</v>
      </c>
      <c r="K2430" t="s">
        <v>77</v>
      </c>
      <c r="L2430" t="s">
        <v>11</v>
      </c>
      <c r="M2430" s="2">
        <v>2000</v>
      </c>
      <c r="N2430" s="2">
        <v>0</v>
      </c>
      <c r="O2430" s="2">
        <v>0</v>
      </c>
      <c r="P2430" s="2">
        <v>2000</v>
      </c>
      <c r="Q2430" s="2">
        <v>800.86</v>
      </c>
      <c r="R2430" s="2">
        <v>1199.1400000000001</v>
      </c>
      <c r="S2430" s="2">
        <v>1148.1500000000001</v>
      </c>
      <c r="T2430" s="2">
        <v>800.86</v>
      </c>
      <c r="U2430" s="2">
        <v>851.85</v>
      </c>
      <c r="V2430" s="2">
        <v>0</v>
      </c>
      <c r="W2430" t="s">
        <v>78</v>
      </c>
    </row>
    <row r="2431" spans="1:23" x14ac:dyDescent="0.2">
      <c r="A2431" t="s">
        <v>0</v>
      </c>
      <c r="B2431" t="s">
        <v>1</v>
      </c>
      <c r="C2431" t="s">
        <v>2</v>
      </c>
      <c r="D2431" t="s">
        <v>3</v>
      </c>
      <c r="E2431" t="s">
        <v>4</v>
      </c>
      <c r="F2431" t="s">
        <v>1581</v>
      </c>
      <c r="G2431" t="s">
        <v>1582</v>
      </c>
      <c r="H2431" t="s">
        <v>7</v>
      </c>
      <c r="I2431" t="s">
        <v>43</v>
      </c>
      <c r="J2431" t="s">
        <v>44</v>
      </c>
      <c r="K2431" t="s">
        <v>79</v>
      </c>
      <c r="L2431" t="s">
        <v>11</v>
      </c>
      <c r="M2431" s="2">
        <v>6660</v>
      </c>
      <c r="N2431" s="2">
        <v>0</v>
      </c>
      <c r="O2431" s="2">
        <v>0</v>
      </c>
      <c r="P2431" s="2">
        <v>6660</v>
      </c>
      <c r="Q2431" s="2">
        <v>0</v>
      </c>
      <c r="R2431" s="2">
        <v>6659.3</v>
      </c>
      <c r="S2431" s="2">
        <v>6659.3</v>
      </c>
      <c r="T2431" s="2">
        <v>0.7</v>
      </c>
      <c r="U2431" s="2">
        <v>0.7</v>
      </c>
      <c r="V2431" s="2">
        <v>0.7</v>
      </c>
      <c r="W2431" t="s">
        <v>80</v>
      </c>
    </row>
    <row r="2432" spans="1:23" x14ac:dyDescent="0.2">
      <c r="A2432" t="s">
        <v>0</v>
      </c>
      <c r="B2432" t="s">
        <v>1</v>
      </c>
      <c r="C2432" t="s">
        <v>2</v>
      </c>
      <c r="D2432" t="s">
        <v>3</v>
      </c>
      <c r="E2432" t="s">
        <v>4</v>
      </c>
      <c r="F2432" t="s">
        <v>1581</v>
      </c>
      <c r="G2432" t="s">
        <v>1582</v>
      </c>
      <c r="H2432" t="s">
        <v>7</v>
      </c>
      <c r="I2432" t="s">
        <v>43</v>
      </c>
      <c r="J2432" t="s">
        <v>44</v>
      </c>
      <c r="K2432" t="s">
        <v>85</v>
      </c>
      <c r="L2432" t="s">
        <v>11</v>
      </c>
      <c r="M2432" s="2">
        <v>2500</v>
      </c>
      <c r="N2432" s="2">
        <v>0</v>
      </c>
      <c r="O2432" s="2">
        <v>0</v>
      </c>
      <c r="P2432" s="2">
        <v>2500</v>
      </c>
      <c r="Q2432" s="2">
        <v>0</v>
      </c>
      <c r="R2432" s="2">
        <v>1515.76</v>
      </c>
      <c r="S2432" s="2">
        <v>1092.76</v>
      </c>
      <c r="T2432" s="2">
        <v>984.24</v>
      </c>
      <c r="U2432" s="2">
        <v>1407.24</v>
      </c>
      <c r="V2432" s="2">
        <v>984.24</v>
      </c>
      <c r="W2432" t="s">
        <v>86</v>
      </c>
    </row>
    <row r="2433" spans="1:23" x14ac:dyDescent="0.2">
      <c r="A2433" t="s">
        <v>0</v>
      </c>
      <c r="B2433" t="s">
        <v>1</v>
      </c>
      <c r="C2433" t="s">
        <v>2</v>
      </c>
      <c r="D2433" t="s">
        <v>3</v>
      </c>
      <c r="E2433" t="s">
        <v>4</v>
      </c>
      <c r="F2433" t="s">
        <v>1581</v>
      </c>
      <c r="G2433" t="s">
        <v>1582</v>
      </c>
      <c r="H2433" t="s">
        <v>7</v>
      </c>
      <c r="I2433" t="s">
        <v>43</v>
      </c>
      <c r="J2433" t="s">
        <v>44</v>
      </c>
      <c r="K2433" t="s">
        <v>262</v>
      </c>
      <c r="L2433" t="s">
        <v>11</v>
      </c>
      <c r="M2433" s="2">
        <v>1000</v>
      </c>
      <c r="N2433" s="2">
        <v>0</v>
      </c>
      <c r="O2433" s="2">
        <v>0</v>
      </c>
      <c r="P2433" s="2">
        <v>1000</v>
      </c>
      <c r="Q2433" s="2">
        <v>0.24</v>
      </c>
      <c r="R2433" s="2">
        <v>999.76</v>
      </c>
      <c r="S2433" s="2">
        <v>999.76</v>
      </c>
      <c r="T2433" s="2">
        <v>0.24</v>
      </c>
      <c r="U2433" s="2">
        <v>0.24</v>
      </c>
      <c r="V2433" s="2">
        <v>0</v>
      </c>
      <c r="W2433" t="s">
        <v>263</v>
      </c>
    </row>
    <row r="2434" spans="1:23" x14ac:dyDescent="0.2">
      <c r="A2434" t="s">
        <v>0</v>
      </c>
      <c r="B2434" t="s">
        <v>1</v>
      </c>
      <c r="C2434" t="s">
        <v>2</v>
      </c>
      <c r="D2434" t="s">
        <v>3</v>
      </c>
      <c r="E2434" t="s">
        <v>4</v>
      </c>
      <c r="F2434" t="s">
        <v>1581</v>
      </c>
      <c r="G2434" t="s">
        <v>1582</v>
      </c>
      <c r="H2434" t="s">
        <v>7</v>
      </c>
      <c r="I2434" t="s">
        <v>43</v>
      </c>
      <c r="J2434" t="s">
        <v>87</v>
      </c>
      <c r="K2434" t="s">
        <v>88</v>
      </c>
      <c r="L2434" t="s">
        <v>11</v>
      </c>
      <c r="M2434" s="2">
        <v>250</v>
      </c>
      <c r="N2434" s="2">
        <v>0</v>
      </c>
      <c r="O2434" s="2">
        <v>0</v>
      </c>
      <c r="P2434" s="2">
        <v>250</v>
      </c>
      <c r="Q2434" s="2">
        <v>0</v>
      </c>
      <c r="R2434" s="2">
        <v>143.07</v>
      </c>
      <c r="S2434" s="2">
        <v>143.07</v>
      </c>
      <c r="T2434" s="2">
        <v>106.93</v>
      </c>
      <c r="U2434" s="2">
        <v>106.93</v>
      </c>
      <c r="V2434" s="2">
        <v>106.93</v>
      </c>
      <c r="W2434" t="s">
        <v>89</v>
      </c>
    </row>
    <row r="2435" spans="1:23" x14ac:dyDescent="0.2">
      <c r="A2435" t="s">
        <v>106</v>
      </c>
      <c r="B2435" t="s">
        <v>107</v>
      </c>
      <c r="C2435" t="s">
        <v>2</v>
      </c>
      <c r="D2435" t="s">
        <v>3</v>
      </c>
      <c r="E2435" t="s">
        <v>4</v>
      </c>
      <c r="F2435" t="s">
        <v>1581</v>
      </c>
      <c r="G2435" t="s">
        <v>1582</v>
      </c>
      <c r="H2435" t="s">
        <v>127</v>
      </c>
      <c r="I2435" t="s">
        <v>128</v>
      </c>
      <c r="J2435" t="s">
        <v>94</v>
      </c>
      <c r="K2435" t="s">
        <v>131</v>
      </c>
      <c r="L2435" t="s">
        <v>96</v>
      </c>
      <c r="M2435" s="2">
        <v>27000</v>
      </c>
      <c r="N2435" s="2">
        <v>0</v>
      </c>
      <c r="O2435" s="2">
        <v>0</v>
      </c>
      <c r="P2435" s="2">
        <v>27000</v>
      </c>
      <c r="Q2435" s="2">
        <v>0</v>
      </c>
      <c r="R2435" s="2">
        <v>20719.73</v>
      </c>
      <c r="S2435" s="2">
        <v>16119.06</v>
      </c>
      <c r="T2435" s="2">
        <v>6280.27</v>
      </c>
      <c r="U2435" s="2">
        <v>10880.94</v>
      </c>
      <c r="V2435" s="2">
        <v>6280.27</v>
      </c>
      <c r="W2435" t="s">
        <v>132</v>
      </c>
    </row>
    <row r="2436" spans="1:23" x14ac:dyDescent="0.2">
      <c r="A2436" t="s">
        <v>106</v>
      </c>
      <c r="B2436" t="s">
        <v>107</v>
      </c>
      <c r="C2436" t="s">
        <v>2</v>
      </c>
      <c r="D2436" t="s">
        <v>3</v>
      </c>
      <c r="E2436" t="s">
        <v>4</v>
      </c>
      <c r="F2436" t="s">
        <v>1581</v>
      </c>
      <c r="G2436" t="s">
        <v>1582</v>
      </c>
      <c r="H2436" t="s">
        <v>127</v>
      </c>
      <c r="I2436" t="s">
        <v>128</v>
      </c>
      <c r="J2436" t="s">
        <v>94</v>
      </c>
      <c r="K2436" t="s">
        <v>183</v>
      </c>
      <c r="L2436" t="s">
        <v>96</v>
      </c>
      <c r="M2436" s="2">
        <v>3500</v>
      </c>
      <c r="N2436" s="2">
        <v>943.45</v>
      </c>
      <c r="O2436" s="2">
        <v>0</v>
      </c>
      <c r="P2436" s="2">
        <v>4443.45</v>
      </c>
      <c r="Q2436" s="2">
        <v>0</v>
      </c>
      <c r="R2436" s="2">
        <v>3780.7</v>
      </c>
      <c r="S2436" s="2">
        <v>1972.69</v>
      </c>
      <c r="T2436" s="2">
        <v>662.75</v>
      </c>
      <c r="U2436" s="2">
        <v>2470.7600000000002</v>
      </c>
      <c r="V2436" s="2">
        <v>662.75</v>
      </c>
      <c r="W2436" t="s">
        <v>1583</v>
      </c>
    </row>
    <row r="2437" spans="1:23" x14ac:dyDescent="0.2">
      <c r="A2437" t="s">
        <v>106</v>
      </c>
      <c r="B2437" t="s">
        <v>107</v>
      </c>
      <c r="C2437" t="s">
        <v>2</v>
      </c>
      <c r="D2437" t="s">
        <v>3</v>
      </c>
      <c r="E2437" t="s">
        <v>4</v>
      </c>
      <c r="F2437" t="s">
        <v>1581</v>
      </c>
      <c r="G2437" t="s">
        <v>1582</v>
      </c>
      <c r="H2437" t="s">
        <v>127</v>
      </c>
      <c r="I2437" t="s">
        <v>128</v>
      </c>
      <c r="J2437" t="s">
        <v>94</v>
      </c>
      <c r="K2437" t="s">
        <v>293</v>
      </c>
      <c r="L2437" t="s">
        <v>96</v>
      </c>
      <c r="M2437" s="2">
        <v>443.45</v>
      </c>
      <c r="N2437" s="2">
        <v>-443.45</v>
      </c>
      <c r="O2437" s="2">
        <v>0</v>
      </c>
      <c r="P2437" s="2">
        <v>0</v>
      </c>
      <c r="Q2437" s="2">
        <v>0</v>
      </c>
      <c r="R2437" s="2">
        <v>0</v>
      </c>
      <c r="S2437" s="2">
        <v>0</v>
      </c>
      <c r="T2437" s="2">
        <v>0</v>
      </c>
      <c r="U2437" s="2">
        <v>0</v>
      </c>
      <c r="V2437" s="2">
        <v>0</v>
      </c>
      <c r="W2437" t="s">
        <v>294</v>
      </c>
    </row>
    <row r="2438" spans="1:23" x14ac:dyDescent="0.2">
      <c r="A2438" t="s">
        <v>106</v>
      </c>
      <c r="B2438" t="s">
        <v>107</v>
      </c>
      <c r="C2438" t="s">
        <v>2</v>
      </c>
      <c r="D2438" t="s">
        <v>3</v>
      </c>
      <c r="E2438" t="s">
        <v>4</v>
      </c>
      <c r="F2438" t="s">
        <v>1581</v>
      </c>
      <c r="G2438" t="s">
        <v>1582</v>
      </c>
      <c r="H2438" t="s">
        <v>127</v>
      </c>
      <c r="I2438" t="s">
        <v>128</v>
      </c>
      <c r="J2438" t="s">
        <v>94</v>
      </c>
      <c r="K2438" t="s">
        <v>150</v>
      </c>
      <c r="L2438" t="s">
        <v>96</v>
      </c>
      <c r="M2438" s="2">
        <v>500</v>
      </c>
      <c r="N2438" s="2">
        <v>-500</v>
      </c>
      <c r="O2438" s="2">
        <v>0</v>
      </c>
      <c r="P2438" s="2">
        <v>0</v>
      </c>
      <c r="Q2438" s="2">
        <v>0</v>
      </c>
      <c r="R2438" s="2">
        <v>0</v>
      </c>
      <c r="S2438" s="2">
        <v>0</v>
      </c>
      <c r="T2438" s="2">
        <v>0</v>
      </c>
      <c r="U2438" s="2">
        <v>0</v>
      </c>
      <c r="V2438" s="2">
        <v>0</v>
      </c>
      <c r="W2438" t="s">
        <v>151</v>
      </c>
    </row>
    <row r="2439" spans="1:23" x14ac:dyDescent="0.2">
      <c r="A2439" t="s">
        <v>106</v>
      </c>
      <c r="B2439" t="s">
        <v>107</v>
      </c>
      <c r="C2439" t="s">
        <v>2</v>
      </c>
      <c r="D2439" t="s">
        <v>3</v>
      </c>
      <c r="E2439" t="s">
        <v>4</v>
      </c>
      <c r="F2439" t="s">
        <v>1581</v>
      </c>
      <c r="G2439" t="s">
        <v>1582</v>
      </c>
      <c r="H2439" t="s">
        <v>127</v>
      </c>
      <c r="I2439" t="s">
        <v>142</v>
      </c>
      <c r="J2439" t="s">
        <v>94</v>
      </c>
      <c r="K2439" t="s">
        <v>121</v>
      </c>
      <c r="L2439" t="s">
        <v>96</v>
      </c>
      <c r="M2439" s="2">
        <v>10000</v>
      </c>
      <c r="N2439" s="2">
        <v>0</v>
      </c>
      <c r="O2439" s="2">
        <v>0</v>
      </c>
      <c r="P2439" s="2">
        <v>10000</v>
      </c>
      <c r="Q2439" s="2">
        <v>0</v>
      </c>
      <c r="R2439" s="2">
        <v>6548</v>
      </c>
      <c r="S2439" s="2">
        <v>6548</v>
      </c>
      <c r="T2439" s="2">
        <v>3452</v>
      </c>
      <c r="U2439" s="2">
        <v>3452</v>
      </c>
      <c r="V2439" s="2">
        <v>3452</v>
      </c>
      <c r="W2439" t="s">
        <v>145</v>
      </c>
    </row>
    <row r="2440" spans="1:23" x14ac:dyDescent="0.2">
      <c r="A2440" t="s">
        <v>106</v>
      </c>
      <c r="B2440" t="s">
        <v>107</v>
      </c>
      <c r="C2440" t="s">
        <v>2</v>
      </c>
      <c r="D2440" t="s">
        <v>3</v>
      </c>
      <c r="E2440" t="s">
        <v>4</v>
      </c>
      <c r="F2440" t="s">
        <v>1581</v>
      </c>
      <c r="G2440" t="s">
        <v>1582</v>
      </c>
      <c r="H2440" t="s">
        <v>127</v>
      </c>
      <c r="I2440" t="s">
        <v>154</v>
      </c>
      <c r="J2440" t="s">
        <v>94</v>
      </c>
      <c r="K2440" t="s">
        <v>274</v>
      </c>
      <c r="L2440" t="s">
        <v>96</v>
      </c>
      <c r="M2440" s="2">
        <v>0</v>
      </c>
      <c r="N2440" s="2">
        <v>5000</v>
      </c>
      <c r="O2440" s="2">
        <v>0</v>
      </c>
      <c r="P2440" s="2">
        <v>5000</v>
      </c>
      <c r="Q2440" s="2">
        <v>0</v>
      </c>
      <c r="R2440" s="2">
        <v>4461.3999999999996</v>
      </c>
      <c r="S2440" s="2">
        <v>4461.3999999999996</v>
      </c>
      <c r="T2440" s="2">
        <v>538.6</v>
      </c>
      <c r="U2440" s="2">
        <v>538.6</v>
      </c>
      <c r="V2440" s="2">
        <v>538.6</v>
      </c>
      <c r="W2440" t="s">
        <v>362</v>
      </c>
    </row>
    <row r="2441" spans="1:23" x14ac:dyDescent="0.2">
      <c r="A2441" t="s">
        <v>106</v>
      </c>
      <c r="B2441" t="s">
        <v>107</v>
      </c>
      <c r="C2441" t="s">
        <v>2</v>
      </c>
      <c r="D2441" t="s">
        <v>3</v>
      </c>
      <c r="E2441" t="s">
        <v>4</v>
      </c>
      <c r="F2441" t="s">
        <v>1581</v>
      </c>
      <c r="G2441" t="s">
        <v>1582</v>
      </c>
      <c r="H2441" t="s">
        <v>127</v>
      </c>
      <c r="I2441" t="s">
        <v>154</v>
      </c>
      <c r="J2441" t="s">
        <v>94</v>
      </c>
      <c r="K2441" t="s">
        <v>121</v>
      </c>
      <c r="L2441" t="s">
        <v>96</v>
      </c>
      <c r="M2441" s="2">
        <v>10000</v>
      </c>
      <c r="N2441" s="2">
        <v>-5000</v>
      </c>
      <c r="O2441" s="2">
        <v>0</v>
      </c>
      <c r="P2441" s="2">
        <v>5000</v>
      </c>
      <c r="Q2441" s="2">
        <v>0</v>
      </c>
      <c r="R2441" s="2">
        <v>0</v>
      </c>
      <c r="S2441" s="2">
        <v>0</v>
      </c>
      <c r="T2441" s="2">
        <v>5000</v>
      </c>
      <c r="U2441" s="2">
        <v>5000</v>
      </c>
      <c r="V2441" s="2">
        <v>5000</v>
      </c>
      <c r="W2441" t="s">
        <v>145</v>
      </c>
    </row>
    <row r="2442" spans="1:23" x14ac:dyDescent="0.2">
      <c r="A2442" t="s">
        <v>106</v>
      </c>
      <c r="B2442" t="s">
        <v>107</v>
      </c>
      <c r="C2442" t="s">
        <v>2</v>
      </c>
      <c r="D2442" t="s">
        <v>3</v>
      </c>
      <c r="E2442" t="s">
        <v>4</v>
      </c>
      <c r="F2442" t="s">
        <v>1581</v>
      </c>
      <c r="G2442" t="s">
        <v>1582</v>
      </c>
      <c r="H2442" t="s">
        <v>157</v>
      </c>
      <c r="I2442" t="s">
        <v>158</v>
      </c>
      <c r="J2442" t="s">
        <v>94</v>
      </c>
      <c r="K2442" t="s">
        <v>121</v>
      </c>
      <c r="L2442" t="s">
        <v>96</v>
      </c>
      <c r="M2442" s="2">
        <v>10000</v>
      </c>
      <c r="N2442" s="2">
        <v>0</v>
      </c>
      <c r="O2442" s="2">
        <v>0</v>
      </c>
      <c r="P2442" s="2">
        <v>10000</v>
      </c>
      <c r="Q2442" s="2">
        <v>2000</v>
      </c>
      <c r="R2442" s="2">
        <v>8000</v>
      </c>
      <c r="S2442" s="2">
        <v>0</v>
      </c>
      <c r="T2442" s="2">
        <v>2000</v>
      </c>
      <c r="U2442" s="2">
        <v>10000</v>
      </c>
      <c r="V2442" s="2">
        <v>0</v>
      </c>
      <c r="W2442" t="s">
        <v>159</v>
      </c>
    </row>
    <row r="2443" spans="1:23" x14ac:dyDescent="0.2">
      <c r="A2443" t="s">
        <v>106</v>
      </c>
      <c r="B2443" t="s">
        <v>107</v>
      </c>
      <c r="C2443" t="s">
        <v>2</v>
      </c>
      <c r="D2443" t="s">
        <v>3</v>
      </c>
      <c r="E2443" t="s">
        <v>4</v>
      </c>
      <c r="F2443" t="s">
        <v>1581</v>
      </c>
      <c r="G2443" t="s">
        <v>1582</v>
      </c>
      <c r="H2443" t="s">
        <v>157</v>
      </c>
      <c r="I2443" t="s">
        <v>160</v>
      </c>
      <c r="J2443" t="s">
        <v>94</v>
      </c>
      <c r="K2443" t="s">
        <v>121</v>
      </c>
      <c r="L2443" t="s">
        <v>96</v>
      </c>
      <c r="M2443" s="2">
        <v>3000</v>
      </c>
      <c r="N2443" s="2">
        <v>0</v>
      </c>
      <c r="O2443" s="2">
        <v>0</v>
      </c>
      <c r="P2443" s="2">
        <v>3000</v>
      </c>
      <c r="Q2443" s="2">
        <v>0</v>
      </c>
      <c r="R2443" s="2">
        <v>3000</v>
      </c>
      <c r="S2443" s="2">
        <v>3000</v>
      </c>
      <c r="T2443" s="2">
        <v>0</v>
      </c>
      <c r="U2443" s="2">
        <v>0</v>
      </c>
      <c r="V2443" s="2">
        <v>0</v>
      </c>
      <c r="W2443" t="s">
        <v>159</v>
      </c>
    </row>
    <row r="2444" spans="1:23" x14ac:dyDescent="0.2">
      <c r="A2444" t="s">
        <v>106</v>
      </c>
      <c r="B2444" t="s">
        <v>107</v>
      </c>
      <c r="C2444" t="s">
        <v>2</v>
      </c>
      <c r="D2444" t="s">
        <v>3</v>
      </c>
      <c r="E2444" t="s">
        <v>4</v>
      </c>
      <c r="F2444" t="s">
        <v>1581</v>
      </c>
      <c r="G2444" t="s">
        <v>1582</v>
      </c>
      <c r="H2444" t="s">
        <v>161</v>
      </c>
      <c r="I2444" t="s">
        <v>162</v>
      </c>
      <c r="J2444" t="s">
        <v>94</v>
      </c>
      <c r="K2444" t="s">
        <v>121</v>
      </c>
      <c r="L2444" t="s">
        <v>96</v>
      </c>
      <c r="M2444" s="2">
        <v>7500</v>
      </c>
      <c r="N2444" s="2">
        <v>0</v>
      </c>
      <c r="O2444" s="2">
        <v>0</v>
      </c>
      <c r="P2444" s="2">
        <v>7500</v>
      </c>
      <c r="Q2444" s="2">
        <v>0</v>
      </c>
      <c r="R2444" s="2">
        <v>6968.3</v>
      </c>
      <c r="S2444" s="2">
        <v>0</v>
      </c>
      <c r="T2444" s="2">
        <v>531.70000000000005</v>
      </c>
      <c r="U2444" s="2">
        <v>7500</v>
      </c>
      <c r="V2444" s="2">
        <v>531.70000000000005</v>
      </c>
      <c r="W2444" t="s">
        <v>163</v>
      </c>
    </row>
    <row r="2445" spans="1:23" x14ac:dyDescent="0.2">
      <c r="A2445" t="s">
        <v>106</v>
      </c>
      <c r="B2445" t="s">
        <v>107</v>
      </c>
      <c r="C2445" t="s">
        <v>2</v>
      </c>
      <c r="D2445" t="s">
        <v>3</v>
      </c>
      <c r="E2445" t="s">
        <v>4</v>
      </c>
      <c r="F2445" t="s">
        <v>1581</v>
      </c>
      <c r="G2445" t="s">
        <v>1582</v>
      </c>
      <c r="H2445" t="s">
        <v>164</v>
      </c>
      <c r="I2445" t="s">
        <v>165</v>
      </c>
      <c r="J2445" t="s">
        <v>94</v>
      </c>
      <c r="K2445" t="s">
        <v>166</v>
      </c>
      <c r="L2445" t="s">
        <v>96</v>
      </c>
      <c r="M2445" s="2">
        <v>0</v>
      </c>
      <c r="N2445" s="2">
        <v>13440</v>
      </c>
      <c r="O2445" s="2">
        <v>0</v>
      </c>
      <c r="P2445" s="2">
        <v>13440</v>
      </c>
      <c r="Q2445" s="2">
        <v>0</v>
      </c>
      <c r="R2445" s="2">
        <v>8568</v>
      </c>
      <c r="S2445" s="2">
        <v>3480</v>
      </c>
      <c r="T2445" s="2">
        <v>4872</v>
      </c>
      <c r="U2445" s="2">
        <v>9960</v>
      </c>
      <c r="V2445" s="2">
        <v>4872</v>
      </c>
      <c r="W2445" t="s">
        <v>167</v>
      </c>
    </row>
    <row r="2446" spans="1:23" x14ac:dyDescent="0.2">
      <c r="A2446" t="s">
        <v>106</v>
      </c>
      <c r="B2446" t="s">
        <v>107</v>
      </c>
      <c r="C2446" t="s">
        <v>2</v>
      </c>
      <c r="D2446" t="s">
        <v>3</v>
      </c>
      <c r="E2446" t="s">
        <v>4</v>
      </c>
      <c r="F2446" t="s">
        <v>1581</v>
      </c>
      <c r="G2446" t="s">
        <v>1582</v>
      </c>
      <c r="H2446" t="s">
        <v>164</v>
      </c>
      <c r="I2446" t="s">
        <v>165</v>
      </c>
      <c r="J2446" t="s">
        <v>94</v>
      </c>
      <c r="K2446" t="s">
        <v>135</v>
      </c>
      <c r="L2446" t="s">
        <v>96</v>
      </c>
      <c r="M2446" s="2">
        <v>13952</v>
      </c>
      <c r="N2446" s="2">
        <v>-13440</v>
      </c>
      <c r="O2446" s="2">
        <v>0</v>
      </c>
      <c r="P2446" s="2">
        <v>512</v>
      </c>
      <c r="Q2446" s="2">
        <v>0</v>
      </c>
      <c r="R2446" s="2">
        <v>0</v>
      </c>
      <c r="S2446" s="2">
        <v>0</v>
      </c>
      <c r="T2446" s="2">
        <v>512</v>
      </c>
      <c r="U2446" s="2">
        <v>512</v>
      </c>
      <c r="V2446" s="2">
        <v>512</v>
      </c>
      <c r="W2446" t="s">
        <v>168</v>
      </c>
    </row>
    <row r="2447" spans="1:23" x14ac:dyDescent="0.2">
      <c r="A2447" t="s">
        <v>106</v>
      </c>
      <c r="B2447" t="s">
        <v>107</v>
      </c>
      <c r="C2447" t="s">
        <v>2</v>
      </c>
      <c r="D2447" t="s">
        <v>3</v>
      </c>
      <c r="E2447" t="s">
        <v>4</v>
      </c>
      <c r="F2447" t="s">
        <v>1581</v>
      </c>
      <c r="G2447" t="s">
        <v>1582</v>
      </c>
      <c r="H2447" t="s">
        <v>164</v>
      </c>
      <c r="I2447" t="s">
        <v>169</v>
      </c>
      <c r="J2447" t="s">
        <v>94</v>
      </c>
      <c r="K2447" t="s">
        <v>166</v>
      </c>
      <c r="L2447" t="s">
        <v>96</v>
      </c>
      <c r="M2447" s="2">
        <v>0</v>
      </c>
      <c r="N2447" s="2">
        <v>13440</v>
      </c>
      <c r="O2447" s="2">
        <v>0</v>
      </c>
      <c r="P2447" s="2">
        <v>13440</v>
      </c>
      <c r="Q2447" s="2">
        <v>0</v>
      </c>
      <c r="R2447" s="2">
        <v>8608</v>
      </c>
      <c r="S2447" s="2">
        <v>3520</v>
      </c>
      <c r="T2447" s="2">
        <v>4832</v>
      </c>
      <c r="U2447" s="2">
        <v>9920</v>
      </c>
      <c r="V2447" s="2">
        <v>4832</v>
      </c>
      <c r="W2447" t="s">
        <v>167</v>
      </c>
    </row>
    <row r="2448" spans="1:23" x14ac:dyDescent="0.2">
      <c r="A2448" t="s">
        <v>106</v>
      </c>
      <c r="B2448" t="s">
        <v>107</v>
      </c>
      <c r="C2448" t="s">
        <v>2</v>
      </c>
      <c r="D2448" t="s">
        <v>3</v>
      </c>
      <c r="E2448" t="s">
        <v>4</v>
      </c>
      <c r="F2448" t="s">
        <v>1581</v>
      </c>
      <c r="G2448" t="s">
        <v>1582</v>
      </c>
      <c r="H2448" t="s">
        <v>164</v>
      </c>
      <c r="I2448" t="s">
        <v>169</v>
      </c>
      <c r="J2448" t="s">
        <v>94</v>
      </c>
      <c r="K2448" t="s">
        <v>135</v>
      </c>
      <c r="L2448" t="s">
        <v>96</v>
      </c>
      <c r="M2448" s="2">
        <v>13952</v>
      </c>
      <c r="N2448" s="2">
        <v>-13440</v>
      </c>
      <c r="O2448" s="2">
        <v>0</v>
      </c>
      <c r="P2448" s="2">
        <v>512</v>
      </c>
      <c r="Q2448" s="2">
        <v>0</v>
      </c>
      <c r="R2448" s="2">
        <v>0</v>
      </c>
      <c r="S2448" s="2">
        <v>0</v>
      </c>
      <c r="T2448" s="2">
        <v>512</v>
      </c>
      <c r="U2448" s="2">
        <v>512</v>
      </c>
      <c r="V2448" s="2">
        <v>512</v>
      </c>
      <c r="W2448" t="s">
        <v>168</v>
      </c>
    </row>
    <row r="2449" spans="1:23" x14ac:dyDescent="0.2">
      <c r="A2449" t="s">
        <v>106</v>
      </c>
      <c r="B2449" t="s">
        <v>107</v>
      </c>
      <c r="C2449" t="s">
        <v>2</v>
      </c>
      <c r="D2449" t="s">
        <v>3</v>
      </c>
      <c r="E2449" t="s">
        <v>4</v>
      </c>
      <c r="F2449" t="s">
        <v>1581</v>
      </c>
      <c r="G2449" t="s">
        <v>1582</v>
      </c>
      <c r="H2449" t="s">
        <v>176</v>
      </c>
      <c r="I2449" t="s">
        <v>177</v>
      </c>
      <c r="J2449" t="s">
        <v>94</v>
      </c>
      <c r="K2449" t="s">
        <v>98</v>
      </c>
      <c r="L2449" t="s">
        <v>96</v>
      </c>
      <c r="M2449" s="2">
        <v>1000</v>
      </c>
      <c r="N2449" s="2">
        <v>0</v>
      </c>
      <c r="O2449" s="2">
        <v>0</v>
      </c>
      <c r="P2449" s="2">
        <v>1000</v>
      </c>
      <c r="Q2449" s="2">
        <v>0</v>
      </c>
      <c r="R2449" s="2">
        <v>986.89</v>
      </c>
      <c r="S2449" s="2">
        <v>986.89</v>
      </c>
      <c r="T2449" s="2">
        <v>13.11</v>
      </c>
      <c r="U2449" s="2">
        <v>13.11</v>
      </c>
      <c r="V2449" s="2">
        <v>13.11</v>
      </c>
      <c r="W2449" t="s">
        <v>178</v>
      </c>
    </row>
    <row r="2450" spans="1:23" x14ac:dyDescent="0.2">
      <c r="A2450" t="s">
        <v>170</v>
      </c>
      <c r="B2450" t="s">
        <v>171</v>
      </c>
      <c r="C2450" t="s">
        <v>2</v>
      </c>
      <c r="D2450" t="s">
        <v>3</v>
      </c>
      <c r="E2450" t="s">
        <v>4</v>
      </c>
      <c r="F2450" t="s">
        <v>1581</v>
      </c>
      <c r="G2450" t="s">
        <v>1582</v>
      </c>
      <c r="H2450" t="s">
        <v>187</v>
      </c>
      <c r="I2450" t="s">
        <v>188</v>
      </c>
      <c r="J2450" t="s">
        <v>94</v>
      </c>
      <c r="K2450" t="s">
        <v>121</v>
      </c>
      <c r="L2450" t="s">
        <v>96</v>
      </c>
      <c r="M2450" s="2">
        <v>21000</v>
      </c>
      <c r="N2450" s="2">
        <v>0</v>
      </c>
      <c r="O2450" s="2">
        <v>0</v>
      </c>
      <c r="P2450" s="2">
        <v>21000</v>
      </c>
      <c r="Q2450" s="2">
        <v>18540</v>
      </c>
      <c r="R2450" s="2">
        <v>0</v>
      </c>
      <c r="S2450" s="2">
        <v>0</v>
      </c>
      <c r="T2450" s="2">
        <v>21000</v>
      </c>
      <c r="U2450" s="2">
        <v>21000</v>
      </c>
      <c r="V2450" s="2">
        <v>2460</v>
      </c>
      <c r="W2450" t="s">
        <v>189</v>
      </c>
    </row>
    <row r="2451" spans="1:23" x14ac:dyDescent="0.2">
      <c r="A2451" t="s">
        <v>170</v>
      </c>
      <c r="B2451" t="s">
        <v>171</v>
      </c>
      <c r="C2451" t="s">
        <v>2</v>
      </c>
      <c r="D2451" t="s">
        <v>3</v>
      </c>
      <c r="E2451" t="s">
        <v>4</v>
      </c>
      <c r="F2451" t="s">
        <v>1581</v>
      </c>
      <c r="G2451" t="s">
        <v>1582</v>
      </c>
      <c r="H2451" t="s">
        <v>187</v>
      </c>
      <c r="I2451" t="s">
        <v>188</v>
      </c>
      <c r="J2451" t="s">
        <v>94</v>
      </c>
      <c r="K2451" t="s">
        <v>150</v>
      </c>
      <c r="L2451" t="s">
        <v>96</v>
      </c>
      <c r="M2451" s="2">
        <v>14000</v>
      </c>
      <c r="N2451" s="2">
        <v>0</v>
      </c>
      <c r="O2451" s="2">
        <v>0</v>
      </c>
      <c r="P2451" s="2">
        <v>14000</v>
      </c>
      <c r="Q2451" s="2">
        <v>4440</v>
      </c>
      <c r="R2451" s="2">
        <v>8848</v>
      </c>
      <c r="S2451" s="2">
        <v>0</v>
      </c>
      <c r="T2451" s="2">
        <v>5152</v>
      </c>
      <c r="U2451" s="2">
        <v>14000</v>
      </c>
      <c r="V2451" s="2">
        <v>712</v>
      </c>
      <c r="W2451" t="s">
        <v>283</v>
      </c>
    </row>
    <row r="2452" spans="1:23" x14ac:dyDescent="0.2">
      <c r="A2452" t="s">
        <v>170</v>
      </c>
      <c r="B2452" t="s">
        <v>171</v>
      </c>
      <c r="C2452" t="s">
        <v>2</v>
      </c>
      <c r="D2452" t="s">
        <v>3</v>
      </c>
      <c r="E2452" t="s">
        <v>4</v>
      </c>
      <c r="F2452" t="s">
        <v>1581</v>
      </c>
      <c r="G2452" t="s">
        <v>1582</v>
      </c>
      <c r="H2452" t="s">
        <v>187</v>
      </c>
      <c r="I2452" t="s">
        <v>188</v>
      </c>
      <c r="J2452" t="s">
        <v>192</v>
      </c>
      <c r="K2452" t="s">
        <v>193</v>
      </c>
      <c r="L2452" t="s">
        <v>96</v>
      </c>
      <c r="M2452" s="2">
        <v>0</v>
      </c>
      <c r="N2452" s="2">
        <v>0</v>
      </c>
      <c r="O2452" s="2">
        <v>6000</v>
      </c>
      <c r="P2452" s="2">
        <v>6000</v>
      </c>
      <c r="Q2452" s="2">
        <v>0</v>
      </c>
      <c r="R2452" s="2">
        <v>0</v>
      </c>
      <c r="S2452" s="2">
        <v>0</v>
      </c>
      <c r="T2452" s="2">
        <v>6000</v>
      </c>
      <c r="U2452" s="2">
        <v>6000</v>
      </c>
      <c r="V2452" s="2">
        <v>6000</v>
      </c>
      <c r="W2452" t="s">
        <v>1584</v>
      </c>
    </row>
    <row r="2453" spans="1:23" x14ac:dyDescent="0.2">
      <c r="A2453" t="s">
        <v>170</v>
      </c>
      <c r="B2453" t="s">
        <v>171</v>
      </c>
      <c r="C2453" t="s">
        <v>2</v>
      </c>
      <c r="D2453" t="s">
        <v>3</v>
      </c>
      <c r="E2453" t="s">
        <v>4</v>
      </c>
      <c r="F2453" t="s">
        <v>1581</v>
      </c>
      <c r="G2453" t="s">
        <v>1582</v>
      </c>
      <c r="H2453" t="s">
        <v>180</v>
      </c>
      <c r="I2453" t="s">
        <v>181</v>
      </c>
      <c r="J2453" t="s">
        <v>202</v>
      </c>
      <c r="K2453" t="s">
        <v>203</v>
      </c>
      <c r="L2453" t="s">
        <v>96</v>
      </c>
      <c r="M2453" s="2">
        <v>2990.2</v>
      </c>
      <c r="N2453" s="2">
        <v>0</v>
      </c>
      <c r="O2453" s="2">
        <v>0</v>
      </c>
      <c r="P2453" s="2">
        <v>2990.2</v>
      </c>
      <c r="Q2453" s="2">
        <v>0.02</v>
      </c>
      <c r="R2453" s="2">
        <v>2822.4</v>
      </c>
      <c r="S2453" s="2">
        <v>2822.4</v>
      </c>
      <c r="T2453" s="2">
        <v>167.8</v>
      </c>
      <c r="U2453" s="2">
        <v>167.8</v>
      </c>
      <c r="V2453" s="2">
        <v>167.78</v>
      </c>
      <c r="W2453" t="s">
        <v>289</v>
      </c>
    </row>
    <row r="2454" spans="1:23" x14ac:dyDescent="0.2">
      <c r="A2454" t="s">
        <v>0</v>
      </c>
      <c r="B2454" t="s">
        <v>1</v>
      </c>
      <c r="C2454" t="s">
        <v>2</v>
      </c>
      <c r="D2454" t="s">
        <v>3</v>
      </c>
      <c r="E2454" t="s">
        <v>4</v>
      </c>
      <c r="F2454" t="s">
        <v>1581</v>
      </c>
      <c r="G2454" t="s">
        <v>1582</v>
      </c>
      <c r="H2454" t="s">
        <v>7</v>
      </c>
      <c r="I2454" t="s">
        <v>8</v>
      </c>
      <c r="J2454" t="s">
        <v>215</v>
      </c>
      <c r="K2454" t="s">
        <v>216</v>
      </c>
      <c r="L2454" t="s">
        <v>11</v>
      </c>
      <c r="M2454" s="2">
        <v>0</v>
      </c>
      <c r="N2454" s="2">
        <v>10000</v>
      </c>
      <c r="O2454" s="2">
        <v>0</v>
      </c>
      <c r="P2454" s="2">
        <v>10000</v>
      </c>
      <c r="Q2454" s="2">
        <v>0</v>
      </c>
      <c r="R2454" s="2">
        <v>6675.85</v>
      </c>
      <c r="S2454" s="2">
        <v>6675.85</v>
      </c>
      <c r="T2454" s="2">
        <v>3324.15</v>
      </c>
      <c r="U2454" s="2">
        <v>3324.15</v>
      </c>
      <c r="V2454" s="2">
        <v>3324.15</v>
      </c>
      <c r="W2454" t="s">
        <v>217</v>
      </c>
    </row>
    <row r="2455" spans="1:23" x14ac:dyDescent="0.2">
      <c r="A2455" t="s">
        <v>0</v>
      </c>
      <c r="B2455" t="s">
        <v>1</v>
      </c>
      <c r="C2455" t="s">
        <v>635</v>
      </c>
      <c r="D2455" t="s">
        <v>711</v>
      </c>
      <c r="E2455" t="s">
        <v>712</v>
      </c>
      <c r="F2455" t="s">
        <v>1585</v>
      </c>
      <c r="G2455" t="s">
        <v>1586</v>
      </c>
      <c r="H2455" t="s">
        <v>7</v>
      </c>
      <c r="I2455" t="s">
        <v>8</v>
      </c>
      <c r="J2455" t="s">
        <v>9</v>
      </c>
      <c r="K2455" t="s">
        <v>10</v>
      </c>
      <c r="L2455" t="s">
        <v>11</v>
      </c>
      <c r="M2455" s="2">
        <v>840456</v>
      </c>
      <c r="N2455" s="2">
        <v>-207373.45</v>
      </c>
      <c r="O2455" s="2">
        <v>143099.87</v>
      </c>
      <c r="P2455" s="2">
        <v>776182.42</v>
      </c>
      <c r="Q2455" s="2">
        <v>0</v>
      </c>
      <c r="R2455" s="2">
        <v>429588.96</v>
      </c>
      <c r="S2455" s="2">
        <v>429588.96</v>
      </c>
      <c r="T2455" s="2">
        <v>346593.46</v>
      </c>
      <c r="U2455" s="2">
        <v>346593.46</v>
      </c>
      <c r="V2455" s="2">
        <v>346593.46</v>
      </c>
      <c r="W2455" t="s">
        <v>1186</v>
      </c>
    </row>
    <row r="2456" spans="1:23" x14ac:dyDescent="0.2">
      <c r="A2456" t="s">
        <v>0</v>
      </c>
      <c r="B2456" t="s">
        <v>1</v>
      </c>
      <c r="C2456" t="s">
        <v>635</v>
      </c>
      <c r="D2456" t="s">
        <v>711</v>
      </c>
      <c r="E2456" t="s">
        <v>712</v>
      </c>
      <c r="F2456" t="s">
        <v>1585</v>
      </c>
      <c r="G2456" t="s">
        <v>1586</v>
      </c>
      <c r="H2456" t="s">
        <v>7</v>
      </c>
      <c r="I2456" t="s">
        <v>8</v>
      </c>
      <c r="J2456" t="s">
        <v>9</v>
      </c>
      <c r="K2456" t="s">
        <v>13</v>
      </c>
      <c r="L2456" t="s">
        <v>11</v>
      </c>
      <c r="M2456" s="2">
        <v>609414</v>
      </c>
      <c r="N2456" s="2">
        <v>-35530</v>
      </c>
      <c r="O2456" s="2">
        <v>0</v>
      </c>
      <c r="P2456" s="2">
        <v>573884</v>
      </c>
      <c r="Q2456" s="2">
        <v>0</v>
      </c>
      <c r="R2456" s="2">
        <v>423647.91</v>
      </c>
      <c r="S2456" s="2">
        <v>423647.91</v>
      </c>
      <c r="T2456" s="2">
        <v>150236.09</v>
      </c>
      <c r="U2456" s="2">
        <v>150236.09</v>
      </c>
      <c r="V2456" s="2">
        <v>150236.09</v>
      </c>
      <c r="W2456" t="s">
        <v>1187</v>
      </c>
    </row>
    <row r="2457" spans="1:23" x14ac:dyDescent="0.2">
      <c r="A2457" t="s">
        <v>0</v>
      </c>
      <c r="B2457" t="s">
        <v>1</v>
      </c>
      <c r="C2457" t="s">
        <v>635</v>
      </c>
      <c r="D2457" t="s">
        <v>711</v>
      </c>
      <c r="E2457" t="s">
        <v>712</v>
      </c>
      <c r="F2457" t="s">
        <v>1585</v>
      </c>
      <c r="G2457" t="s">
        <v>1586</v>
      </c>
      <c r="H2457" t="s">
        <v>7</v>
      </c>
      <c r="I2457" t="s">
        <v>8</v>
      </c>
      <c r="J2457" t="s">
        <v>9</v>
      </c>
      <c r="K2457" t="s">
        <v>15</v>
      </c>
      <c r="L2457" t="s">
        <v>11</v>
      </c>
      <c r="M2457" s="2">
        <v>365781.5</v>
      </c>
      <c r="N2457" s="2">
        <v>11798.27</v>
      </c>
      <c r="O2457" s="2">
        <v>0</v>
      </c>
      <c r="P2457" s="2">
        <v>377579.77</v>
      </c>
      <c r="Q2457" s="2">
        <v>232163.55</v>
      </c>
      <c r="R2457" s="2">
        <v>48896.24</v>
      </c>
      <c r="S2457" s="2">
        <v>48896.24</v>
      </c>
      <c r="T2457" s="2">
        <v>328683.53000000003</v>
      </c>
      <c r="U2457" s="2">
        <v>328683.53000000003</v>
      </c>
      <c r="V2457" s="2">
        <v>96519.98</v>
      </c>
      <c r="W2457" t="s">
        <v>1188</v>
      </c>
    </row>
    <row r="2458" spans="1:23" x14ac:dyDescent="0.2">
      <c r="A2458" t="s">
        <v>0</v>
      </c>
      <c r="B2458" t="s">
        <v>1</v>
      </c>
      <c r="C2458" t="s">
        <v>635</v>
      </c>
      <c r="D2458" t="s">
        <v>711</v>
      </c>
      <c r="E2458" t="s">
        <v>712</v>
      </c>
      <c r="F2458" t="s">
        <v>1585</v>
      </c>
      <c r="G2458" t="s">
        <v>1586</v>
      </c>
      <c r="H2458" t="s">
        <v>7</v>
      </c>
      <c r="I2458" t="s">
        <v>8</v>
      </c>
      <c r="J2458" t="s">
        <v>9</v>
      </c>
      <c r="K2458" t="s">
        <v>17</v>
      </c>
      <c r="L2458" t="s">
        <v>11</v>
      </c>
      <c r="M2458" s="2">
        <v>140090</v>
      </c>
      <c r="N2458" s="2">
        <v>5186.32</v>
      </c>
      <c r="O2458" s="2">
        <v>0</v>
      </c>
      <c r="P2458" s="2">
        <v>145276.32</v>
      </c>
      <c r="Q2458" s="2">
        <v>14193.72</v>
      </c>
      <c r="R2458" s="2">
        <v>124876.59</v>
      </c>
      <c r="S2458" s="2">
        <v>124876.59</v>
      </c>
      <c r="T2458" s="2">
        <v>20399.73</v>
      </c>
      <c r="U2458" s="2">
        <v>20399.73</v>
      </c>
      <c r="V2458" s="2">
        <v>6206.01</v>
      </c>
      <c r="W2458" t="s">
        <v>1189</v>
      </c>
    </row>
    <row r="2459" spans="1:23" x14ac:dyDescent="0.2">
      <c r="A2459" t="s">
        <v>0</v>
      </c>
      <c r="B2459" t="s">
        <v>1</v>
      </c>
      <c r="C2459" t="s">
        <v>635</v>
      </c>
      <c r="D2459" t="s">
        <v>711</v>
      </c>
      <c r="E2459" t="s">
        <v>712</v>
      </c>
      <c r="F2459" t="s">
        <v>1585</v>
      </c>
      <c r="G2459" t="s">
        <v>1586</v>
      </c>
      <c r="H2459" t="s">
        <v>7</v>
      </c>
      <c r="I2459" t="s">
        <v>8</v>
      </c>
      <c r="J2459" t="s">
        <v>9</v>
      </c>
      <c r="K2459" t="s">
        <v>19</v>
      </c>
      <c r="L2459" t="s">
        <v>11</v>
      </c>
      <c r="M2459" s="2">
        <v>9636</v>
      </c>
      <c r="N2459" s="2">
        <v>120</v>
      </c>
      <c r="O2459" s="2">
        <v>0</v>
      </c>
      <c r="P2459" s="2">
        <v>9756</v>
      </c>
      <c r="Q2459" s="2">
        <v>0</v>
      </c>
      <c r="R2459" s="2">
        <v>3079.5</v>
      </c>
      <c r="S2459" s="2">
        <v>3079.5</v>
      </c>
      <c r="T2459" s="2">
        <v>6676.5</v>
      </c>
      <c r="U2459" s="2">
        <v>6676.5</v>
      </c>
      <c r="V2459" s="2">
        <v>6676.5</v>
      </c>
      <c r="W2459" t="s">
        <v>1190</v>
      </c>
    </row>
    <row r="2460" spans="1:23" x14ac:dyDescent="0.2">
      <c r="A2460" t="s">
        <v>0</v>
      </c>
      <c r="B2460" t="s">
        <v>1</v>
      </c>
      <c r="C2460" t="s">
        <v>635</v>
      </c>
      <c r="D2460" t="s">
        <v>711</v>
      </c>
      <c r="E2460" t="s">
        <v>712</v>
      </c>
      <c r="F2460" t="s">
        <v>1585</v>
      </c>
      <c r="G2460" t="s">
        <v>1586</v>
      </c>
      <c r="H2460" t="s">
        <v>7</v>
      </c>
      <c r="I2460" t="s">
        <v>8</v>
      </c>
      <c r="J2460" t="s">
        <v>9</v>
      </c>
      <c r="K2460" t="s">
        <v>21</v>
      </c>
      <c r="L2460" t="s">
        <v>11</v>
      </c>
      <c r="M2460" s="2">
        <v>77088</v>
      </c>
      <c r="N2460" s="2">
        <v>960</v>
      </c>
      <c r="O2460" s="2">
        <v>0</v>
      </c>
      <c r="P2460" s="2">
        <v>78048</v>
      </c>
      <c r="Q2460" s="2">
        <v>0</v>
      </c>
      <c r="R2460" s="2">
        <v>42044</v>
      </c>
      <c r="S2460" s="2">
        <v>42044</v>
      </c>
      <c r="T2460" s="2">
        <v>36004</v>
      </c>
      <c r="U2460" s="2">
        <v>36004</v>
      </c>
      <c r="V2460" s="2">
        <v>36004</v>
      </c>
      <c r="W2460" t="s">
        <v>1191</v>
      </c>
    </row>
    <row r="2461" spans="1:23" x14ac:dyDescent="0.2">
      <c r="A2461" t="s">
        <v>0</v>
      </c>
      <c r="B2461" t="s">
        <v>1</v>
      </c>
      <c r="C2461" t="s">
        <v>635</v>
      </c>
      <c r="D2461" t="s">
        <v>711</v>
      </c>
      <c r="E2461" t="s">
        <v>712</v>
      </c>
      <c r="F2461" t="s">
        <v>1585</v>
      </c>
      <c r="G2461" t="s">
        <v>1586</v>
      </c>
      <c r="H2461" t="s">
        <v>7</v>
      </c>
      <c r="I2461" t="s">
        <v>8</v>
      </c>
      <c r="J2461" t="s">
        <v>9</v>
      </c>
      <c r="K2461" t="s">
        <v>23</v>
      </c>
      <c r="L2461" t="s">
        <v>11</v>
      </c>
      <c r="M2461" s="2">
        <v>4876.08</v>
      </c>
      <c r="N2461" s="2">
        <v>224.16</v>
      </c>
      <c r="O2461" s="2">
        <v>0</v>
      </c>
      <c r="P2461" s="2">
        <v>5100.24</v>
      </c>
      <c r="Q2461" s="2">
        <v>0</v>
      </c>
      <c r="R2461" s="2">
        <v>2164</v>
      </c>
      <c r="S2461" s="2">
        <v>2164</v>
      </c>
      <c r="T2461" s="2">
        <v>2936.24</v>
      </c>
      <c r="U2461" s="2">
        <v>2936.24</v>
      </c>
      <c r="V2461" s="2">
        <v>2936.24</v>
      </c>
      <c r="W2461" t="s">
        <v>1192</v>
      </c>
    </row>
    <row r="2462" spans="1:23" x14ac:dyDescent="0.2">
      <c r="A2462" t="s">
        <v>0</v>
      </c>
      <c r="B2462" t="s">
        <v>1</v>
      </c>
      <c r="C2462" t="s">
        <v>635</v>
      </c>
      <c r="D2462" t="s">
        <v>711</v>
      </c>
      <c r="E2462" t="s">
        <v>712</v>
      </c>
      <c r="F2462" t="s">
        <v>1585</v>
      </c>
      <c r="G2462" t="s">
        <v>1586</v>
      </c>
      <c r="H2462" t="s">
        <v>7</v>
      </c>
      <c r="I2462" t="s">
        <v>8</v>
      </c>
      <c r="J2462" t="s">
        <v>9</v>
      </c>
      <c r="K2462" t="s">
        <v>25</v>
      </c>
      <c r="L2462" t="s">
        <v>11</v>
      </c>
      <c r="M2462" s="2">
        <v>30470.76</v>
      </c>
      <c r="N2462" s="2">
        <v>373.56</v>
      </c>
      <c r="O2462" s="2">
        <v>0</v>
      </c>
      <c r="P2462" s="2">
        <v>30844.32</v>
      </c>
      <c r="Q2462" s="2">
        <v>0</v>
      </c>
      <c r="R2462" s="2">
        <v>6135.04</v>
      </c>
      <c r="S2462" s="2">
        <v>6135.04</v>
      </c>
      <c r="T2462" s="2">
        <v>24709.279999999999</v>
      </c>
      <c r="U2462" s="2">
        <v>24709.279999999999</v>
      </c>
      <c r="V2462" s="2">
        <v>24709.279999999999</v>
      </c>
      <c r="W2462" t="s">
        <v>1193</v>
      </c>
    </row>
    <row r="2463" spans="1:23" x14ac:dyDescent="0.2">
      <c r="A2463" t="s">
        <v>0</v>
      </c>
      <c r="B2463" t="s">
        <v>1</v>
      </c>
      <c r="C2463" t="s">
        <v>635</v>
      </c>
      <c r="D2463" t="s">
        <v>711</v>
      </c>
      <c r="E2463" t="s">
        <v>712</v>
      </c>
      <c r="F2463" t="s">
        <v>1585</v>
      </c>
      <c r="G2463" t="s">
        <v>1586</v>
      </c>
      <c r="H2463" t="s">
        <v>7</v>
      </c>
      <c r="I2463" t="s">
        <v>8</v>
      </c>
      <c r="J2463" t="s">
        <v>9</v>
      </c>
      <c r="K2463" t="s">
        <v>29</v>
      </c>
      <c r="L2463" t="s">
        <v>11</v>
      </c>
      <c r="M2463" s="2">
        <v>246970.37</v>
      </c>
      <c r="N2463" s="2">
        <v>0</v>
      </c>
      <c r="O2463" s="2">
        <v>0</v>
      </c>
      <c r="P2463" s="2">
        <v>246970.37</v>
      </c>
      <c r="Q2463" s="2">
        <v>0</v>
      </c>
      <c r="R2463" s="2">
        <v>173126.1</v>
      </c>
      <c r="S2463" s="2">
        <v>173126.1</v>
      </c>
      <c r="T2463" s="2">
        <v>73844.27</v>
      </c>
      <c r="U2463" s="2">
        <v>73844.27</v>
      </c>
      <c r="V2463" s="2">
        <v>73844.27</v>
      </c>
      <c r="W2463" t="s">
        <v>1195</v>
      </c>
    </row>
    <row r="2464" spans="1:23" x14ac:dyDescent="0.2">
      <c r="A2464" t="s">
        <v>0</v>
      </c>
      <c r="B2464" t="s">
        <v>1</v>
      </c>
      <c r="C2464" t="s">
        <v>635</v>
      </c>
      <c r="D2464" t="s">
        <v>711</v>
      </c>
      <c r="E2464" t="s">
        <v>712</v>
      </c>
      <c r="F2464" t="s">
        <v>1585</v>
      </c>
      <c r="G2464" t="s">
        <v>1586</v>
      </c>
      <c r="H2464" t="s">
        <v>7</v>
      </c>
      <c r="I2464" t="s">
        <v>8</v>
      </c>
      <c r="J2464" t="s">
        <v>9</v>
      </c>
      <c r="K2464" t="s">
        <v>31</v>
      </c>
      <c r="L2464" t="s">
        <v>11</v>
      </c>
      <c r="M2464" s="2">
        <v>2933064</v>
      </c>
      <c r="N2464" s="2">
        <v>332116.37</v>
      </c>
      <c r="O2464" s="2">
        <v>0</v>
      </c>
      <c r="P2464" s="2">
        <v>3265180.37</v>
      </c>
      <c r="Q2464" s="2">
        <v>914084.12</v>
      </c>
      <c r="R2464" s="2">
        <v>2248969.91</v>
      </c>
      <c r="S2464" s="2">
        <v>2248969.91</v>
      </c>
      <c r="T2464" s="2">
        <v>1016210.46</v>
      </c>
      <c r="U2464" s="2">
        <v>1016210.46</v>
      </c>
      <c r="V2464" s="2">
        <v>102126.34</v>
      </c>
      <c r="W2464" t="s">
        <v>1196</v>
      </c>
    </row>
    <row r="2465" spans="1:23" x14ac:dyDescent="0.2">
      <c r="A2465" t="s">
        <v>0</v>
      </c>
      <c r="B2465" t="s">
        <v>1</v>
      </c>
      <c r="C2465" t="s">
        <v>635</v>
      </c>
      <c r="D2465" t="s">
        <v>711</v>
      </c>
      <c r="E2465" t="s">
        <v>712</v>
      </c>
      <c r="F2465" t="s">
        <v>1585</v>
      </c>
      <c r="G2465" t="s">
        <v>1586</v>
      </c>
      <c r="H2465" t="s">
        <v>7</v>
      </c>
      <c r="I2465" t="s">
        <v>8</v>
      </c>
      <c r="J2465" t="s">
        <v>9</v>
      </c>
      <c r="K2465" t="s">
        <v>33</v>
      </c>
      <c r="L2465" t="s">
        <v>11</v>
      </c>
      <c r="M2465" s="2">
        <v>15883.08</v>
      </c>
      <c r="N2465" s="2">
        <v>-922.9</v>
      </c>
      <c r="O2465" s="2">
        <v>0</v>
      </c>
      <c r="P2465" s="2">
        <v>14960.18</v>
      </c>
      <c r="Q2465" s="2">
        <v>0</v>
      </c>
      <c r="R2465" s="2">
        <v>5159.3999999999996</v>
      </c>
      <c r="S2465" s="2">
        <v>5159.3999999999996</v>
      </c>
      <c r="T2465" s="2">
        <v>9800.7800000000007</v>
      </c>
      <c r="U2465" s="2">
        <v>9800.7800000000007</v>
      </c>
      <c r="V2465" s="2">
        <v>9800.7800000000007</v>
      </c>
      <c r="W2465" t="s">
        <v>1197</v>
      </c>
    </row>
    <row r="2466" spans="1:23" x14ac:dyDescent="0.2">
      <c r="A2466" t="s">
        <v>0</v>
      </c>
      <c r="B2466" t="s">
        <v>1</v>
      </c>
      <c r="C2466" t="s">
        <v>635</v>
      </c>
      <c r="D2466" t="s">
        <v>711</v>
      </c>
      <c r="E2466" t="s">
        <v>712</v>
      </c>
      <c r="F2466" t="s">
        <v>1585</v>
      </c>
      <c r="G2466" t="s">
        <v>1586</v>
      </c>
      <c r="H2466" t="s">
        <v>7</v>
      </c>
      <c r="I2466" t="s">
        <v>8</v>
      </c>
      <c r="J2466" t="s">
        <v>9</v>
      </c>
      <c r="K2466" t="s">
        <v>35</v>
      </c>
      <c r="L2466" t="s">
        <v>11</v>
      </c>
      <c r="M2466" s="2">
        <v>13517.96</v>
      </c>
      <c r="N2466" s="2">
        <v>3912.04</v>
      </c>
      <c r="O2466" s="2">
        <v>6350</v>
      </c>
      <c r="P2466" s="2">
        <v>23780</v>
      </c>
      <c r="Q2466" s="2">
        <v>0</v>
      </c>
      <c r="R2466" s="2">
        <v>14480</v>
      </c>
      <c r="S2466" s="2">
        <v>14480</v>
      </c>
      <c r="T2466" s="2">
        <v>9300</v>
      </c>
      <c r="U2466" s="2">
        <v>9300</v>
      </c>
      <c r="V2466" s="2">
        <v>9300</v>
      </c>
      <c r="W2466" t="s">
        <v>1198</v>
      </c>
    </row>
    <row r="2467" spans="1:23" x14ac:dyDescent="0.2">
      <c r="A2467" t="s">
        <v>0</v>
      </c>
      <c r="B2467" t="s">
        <v>1</v>
      </c>
      <c r="C2467" t="s">
        <v>635</v>
      </c>
      <c r="D2467" t="s">
        <v>711</v>
      </c>
      <c r="E2467" t="s">
        <v>712</v>
      </c>
      <c r="F2467" t="s">
        <v>1585</v>
      </c>
      <c r="G2467" t="s">
        <v>1586</v>
      </c>
      <c r="H2467" t="s">
        <v>7</v>
      </c>
      <c r="I2467" t="s">
        <v>8</v>
      </c>
      <c r="J2467" t="s">
        <v>9</v>
      </c>
      <c r="K2467" t="s">
        <v>37</v>
      </c>
      <c r="L2467" t="s">
        <v>11</v>
      </c>
      <c r="M2467" s="2">
        <v>537828.52</v>
      </c>
      <c r="N2467" s="2">
        <v>17876.11</v>
      </c>
      <c r="O2467" s="2">
        <v>9942.9699999999993</v>
      </c>
      <c r="P2467" s="2">
        <v>565647.6</v>
      </c>
      <c r="Q2467" s="2">
        <v>114352.34</v>
      </c>
      <c r="R2467" s="2">
        <v>399310.66</v>
      </c>
      <c r="S2467" s="2">
        <v>399310.66</v>
      </c>
      <c r="T2467" s="2">
        <v>166336.94</v>
      </c>
      <c r="U2467" s="2">
        <v>166336.94</v>
      </c>
      <c r="V2467" s="2">
        <v>51984.6</v>
      </c>
      <c r="W2467" t="s">
        <v>1199</v>
      </c>
    </row>
    <row r="2468" spans="1:23" x14ac:dyDescent="0.2">
      <c r="A2468" t="s">
        <v>0</v>
      </c>
      <c r="B2468" t="s">
        <v>1</v>
      </c>
      <c r="C2468" t="s">
        <v>635</v>
      </c>
      <c r="D2468" t="s">
        <v>711</v>
      </c>
      <c r="E2468" t="s">
        <v>712</v>
      </c>
      <c r="F2468" t="s">
        <v>1585</v>
      </c>
      <c r="G2468" t="s">
        <v>1586</v>
      </c>
      <c r="H2468" t="s">
        <v>7</v>
      </c>
      <c r="I2468" t="s">
        <v>8</v>
      </c>
      <c r="J2468" t="s">
        <v>9</v>
      </c>
      <c r="K2468" t="s">
        <v>39</v>
      </c>
      <c r="L2468" t="s">
        <v>11</v>
      </c>
      <c r="M2468" s="2">
        <v>365781.5</v>
      </c>
      <c r="N2468" s="2">
        <v>6639.55</v>
      </c>
      <c r="O2468" s="2">
        <v>0</v>
      </c>
      <c r="P2468" s="2">
        <v>372421.05</v>
      </c>
      <c r="Q2468" s="2">
        <v>120601.02</v>
      </c>
      <c r="R2468" s="2">
        <v>213685.2</v>
      </c>
      <c r="S2468" s="2">
        <v>213685.2</v>
      </c>
      <c r="T2468" s="2">
        <v>158735.85</v>
      </c>
      <c r="U2468" s="2">
        <v>158735.85</v>
      </c>
      <c r="V2468" s="2">
        <v>38134.83</v>
      </c>
      <c r="W2468" t="s">
        <v>1200</v>
      </c>
    </row>
    <row r="2469" spans="1:23" x14ac:dyDescent="0.2">
      <c r="A2469" t="s">
        <v>0</v>
      </c>
      <c r="B2469" t="s">
        <v>1</v>
      </c>
      <c r="C2469" t="s">
        <v>635</v>
      </c>
      <c r="D2469" t="s">
        <v>711</v>
      </c>
      <c r="E2469" t="s">
        <v>712</v>
      </c>
      <c r="F2469" t="s">
        <v>1585</v>
      </c>
      <c r="G2469" t="s">
        <v>1586</v>
      </c>
      <c r="H2469" t="s">
        <v>7</v>
      </c>
      <c r="I2469" t="s">
        <v>8</v>
      </c>
      <c r="J2469" t="s">
        <v>9</v>
      </c>
      <c r="K2469" t="s">
        <v>1587</v>
      </c>
      <c r="L2469" t="s">
        <v>11</v>
      </c>
      <c r="M2469" s="2">
        <v>3294.24</v>
      </c>
      <c r="N2469" s="2">
        <v>-2294.2399999999998</v>
      </c>
      <c r="O2469" s="2">
        <v>0</v>
      </c>
      <c r="P2469" s="2">
        <v>1000</v>
      </c>
      <c r="Q2469" s="2">
        <v>0</v>
      </c>
      <c r="R2469" s="2">
        <v>0</v>
      </c>
      <c r="S2469" s="2">
        <v>0</v>
      </c>
      <c r="T2469" s="2">
        <v>1000</v>
      </c>
      <c r="U2469" s="2">
        <v>1000</v>
      </c>
      <c r="V2469" s="2">
        <v>1000</v>
      </c>
      <c r="W2469" t="s">
        <v>1588</v>
      </c>
    </row>
    <row r="2470" spans="1:23" x14ac:dyDescent="0.2">
      <c r="A2470" t="s">
        <v>0</v>
      </c>
      <c r="B2470" t="s">
        <v>1</v>
      </c>
      <c r="C2470" t="s">
        <v>635</v>
      </c>
      <c r="D2470" t="s">
        <v>711</v>
      </c>
      <c r="E2470" t="s">
        <v>712</v>
      </c>
      <c r="F2470" t="s">
        <v>1585</v>
      </c>
      <c r="G2470" t="s">
        <v>1586</v>
      </c>
      <c r="H2470" t="s">
        <v>7</v>
      </c>
      <c r="I2470" t="s">
        <v>8</v>
      </c>
      <c r="J2470" t="s">
        <v>9</v>
      </c>
      <c r="K2470" t="s">
        <v>855</v>
      </c>
      <c r="L2470" t="s">
        <v>11</v>
      </c>
      <c r="M2470" s="2">
        <v>0</v>
      </c>
      <c r="N2470" s="2">
        <v>40710</v>
      </c>
      <c r="O2470" s="2">
        <v>0</v>
      </c>
      <c r="P2470" s="2">
        <v>40710</v>
      </c>
      <c r="Q2470" s="2">
        <v>0</v>
      </c>
      <c r="R2470" s="2">
        <v>35577</v>
      </c>
      <c r="S2470" s="2">
        <v>35577</v>
      </c>
      <c r="T2470" s="2">
        <v>5133</v>
      </c>
      <c r="U2470" s="2">
        <v>5133</v>
      </c>
      <c r="V2470" s="2">
        <v>5133</v>
      </c>
      <c r="W2470" t="s">
        <v>1589</v>
      </c>
    </row>
    <row r="2471" spans="1:23" x14ac:dyDescent="0.2">
      <c r="A2471" t="s">
        <v>0</v>
      </c>
      <c r="B2471" t="s">
        <v>1</v>
      </c>
      <c r="C2471" t="s">
        <v>635</v>
      </c>
      <c r="D2471" t="s">
        <v>711</v>
      </c>
      <c r="E2471" t="s">
        <v>712</v>
      </c>
      <c r="F2471" t="s">
        <v>1585</v>
      </c>
      <c r="G2471" t="s">
        <v>1586</v>
      </c>
      <c r="H2471" t="s">
        <v>7</v>
      </c>
      <c r="I2471" t="s">
        <v>8</v>
      </c>
      <c r="J2471" t="s">
        <v>9</v>
      </c>
      <c r="K2471" t="s">
        <v>41</v>
      </c>
      <c r="L2471" t="s">
        <v>11</v>
      </c>
      <c r="M2471" s="2">
        <v>54620</v>
      </c>
      <c r="N2471" s="2">
        <v>43000</v>
      </c>
      <c r="O2471" s="2">
        <v>0</v>
      </c>
      <c r="P2471" s="2">
        <v>97620</v>
      </c>
      <c r="Q2471" s="2">
        <v>0</v>
      </c>
      <c r="R2471" s="2">
        <v>56543.839999999997</v>
      </c>
      <c r="S2471" s="2">
        <v>56543.839999999997</v>
      </c>
      <c r="T2471" s="2">
        <v>41076.160000000003</v>
      </c>
      <c r="U2471" s="2">
        <v>41076.160000000003</v>
      </c>
      <c r="V2471" s="2">
        <v>41076.160000000003</v>
      </c>
      <c r="W2471" t="s">
        <v>1201</v>
      </c>
    </row>
    <row r="2472" spans="1:23" x14ac:dyDescent="0.2">
      <c r="A2472" t="s">
        <v>0</v>
      </c>
      <c r="B2472" t="s">
        <v>1</v>
      </c>
      <c r="C2472" t="s">
        <v>635</v>
      </c>
      <c r="D2472" t="s">
        <v>711</v>
      </c>
      <c r="E2472" t="s">
        <v>712</v>
      </c>
      <c r="F2472" t="s">
        <v>1585</v>
      </c>
      <c r="G2472" t="s">
        <v>1586</v>
      </c>
      <c r="H2472" t="s">
        <v>7</v>
      </c>
      <c r="I2472" t="s">
        <v>43</v>
      </c>
      <c r="J2472" t="s">
        <v>44</v>
      </c>
      <c r="K2472" t="s">
        <v>45</v>
      </c>
      <c r="L2472" t="s">
        <v>11</v>
      </c>
      <c r="M2472" s="2">
        <v>6300</v>
      </c>
      <c r="N2472" s="2">
        <v>0</v>
      </c>
      <c r="O2472" s="2">
        <v>0</v>
      </c>
      <c r="P2472" s="2">
        <v>6300</v>
      </c>
      <c r="Q2472" s="2">
        <v>2206.9499999999998</v>
      </c>
      <c r="R2472" s="2">
        <v>4093.05</v>
      </c>
      <c r="S2472" s="2">
        <v>4093.05</v>
      </c>
      <c r="T2472" s="2">
        <v>2206.9499999999998</v>
      </c>
      <c r="U2472" s="2">
        <v>2206.9499999999998</v>
      </c>
      <c r="V2472" s="2">
        <v>0</v>
      </c>
      <c r="W2472" t="s">
        <v>1590</v>
      </c>
    </row>
    <row r="2473" spans="1:23" x14ac:dyDescent="0.2">
      <c r="A2473" t="s">
        <v>0</v>
      </c>
      <c r="B2473" t="s">
        <v>1</v>
      </c>
      <c r="C2473" t="s">
        <v>635</v>
      </c>
      <c r="D2473" t="s">
        <v>711</v>
      </c>
      <c r="E2473" t="s">
        <v>712</v>
      </c>
      <c r="F2473" t="s">
        <v>1585</v>
      </c>
      <c r="G2473" t="s">
        <v>1586</v>
      </c>
      <c r="H2473" t="s">
        <v>7</v>
      </c>
      <c r="I2473" t="s">
        <v>43</v>
      </c>
      <c r="J2473" t="s">
        <v>44</v>
      </c>
      <c r="K2473" t="s">
        <v>47</v>
      </c>
      <c r="L2473" t="s">
        <v>11</v>
      </c>
      <c r="M2473" s="2">
        <v>8500</v>
      </c>
      <c r="N2473" s="2">
        <v>0</v>
      </c>
      <c r="O2473" s="2">
        <v>0</v>
      </c>
      <c r="P2473" s="2">
        <v>8500</v>
      </c>
      <c r="Q2473" s="2">
        <v>3818.58</v>
      </c>
      <c r="R2473" s="2">
        <v>4681.42</v>
      </c>
      <c r="S2473" s="2">
        <v>4664</v>
      </c>
      <c r="T2473" s="2">
        <v>3818.58</v>
      </c>
      <c r="U2473" s="2">
        <v>3836</v>
      </c>
      <c r="V2473" s="2">
        <v>0</v>
      </c>
      <c r="W2473" t="s">
        <v>1591</v>
      </c>
    </row>
    <row r="2474" spans="1:23" x14ac:dyDescent="0.2">
      <c r="A2474" t="s">
        <v>0</v>
      </c>
      <c r="B2474" t="s">
        <v>1</v>
      </c>
      <c r="C2474" t="s">
        <v>635</v>
      </c>
      <c r="D2474" t="s">
        <v>711</v>
      </c>
      <c r="E2474" t="s">
        <v>712</v>
      </c>
      <c r="F2474" t="s">
        <v>1585</v>
      </c>
      <c r="G2474" t="s">
        <v>1586</v>
      </c>
      <c r="H2474" t="s">
        <v>7</v>
      </c>
      <c r="I2474" t="s">
        <v>43</v>
      </c>
      <c r="J2474" t="s">
        <v>44</v>
      </c>
      <c r="K2474" t="s">
        <v>49</v>
      </c>
      <c r="L2474" t="s">
        <v>11</v>
      </c>
      <c r="M2474" s="2">
        <v>43438.75</v>
      </c>
      <c r="N2474" s="2">
        <v>0</v>
      </c>
      <c r="O2474" s="2">
        <v>0</v>
      </c>
      <c r="P2474" s="2">
        <v>43438.75</v>
      </c>
      <c r="Q2474" s="2">
        <v>29341.11</v>
      </c>
      <c r="R2474" s="2">
        <v>14097.64</v>
      </c>
      <c r="S2474" s="2">
        <v>12712.13</v>
      </c>
      <c r="T2474" s="2">
        <v>29341.11</v>
      </c>
      <c r="U2474" s="2">
        <v>30726.62</v>
      </c>
      <c r="V2474" s="2">
        <v>0</v>
      </c>
      <c r="W2474" t="s">
        <v>1592</v>
      </c>
    </row>
    <row r="2475" spans="1:23" x14ac:dyDescent="0.2">
      <c r="A2475" t="s">
        <v>0</v>
      </c>
      <c r="B2475" t="s">
        <v>1</v>
      </c>
      <c r="C2475" t="s">
        <v>635</v>
      </c>
      <c r="D2475" t="s">
        <v>711</v>
      </c>
      <c r="E2475" t="s">
        <v>712</v>
      </c>
      <c r="F2475" t="s">
        <v>1585</v>
      </c>
      <c r="G2475" t="s">
        <v>1586</v>
      </c>
      <c r="H2475" t="s">
        <v>7</v>
      </c>
      <c r="I2475" t="s">
        <v>43</v>
      </c>
      <c r="J2475" t="s">
        <v>44</v>
      </c>
      <c r="K2475" t="s">
        <v>354</v>
      </c>
      <c r="L2475" t="s">
        <v>11</v>
      </c>
      <c r="M2475" s="2">
        <v>200</v>
      </c>
      <c r="N2475" s="2">
        <v>0</v>
      </c>
      <c r="O2475" s="2">
        <v>0</v>
      </c>
      <c r="P2475" s="2">
        <v>200</v>
      </c>
      <c r="Q2475" s="2">
        <v>0</v>
      </c>
      <c r="R2475" s="2">
        <v>0</v>
      </c>
      <c r="S2475" s="2">
        <v>0</v>
      </c>
      <c r="T2475" s="2">
        <v>200</v>
      </c>
      <c r="U2475" s="2">
        <v>200</v>
      </c>
      <c r="V2475" s="2">
        <v>200</v>
      </c>
      <c r="W2475" t="s">
        <v>1593</v>
      </c>
    </row>
    <row r="2476" spans="1:23" x14ac:dyDescent="0.2">
      <c r="A2476" t="s">
        <v>0</v>
      </c>
      <c r="B2476" t="s">
        <v>1</v>
      </c>
      <c r="C2476" t="s">
        <v>635</v>
      </c>
      <c r="D2476" t="s">
        <v>711</v>
      </c>
      <c r="E2476" t="s">
        <v>712</v>
      </c>
      <c r="F2476" t="s">
        <v>1585</v>
      </c>
      <c r="G2476" t="s">
        <v>1586</v>
      </c>
      <c r="H2476" t="s">
        <v>7</v>
      </c>
      <c r="I2476" t="s">
        <v>43</v>
      </c>
      <c r="J2476" t="s">
        <v>44</v>
      </c>
      <c r="K2476" t="s">
        <v>51</v>
      </c>
      <c r="L2476" t="s">
        <v>11</v>
      </c>
      <c r="M2476" s="2">
        <v>61019.08</v>
      </c>
      <c r="N2476" s="2">
        <v>20418.02</v>
      </c>
      <c r="O2476" s="2">
        <v>0</v>
      </c>
      <c r="P2476" s="2">
        <v>81437.100000000006</v>
      </c>
      <c r="Q2476" s="2">
        <v>0</v>
      </c>
      <c r="R2476" s="2">
        <v>22446.81</v>
      </c>
      <c r="S2476" s="2">
        <v>11129.03</v>
      </c>
      <c r="T2476" s="2">
        <v>58990.29</v>
      </c>
      <c r="U2476" s="2">
        <v>70308.070000000007</v>
      </c>
      <c r="V2476" s="2">
        <v>58990.29</v>
      </c>
      <c r="W2476" t="s">
        <v>1594</v>
      </c>
    </row>
    <row r="2477" spans="1:23" x14ac:dyDescent="0.2">
      <c r="A2477" t="s">
        <v>0</v>
      </c>
      <c r="B2477" t="s">
        <v>1</v>
      </c>
      <c r="C2477" t="s">
        <v>635</v>
      </c>
      <c r="D2477" t="s">
        <v>711</v>
      </c>
      <c r="E2477" t="s">
        <v>712</v>
      </c>
      <c r="F2477" t="s">
        <v>1585</v>
      </c>
      <c r="G2477" t="s">
        <v>1586</v>
      </c>
      <c r="H2477" t="s">
        <v>7</v>
      </c>
      <c r="I2477" t="s">
        <v>43</v>
      </c>
      <c r="J2477" t="s">
        <v>44</v>
      </c>
      <c r="K2477" t="s">
        <v>53</v>
      </c>
      <c r="L2477" t="s">
        <v>11</v>
      </c>
      <c r="M2477" s="2">
        <v>6000</v>
      </c>
      <c r="N2477" s="2">
        <v>0</v>
      </c>
      <c r="O2477" s="2">
        <v>0</v>
      </c>
      <c r="P2477" s="2">
        <v>6000</v>
      </c>
      <c r="Q2477" s="2">
        <v>0</v>
      </c>
      <c r="R2477" s="2">
        <v>0</v>
      </c>
      <c r="S2477" s="2">
        <v>0</v>
      </c>
      <c r="T2477" s="2">
        <v>6000</v>
      </c>
      <c r="U2477" s="2">
        <v>6000</v>
      </c>
      <c r="V2477" s="2">
        <v>6000</v>
      </c>
      <c r="W2477" t="s">
        <v>1595</v>
      </c>
    </row>
    <row r="2478" spans="1:23" x14ac:dyDescent="0.2">
      <c r="A2478" t="s">
        <v>0</v>
      </c>
      <c r="B2478" t="s">
        <v>1</v>
      </c>
      <c r="C2478" t="s">
        <v>635</v>
      </c>
      <c r="D2478" t="s">
        <v>711</v>
      </c>
      <c r="E2478" t="s">
        <v>712</v>
      </c>
      <c r="F2478" t="s">
        <v>1585</v>
      </c>
      <c r="G2478" t="s">
        <v>1586</v>
      </c>
      <c r="H2478" t="s">
        <v>7</v>
      </c>
      <c r="I2478" t="s">
        <v>43</v>
      </c>
      <c r="J2478" t="s">
        <v>44</v>
      </c>
      <c r="K2478" t="s">
        <v>55</v>
      </c>
      <c r="L2478" t="s">
        <v>11</v>
      </c>
      <c r="M2478" s="2">
        <v>200</v>
      </c>
      <c r="N2478" s="2">
        <v>0</v>
      </c>
      <c r="O2478" s="2">
        <v>0</v>
      </c>
      <c r="P2478" s="2">
        <v>200</v>
      </c>
      <c r="Q2478" s="2">
        <v>0</v>
      </c>
      <c r="R2478" s="2">
        <v>40.32</v>
      </c>
      <c r="S2478" s="2">
        <v>40.32</v>
      </c>
      <c r="T2478" s="2">
        <v>159.68</v>
      </c>
      <c r="U2478" s="2">
        <v>159.68</v>
      </c>
      <c r="V2478" s="2">
        <v>159.68</v>
      </c>
      <c r="W2478" t="s">
        <v>1596</v>
      </c>
    </row>
    <row r="2479" spans="1:23" x14ac:dyDescent="0.2">
      <c r="A2479" t="s">
        <v>0</v>
      </c>
      <c r="B2479" t="s">
        <v>1</v>
      </c>
      <c r="C2479" t="s">
        <v>635</v>
      </c>
      <c r="D2479" t="s">
        <v>711</v>
      </c>
      <c r="E2479" t="s">
        <v>712</v>
      </c>
      <c r="F2479" t="s">
        <v>1585</v>
      </c>
      <c r="G2479" t="s">
        <v>1586</v>
      </c>
      <c r="H2479" t="s">
        <v>7</v>
      </c>
      <c r="I2479" t="s">
        <v>43</v>
      </c>
      <c r="J2479" t="s">
        <v>44</v>
      </c>
      <c r="K2479" t="s">
        <v>57</v>
      </c>
      <c r="L2479" t="s">
        <v>11</v>
      </c>
      <c r="M2479" s="2">
        <v>683866.84</v>
      </c>
      <c r="N2479" s="2">
        <v>452506.24</v>
      </c>
      <c r="O2479" s="2">
        <v>0</v>
      </c>
      <c r="P2479" s="2">
        <v>1136373.08</v>
      </c>
      <c r="Q2479" s="2">
        <v>0.09</v>
      </c>
      <c r="R2479" s="2">
        <v>1119011.06</v>
      </c>
      <c r="S2479" s="2">
        <v>600606.59</v>
      </c>
      <c r="T2479" s="2">
        <v>17362.02</v>
      </c>
      <c r="U2479" s="2">
        <v>535766.49</v>
      </c>
      <c r="V2479" s="2">
        <v>17361.93</v>
      </c>
      <c r="W2479" t="s">
        <v>1597</v>
      </c>
    </row>
    <row r="2480" spans="1:23" x14ac:dyDescent="0.2">
      <c r="A2480" t="s">
        <v>0</v>
      </c>
      <c r="B2480" t="s">
        <v>1</v>
      </c>
      <c r="C2480" t="s">
        <v>635</v>
      </c>
      <c r="D2480" t="s">
        <v>711</v>
      </c>
      <c r="E2480" t="s">
        <v>712</v>
      </c>
      <c r="F2480" t="s">
        <v>1585</v>
      </c>
      <c r="G2480" t="s">
        <v>1586</v>
      </c>
      <c r="H2480" t="s">
        <v>7</v>
      </c>
      <c r="I2480" t="s">
        <v>43</v>
      </c>
      <c r="J2480" t="s">
        <v>44</v>
      </c>
      <c r="K2480" t="s">
        <v>59</v>
      </c>
      <c r="L2480" t="s">
        <v>11</v>
      </c>
      <c r="M2480" s="2">
        <v>500000</v>
      </c>
      <c r="N2480" s="2">
        <v>123651.04</v>
      </c>
      <c r="O2480" s="2">
        <v>0</v>
      </c>
      <c r="P2480" s="2">
        <v>623651.04</v>
      </c>
      <c r="Q2480" s="2">
        <v>26749.439999999999</v>
      </c>
      <c r="R2480" s="2">
        <v>472573.44</v>
      </c>
      <c r="S2480" s="2">
        <v>323965.44</v>
      </c>
      <c r="T2480" s="2">
        <v>151077.6</v>
      </c>
      <c r="U2480" s="2">
        <v>299685.59999999998</v>
      </c>
      <c r="V2480" s="2">
        <v>124328.16</v>
      </c>
      <c r="W2480" t="s">
        <v>1598</v>
      </c>
    </row>
    <row r="2481" spans="1:23" x14ac:dyDescent="0.2">
      <c r="A2481" t="s">
        <v>0</v>
      </c>
      <c r="B2481" t="s">
        <v>1</v>
      </c>
      <c r="C2481" t="s">
        <v>635</v>
      </c>
      <c r="D2481" t="s">
        <v>711</v>
      </c>
      <c r="E2481" t="s">
        <v>712</v>
      </c>
      <c r="F2481" t="s">
        <v>1585</v>
      </c>
      <c r="G2481" t="s">
        <v>1586</v>
      </c>
      <c r="H2481" t="s">
        <v>7</v>
      </c>
      <c r="I2481" t="s">
        <v>43</v>
      </c>
      <c r="J2481" t="s">
        <v>44</v>
      </c>
      <c r="K2481" t="s">
        <v>61</v>
      </c>
      <c r="L2481" t="s">
        <v>11</v>
      </c>
      <c r="M2481" s="2">
        <v>20000</v>
      </c>
      <c r="N2481" s="2">
        <v>140530.35999999999</v>
      </c>
      <c r="O2481" s="2">
        <v>0</v>
      </c>
      <c r="P2481" s="2">
        <v>160530.35999999999</v>
      </c>
      <c r="Q2481" s="2">
        <v>0</v>
      </c>
      <c r="R2481" s="2">
        <v>0</v>
      </c>
      <c r="S2481" s="2">
        <v>0</v>
      </c>
      <c r="T2481" s="2">
        <v>160530.35999999999</v>
      </c>
      <c r="U2481" s="2">
        <v>160530.35999999999</v>
      </c>
      <c r="V2481" s="2">
        <v>160530.35999999999</v>
      </c>
      <c r="W2481" t="s">
        <v>1599</v>
      </c>
    </row>
    <row r="2482" spans="1:23" x14ac:dyDescent="0.2">
      <c r="A2482" t="s">
        <v>0</v>
      </c>
      <c r="B2482" t="s">
        <v>1</v>
      </c>
      <c r="C2482" t="s">
        <v>635</v>
      </c>
      <c r="D2482" t="s">
        <v>711</v>
      </c>
      <c r="E2482" t="s">
        <v>712</v>
      </c>
      <c r="F2482" t="s">
        <v>1585</v>
      </c>
      <c r="G2482" t="s">
        <v>1586</v>
      </c>
      <c r="H2482" t="s">
        <v>7</v>
      </c>
      <c r="I2482" t="s">
        <v>43</v>
      </c>
      <c r="J2482" t="s">
        <v>44</v>
      </c>
      <c r="K2482" t="s">
        <v>63</v>
      </c>
      <c r="L2482" t="s">
        <v>11</v>
      </c>
      <c r="M2482" s="2">
        <v>4125.08</v>
      </c>
      <c r="N2482" s="2">
        <v>5940.8</v>
      </c>
      <c r="O2482" s="2">
        <v>0</v>
      </c>
      <c r="P2482" s="2">
        <v>10065.879999999999</v>
      </c>
      <c r="Q2482" s="2">
        <v>692.96</v>
      </c>
      <c r="R2482" s="2">
        <v>5774.66</v>
      </c>
      <c r="S2482" s="2">
        <v>103</v>
      </c>
      <c r="T2482" s="2">
        <v>4291.22</v>
      </c>
      <c r="U2482" s="2">
        <v>9962.8799999999992</v>
      </c>
      <c r="V2482" s="2">
        <v>3598.26</v>
      </c>
      <c r="W2482" t="s">
        <v>1600</v>
      </c>
    </row>
    <row r="2483" spans="1:23" x14ac:dyDescent="0.2">
      <c r="A2483" t="s">
        <v>0</v>
      </c>
      <c r="B2483" t="s">
        <v>1</v>
      </c>
      <c r="C2483" t="s">
        <v>635</v>
      </c>
      <c r="D2483" t="s">
        <v>711</v>
      </c>
      <c r="E2483" t="s">
        <v>712</v>
      </c>
      <c r="F2483" t="s">
        <v>1585</v>
      </c>
      <c r="G2483" t="s">
        <v>1586</v>
      </c>
      <c r="H2483" t="s">
        <v>7</v>
      </c>
      <c r="I2483" t="s">
        <v>43</v>
      </c>
      <c r="J2483" t="s">
        <v>44</v>
      </c>
      <c r="K2483" t="s">
        <v>65</v>
      </c>
      <c r="L2483" t="s">
        <v>11</v>
      </c>
      <c r="M2483" s="2">
        <v>240</v>
      </c>
      <c r="N2483" s="2">
        <v>17116.43</v>
      </c>
      <c r="O2483" s="2">
        <v>0</v>
      </c>
      <c r="P2483" s="2">
        <v>17356.43</v>
      </c>
      <c r="Q2483" s="2">
        <v>12509.85</v>
      </c>
      <c r="R2483" s="2">
        <v>3498.98</v>
      </c>
      <c r="S2483" s="2">
        <v>3498.98</v>
      </c>
      <c r="T2483" s="2">
        <v>13857.45</v>
      </c>
      <c r="U2483" s="2">
        <v>13857.45</v>
      </c>
      <c r="V2483" s="2">
        <v>1347.6</v>
      </c>
      <c r="W2483" t="s">
        <v>1601</v>
      </c>
    </row>
    <row r="2484" spans="1:23" x14ac:dyDescent="0.2">
      <c r="A2484" t="s">
        <v>0</v>
      </c>
      <c r="B2484" t="s">
        <v>1</v>
      </c>
      <c r="C2484" t="s">
        <v>635</v>
      </c>
      <c r="D2484" t="s">
        <v>711</v>
      </c>
      <c r="E2484" t="s">
        <v>712</v>
      </c>
      <c r="F2484" t="s">
        <v>1585</v>
      </c>
      <c r="G2484" t="s">
        <v>1586</v>
      </c>
      <c r="H2484" t="s">
        <v>7</v>
      </c>
      <c r="I2484" t="s">
        <v>43</v>
      </c>
      <c r="J2484" t="s">
        <v>44</v>
      </c>
      <c r="K2484" t="s">
        <v>341</v>
      </c>
      <c r="L2484" t="s">
        <v>11</v>
      </c>
      <c r="M2484" s="2">
        <v>30</v>
      </c>
      <c r="N2484" s="2">
        <v>0</v>
      </c>
      <c r="O2484" s="2">
        <v>0</v>
      </c>
      <c r="P2484" s="2">
        <v>30</v>
      </c>
      <c r="Q2484" s="2">
        <v>0</v>
      </c>
      <c r="R2484" s="2">
        <v>0</v>
      </c>
      <c r="S2484" s="2">
        <v>0</v>
      </c>
      <c r="T2484" s="2">
        <v>30</v>
      </c>
      <c r="U2484" s="2">
        <v>30</v>
      </c>
      <c r="V2484" s="2">
        <v>30</v>
      </c>
      <c r="W2484" t="s">
        <v>1602</v>
      </c>
    </row>
    <row r="2485" spans="1:23" x14ac:dyDescent="0.2">
      <c r="A2485" t="s">
        <v>0</v>
      </c>
      <c r="B2485" t="s">
        <v>1</v>
      </c>
      <c r="C2485" t="s">
        <v>635</v>
      </c>
      <c r="D2485" t="s">
        <v>711</v>
      </c>
      <c r="E2485" t="s">
        <v>712</v>
      </c>
      <c r="F2485" t="s">
        <v>1585</v>
      </c>
      <c r="G2485" t="s">
        <v>1586</v>
      </c>
      <c r="H2485" t="s">
        <v>7</v>
      </c>
      <c r="I2485" t="s">
        <v>43</v>
      </c>
      <c r="J2485" t="s">
        <v>44</v>
      </c>
      <c r="K2485" t="s">
        <v>632</v>
      </c>
      <c r="L2485" t="s">
        <v>11</v>
      </c>
      <c r="M2485" s="2">
        <v>0</v>
      </c>
      <c r="N2485" s="2">
        <v>36076.32</v>
      </c>
      <c r="O2485" s="2">
        <v>0</v>
      </c>
      <c r="P2485" s="2">
        <v>36076.32</v>
      </c>
      <c r="Q2485" s="2">
        <v>32211</v>
      </c>
      <c r="R2485" s="2">
        <v>0</v>
      </c>
      <c r="S2485" s="2">
        <v>0</v>
      </c>
      <c r="T2485" s="2">
        <v>36076.32</v>
      </c>
      <c r="U2485" s="2">
        <v>36076.32</v>
      </c>
      <c r="V2485" s="2">
        <v>3865.32</v>
      </c>
      <c r="W2485" t="s">
        <v>1603</v>
      </c>
    </row>
    <row r="2486" spans="1:23" x14ac:dyDescent="0.2">
      <c r="A2486" t="s">
        <v>0</v>
      </c>
      <c r="B2486" t="s">
        <v>1</v>
      </c>
      <c r="C2486" t="s">
        <v>635</v>
      </c>
      <c r="D2486" t="s">
        <v>711</v>
      </c>
      <c r="E2486" t="s">
        <v>712</v>
      </c>
      <c r="F2486" t="s">
        <v>1585</v>
      </c>
      <c r="G2486" t="s">
        <v>1586</v>
      </c>
      <c r="H2486" t="s">
        <v>7</v>
      </c>
      <c r="I2486" t="s">
        <v>43</v>
      </c>
      <c r="J2486" t="s">
        <v>44</v>
      </c>
      <c r="K2486" t="s">
        <v>484</v>
      </c>
      <c r="L2486" t="s">
        <v>11</v>
      </c>
      <c r="M2486" s="2">
        <v>0</v>
      </c>
      <c r="N2486" s="2">
        <v>672</v>
      </c>
      <c r="O2486" s="2">
        <v>0</v>
      </c>
      <c r="P2486" s="2">
        <v>672</v>
      </c>
      <c r="Q2486" s="2">
        <v>0</v>
      </c>
      <c r="R2486" s="2">
        <v>672</v>
      </c>
      <c r="S2486" s="2">
        <v>672</v>
      </c>
      <c r="T2486" s="2">
        <v>0</v>
      </c>
      <c r="U2486" s="2">
        <v>0</v>
      </c>
      <c r="V2486" s="2">
        <v>0</v>
      </c>
      <c r="W2486" t="s">
        <v>1604</v>
      </c>
    </row>
    <row r="2487" spans="1:23" x14ac:dyDescent="0.2">
      <c r="A2487" t="s">
        <v>0</v>
      </c>
      <c r="B2487" t="s">
        <v>1</v>
      </c>
      <c r="C2487" t="s">
        <v>635</v>
      </c>
      <c r="D2487" t="s">
        <v>711</v>
      </c>
      <c r="E2487" t="s">
        <v>712</v>
      </c>
      <c r="F2487" t="s">
        <v>1585</v>
      </c>
      <c r="G2487" t="s">
        <v>1586</v>
      </c>
      <c r="H2487" t="s">
        <v>7</v>
      </c>
      <c r="I2487" t="s">
        <v>43</v>
      </c>
      <c r="J2487" t="s">
        <v>44</v>
      </c>
      <c r="K2487" t="s">
        <v>69</v>
      </c>
      <c r="L2487" t="s">
        <v>11</v>
      </c>
      <c r="M2487" s="2">
        <v>2000</v>
      </c>
      <c r="N2487" s="2">
        <v>10080</v>
      </c>
      <c r="O2487" s="2">
        <v>0</v>
      </c>
      <c r="P2487" s="2">
        <v>12080</v>
      </c>
      <c r="Q2487" s="2">
        <v>0</v>
      </c>
      <c r="R2487" s="2">
        <v>1142.4000000000001</v>
      </c>
      <c r="S2487" s="2">
        <v>1142.4000000000001</v>
      </c>
      <c r="T2487" s="2">
        <v>10937.6</v>
      </c>
      <c r="U2487" s="2">
        <v>10937.6</v>
      </c>
      <c r="V2487" s="2">
        <v>10937.6</v>
      </c>
      <c r="W2487" t="s">
        <v>1605</v>
      </c>
    </row>
    <row r="2488" spans="1:23" x14ac:dyDescent="0.2">
      <c r="A2488" t="s">
        <v>0</v>
      </c>
      <c r="B2488" t="s">
        <v>1</v>
      </c>
      <c r="C2488" t="s">
        <v>635</v>
      </c>
      <c r="D2488" t="s">
        <v>711</v>
      </c>
      <c r="E2488" t="s">
        <v>712</v>
      </c>
      <c r="F2488" t="s">
        <v>1585</v>
      </c>
      <c r="G2488" t="s">
        <v>1586</v>
      </c>
      <c r="H2488" t="s">
        <v>7</v>
      </c>
      <c r="I2488" t="s">
        <v>43</v>
      </c>
      <c r="J2488" t="s">
        <v>44</v>
      </c>
      <c r="K2488" t="s">
        <v>71</v>
      </c>
      <c r="L2488" t="s">
        <v>11</v>
      </c>
      <c r="M2488" s="2">
        <v>5250.16</v>
      </c>
      <c r="N2488" s="2">
        <v>30408</v>
      </c>
      <c r="O2488" s="2">
        <v>0</v>
      </c>
      <c r="P2488" s="2">
        <v>35658.160000000003</v>
      </c>
      <c r="Q2488" s="2">
        <v>13.4</v>
      </c>
      <c r="R2488" s="2">
        <v>611.66</v>
      </c>
      <c r="S2488" s="2">
        <v>103</v>
      </c>
      <c r="T2488" s="2">
        <v>35046.5</v>
      </c>
      <c r="U2488" s="2">
        <v>35555.160000000003</v>
      </c>
      <c r="V2488" s="2">
        <v>35033.1</v>
      </c>
      <c r="W2488" t="s">
        <v>1606</v>
      </c>
    </row>
    <row r="2489" spans="1:23" x14ac:dyDescent="0.2">
      <c r="A2489" t="s">
        <v>0</v>
      </c>
      <c r="B2489" t="s">
        <v>1</v>
      </c>
      <c r="C2489" t="s">
        <v>635</v>
      </c>
      <c r="D2489" t="s">
        <v>711</v>
      </c>
      <c r="E2489" t="s">
        <v>712</v>
      </c>
      <c r="F2489" t="s">
        <v>1585</v>
      </c>
      <c r="G2489" t="s">
        <v>1586</v>
      </c>
      <c r="H2489" t="s">
        <v>7</v>
      </c>
      <c r="I2489" t="s">
        <v>43</v>
      </c>
      <c r="J2489" t="s">
        <v>44</v>
      </c>
      <c r="K2489" t="s">
        <v>316</v>
      </c>
      <c r="L2489" t="s">
        <v>11</v>
      </c>
      <c r="M2489" s="2">
        <v>240</v>
      </c>
      <c r="N2489" s="2">
        <v>0</v>
      </c>
      <c r="O2489" s="2">
        <v>0</v>
      </c>
      <c r="P2489" s="2">
        <v>240</v>
      </c>
      <c r="Q2489" s="2">
        <v>0</v>
      </c>
      <c r="R2489" s="2">
        <v>0</v>
      </c>
      <c r="S2489" s="2">
        <v>0</v>
      </c>
      <c r="T2489" s="2">
        <v>240</v>
      </c>
      <c r="U2489" s="2">
        <v>240</v>
      </c>
      <c r="V2489" s="2">
        <v>240</v>
      </c>
      <c r="W2489" t="s">
        <v>1607</v>
      </c>
    </row>
    <row r="2490" spans="1:23" x14ac:dyDescent="0.2">
      <c r="A2490" t="s">
        <v>0</v>
      </c>
      <c r="B2490" t="s">
        <v>1</v>
      </c>
      <c r="C2490" t="s">
        <v>635</v>
      </c>
      <c r="D2490" t="s">
        <v>711</v>
      </c>
      <c r="E2490" t="s">
        <v>712</v>
      </c>
      <c r="F2490" t="s">
        <v>1585</v>
      </c>
      <c r="G2490" t="s">
        <v>1586</v>
      </c>
      <c r="H2490" t="s">
        <v>7</v>
      </c>
      <c r="I2490" t="s">
        <v>43</v>
      </c>
      <c r="J2490" t="s">
        <v>44</v>
      </c>
      <c r="K2490" t="s">
        <v>488</v>
      </c>
      <c r="L2490" t="s">
        <v>11</v>
      </c>
      <c r="M2490" s="2">
        <v>0</v>
      </c>
      <c r="N2490" s="2">
        <v>76160</v>
      </c>
      <c r="O2490" s="2">
        <v>0</v>
      </c>
      <c r="P2490" s="2">
        <v>76160</v>
      </c>
      <c r="Q2490" s="2">
        <v>17419.740000000002</v>
      </c>
      <c r="R2490" s="2">
        <v>0</v>
      </c>
      <c r="S2490" s="2">
        <v>0</v>
      </c>
      <c r="T2490" s="2">
        <v>76160</v>
      </c>
      <c r="U2490" s="2">
        <v>76160</v>
      </c>
      <c r="V2490" s="2">
        <v>58740.26</v>
      </c>
      <c r="W2490" t="s">
        <v>1608</v>
      </c>
    </row>
    <row r="2491" spans="1:23" x14ac:dyDescent="0.2">
      <c r="A2491" t="s">
        <v>0</v>
      </c>
      <c r="B2491" t="s">
        <v>1</v>
      </c>
      <c r="C2491" t="s">
        <v>635</v>
      </c>
      <c r="D2491" t="s">
        <v>711</v>
      </c>
      <c r="E2491" t="s">
        <v>712</v>
      </c>
      <c r="F2491" t="s">
        <v>1585</v>
      </c>
      <c r="G2491" t="s">
        <v>1586</v>
      </c>
      <c r="H2491" t="s">
        <v>7</v>
      </c>
      <c r="I2491" t="s">
        <v>43</v>
      </c>
      <c r="J2491" t="s">
        <v>44</v>
      </c>
      <c r="K2491" t="s">
        <v>73</v>
      </c>
      <c r="L2491" t="s">
        <v>11</v>
      </c>
      <c r="M2491" s="2">
        <v>0</v>
      </c>
      <c r="N2491" s="2">
        <v>20600.45</v>
      </c>
      <c r="O2491" s="2">
        <v>0</v>
      </c>
      <c r="P2491" s="2">
        <v>20600.45</v>
      </c>
      <c r="Q2491" s="2">
        <v>1809.3</v>
      </c>
      <c r="R2491" s="2">
        <v>18582.330000000002</v>
      </c>
      <c r="S2491" s="2">
        <v>2948.03</v>
      </c>
      <c r="T2491" s="2">
        <v>2018.12</v>
      </c>
      <c r="U2491" s="2">
        <v>17652.419999999998</v>
      </c>
      <c r="V2491" s="2">
        <v>208.82</v>
      </c>
      <c r="W2491" t="s">
        <v>1609</v>
      </c>
    </row>
    <row r="2492" spans="1:23" x14ac:dyDescent="0.2">
      <c r="A2492" t="s">
        <v>0</v>
      </c>
      <c r="B2492" t="s">
        <v>1</v>
      </c>
      <c r="C2492" t="s">
        <v>635</v>
      </c>
      <c r="D2492" t="s">
        <v>711</v>
      </c>
      <c r="E2492" t="s">
        <v>712</v>
      </c>
      <c r="F2492" t="s">
        <v>1585</v>
      </c>
      <c r="G2492" t="s">
        <v>1586</v>
      </c>
      <c r="H2492" t="s">
        <v>7</v>
      </c>
      <c r="I2492" t="s">
        <v>43</v>
      </c>
      <c r="J2492" t="s">
        <v>44</v>
      </c>
      <c r="K2492" t="s">
        <v>75</v>
      </c>
      <c r="L2492" t="s">
        <v>11</v>
      </c>
      <c r="M2492" s="2">
        <v>5000</v>
      </c>
      <c r="N2492" s="2">
        <v>1000</v>
      </c>
      <c r="O2492" s="2">
        <v>0</v>
      </c>
      <c r="P2492" s="2">
        <v>6000</v>
      </c>
      <c r="Q2492" s="2">
        <v>1184.83</v>
      </c>
      <c r="R2492" s="2">
        <v>4533.96</v>
      </c>
      <c r="S2492" s="2">
        <v>4533.96</v>
      </c>
      <c r="T2492" s="2">
        <v>1466.04</v>
      </c>
      <c r="U2492" s="2">
        <v>1466.04</v>
      </c>
      <c r="V2492" s="2">
        <v>281.20999999999998</v>
      </c>
      <c r="W2492" t="s">
        <v>1610</v>
      </c>
    </row>
    <row r="2493" spans="1:23" x14ac:dyDescent="0.2">
      <c r="A2493" t="s">
        <v>0</v>
      </c>
      <c r="B2493" t="s">
        <v>1</v>
      </c>
      <c r="C2493" t="s">
        <v>635</v>
      </c>
      <c r="D2493" t="s">
        <v>711</v>
      </c>
      <c r="E2493" t="s">
        <v>712</v>
      </c>
      <c r="F2493" t="s">
        <v>1585</v>
      </c>
      <c r="G2493" t="s">
        <v>1586</v>
      </c>
      <c r="H2493" t="s">
        <v>7</v>
      </c>
      <c r="I2493" t="s">
        <v>43</v>
      </c>
      <c r="J2493" t="s">
        <v>44</v>
      </c>
      <c r="K2493" t="s">
        <v>77</v>
      </c>
      <c r="L2493" t="s">
        <v>11</v>
      </c>
      <c r="M2493" s="2">
        <v>6000</v>
      </c>
      <c r="N2493" s="2">
        <v>-1000</v>
      </c>
      <c r="O2493" s="2">
        <v>0</v>
      </c>
      <c r="P2493" s="2">
        <v>5000</v>
      </c>
      <c r="Q2493" s="2">
        <v>1230.2</v>
      </c>
      <c r="R2493" s="2">
        <v>817.55</v>
      </c>
      <c r="S2493" s="2">
        <v>817.55</v>
      </c>
      <c r="T2493" s="2">
        <v>4182.45</v>
      </c>
      <c r="U2493" s="2">
        <v>4182.45</v>
      </c>
      <c r="V2493" s="2">
        <v>2952.25</v>
      </c>
      <c r="W2493" t="s">
        <v>1611</v>
      </c>
    </row>
    <row r="2494" spans="1:23" x14ac:dyDescent="0.2">
      <c r="A2494" t="s">
        <v>0</v>
      </c>
      <c r="B2494" t="s">
        <v>1</v>
      </c>
      <c r="C2494" t="s">
        <v>635</v>
      </c>
      <c r="D2494" t="s">
        <v>711</v>
      </c>
      <c r="E2494" t="s">
        <v>712</v>
      </c>
      <c r="F2494" t="s">
        <v>1585</v>
      </c>
      <c r="G2494" t="s">
        <v>1586</v>
      </c>
      <c r="H2494" t="s">
        <v>7</v>
      </c>
      <c r="I2494" t="s">
        <v>43</v>
      </c>
      <c r="J2494" t="s">
        <v>44</v>
      </c>
      <c r="K2494" t="s">
        <v>79</v>
      </c>
      <c r="L2494" t="s">
        <v>11</v>
      </c>
      <c r="M2494" s="2">
        <v>0</v>
      </c>
      <c r="N2494" s="2">
        <v>89040</v>
      </c>
      <c r="O2494" s="2">
        <v>0</v>
      </c>
      <c r="P2494" s="2">
        <v>89040</v>
      </c>
      <c r="Q2494" s="2">
        <v>8349.56</v>
      </c>
      <c r="R2494" s="2">
        <v>75608.960000000006</v>
      </c>
      <c r="S2494" s="2">
        <v>0</v>
      </c>
      <c r="T2494" s="2">
        <v>13431.04</v>
      </c>
      <c r="U2494" s="2">
        <v>89040</v>
      </c>
      <c r="V2494" s="2">
        <v>5081.4799999999996</v>
      </c>
      <c r="W2494" t="s">
        <v>1612</v>
      </c>
    </row>
    <row r="2495" spans="1:23" x14ac:dyDescent="0.2">
      <c r="A2495" t="s">
        <v>0</v>
      </c>
      <c r="B2495" t="s">
        <v>1</v>
      </c>
      <c r="C2495" t="s">
        <v>635</v>
      </c>
      <c r="D2495" t="s">
        <v>711</v>
      </c>
      <c r="E2495" t="s">
        <v>712</v>
      </c>
      <c r="F2495" t="s">
        <v>1585</v>
      </c>
      <c r="G2495" t="s">
        <v>1586</v>
      </c>
      <c r="H2495" t="s">
        <v>7</v>
      </c>
      <c r="I2495" t="s">
        <v>43</v>
      </c>
      <c r="J2495" t="s">
        <v>44</v>
      </c>
      <c r="K2495" t="s">
        <v>83</v>
      </c>
      <c r="L2495" t="s">
        <v>11</v>
      </c>
      <c r="M2495" s="2">
        <v>53200</v>
      </c>
      <c r="N2495" s="2">
        <v>141443.49</v>
      </c>
      <c r="O2495" s="2">
        <v>0</v>
      </c>
      <c r="P2495" s="2">
        <v>194643.49</v>
      </c>
      <c r="Q2495" s="2">
        <v>194304.52</v>
      </c>
      <c r="R2495" s="2">
        <v>10.24</v>
      </c>
      <c r="S2495" s="2">
        <v>10.24</v>
      </c>
      <c r="T2495" s="2">
        <v>194633.25</v>
      </c>
      <c r="U2495" s="2">
        <v>194633.25</v>
      </c>
      <c r="V2495" s="2">
        <v>328.73</v>
      </c>
      <c r="W2495" t="s">
        <v>1613</v>
      </c>
    </row>
    <row r="2496" spans="1:23" x14ac:dyDescent="0.2">
      <c r="A2496" t="s">
        <v>0</v>
      </c>
      <c r="B2496" t="s">
        <v>1</v>
      </c>
      <c r="C2496" t="s">
        <v>635</v>
      </c>
      <c r="D2496" t="s">
        <v>711</v>
      </c>
      <c r="E2496" t="s">
        <v>712</v>
      </c>
      <c r="F2496" t="s">
        <v>1585</v>
      </c>
      <c r="G2496" t="s">
        <v>1586</v>
      </c>
      <c r="H2496" t="s">
        <v>7</v>
      </c>
      <c r="I2496" t="s">
        <v>43</v>
      </c>
      <c r="J2496" t="s">
        <v>44</v>
      </c>
      <c r="K2496" t="s">
        <v>85</v>
      </c>
      <c r="L2496" t="s">
        <v>11</v>
      </c>
      <c r="M2496" s="2">
        <v>100</v>
      </c>
      <c r="N2496" s="2">
        <v>75470.880000000005</v>
      </c>
      <c r="O2496" s="2">
        <v>0</v>
      </c>
      <c r="P2496" s="2">
        <v>75570.880000000005</v>
      </c>
      <c r="Q2496" s="2">
        <v>14410.46</v>
      </c>
      <c r="R2496" s="2">
        <v>27344.29</v>
      </c>
      <c r="S2496" s="2">
        <v>17197.03</v>
      </c>
      <c r="T2496" s="2">
        <v>48226.59</v>
      </c>
      <c r="U2496" s="2">
        <v>58373.85</v>
      </c>
      <c r="V2496" s="2">
        <v>33816.129999999997</v>
      </c>
      <c r="W2496" t="s">
        <v>1614</v>
      </c>
    </row>
    <row r="2497" spans="1:23" x14ac:dyDescent="0.2">
      <c r="A2497" t="s">
        <v>0</v>
      </c>
      <c r="B2497" t="s">
        <v>1</v>
      </c>
      <c r="C2497" t="s">
        <v>635</v>
      </c>
      <c r="D2497" t="s">
        <v>711</v>
      </c>
      <c r="E2497" t="s">
        <v>712</v>
      </c>
      <c r="F2497" t="s">
        <v>1585</v>
      </c>
      <c r="G2497" t="s">
        <v>1586</v>
      </c>
      <c r="H2497" t="s">
        <v>7</v>
      </c>
      <c r="I2497" t="s">
        <v>43</v>
      </c>
      <c r="J2497" t="s">
        <v>44</v>
      </c>
      <c r="K2497" t="s">
        <v>356</v>
      </c>
      <c r="L2497" t="s">
        <v>11</v>
      </c>
      <c r="M2497" s="2">
        <v>0</v>
      </c>
      <c r="N2497" s="2">
        <v>22400</v>
      </c>
      <c r="O2497" s="2">
        <v>0</v>
      </c>
      <c r="P2497" s="2">
        <v>22400</v>
      </c>
      <c r="Q2497" s="2">
        <v>0</v>
      </c>
      <c r="R2497" s="2">
        <v>0</v>
      </c>
      <c r="S2497" s="2">
        <v>0</v>
      </c>
      <c r="T2497" s="2">
        <v>22400</v>
      </c>
      <c r="U2497" s="2">
        <v>22400</v>
      </c>
      <c r="V2497" s="2">
        <v>22400</v>
      </c>
      <c r="W2497" t="s">
        <v>1615</v>
      </c>
    </row>
    <row r="2498" spans="1:23" x14ac:dyDescent="0.2">
      <c r="A2498" t="s">
        <v>0</v>
      </c>
      <c r="B2498" t="s">
        <v>1</v>
      </c>
      <c r="C2498" t="s">
        <v>635</v>
      </c>
      <c r="D2498" t="s">
        <v>711</v>
      </c>
      <c r="E2498" t="s">
        <v>712</v>
      </c>
      <c r="F2498" t="s">
        <v>1585</v>
      </c>
      <c r="G2498" t="s">
        <v>1586</v>
      </c>
      <c r="H2498" t="s">
        <v>7</v>
      </c>
      <c r="I2498" t="s">
        <v>43</v>
      </c>
      <c r="J2498" t="s">
        <v>44</v>
      </c>
      <c r="K2498" t="s">
        <v>262</v>
      </c>
      <c r="L2498" t="s">
        <v>11</v>
      </c>
      <c r="M2498" s="2">
        <v>1500</v>
      </c>
      <c r="N2498" s="2">
        <v>0</v>
      </c>
      <c r="O2498" s="2">
        <v>0</v>
      </c>
      <c r="P2498" s="2">
        <v>1500</v>
      </c>
      <c r="Q2498" s="2">
        <v>991.74</v>
      </c>
      <c r="R2498" s="2">
        <v>0</v>
      </c>
      <c r="S2498" s="2">
        <v>0</v>
      </c>
      <c r="T2498" s="2">
        <v>1500</v>
      </c>
      <c r="U2498" s="2">
        <v>1500</v>
      </c>
      <c r="V2498" s="2">
        <v>508.26</v>
      </c>
      <c r="W2498" t="s">
        <v>1616</v>
      </c>
    </row>
    <row r="2499" spans="1:23" x14ac:dyDescent="0.2">
      <c r="A2499" t="s">
        <v>0</v>
      </c>
      <c r="B2499" t="s">
        <v>1</v>
      </c>
      <c r="C2499" t="s">
        <v>635</v>
      </c>
      <c r="D2499" t="s">
        <v>711</v>
      </c>
      <c r="E2499" t="s">
        <v>712</v>
      </c>
      <c r="F2499" t="s">
        <v>1585</v>
      </c>
      <c r="G2499" t="s">
        <v>1586</v>
      </c>
      <c r="H2499" t="s">
        <v>7</v>
      </c>
      <c r="I2499" t="s">
        <v>43</v>
      </c>
      <c r="J2499" t="s">
        <v>87</v>
      </c>
      <c r="K2499" t="s">
        <v>88</v>
      </c>
      <c r="L2499" t="s">
        <v>11</v>
      </c>
      <c r="M2499" s="2">
        <v>3000</v>
      </c>
      <c r="N2499" s="2">
        <v>0</v>
      </c>
      <c r="O2499" s="2">
        <v>0</v>
      </c>
      <c r="P2499" s="2">
        <v>3000</v>
      </c>
      <c r="Q2499" s="2">
        <v>2500</v>
      </c>
      <c r="R2499" s="2">
        <v>20.64</v>
      </c>
      <c r="S2499" s="2">
        <v>20.64</v>
      </c>
      <c r="T2499" s="2">
        <v>2979.36</v>
      </c>
      <c r="U2499" s="2">
        <v>2979.36</v>
      </c>
      <c r="V2499" s="2">
        <v>479.36</v>
      </c>
      <c r="W2499" t="s">
        <v>1617</v>
      </c>
    </row>
    <row r="2500" spans="1:23" x14ac:dyDescent="0.2">
      <c r="A2500" t="s">
        <v>0</v>
      </c>
      <c r="B2500" t="s">
        <v>1</v>
      </c>
      <c r="C2500" t="s">
        <v>635</v>
      </c>
      <c r="D2500" t="s">
        <v>711</v>
      </c>
      <c r="E2500" t="s">
        <v>712</v>
      </c>
      <c r="F2500" t="s">
        <v>1585</v>
      </c>
      <c r="G2500" t="s">
        <v>1586</v>
      </c>
      <c r="H2500" t="s">
        <v>7</v>
      </c>
      <c r="I2500" t="s">
        <v>43</v>
      </c>
      <c r="J2500" t="s">
        <v>87</v>
      </c>
      <c r="K2500" t="s">
        <v>760</v>
      </c>
      <c r="L2500" t="s">
        <v>11</v>
      </c>
      <c r="M2500" s="2">
        <v>0</v>
      </c>
      <c r="N2500" s="2">
        <v>1000</v>
      </c>
      <c r="O2500" s="2">
        <v>0</v>
      </c>
      <c r="P2500" s="2">
        <v>1000</v>
      </c>
      <c r="Q2500" s="2">
        <v>0</v>
      </c>
      <c r="R2500" s="2">
        <v>604.54</v>
      </c>
      <c r="S2500" s="2">
        <v>0</v>
      </c>
      <c r="T2500" s="2">
        <v>395.46</v>
      </c>
      <c r="U2500" s="2">
        <v>1000</v>
      </c>
      <c r="V2500" s="2">
        <v>395.46</v>
      </c>
      <c r="W2500" t="s">
        <v>1618</v>
      </c>
    </row>
    <row r="2501" spans="1:23" x14ac:dyDescent="0.2">
      <c r="A2501" t="s">
        <v>0</v>
      </c>
      <c r="B2501" t="s">
        <v>1</v>
      </c>
      <c r="C2501" t="s">
        <v>635</v>
      </c>
      <c r="D2501" t="s">
        <v>711</v>
      </c>
      <c r="E2501" t="s">
        <v>712</v>
      </c>
      <c r="F2501" t="s">
        <v>1585</v>
      </c>
      <c r="G2501" t="s">
        <v>1586</v>
      </c>
      <c r="H2501" t="s">
        <v>7</v>
      </c>
      <c r="I2501" t="s">
        <v>43</v>
      </c>
      <c r="J2501" t="s">
        <v>87</v>
      </c>
      <c r="K2501" t="s">
        <v>90</v>
      </c>
      <c r="L2501" t="s">
        <v>11</v>
      </c>
      <c r="M2501" s="2">
        <v>1000</v>
      </c>
      <c r="N2501" s="2">
        <v>0</v>
      </c>
      <c r="O2501" s="2">
        <v>0</v>
      </c>
      <c r="P2501" s="2">
        <v>1000</v>
      </c>
      <c r="Q2501" s="2">
        <v>0</v>
      </c>
      <c r="R2501" s="2">
        <v>0</v>
      </c>
      <c r="S2501" s="2">
        <v>0</v>
      </c>
      <c r="T2501" s="2">
        <v>1000</v>
      </c>
      <c r="U2501" s="2">
        <v>1000</v>
      </c>
      <c r="V2501" s="2">
        <v>1000</v>
      </c>
      <c r="W2501" t="s">
        <v>1619</v>
      </c>
    </row>
    <row r="2502" spans="1:23" x14ac:dyDescent="0.2">
      <c r="A2502" t="s">
        <v>106</v>
      </c>
      <c r="B2502" t="s">
        <v>107</v>
      </c>
      <c r="C2502" t="s">
        <v>635</v>
      </c>
      <c r="D2502" t="s">
        <v>711</v>
      </c>
      <c r="E2502" t="s">
        <v>712</v>
      </c>
      <c r="F2502" t="s">
        <v>1585</v>
      </c>
      <c r="G2502" t="s">
        <v>1586</v>
      </c>
      <c r="H2502" t="s">
        <v>1233</v>
      </c>
      <c r="I2502" t="s">
        <v>1620</v>
      </c>
      <c r="J2502" t="s">
        <v>94</v>
      </c>
      <c r="K2502" t="s">
        <v>322</v>
      </c>
      <c r="L2502" t="s">
        <v>96</v>
      </c>
      <c r="M2502" s="2">
        <v>11400</v>
      </c>
      <c r="N2502" s="2">
        <v>-9297</v>
      </c>
      <c r="O2502" s="2">
        <v>0</v>
      </c>
      <c r="P2502" s="2">
        <v>2103</v>
      </c>
      <c r="Q2502" s="2">
        <v>1166.04</v>
      </c>
      <c r="R2502" s="2">
        <v>33.96</v>
      </c>
      <c r="S2502" s="2">
        <v>33.96</v>
      </c>
      <c r="T2502" s="2">
        <v>2069.04</v>
      </c>
      <c r="U2502" s="2">
        <v>2069.04</v>
      </c>
      <c r="V2502" s="2">
        <v>903</v>
      </c>
      <c r="W2502" t="s">
        <v>1621</v>
      </c>
    </row>
    <row r="2503" spans="1:23" x14ac:dyDescent="0.2">
      <c r="A2503" t="s">
        <v>106</v>
      </c>
      <c r="B2503" t="s">
        <v>107</v>
      </c>
      <c r="C2503" t="s">
        <v>635</v>
      </c>
      <c r="D2503" t="s">
        <v>711</v>
      </c>
      <c r="E2503" t="s">
        <v>712</v>
      </c>
      <c r="F2503" t="s">
        <v>1585</v>
      </c>
      <c r="G2503" t="s">
        <v>1586</v>
      </c>
      <c r="H2503" t="s">
        <v>1233</v>
      </c>
      <c r="I2503" t="s">
        <v>1620</v>
      </c>
      <c r="J2503" t="s">
        <v>94</v>
      </c>
      <c r="K2503" t="s">
        <v>324</v>
      </c>
      <c r="L2503" t="s">
        <v>96</v>
      </c>
      <c r="M2503" s="2">
        <v>8300</v>
      </c>
      <c r="N2503" s="2">
        <v>0</v>
      </c>
      <c r="O2503" s="2">
        <v>0</v>
      </c>
      <c r="P2503" s="2">
        <v>8300</v>
      </c>
      <c r="Q2503" s="2">
        <v>1881.24</v>
      </c>
      <c r="R2503" s="2">
        <v>1118.76</v>
      </c>
      <c r="S2503" s="2">
        <v>1118.76</v>
      </c>
      <c r="T2503" s="2">
        <v>7181.24</v>
      </c>
      <c r="U2503" s="2">
        <v>7181.24</v>
      </c>
      <c r="V2503" s="2">
        <v>5300</v>
      </c>
      <c r="W2503" t="s">
        <v>1622</v>
      </c>
    </row>
    <row r="2504" spans="1:23" x14ac:dyDescent="0.2">
      <c r="A2504" t="s">
        <v>106</v>
      </c>
      <c r="B2504" t="s">
        <v>107</v>
      </c>
      <c r="C2504" t="s">
        <v>635</v>
      </c>
      <c r="D2504" t="s">
        <v>711</v>
      </c>
      <c r="E2504" t="s">
        <v>712</v>
      </c>
      <c r="F2504" t="s">
        <v>1585</v>
      </c>
      <c r="G2504" t="s">
        <v>1586</v>
      </c>
      <c r="H2504" t="s">
        <v>1233</v>
      </c>
      <c r="I2504" t="s">
        <v>1620</v>
      </c>
      <c r="J2504" t="s">
        <v>94</v>
      </c>
      <c r="K2504" t="s">
        <v>326</v>
      </c>
      <c r="L2504" t="s">
        <v>96</v>
      </c>
      <c r="M2504" s="2">
        <v>5000</v>
      </c>
      <c r="N2504" s="2">
        <v>0</v>
      </c>
      <c r="O2504" s="2">
        <v>0</v>
      </c>
      <c r="P2504" s="2">
        <v>5000</v>
      </c>
      <c r="Q2504" s="2">
        <v>2156</v>
      </c>
      <c r="R2504" s="2">
        <v>1344</v>
      </c>
      <c r="S2504" s="2">
        <v>1232</v>
      </c>
      <c r="T2504" s="2">
        <v>3656</v>
      </c>
      <c r="U2504" s="2">
        <v>3768</v>
      </c>
      <c r="V2504" s="2">
        <v>1500</v>
      </c>
      <c r="W2504" t="s">
        <v>1623</v>
      </c>
    </row>
    <row r="2505" spans="1:23" x14ac:dyDescent="0.2">
      <c r="A2505" t="s">
        <v>106</v>
      </c>
      <c r="B2505" t="s">
        <v>107</v>
      </c>
      <c r="C2505" t="s">
        <v>635</v>
      </c>
      <c r="D2505" t="s">
        <v>711</v>
      </c>
      <c r="E2505" t="s">
        <v>712</v>
      </c>
      <c r="F2505" t="s">
        <v>1585</v>
      </c>
      <c r="G2505" t="s">
        <v>1586</v>
      </c>
      <c r="H2505" t="s">
        <v>1233</v>
      </c>
      <c r="I2505" t="s">
        <v>1620</v>
      </c>
      <c r="J2505" t="s">
        <v>94</v>
      </c>
      <c r="K2505" t="s">
        <v>266</v>
      </c>
      <c r="L2505" t="s">
        <v>96</v>
      </c>
      <c r="M2505" s="2">
        <v>1250</v>
      </c>
      <c r="N2505" s="2">
        <v>-1250</v>
      </c>
      <c r="O2505" s="2">
        <v>0</v>
      </c>
      <c r="P2505" s="2">
        <v>0</v>
      </c>
      <c r="Q2505" s="2">
        <v>0</v>
      </c>
      <c r="R2505" s="2">
        <v>0</v>
      </c>
      <c r="S2505" s="2">
        <v>0</v>
      </c>
      <c r="T2505" s="2">
        <v>0</v>
      </c>
      <c r="U2505" s="2">
        <v>0</v>
      </c>
      <c r="V2505" s="2">
        <v>0</v>
      </c>
      <c r="W2505" t="s">
        <v>1624</v>
      </c>
    </row>
    <row r="2506" spans="1:23" x14ac:dyDescent="0.2">
      <c r="A2506" t="s">
        <v>106</v>
      </c>
      <c r="B2506" t="s">
        <v>107</v>
      </c>
      <c r="C2506" t="s">
        <v>635</v>
      </c>
      <c r="D2506" t="s">
        <v>711</v>
      </c>
      <c r="E2506" t="s">
        <v>712</v>
      </c>
      <c r="F2506" t="s">
        <v>1585</v>
      </c>
      <c r="G2506" t="s">
        <v>1586</v>
      </c>
      <c r="H2506" t="s">
        <v>1233</v>
      </c>
      <c r="I2506" t="s">
        <v>1620</v>
      </c>
      <c r="J2506" t="s">
        <v>94</v>
      </c>
      <c r="K2506" t="s">
        <v>432</v>
      </c>
      <c r="L2506" t="s">
        <v>96</v>
      </c>
      <c r="M2506" s="2">
        <v>4660.16</v>
      </c>
      <c r="N2506" s="2">
        <v>-4660.16</v>
      </c>
      <c r="O2506" s="2">
        <v>0</v>
      </c>
      <c r="P2506" s="2">
        <v>0</v>
      </c>
      <c r="Q2506" s="2">
        <v>0</v>
      </c>
      <c r="R2506" s="2">
        <v>0</v>
      </c>
      <c r="S2506" s="2">
        <v>0</v>
      </c>
      <c r="T2506" s="2">
        <v>0</v>
      </c>
      <c r="U2506" s="2">
        <v>0</v>
      </c>
      <c r="V2506" s="2">
        <v>0</v>
      </c>
      <c r="W2506" t="s">
        <v>1625</v>
      </c>
    </row>
    <row r="2507" spans="1:23" x14ac:dyDescent="0.2">
      <c r="A2507" t="s">
        <v>106</v>
      </c>
      <c r="B2507" t="s">
        <v>107</v>
      </c>
      <c r="C2507" t="s">
        <v>635</v>
      </c>
      <c r="D2507" t="s">
        <v>711</v>
      </c>
      <c r="E2507" t="s">
        <v>712</v>
      </c>
      <c r="F2507" t="s">
        <v>1585</v>
      </c>
      <c r="G2507" t="s">
        <v>1586</v>
      </c>
      <c r="H2507" t="s">
        <v>1233</v>
      </c>
      <c r="I2507" t="s">
        <v>1620</v>
      </c>
      <c r="J2507" t="s">
        <v>94</v>
      </c>
      <c r="K2507" t="s">
        <v>143</v>
      </c>
      <c r="L2507" t="s">
        <v>96</v>
      </c>
      <c r="M2507" s="2">
        <v>278154.43</v>
      </c>
      <c r="N2507" s="2">
        <v>135849.76999999999</v>
      </c>
      <c r="O2507" s="2">
        <v>0</v>
      </c>
      <c r="P2507" s="2">
        <v>414004.2</v>
      </c>
      <c r="Q2507" s="2">
        <v>0</v>
      </c>
      <c r="R2507" s="2">
        <v>343965.57</v>
      </c>
      <c r="S2507" s="2">
        <v>105935.09</v>
      </c>
      <c r="T2507" s="2">
        <v>70038.63</v>
      </c>
      <c r="U2507" s="2">
        <v>308069.11</v>
      </c>
      <c r="V2507" s="2">
        <v>70038.63</v>
      </c>
      <c r="W2507" t="s">
        <v>1626</v>
      </c>
    </row>
    <row r="2508" spans="1:23" x14ac:dyDescent="0.2">
      <c r="A2508" t="s">
        <v>106</v>
      </c>
      <c r="B2508" t="s">
        <v>107</v>
      </c>
      <c r="C2508" t="s">
        <v>635</v>
      </c>
      <c r="D2508" t="s">
        <v>711</v>
      </c>
      <c r="E2508" t="s">
        <v>712</v>
      </c>
      <c r="F2508" t="s">
        <v>1585</v>
      </c>
      <c r="G2508" t="s">
        <v>1586</v>
      </c>
      <c r="H2508" t="s">
        <v>1233</v>
      </c>
      <c r="I2508" t="s">
        <v>1620</v>
      </c>
      <c r="J2508" t="s">
        <v>94</v>
      </c>
      <c r="K2508" t="s">
        <v>148</v>
      </c>
      <c r="L2508" t="s">
        <v>96</v>
      </c>
      <c r="M2508" s="2">
        <v>9068.81</v>
      </c>
      <c r="N2508" s="2">
        <v>9297</v>
      </c>
      <c r="O2508" s="2">
        <v>0</v>
      </c>
      <c r="P2508" s="2">
        <v>18365.810000000001</v>
      </c>
      <c r="Q2508" s="2">
        <v>0</v>
      </c>
      <c r="R2508" s="2">
        <v>18365.810000000001</v>
      </c>
      <c r="S2508" s="2">
        <v>5010.42</v>
      </c>
      <c r="T2508" s="2">
        <v>0</v>
      </c>
      <c r="U2508" s="2">
        <v>13355.39</v>
      </c>
      <c r="V2508" s="2">
        <v>0</v>
      </c>
      <c r="W2508" t="s">
        <v>1627</v>
      </c>
    </row>
    <row r="2509" spans="1:23" x14ac:dyDescent="0.2">
      <c r="A2509" t="s">
        <v>106</v>
      </c>
      <c r="B2509" t="s">
        <v>107</v>
      </c>
      <c r="C2509" t="s">
        <v>635</v>
      </c>
      <c r="D2509" t="s">
        <v>711</v>
      </c>
      <c r="E2509" t="s">
        <v>712</v>
      </c>
      <c r="F2509" t="s">
        <v>1585</v>
      </c>
      <c r="G2509" t="s">
        <v>1586</v>
      </c>
      <c r="H2509" t="s">
        <v>1233</v>
      </c>
      <c r="I2509" t="s">
        <v>1620</v>
      </c>
      <c r="J2509" t="s">
        <v>94</v>
      </c>
      <c r="K2509" t="s">
        <v>166</v>
      </c>
      <c r="L2509" t="s">
        <v>96</v>
      </c>
      <c r="M2509" s="2">
        <v>75521.600000000006</v>
      </c>
      <c r="N2509" s="2">
        <v>10592.64</v>
      </c>
      <c r="O2509" s="2">
        <v>0</v>
      </c>
      <c r="P2509" s="2">
        <v>86114.240000000005</v>
      </c>
      <c r="Q2509" s="2">
        <v>4189.6499999999996</v>
      </c>
      <c r="R2509" s="2">
        <v>63828.83</v>
      </c>
      <c r="S2509" s="2">
        <v>39946.35</v>
      </c>
      <c r="T2509" s="2">
        <v>22285.41</v>
      </c>
      <c r="U2509" s="2">
        <v>46167.89</v>
      </c>
      <c r="V2509" s="2">
        <v>18095.759999999998</v>
      </c>
      <c r="W2509" t="s">
        <v>1628</v>
      </c>
    </row>
    <row r="2510" spans="1:23" x14ac:dyDescent="0.2">
      <c r="A2510" t="s">
        <v>106</v>
      </c>
      <c r="B2510" t="s">
        <v>107</v>
      </c>
      <c r="C2510" t="s">
        <v>635</v>
      </c>
      <c r="D2510" t="s">
        <v>711</v>
      </c>
      <c r="E2510" t="s">
        <v>712</v>
      </c>
      <c r="F2510" t="s">
        <v>1585</v>
      </c>
      <c r="G2510" t="s">
        <v>1586</v>
      </c>
      <c r="H2510" t="s">
        <v>1233</v>
      </c>
      <c r="I2510" t="s">
        <v>1620</v>
      </c>
      <c r="J2510" t="s">
        <v>94</v>
      </c>
      <c r="K2510" t="s">
        <v>280</v>
      </c>
      <c r="L2510" t="s">
        <v>96</v>
      </c>
      <c r="M2510" s="2">
        <v>0</v>
      </c>
      <c r="N2510" s="2">
        <v>551.94000000000005</v>
      </c>
      <c r="O2510" s="2">
        <v>0</v>
      </c>
      <c r="P2510" s="2">
        <v>551.94000000000005</v>
      </c>
      <c r="Q2510" s="2">
        <v>0</v>
      </c>
      <c r="R2510" s="2">
        <v>551.94000000000005</v>
      </c>
      <c r="S2510" s="2">
        <v>551.94000000000005</v>
      </c>
      <c r="T2510" s="2">
        <v>0</v>
      </c>
      <c r="U2510" s="2">
        <v>0</v>
      </c>
      <c r="V2510" s="2">
        <v>0</v>
      </c>
      <c r="W2510" t="s">
        <v>1629</v>
      </c>
    </row>
    <row r="2511" spans="1:23" x14ac:dyDescent="0.2">
      <c r="A2511" t="s">
        <v>106</v>
      </c>
      <c r="B2511" t="s">
        <v>107</v>
      </c>
      <c r="C2511" t="s">
        <v>635</v>
      </c>
      <c r="D2511" t="s">
        <v>711</v>
      </c>
      <c r="E2511" t="s">
        <v>712</v>
      </c>
      <c r="F2511" t="s">
        <v>1585</v>
      </c>
      <c r="G2511" t="s">
        <v>1586</v>
      </c>
      <c r="H2511" t="s">
        <v>1233</v>
      </c>
      <c r="I2511" t="s">
        <v>1620</v>
      </c>
      <c r="J2511" t="s">
        <v>94</v>
      </c>
      <c r="K2511" t="s">
        <v>135</v>
      </c>
      <c r="L2511" t="s">
        <v>96</v>
      </c>
      <c r="M2511" s="2">
        <v>300</v>
      </c>
      <c r="N2511" s="2">
        <v>-300</v>
      </c>
      <c r="O2511" s="2">
        <v>0</v>
      </c>
      <c r="P2511" s="2">
        <v>0</v>
      </c>
      <c r="Q2511" s="2">
        <v>0</v>
      </c>
      <c r="R2511" s="2">
        <v>0</v>
      </c>
      <c r="S2511" s="2">
        <v>0</v>
      </c>
      <c r="T2511" s="2">
        <v>0</v>
      </c>
      <c r="U2511" s="2">
        <v>0</v>
      </c>
      <c r="V2511" s="2">
        <v>0</v>
      </c>
      <c r="W2511" t="s">
        <v>1630</v>
      </c>
    </row>
    <row r="2512" spans="1:23" x14ac:dyDescent="0.2">
      <c r="A2512" t="s">
        <v>106</v>
      </c>
      <c r="B2512" t="s">
        <v>107</v>
      </c>
      <c r="C2512" t="s">
        <v>635</v>
      </c>
      <c r="D2512" t="s">
        <v>711</v>
      </c>
      <c r="E2512" t="s">
        <v>712</v>
      </c>
      <c r="F2512" t="s">
        <v>1585</v>
      </c>
      <c r="G2512" t="s">
        <v>1586</v>
      </c>
      <c r="H2512" t="s">
        <v>1233</v>
      </c>
      <c r="I2512" t="s">
        <v>1620</v>
      </c>
      <c r="J2512" t="s">
        <v>94</v>
      </c>
      <c r="K2512" t="s">
        <v>95</v>
      </c>
      <c r="L2512" t="s">
        <v>96</v>
      </c>
      <c r="M2512" s="2">
        <v>2350</v>
      </c>
      <c r="N2512" s="2">
        <v>0</v>
      </c>
      <c r="O2512" s="2">
        <v>0</v>
      </c>
      <c r="P2512" s="2">
        <v>2350</v>
      </c>
      <c r="Q2512" s="2">
        <v>0</v>
      </c>
      <c r="R2512" s="2">
        <v>0</v>
      </c>
      <c r="S2512" s="2">
        <v>0</v>
      </c>
      <c r="T2512" s="2">
        <v>2350</v>
      </c>
      <c r="U2512" s="2">
        <v>2350</v>
      </c>
      <c r="V2512" s="2">
        <v>2350</v>
      </c>
      <c r="W2512" t="s">
        <v>1631</v>
      </c>
    </row>
    <row r="2513" spans="1:23" x14ac:dyDescent="0.2">
      <c r="A2513" t="s">
        <v>106</v>
      </c>
      <c r="B2513" t="s">
        <v>107</v>
      </c>
      <c r="C2513" t="s">
        <v>635</v>
      </c>
      <c r="D2513" t="s">
        <v>711</v>
      </c>
      <c r="E2513" t="s">
        <v>712</v>
      </c>
      <c r="F2513" t="s">
        <v>1585</v>
      </c>
      <c r="G2513" t="s">
        <v>1586</v>
      </c>
      <c r="H2513" t="s">
        <v>1233</v>
      </c>
      <c r="I2513" t="s">
        <v>1620</v>
      </c>
      <c r="J2513" t="s">
        <v>94</v>
      </c>
      <c r="K2513" t="s">
        <v>1298</v>
      </c>
      <c r="L2513" t="s">
        <v>96</v>
      </c>
      <c r="M2513" s="2">
        <v>250</v>
      </c>
      <c r="N2513" s="2">
        <v>-250</v>
      </c>
      <c r="O2513" s="2">
        <v>0</v>
      </c>
      <c r="P2513" s="2">
        <v>0</v>
      </c>
      <c r="Q2513" s="2">
        <v>0</v>
      </c>
      <c r="R2513" s="2">
        <v>0</v>
      </c>
      <c r="S2513" s="2">
        <v>0</v>
      </c>
      <c r="T2513" s="2">
        <v>0</v>
      </c>
      <c r="U2513" s="2">
        <v>0</v>
      </c>
      <c r="V2513" s="2">
        <v>0</v>
      </c>
      <c r="W2513" t="s">
        <v>1632</v>
      </c>
    </row>
    <row r="2514" spans="1:23" x14ac:dyDescent="0.2">
      <c r="A2514" t="s">
        <v>106</v>
      </c>
      <c r="B2514" t="s">
        <v>107</v>
      </c>
      <c r="C2514" t="s">
        <v>635</v>
      </c>
      <c r="D2514" t="s">
        <v>711</v>
      </c>
      <c r="E2514" t="s">
        <v>712</v>
      </c>
      <c r="F2514" t="s">
        <v>1585</v>
      </c>
      <c r="G2514" t="s">
        <v>1586</v>
      </c>
      <c r="H2514" t="s">
        <v>1233</v>
      </c>
      <c r="I2514" t="s">
        <v>1620</v>
      </c>
      <c r="J2514" t="s">
        <v>94</v>
      </c>
      <c r="K2514" t="s">
        <v>98</v>
      </c>
      <c r="L2514" t="s">
        <v>96</v>
      </c>
      <c r="M2514" s="2">
        <v>2600</v>
      </c>
      <c r="N2514" s="2">
        <v>-2600</v>
      </c>
      <c r="O2514" s="2">
        <v>0</v>
      </c>
      <c r="P2514" s="2">
        <v>0</v>
      </c>
      <c r="Q2514" s="2">
        <v>0</v>
      </c>
      <c r="R2514" s="2">
        <v>0</v>
      </c>
      <c r="S2514" s="2">
        <v>0</v>
      </c>
      <c r="T2514" s="2">
        <v>0</v>
      </c>
      <c r="U2514" s="2">
        <v>0</v>
      </c>
      <c r="V2514" s="2">
        <v>0</v>
      </c>
      <c r="W2514" t="s">
        <v>1633</v>
      </c>
    </row>
    <row r="2515" spans="1:23" x14ac:dyDescent="0.2">
      <c r="A2515" t="s">
        <v>106</v>
      </c>
      <c r="B2515" t="s">
        <v>107</v>
      </c>
      <c r="C2515" t="s">
        <v>635</v>
      </c>
      <c r="D2515" t="s">
        <v>711</v>
      </c>
      <c r="E2515" t="s">
        <v>712</v>
      </c>
      <c r="F2515" t="s">
        <v>1585</v>
      </c>
      <c r="G2515" t="s">
        <v>1586</v>
      </c>
      <c r="H2515" t="s">
        <v>1233</v>
      </c>
      <c r="I2515" t="s">
        <v>1620</v>
      </c>
      <c r="J2515" t="s">
        <v>94</v>
      </c>
      <c r="K2515" t="s">
        <v>125</v>
      </c>
      <c r="L2515" t="s">
        <v>96</v>
      </c>
      <c r="M2515" s="2">
        <v>375</v>
      </c>
      <c r="N2515" s="2">
        <v>2046.07</v>
      </c>
      <c r="O2515" s="2">
        <v>0</v>
      </c>
      <c r="P2515" s="2">
        <v>2421.0700000000002</v>
      </c>
      <c r="Q2515" s="2">
        <v>2421.0700000000002</v>
      </c>
      <c r="R2515" s="2">
        <v>0</v>
      </c>
      <c r="S2515" s="2">
        <v>0</v>
      </c>
      <c r="T2515" s="2">
        <v>2421.0700000000002</v>
      </c>
      <c r="U2515" s="2">
        <v>2421.0700000000002</v>
      </c>
      <c r="V2515" s="2">
        <v>0</v>
      </c>
      <c r="W2515" t="s">
        <v>1634</v>
      </c>
    </row>
    <row r="2516" spans="1:23" x14ac:dyDescent="0.2">
      <c r="A2516" t="s">
        <v>106</v>
      </c>
      <c r="B2516" t="s">
        <v>107</v>
      </c>
      <c r="C2516" t="s">
        <v>635</v>
      </c>
      <c r="D2516" t="s">
        <v>711</v>
      </c>
      <c r="E2516" t="s">
        <v>712</v>
      </c>
      <c r="F2516" t="s">
        <v>1585</v>
      </c>
      <c r="G2516" t="s">
        <v>1586</v>
      </c>
      <c r="H2516" t="s">
        <v>1233</v>
      </c>
      <c r="I2516" t="s">
        <v>1620</v>
      </c>
      <c r="J2516" t="s">
        <v>94</v>
      </c>
      <c r="K2516" t="s">
        <v>277</v>
      </c>
      <c r="L2516" t="s">
        <v>96</v>
      </c>
      <c r="M2516" s="2">
        <v>750</v>
      </c>
      <c r="N2516" s="2">
        <v>-750</v>
      </c>
      <c r="O2516" s="2">
        <v>0</v>
      </c>
      <c r="P2516" s="2">
        <v>0</v>
      </c>
      <c r="Q2516" s="2">
        <v>0</v>
      </c>
      <c r="R2516" s="2">
        <v>0</v>
      </c>
      <c r="S2516" s="2">
        <v>0</v>
      </c>
      <c r="T2516" s="2">
        <v>0</v>
      </c>
      <c r="U2516" s="2">
        <v>0</v>
      </c>
      <c r="V2516" s="2">
        <v>0</v>
      </c>
      <c r="W2516" t="s">
        <v>1635</v>
      </c>
    </row>
    <row r="2517" spans="1:23" x14ac:dyDescent="0.2">
      <c r="A2517" t="s">
        <v>106</v>
      </c>
      <c r="B2517" t="s">
        <v>107</v>
      </c>
      <c r="C2517" t="s">
        <v>635</v>
      </c>
      <c r="D2517" t="s">
        <v>711</v>
      </c>
      <c r="E2517" t="s">
        <v>712</v>
      </c>
      <c r="F2517" t="s">
        <v>1585</v>
      </c>
      <c r="G2517" t="s">
        <v>1586</v>
      </c>
      <c r="H2517" t="s">
        <v>1233</v>
      </c>
      <c r="I2517" t="s">
        <v>1620</v>
      </c>
      <c r="J2517" t="s">
        <v>94</v>
      </c>
      <c r="K2517" t="s">
        <v>277</v>
      </c>
      <c r="L2517" t="s">
        <v>11</v>
      </c>
      <c r="M2517" s="2">
        <v>0</v>
      </c>
      <c r="N2517" s="2">
        <v>9195.65</v>
      </c>
      <c r="O2517" s="2">
        <v>0</v>
      </c>
      <c r="P2517" s="2">
        <v>9195.65</v>
      </c>
      <c r="Q2517" s="2">
        <v>0</v>
      </c>
      <c r="R2517" s="2">
        <v>0</v>
      </c>
      <c r="S2517" s="2">
        <v>0</v>
      </c>
      <c r="T2517" s="2">
        <v>9195.65</v>
      </c>
      <c r="U2517" s="2">
        <v>9195.65</v>
      </c>
      <c r="V2517" s="2">
        <v>9195.65</v>
      </c>
      <c r="W2517" t="s">
        <v>1635</v>
      </c>
    </row>
    <row r="2518" spans="1:23" x14ac:dyDescent="0.2">
      <c r="A2518" t="s">
        <v>106</v>
      </c>
      <c r="B2518" t="s">
        <v>107</v>
      </c>
      <c r="C2518" t="s">
        <v>635</v>
      </c>
      <c r="D2518" t="s">
        <v>711</v>
      </c>
      <c r="E2518" t="s">
        <v>712</v>
      </c>
      <c r="F2518" t="s">
        <v>1585</v>
      </c>
      <c r="G2518" t="s">
        <v>1586</v>
      </c>
      <c r="H2518" t="s">
        <v>1233</v>
      </c>
      <c r="I2518" t="s">
        <v>1620</v>
      </c>
      <c r="J2518" t="s">
        <v>94</v>
      </c>
      <c r="K2518" t="s">
        <v>140</v>
      </c>
      <c r="L2518" t="s">
        <v>96</v>
      </c>
      <c r="M2518" s="2">
        <v>0</v>
      </c>
      <c r="N2518" s="2">
        <v>10156.61</v>
      </c>
      <c r="O2518" s="2">
        <v>0</v>
      </c>
      <c r="P2518" s="2">
        <v>10156.61</v>
      </c>
      <c r="Q2518" s="2">
        <v>9068.4</v>
      </c>
      <c r="R2518" s="2">
        <v>0</v>
      </c>
      <c r="S2518" s="2">
        <v>0</v>
      </c>
      <c r="T2518" s="2">
        <v>10156.61</v>
      </c>
      <c r="U2518" s="2">
        <v>10156.61</v>
      </c>
      <c r="V2518" s="2">
        <v>1088.21</v>
      </c>
      <c r="W2518" t="s">
        <v>1636</v>
      </c>
    </row>
    <row r="2519" spans="1:23" x14ac:dyDescent="0.2">
      <c r="A2519" t="s">
        <v>106</v>
      </c>
      <c r="B2519" t="s">
        <v>107</v>
      </c>
      <c r="C2519" t="s">
        <v>635</v>
      </c>
      <c r="D2519" t="s">
        <v>711</v>
      </c>
      <c r="E2519" t="s">
        <v>712</v>
      </c>
      <c r="F2519" t="s">
        <v>1585</v>
      </c>
      <c r="G2519" t="s">
        <v>1586</v>
      </c>
      <c r="H2519" t="s">
        <v>1233</v>
      </c>
      <c r="I2519" t="s">
        <v>1637</v>
      </c>
      <c r="J2519" t="s">
        <v>94</v>
      </c>
      <c r="K2519" t="s">
        <v>322</v>
      </c>
      <c r="L2519" t="s">
        <v>96</v>
      </c>
      <c r="M2519" s="2">
        <v>28000</v>
      </c>
      <c r="N2519" s="2">
        <v>-314.45999999999998</v>
      </c>
      <c r="O2519" s="2">
        <v>0</v>
      </c>
      <c r="P2519" s="2">
        <v>27685.54</v>
      </c>
      <c r="Q2519" s="2">
        <v>11303.27</v>
      </c>
      <c r="R2519" s="2">
        <v>3696.73</v>
      </c>
      <c r="S2519" s="2">
        <v>3696.73</v>
      </c>
      <c r="T2519" s="2">
        <v>23988.81</v>
      </c>
      <c r="U2519" s="2">
        <v>23988.81</v>
      </c>
      <c r="V2519" s="2">
        <v>12685.54</v>
      </c>
      <c r="W2519" t="s">
        <v>1621</v>
      </c>
    </row>
    <row r="2520" spans="1:23" x14ac:dyDescent="0.2">
      <c r="A2520" t="s">
        <v>106</v>
      </c>
      <c r="B2520" t="s">
        <v>107</v>
      </c>
      <c r="C2520" t="s">
        <v>635</v>
      </c>
      <c r="D2520" t="s">
        <v>711</v>
      </c>
      <c r="E2520" t="s">
        <v>712</v>
      </c>
      <c r="F2520" t="s">
        <v>1585</v>
      </c>
      <c r="G2520" t="s">
        <v>1586</v>
      </c>
      <c r="H2520" t="s">
        <v>1233</v>
      </c>
      <c r="I2520" t="s">
        <v>1637</v>
      </c>
      <c r="J2520" t="s">
        <v>94</v>
      </c>
      <c r="K2520" t="s">
        <v>324</v>
      </c>
      <c r="L2520" t="s">
        <v>96</v>
      </c>
      <c r="M2520" s="2">
        <v>8100</v>
      </c>
      <c r="N2520" s="2">
        <v>0</v>
      </c>
      <c r="O2520" s="2">
        <v>0</v>
      </c>
      <c r="P2520" s="2">
        <v>8100</v>
      </c>
      <c r="Q2520" s="2">
        <v>4437.96</v>
      </c>
      <c r="R2520" s="2">
        <v>3662.04</v>
      </c>
      <c r="S2520" s="2">
        <v>3662.04</v>
      </c>
      <c r="T2520" s="2">
        <v>4437.96</v>
      </c>
      <c r="U2520" s="2">
        <v>4437.96</v>
      </c>
      <c r="V2520" s="2">
        <v>0</v>
      </c>
      <c r="W2520" t="s">
        <v>1622</v>
      </c>
    </row>
    <row r="2521" spans="1:23" x14ac:dyDescent="0.2">
      <c r="A2521" t="s">
        <v>106</v>
      </c>
      <c r="B2521" t="s">
        <v>107</v>
      </c>
      <c r="C2521" t="s">
        <v>635</v>
      </c>
      <c r="D2521" t="s">
        <v>711</v>
      </c>
      <c r="E2521" t="s">
        <v>712</v>
      </c>
      <c r="F2521" t="s">
        <v>1585</v>
      </c>
      <c r="G2521" t="s">
        <v>1586</v>
      </c>
      <c r="H2521" t="s">
        <v>1233</v>
      </c>
      <c r="I2521" t="s">
        <v>1637</v>
      </c>
      <c r="J2521" t="s">
        <v>94</v>
      </c>
      <c r="K2521" t="s">
        <v>326</v>
      </c>
      <c r="L2521" t="s">
        <v>96</v>
      </c>
      <c r="M2521" s="2">
        <v>4900</v>
      </c>
      <c r="N2521" s="2">
        <v>0</v>
      </c>
      <c r="O2521" s="2">
        <v>0</v>
      </c>
      <c r="P2521" s="2">
        <v>4900</v>
      </c>
      <c r="Q2521" s="2">
        <v>2532.8000000000002</v>
      </c>
      <c r="R2521" s="2">
        <v>2367.1999999999998</v>
      </c>
      <c r="S2521" s="2">
        <v>2109.3000000000002</v>
      </c>
      <c r="T2521" s="2">
        <v>2532.8000000000002</v>
      </c>
      <c r="U2521" s="2">
        <v>2790.7</v>
      </c>
      <c r="V2521" s="2">
        <v>0</v>
      </c>
      <c r="W2521" t="s">
        <v>1623</v>
      </c>
    </row>
    <row r="2522" spans="1:23" x14ac:dyDescent="0.2">
      <c r="A2522" t="s">
        <v>106</v>
      </c>
      <c r="B2522" t="s">
        <v>107</v>
      </c>
      <c r="C2522" t="s">
        <v>635</v>
      </c>
      <c r="D2522" t="s">
        <v>711</v>
      </c>
      <c r="E2522" t="s">
        <v>712</v>
      </c>
      <c r="F2522" t="s">
        <v>1585</v>
      </c>
      <c r="G2522" t="s">
        <v>1586</v>
      </c>
      <c r="H2522" t="s">
        <v>1233</v>
      </c>
      <c r="I2522" t="s">
        <v>1637</v>
      </c>
      <c r="J2522" t="s">
        <v>94</v>
      </c>
      <c r="K2522" t="s">
        <v>1512</v>
      </c>
      <c r="L2522" t="s">
        <v>96</v>
      </c>
      <c r="M2522" s="2">
        <v>288</v>
      </c>
      <c r="N2522" s="2">
        <v>222.4</v>
      </c>
      <c r="O2522" s="2">
        <v>0</v>
      </c>
      <c r="P2522" s="2">
        <v>510.4</v>
      </c>
      <c r="Q2522" s="2">
        <v>0</v>
      </c>
      <c r="R2522" s="2">
        <v>420.8</v>
      </c>
      <c r="S2522" s="2">
        <v>65.099999999999994</v>
      </c>
      <c r="T2522" s="2">
        <v>89.6</v>
      </c>
      <c r="U2522" s="2">
        <v>445.3</v>
      </c>
      <c r="V2522" s="2">
        <v>89.6</v>
      </c>
      <c r="W2522" t="s">
        <v>1638</v>
      </c>
    </row>
    <row r="2523" spans="1:23" x14ac:dyDescent="0.2">
      <c r="A2523" t="s">
        <v>106</v>
      </c>
      <c r="B2523" t="s">
        <v>107</v>
      </c>
      <c r="C2523" t="s">
        <v>635</v>
      </c>
      <c r="D2523" t="s">
        <v>711</v>
      </c>
      <c r="E2523" t="s">
        <v>712</v>
      </c>
      <c r="F2523" t="s">
        <v>1585</v>
      </c>
      <c r="G2523" t="s">
        <v>1586</v>
      </c>
      <c r="H2523" t="s">
        <v>1233</v>
      </c>
      <c r="I2523" t="s">
        <v>1637</v>
      </c>
      <c r="J2523" t="s">
        <v>94</v>
      </c>
      <c r="K2523" t="s">
        <v>266</v>
      </c>
      <c r="L2523" t="s">
        <v>96</v>
      </c>
      <c r="M2523" s="2">
        <v>1250</v>
      </c>
      <c r="N2523" s="2">
        <v>0</v>
      </c>
      <c r="O2523" s="2">
        <v>0</v>
      </c>
      <c r="P2523" s="2">
        <v>1250</v>
      </c>
      <c r="Q2523" s="2">
        <v>0</v>
      </c>
      <c r="R2523" s="2">
        <v>0</v>
      </c>
      <c r="S2523" s="2">
        <v>0</v>
      </c>
      <c r="T2523" s="2">
        <v>1250</v>
      </c>
      <c r="U2523" s="2">
        <v>1250</v>
      </c>
      <c r="V2523" s="2">
        <v>1250</v>
      </c>
      <c r="W2523" t="s">
        <v>1624</v>
      </c>
    </row>
    <row r="2524" spans="1:23" x14ac:dyDescent="0.2">
      <c r="A2524" t="s">
        <v>106</v>
      </c>
      <c r="B2524" t="s">
        <v>107</v>
      </c>
      <c r="C2524" t="s">
        <v>635</v>
      </c>
      <c r="D2524" t="s">
        <v>711</v>
      </c>
      <c r="E2524" t="s">
        <v>712</v>
      </c>
      <c r="F2524" t="s">
        <v>1585</v>
      </c>
      <c r="G2524" t="s">
        <v>1586</v>
      </c>
      <c r="H2524" t="s">
        <v>1233</v>
      </c>
      <c r="I2524" t="s">
        <v>1637</v>
      </c>
      <c r="J2524" t="s">
        <v>94</v>
      </c>
      <c r="K2524" t="s">
        <v>432</v>
      </c>
      <c r="L2524" t="s">
        <v>96</v>
      </c>
      <c r="M2524" s="2">
        <v>4660.16</v>
      </c>
      <c r="N2524" s="2">
        <v>0</v>
      </c>
      <c r="O2524" s="2">
        <v>0</v>
      </c>
      <c r="P2524" s="2">
        <v>4660.16</v>
      </c>
      <c r="Q2524" s="2">
        <v>0</v>
      </c>
      <c r="R2524" s="2">
        <v>0</v>
      </c>
      <c r="S2524" s="2">
        <v>0</v>
      </c>
      <c r="T2524" s="2">
        <v>4660.16</v>
      </c>
      <c r="U2524" s="2">
        <v>4660.16</v>
      </c>
      <c r="V2524" s="2">
        <v>4660.16</v>
      </c>
      <c r="W2524" t="s">
        <v>1625</v>
      </c>
    </row>
    <row r="2525" spans="1:23" x14ac:dyDescent="0.2">
      <c r="A2525" t="s">
        <v>106</v>
      </c>
      <c r="B2525" t="s">
        <v>107</v>
      </c>
      <c r="C2525" t="s">
        <v>635</v>
      </c>
      <c r="D2525" t="s">
        <v>711</v>
      </c>
      <c r="E2525" t="s">
        <v>712</v>
      </c>
      <c r="F2525" t="s">
        <v>1585</v>
      </c>
      <c r="G2525" t="s">
        <v>1586</v>
      </c>
      <c r="H2525" t="s">
        <v>1233</v>
      </c>
      <c r="I2525" t="s">
        <v>1637</v>
      </c>
      <c r="J2525" t="s">
        <v>94</v>
      </c>
      <c r="K2525" t="s">
        <v>143</v>
      </c>
      <c r="L2525" t="s">
        <v>96</v>
      </c>
      <c r="M2525" s="2">
        <v>285639.84000000003</v>
      </c>
      <c r="N2525" s="2">
        <v>-2468.79</v>
      </c>
      <c r="O2525" s="2">
        <v>0</v>
      </c>
      <c r="P2525" s="2">
        <v>283171.05</v>
      </c>
      <c r="Q2525" s="2">
        <v>2156.56</v>
      </c>
      <c r="R2525" s="2">
        <v>181273.07</v>
      </c>
      <c r="S2525" s="2">
        <v>59459.95</v>
      </c>
      <c r="T2525" s="2">
        <v>101897.98</v>
      </c>
      <c r="U2525" s="2">
        <v>223711.1</v>
      </c>
      <c r="V2525" s="2">
        <v>99741.42</v>
      </c>
      <c r="W2525" t="s">
        <v>1626</v>
      </c>
    </row>
    <row r="2526" spans="1:23" x14ac:dyDescent="0.2">
      <c r="A2526" t="s">
        <v>106</v>
      </c>
      <c r="B2526" t="s">
        <v>107</v>
      </c>
      <c r="C2526" t="s">
        <v>635</v>
      </c>
      <c r="D2526" t="s">
        <v>711</v>
      </c>
      <c r="E2526" t="s">
        <v>712</v>
      </c>
      <c r="F2526" t="s">
        <v>1585</v>
      </c>
      <c r="G2526" t="s">
        <v>1586</v>
      </c>
      <c r="H2526" t="s">
        <v>1233</v>
      </c>
      <c r="I2526" t="s">
        <v>1637</v>
      </c>
      <c r="J2526" t="s">
        <v>94</v>
      </c>
      <c r="K2526" t="s">
        <v>1026</v>
      </c>
      <c r="L2526" t="s">
        <v>96</v>
      </c>
      <c r="M2526" s="2">
        <v>1500</v>
      </c>
      <c r="N2526" s="2">
        <v>0</v>
      </c>
      <c r="O2526" s="2">
        <v>0</v>
      </c>
      <c r="P2526" s="2">
        <v>1500</v>
      </c>
      <c r="Q2526" s="2">
        <v>0</v>
      </c>
      <c r="R2526" s="2">
        <v>0</v>
      </c>
      <c r="S2526" s="2">
        <v>0</v>
      </c>
      <c r="T2526" s="2">
        <v>1500</v>
      </c>
      <c r="U2526" s="2">
        <v>1500</v>
      </c>
      <c r="V2526" s="2">
        <v>1500</v>
      </c>
      <c r="W2526" t="s">
        <v>1639</v>
      </c>
    </row>
    <row r="2527" spans="1:23" x14ac:dyDescent="0.2">
      <c r="A2527" t="s">
        <v>106</v>
      </c>
      <c r="B2527" t="s">
        <v>107</v>
      </c>
      <c r="C2527" t="s">
        <v>635</v>
      </c>
      <c r="D2527" t="s">
        <v>711</v>
      </c>
      <c r="E2527" t="s">
        <v>712</v>
      </c>
      <c r="F2527" t="s">
        <v>1585</v>
      </c>
      <c r="G2527" t="s">
        <v>1586</v>
      </c>
      <c r="H2527" t="s">
        <v>1233</v>
      </c>
      <c r="I2527" t="s">
        <v>1637</v>
      </c>
      <c r="J2527" t="s">
        <v>94</v>
      </c>
      <c r="K2527" t="s">
        <v>280</v>
      </c>
      <c r="L2527" t="s">
        <v>96</v>
      </c>
      <c r="M2527" s="2">
        <v>0</v>
      </c>
      <c r="N2527" s="2">
        <v>790.72</v>
      </c>
      <c r="O2527" s="2">
        <v>0</v>
      </c>
      <c r="P2527" s="2">
        <v>790.72</v>
      </c>
      <c r="Q2527" s="2">
        <v>0</v>
      </c>
      <c r="R2527" s="2">
        <v>790.72</v>
      </c>
      <c r="S2527" s="2">
        <v>790.72</v>
      </c>
      <c r="T2527" s="2">
        <v>0</v>
      </c>
      <c r="U2527" s="2">
        <v>0</v>
      </c>
      <c r="V2527" s="2">
        <v>0</v>
      </c>
      <c r="W2527" t="s">
        <v>1629</v>
      </c>
    </row>
    <row r="2528" spans="1:23" x14ac:dyDescent="0.2">
      <c r="A2528" t="s">
        <v>106</v>
      </c>
      <c r="B2528" t="s">
        <v>107</v>
      </c>
      <c r="C2528" t="s">
        <v>635</v>
      </c>
      <c r="D2528" t="s">
        <v>711</v>
      </c>
      <c r="E2528" t="s">
        <v>712</v>
      </c>
      <c r="F2528" t="s">
        <v>1585</v>
      </c>
      <c r="G2528" t="s">
        <v>1586</v>
      </c>
      <c r="H2528" t="s">
        <v>1233</v>
      </c>
      <c r="I2528" t="s">
        <v>1637</v>
      </c>
      <c r="J2528" t="s">
        <v>94</v>
      </c>
      <c r="K2528" t="s">
        <v>529</v>
      </c>
      <c r="L2528" t="s">
        <v>96</v>
      </c>
      <c r="M2528" s="2">
        <v>445.68</v>
      </c>
      <c r="N2528" s="2">
        <v>92.06</v>
      </c>
      <c r="O2528" s="2">
        <v>0</v>
      </c>
      <c r="P2528" s="2">
        <v>537.74</v>
      </c>
      <c r="Q2528" s="2">
        <v>0</v>
      </c>
      <c r="R2528" s="2">
        <v>435.34</v>
      </c>
      <c r="S2528" s="2">
        <v>62.46</v>
      </c>
      <c r="T2528" s="2">
        <v>102.4</v>
      </c>
      <c r="U2528" s="2">
        <v>475.28</v>
      </c>
      <c r="V2528" s="2">
        <v>102.4</v>
      </c>
      <c r="W2528" t="s">
        <v>1640</v>
      </c>
    </row>
    <row r="2529" spans="1:23" x14ac:dyDescent="0.2">
      <c r="A2529" t="s">
        <v>106</v>
      </c>
      <c r="B2529" t="s">
        <v>107</v>
      </c>
      <c r="C2529" t="s">
        <v>635</v>
      </c>
      <c r="D2529" t="s">
        <v>711</v>
      </c>
      <c r="E2529" t="s">
        <v>712</v>
      </c>
      <c r="F2529" t="s">
        <v>1585</v>
      </c>
      <c r="G2529" t="s">
        <v>1586</v>
      </c>
      <c r="H2529" t="s">
        <v>1233</v>
      </c>
      <c r="I2529" t="s">
        <v>1637</v>
      </c>
      <c r="J2529" t="s">
        <v>94</v>
      </c>
      <c r="K2529" t="s">
        <v>135</v>
      </c>
      <c r="L2529" t="s">
        <v>96</v>
      </c>
      <c r="M2529" s="2">
        <v>300</v>
      </c>
      <c r="N2529" s="2">
        <v>0</v>
      </c>
      <c r="O2529" s="2">
        <v>0</v>
      </c>
      <c r="P2529" s="2">
        <v>300</v>
      </c>
      <c r="Q2529" s="2">
        <v>0</v>
      </c>
      <c r="R2529" s="2">
        <v>0</v>
      </c>
      <c r="S2529" s="2">
        <v>0</v>
      </c>
      <c r="T2529" s="2">
        <v>300</v>
      </c>
      <c r="U2529" s="2">
        <v>300</v>
      </c>
      <c r="V2529" s="2">
        <v>300</v>
      </c>
      <c r="W2529" t="s">
        <v>1630</v>
      </c>
    </row>
    <row r="2530" spans="1:23" x14ac:dyDescent="0.2">
      <c r="A2530" t="s">
        <v>106</v>
      </c>
      <c r="B2530" t="s">
        <v>107</v>
      </c>
      <c r="C2530" t="s">
        <v>635</v>
      </c>
      <c r="D2530" t="s">
        <v>711</v>
      </c>
      <c r="E2530" t="s">
        <v>712</v>
      </c>
      <c r="F2530" t="s">
        <v>1585</v>
      </c>
      <c r="G2530" t="s">
        <v>1586</v>
      </c>
      <c r="H2530" t="s">
        <v>1233</v>
      </c>
      <c r="I2530" t="s">
        <v>1637</v>
      </c>
      <c r="J2530" t="s">
        <v>94</v>
      </c>
      <c r="K2530" t="s">
        <v>95</v>
      </c>
      <c r="L2530" t="s">
        <v>96</v>
      </c>
      <c r="M2530" s="2">
        <v>2350</v>
      </c>
      <c r="N2530" s="2">
        <v>0</v>
      </c>
      <c r="O2530" s="2">
        <v>0</v>
      </c>
      <c r="P2530" s="2">
        <v>2350</v>
      </c>
      <c r="Q2530" s="2">
        <v>0</v>
      </c>
      <c r="R2530" s="2">
        <v>0</v>
      </c>
      <c r="S2530" s="2">
        <v>0</v>
      </c>
      <c r="T2530" s="2">
        <v>2350</v>
      </c>
      <c r="U2530" s="2">
        <v>2350</v>
      </c>
      <c r="V2530" s="2">
        <v>2350</v>
      </c>
      <c r="W2530" t="s">
        <v>1631</v>
      </c>
    </row>
    <row r="2531" spans="1:23" x14ac:dyDescent="0.2">
      <c r="A2531" t="s">
        <v>106</v>
      </c>
      <c r="B2531" t="s">
        <v>107</v>
      </c>
      <c r="C2531" t="s">
        <v>635</v>
      </c>
      <c r="D2531" t="s">
        <v>711</v>
      </c>
      <c r="E2531" t="s">
        <v>712</v>
      </c>
      <c r="F2531" t="s">
        <v>1585</v>
      </c>
      <c r="G2531" t="s">
        <v>1586</v>
      </c>
      <c r="H2531" t="s">
        <v>1233</v>
      </c>
      <c r="I2531" t="s">
        <v>1637</v>
      </c>
      <c r="J2531" t="s">
        <v>94</v>
      </c>
      <c r="K2531" t="s">
        <v>1298</v>
      </c>
      <c r="L2531" t="s">
        <v>96</v>
      </c>
      <c r="M2531" s="2">
        <v>850</v>
      </c>
      <c r="N2531" s="2">
        <v>0</v>
      </c>
      <c r="O2531" s="2">
        <v>0</v>
      </c>
      <c r="P2531" s="2">
        <v>850</v>
      </c>
      <c r="Q2531" s="2">
        <v>0</v>
      </c>
      <c r="R2531" s="2">
        <v>0</v>
      </c>
      <c r="S2531" s="2">
        <v>0</v>
      </c>
      <c r="T2531" s="2">
        <v>850</v>
      </c>
      <c r="U2531" s="2">
        <v>850</v>
      </c>
      <c r="V2531" s="2">
        <v>850</v>
      </c>
      <c r="W2531" t="s">
        <v>1632</v>
      </c>
    </row>
    <row r="2532" spans="1:23" x14ac:dyDescent="0.2">
      <c r="A2532" t="s">
        <v>106</v>
      </c>
      <c r="B2532" t="s">
        <v>107</v>
      </c>
      <c r="C2532" t="s">
        <v>635</v>
      </c>
      <c r="D2532" t="s">
        <v>711</v>
      </c>
      <c r="E2532" t="s">
        <v>712</v>
      </c>
      <c r="F2532" t="s">
        <v>1585</v>
      </c>
      <c r="G2532" t="s">
        <v>1586</v>
      </c>
      <c r="H2532" t="s">
        <v>1233</v>
      </c>
      <c r="I2532" t="s">
        <v>1637</v>
      </c>
      <c r="J2532" t="s">
        <v>94</v>
      </c>
      <c r="K2532" t="s">
        <v>98</v>
      </c>
      <c r="L2532" t="s">
        <v>96</v>
      </c>
      <c r="M2532" s="2">
        <v>2600</v>
      </c>
      <c r="N2532" s="2">
        <v>-2151.2399999999998</v>
      </c>
      <c r="O2532" s="2">
        <v>0</v>
      </c>
      <c r="P2532" s="2">
        <v>448.76</v>
      </c>
      <c r="Q2532" s="2">
        <v>0</v>
      </c>
      <c r="R2532" s="2">
        <v>0</v>
      </c>
      <c r="S2532" s="2">
        <v>0</v>
      </c>
      <c r="T2532" s="2">
        <v>448.76</v>
      </c>
      <c r="U2532" s="2">
        <v>448.76</v>
      </c>
      <c r="V2532" s="2">
        <v>448.76</v>
      </c>
      <c r="W2532" t="s">
        <v>1633</v>
      </c>
    </row>
    <row r="2533" spans="1:23" x14ac:dyDescent="0.2">
      <c r="A2533" t="s">
        <v>106</v>
      </c>
      <c r="B2533" t="s">
        <v>107</v>
      </c>
      <c r="C2533" t="s">
        <v>635</v>
      </c>
      <c r="D2533" t="s">
        <v>711</v>
      </c>
      <c r="E2533" t="s">
        <v>712</v>
      </c>
      <c r="F2533" t="s">
        <v>1585</v>
      </c>
      <c r="G2533" t="s">
        <v>1586</v>
      </c>
      <c r="H2533" t="s">
        <v>1233</v>
      </c>
      <c r="I2533" t="s">
        <v>1637</v>
      </c>
      <c r="J2533" t="s">
        <v>94</v>
      </c>
      <c r="K2533" t="s">
        <v>125</v>
      </c>
      <c r="L2533" t="s">
        <v>96</v>
      </c>
      <c r="M2533" s="2">
        <v>375</v>
      </c>
      <c r="N2533" s="2">
        <v>2152.12</v>
      </c>
      <c r="O2533" s="2">
        <v>0</v>
      </c>
      <c r="P2533" s="2">
        <v>2527.12</v>
      </c>
      <c r="Q2533" s="2">
        <v>2527.12</v>
      </c>
      <c r="R2533" s="2">
        <v>0</v>
      </c>
      <c r="S2533" s="2">
        <v>0</v>
      </c>
      <c r="T2533" s="2">
        <v>2527.12</v>
      </c>
      <c r="U2533" s="2">
        <v>2527.12</v>
      </c>
      <c r="V2533" s="2">
        <v>0</v>
      </c>
      <c r="W2533" t="s">
        <v>1634</v>
      </c>
    </row>
    <row r="2534" spans="1:23" x14ac:dyDescent="0.2">
      <c r="A2534" t="s">
        <v>106</v>
      </c>
      <c r="B2534" t="s">
        <v>107</v>
      </c>
      <c r="C2534" t="s">
        <v>635</v>
      </c>
      <c r="D2534" t="s">
        <v>711</v>
      </c>
      <c r="E2534" t="s">
        <v>712</v>
      </c>
      <c r="F2534" t="s">
        <v>1585</v>
      </c>
      <c r="G2534" t="s">
        <v>1586</v>
      </c>
      <c r="H2534" t="s">
        <v>1233</v>
      </c>
      <c r="I2534" t="s">
        <v>1637</v>
      </c>
      <c r="J2534" t="s">
        <v>94</v>
      </c>
      <c r="K2534" t="s">
        <v>277</v>
      </c>
      <c r="L2534" t="s">
        <v>96</v>
      </c>
      <c r="M2534" s="2">
        <v>750</v>
      </c>
      <c r="N2534" s="2">
        <v>0</v>
      </c>
      <c r="O2534" s="2">
        <v>0</v>
      </c>
      <c r="P2534" s="2">
        <v>750</v>
      </c>
      <c r="Q2534" s="2">
        <v>0</v>
      </c>
      <c r="R2534" s="2">
        <v>0</v>
      </c>
      <c r="S2534" s="2">
        <v>0</v>
      </c>
      <c r="T2534" s="2">
        <v>750</v>
      </c>
      <c r="U2534" s="2">
        <v>750</v>
      </c>
      <c r="V2534" s="2">
        <v>750</v>
      </c>
      <c r="W2534" t="s">
        <v>1635</v>
      </c>
    </row>
    <row r="2535" spans="1:23" x14ac:dyDescent="0.2">
      <c r="A2535" t="s">
        <v>106</v>
      </c>
      <c r="B2535" t="s">
        <v>107</v>
      </c>
      <c r="C2535" t="s">
        <v>635</v>
      </c>
      <c r="D2535" t="s">
        <v>711</v>
      </c>
      <c r="E2535" t="s">
        <v>712</v>
      </c>
      <c r="F2535" t="s">
        <v>1585</v>
      </c>
      <c r="G2535" t="s">
        <v>1586</v>
      </c>
      <c r="H2535" t="s">
        <v>1233</v>
      </c>
      <c r="I2535" t="s">
        <v>1637</v>
      </c>
      <c r="J2535" t="s">
        <v>94</v>
      </c>
      <c r="K2535" t="s">
        <v>277</v>
      </c>
      <c r="L2535" t="s">
        <v>11</v>
      </c>
      <c r="M2535" s="2">
        <v>0</v>
      </c>
      <c r="N2535" s="2">
        <v>16253</v>
      </c>
      <c r="O2535" s="2">
        <v>0</v>
      </c>
      <c r="P2535" s="2">
        <v>16253</v>
      </c>
      <c r="Q2535" s="2">
        <v>0</v>
      </c>
      <c r="R2535" s="2">
        <v>0</v>
      </c>
      <c r="S2535" s="2">
        <v>0</v>
      </c>
      <c r="T2535" s="2">
        <v>16253</v>
      </c>
      <c r="U2535" s="2">
        <v>16253</v>
      </c>
      <c r="V2535" s="2">
        <v>16253</v>
      </c>
      <c r="W2535" t="s">
        <v>1635</v>
      </c>
    </row>
    <row r="2536" spans="1:23" x14ac:dyDescent="0.2">
      <c r="A2536" t="s">
        <v>106</v>
      </c>
      <c r="B2536" t="s">
        <v>107</v>
      </c>
      <c r="C2536" t="s">
        <v>635</v>
      </c>
      <c r="D2536" t="s">
        <v>711</v>
      </c>
      <c r="E2536" t="s">
        <v>712</v>
      </c>
      <c r="F2536" t="s">
        <v>1585</v>
      </c>
      <c r="G2536" t="s">
        <v>1586</v>
      </c>
      <c r="H2536" t="s">
        <v>1233</v>
      </c>
      <c r="I2536" t="s">
        <v>1641</v>
      </c>
      <c r="J2536" t="s">
        <v>94</v>
      </c>
      <c r="K2536" t="s">
        <v>322</v>
      </c>
      <c r="L2536" t="s">
        <v>96</v>
      </c>
      <c r="M2536" s="2">
        <v>540</v>
      </c>
      <c r="N2536" s="2">
        <v>0</v>
      </c>
      <c r="O2536" s="2">
        <v>0</v>
      </c>
      <c r="P2536" s="2">
        <v>540</v>
      </c>
      <c r="Q2536" s="2">
        <v>479.08</v>
      </c>
      <c r="R2536" s="2">
        <v>60.92</v>
      </c>
      <c r="S2536" s="2">
        <v>60.92</v>
      </c>
      <c r="T2536" s="2">
        <v>479.08</v>
      </c>
      <c r="U2536" s="2">
        <v>479.08</v>
      </c>
      <c r="V2536" s="2">
        <v>0</v>
      </c>
      <c r="W2536" t="s">
        <v>1621</v>
      </c>
    </row>
    <row r="2537" spans="1:23" x14ac:dyDescent="0.2">
      <c r="A2537" t="s">
        <v>106</v>
      </c>
      <c r="B2537" t="s">
        <v>107</v>
      </c>
      <c r="C2537" t="s">
        <v>635</v>
      </c>
      <c r="D2537" t="s">
        <v>711</v>
      </c>
      <c r="E2537" t="s">
        <v>712</v>
      </c>
      <c r="F2537" t="s">
        <v>1585</v>
      </c>
      <c r="G2537" t="s">
        <v>1586</v>
      </c>
      <c r="H2537" t="s">
        <v>1233</v>
      </c>
      <c r="I2537" t="s">
        <v>1641</v>
      </c>
      <c r="J2537" t="s">
        <v>94</v>
      </c>
      <c r="K2537" t="s">
        <v>324</v>
      </c>
      <c r="L2537" t="s">
        <v>96</v>
      </c>
      <c r="M2537" s="2">
        <v>1500</v>
      </c>
      <c r="N2537" s="2">
        <v>0</v>
      </c>
      <c r="O2537" s="2">
        <v>0</v>
      </c>
      <c r="P2537" s="2">
        <v>1500</v>
      </c>
      <c r="Q2537" s="2">
        <v>630.47</v>
      </c>
      <c r="R2537" s="2">
        <v>869.53</v>
      </c>
      <c r="S2537" s="2">
        <v>869.53</v>
      </c>
      <c r="T2537" s="2">
        <v>630.47</v>
      </c>
      <c r="U2537" s="2">
        <v>630.47</v>
      </c>
      <c r="V2537" s="2">
        <v>0</v>
      </c>
      <c r="W2537" t="s">
        <v>1622</v>
      </c>
    </row>
    <row r="2538" spans="1:23" x14ac:dyDescent="0.2">
      <c r="A2538" t="s">
        <v>106</v>
      </c>
      <c r="B2538" t="s">
        <v>107</v>
      </c>
      <c r="C2538" t="s">
        <v>635</v>
      </c>
      <c r="D2538" t="s">
        <v>711</v>
      </c>
      <c r="E2538" t="s">
        <v>712</v>
      </c>
      <c r="F2538" t="s">
        <v>1585</v>
      </c>
      <c r="G2538" t="s">
        <v>1586</v>
      </c>
      <c r="H2538" t="s">
        <v>1233</v>
      </c>
      <c r="I2538" t="s">
        <v>1641</v>
      </c>
      <c r="J2538" t="s">
        <v>94</v>
      </c>
      <c r="K2538" t="s">
        <v>326</v>
      </c>
      <c r="L2538" t="s">
        <v>96</v>
      </c>
      <c r="M2538" s="2">
        <v>1440</v>
      </c>
      <c r="N2538" s="2">
        <v>0</v>
      </c>
      <c r="O2538" s="2">
        <v>0</v>
      </c>
      <c r="P2538" s="2">
        <v>1440</v>
      </c>
      <c r="Q2538" s="2">
        <v>320</v>
      </c>
      <c r="R2538" s="2">
        <v>1120</v>
      </c>
      <c r="S2538" s="2">
        <v>1008</v>
      </c>
      <c r="T2538" s="2">
        <v>320</v>
      </c>
      <c r="U2538" s="2">
        <v>432</v>
      </c>
      <c r="V2538" s="2">
        <v>0</v>
      </c>
      <c r="W2538" t="s">
        <v>1623</v>
      </c>
    </row>
    <row r="2539" spans="1:23" x14ac:dyDescent="0.2">
      <c r="A2539" t="s">
        <v>106</v>
      </c>
      <c r="B2539" t="s">
        <v>107</v>
      </c>
      <c r="C2539" t="s">
        <v>635</v>
      </c>
      <c r="D2539" t="s">
        <v>711</v>
      </c>
      <c r="E2539" t="s">
        <v>712</v>
      </c>
      <c r="F2539" t="s">
        <v>1585</v>
      </c>
      <c r="G2539" t="s">
        <v>1586</v>
      </c>
      <c r="H2539" t="s">
        <v>1233</v>
      </c>
      <c r="I2539" t="s">
        <v>1641</v>
      </c>
      <c r="J2539" t="s">
        <v>94</v>
      </c>
      <c r="K2539" t="s">
        <v>266</v>
      </c>
      <c r="L2539" t="s">
        <v>96</v>
      </c>
      <c r="M2539" s="2">
        <v>5000</v>
      </c>
      <c r="N2539" s="2">
        <v>0</v>
      </c>
      <c r="O2539" s="2">
        <v>0</v>
      </c>
      <c r="P2539" s="2">
        <v>5000</v>
      </c>
      <c r="Q2539" s="2">
        <v>0</v>
      </c>
      <c r="R2539" s="2">
        <v>0</v>
      </c>
      <c r="S2539" s="2">
        <v>0</v>
      </c>
      <c r="T2539" s="2">
        <v>5000</v>
      </c>
      <c r="U2539" s="2">
        <v>5000</v>
      </c>
      <c r="V2539" s="2">
        <v>5000</v>
      </c>
      <c r="W2539" t="s">
        <v>1624</v>
      </c>
    </row>
    <row r="2540" spans="1:23" x14ac:dyDescent="0.2">
      <c r="A2540" t="s">
        <v>106</v>
      </c>
      <c r="B2540" t="s">
        <v>107</v>
      </c>
      <c r="C2540" t="s">
        <v>635</v>
      </c>
      <c r="D2540" t="s">
        <v>711</v>
      </c>
      <c r="E2540" t="s">
        <v>712</v>
      </c>
      <c r="F2540" t="s">
        <v>1585</v>
      </c>
      <c r="G2540" t="s">
        <v>1586</v>
      </c>
      <c r="H2540" t="s">
        <v>1233</v>
      </c>
      <c r="I2540" t="s">
        <v>1641</v>
      </c>
      <c r="J2540" t="s">
        <v>94</v>
      </c>
      <c r="K2540" t="s">
        <v>432</v>
      </c>
      <c r="L2540" t="s">
        <v>96</v>
      </c>
      <c r="M2540" s="2">
        <v>18640.63</v>
      </c>
      <c r="N2540" s="2">
        <v>-12770.51</v>
      </c>
      <c r="O2540" s="2">
        <v>0</v>
      </c>
      <c r="P2540" s="2">
        <v>5870.12</v>
      </c>
      <c r="Q2540" s="2">
        <v>0</v>
      </c>
      <c r="R2540" s="2">
        <v>0</v>
      </c>
      <c r="S2540" s="2">
        <v>0</v>
      </c>
      <c r="T2540" s="2">
        <v>5870.12</v>
      </c>
      <c r="U2540" s="2">
        <v>5870.12</v>
      </c>
      <c r="V2540" s="2">
        <v>5870.12</v>
      </c>
      <c r="W2540" t="s">
        <v>1625</v>
      </c>
    </row>
    <row r="2541" spans="1:23" x14ac:dyDescent="0.2">
      <c r="A2541" t="s">
        <v>106</v>
      </c>
      <c r="B2541" t="s">
        <v>107</v>
      </c>
      <c r="C2541" t="s">
        <v>635</v>
      </c>
      <c r="D2541" t="s">
        <v>711</v>
      </c>
      <c r="E2541" t="s">
        <v>712</v>
      </c>
      <c r="F2541" t="s">
        <v>1585</v>
      </c>
      <c r="G2541" t="s">
        <v>1586</v>
      </c>
      <c r="H2541" t="s">
        <v>1233</v>
      </c>
      <c r="I2541" t="s">
        <v>1641</v>
      </c>
      <c r="J2541" t="s">
        <v>94</v>
      </c>
      <c r="K2541" t="s">
        <v>143</v>
      </c>
      <c r="L2541" t="s">
        <v>96</v>
      </c>
      <c r="M2541" s="2">
        <v>91059</v>
      </c>
      <c r="N2541" s="2">
        <v>-60527.91</v>
      </c>
      <c r="O2541" s="2">
        <v>0</v>
      </c>
      <c r="P2541" s="2">
        <v>30531.09</v>
      </c>
      <c r="Q2541" s="2">
        <v>0</v>
      </c>
      <c r="R2541" s="2">
        <v>11388.3</v>
      </c>
      <c r="S2541" s="2">
        <v>0</v>
      </c>
      <c r="T2541" s="2">
        <v>19142.79</v>
      </c>
      <c r="U2541" s="2">
        <v>30531.09</v>
      </c>
      <c r="V2541" s="2">
        <v>19142.79</v>
      </c>
      <c r="W2541" t="s">
        <v>1626</v>
      </c>
    </row>
    <row r="2542" spans="1:23" x14ac:dyDescent="0.2">
      <c r="A2542" t="s">
        <v>106</v>
      </c>
      <c r="B2542" t="s">
        <v>107</v>
      </c>
      <c r="C2542" t="s">
        <v>635</v>
      </c>
      <c r="D2542" t="s">
        <v>711</v>
      </c>
      <c r="E2542" t="s">
        <v>712</v>
      </c>
      <c r="F2542" t="s">
        <v>1585</v>
      </c>
      <c r="G2542" t="s">
        <v>1586</v>
      </c>
      <c r="H2542" t="s">
        <v>1233</v>
      </c>
      <c r="I2542" t="s">
        <v>1641</v>
      </c>
      <c r="J2542" t="s">
        <v>94</v>
      </c>
      <c r="K2542" t="s">
        <v>166</v>
      </c>
      <c r="L2542" t="s">
        <v>96</v>
      </c>
      <c r="M2542" s="2">
        <v>20596.8</v>
      </c>
      <c r="N2542" s="2">
        <v>-9673.16</v>
      </c>
      <c r="O2542" s="2">
        <v>0</v>
      </c>
      <c r="P2542" s="2">
        <v>10923.64</v>
      </c>
      <c r="Q2542" s="2">
        <v>3065</v>
      </c>
      <c r="R2542" s="2">
        <v>0</v>
      </c>
      <c r="S2542" s="2">
        <v>0</v>
      </c>
      <c r="T2542" s="2">
        <v>10923.64</v>
      </c>
      <c r="U2542" s="2">
        <v>10923.64</v>
      </c>
      <c r="V2542" s="2">
        <v>7858.64</v>
      </c>
      <c r="W2542" t="s">
        <v>1628</v>
      </c>
    </row>
    <row r="2543" spans="1:23" x14ac:dyDescent="0.2">
      <c r="A2543" t="s">
        <v>106</v>
      </c>
      <c r="B2543" t="s">
        <v>107</v>
      </c>
      <c r="C2543" t="s">
        <v>635</v>
      </c>
      <c r="D2543" t="s">
        <v>711</v>
      </c>
      <c r="E2543" t="s">
        <v>712</v>
      </c>
      <c r="F2543" t="s">
        <v>1585</v>
      </c>
      <c r="G2543" t="s">
        <v>1586</v>
      </c>
      <c r="H2543" t="s">
        <v>1233</v>
      </c>
      <c r="I2543" t="s">
        <v>1641</v>
      </c>
      <c r="J2543" t="s">
        <v>94</v>
      </c>
      <c r="K2543" t="s">
        <v>135</v>
      </c>
      <c r="L2543" t="s">
        <v>96</v>
      </c>
      <c r="M2543" s="2">
        <v>1200</v>
      </c>
      <c r="N2543" s="2">
        <v>0</v>
      </c>
      <c r="O2543" s="2">
        <v>0</v>
      </c>
      <c r="P2543" s="2">
        <v>1200</v>
      </c>
      <c r="Q2543" s="2">
        <v>0</v>
      </c>
      <c r="R2543" s="2">
        <v>0</v>
      </c>
      <c r="S2543" s="2">
        <v>0</v>
      </c>
      <c r="T2543" s="2">
        <v>1200</v>
      </c>
      <c r="U2543" s="2">
        <v>1200</v>
      </c>
      <c r="V2543" s="2">
        <v>1200</v>
      </c>
      <c r="W2543" t="s">
        <v>1630</v>
      </c>
    </row>
    <row r="2544" spans="1:23" x14ac:dyDescent="0.2">
      <c r="A2544" t="s">
        <v>106</v>
      </c>
      <c r="B2544" t="s">
        <v>107</v>
      </c>
      <c r="C2544" t="s">
        <v>635</v>
      </c>
      <c r="D2544" t="s">
        <v>711</v>
      </c>
      <c r="E2544" t="s">
        <v>712</v>
      </c>
      <c r="F2544" t="s">
        <v>1585</v>
      </c>
      <c r="G2544" t="s">
        <v>1586</v>
      </c>
      <c r="H2544" t="s">
        <v>1233</v>
      </c>
      <c r="I2544" t="s">
        <v>1641</v>
      </c>
      <c r="J2544" t="s">
        <v>94</v>
      </c>
      <c r="K2544" t="s">
        <v>95</v>
      </c>
      <c r="L2544" t="s">
        <v>96</v>
      </c>
      <c r="M2544" s="2">
        <v>9400</v>
      </c>
      <c r="N2544" s="2">
        <v>0</v>
      </c>
      <c r="O2544" s="2">
        <v>0</v>
      </c>
      <c r="P2544" s="2">
        <v>9400</v>
      </c>
      <c r="Q2544" s="2">
        <v>0</v>
      </c>
      <c r="R2544" s="2">
        <v>0</v>
      </c>
      <c r="S2544" s="2">
        <v>0</v>
      </c>
      <c r="T2544" s="2">
        <v>9400</v>
      </c>
      <c r="U2544" s="2">
        <v>9400</v>
      </c>
      <c r="V2544" s="2">
        <v>9400</v>
      </c>
      <c r="W2544" t="s">
        <v>1631</v>
      </c>
    </row>
    <row r="2545" spans="1:23" x14ac:dyDescent="0.2">
      <c r="A2545" t="s">
        <v>106</v>
      </c>
      <c r="B2545" t="s">
        <v>107</v>
      </c>
      <c r="C2545" t="s">
        <v>635</v>
      </c>
      <c r="D2545" t="s">
        <v>711</v>
      </c>
      <c r="E2545" t="s">
        <v>712</v>
      </c>
      <c r="F2545" t="s">
        <v>1585</v>
      </c>
      <c r="G2545" t="s">
        <v>1586</v>
      </c>
      <c r="H2545" t="s">
        <v>1233</v>
      </c>
      <c r="I2545" t="s">
        <v>1641</v>
      </c>
      <c r="J2545" t="s">
        <v>94</v>
      </c>
      <c r="K2545" t="s">
        <v>98</v>
      </c>
      <c r="L2545" t="s">
        <v>96</v>
      </c>
      <c r="M2545" s="2">
        <v>2000</v>
      </c>
      <c r="N2545" s="2">
        <v>-2000</v>
      </c>
      <c r="O2545" s="2">
        <v>0</v>
      </c>
      <c r="P2545" s="2">
        <v>0</v>
      </c>
      <c r="Q2545" s="2">
        <v>0</v>
      </c>
      <c r="R2545" s="2">
        <v>0</v>
      </c>
      <c r="S2545" s="2">
        <v>0</v>
      </c>
      <c r="T2545" s="2">
        <v>0</v>
      </c>
      <c r="U2545" s="2">
        <v>0</v>
      </c>
      <c r="V2545" s="2">
        <v>0</v>
      </c>
      <c r="W2545" t="s">
        <v>1633</v>
      </c>
    </row>
    <row r="2546" spans="1:23" x14ac:dyDescent="0.2">
      <c r="A2546" t="s">
        <v>106</v>
      </c>
      <c r="B2546" t="s">
        <v>107</v>
      </c>
      <c r="C2546" t="s">
        <v>635</v>
      </c>
      <c r="D2546" t="s">
        <v>711</v>
      </c>
      <c r="E2546" t="s">
        <v>712</v>
      </c>
      <c r="F2546" t="s">
        <v>1585</v>
      </c>
      <c r="G2546" t="s">
        <v>1586</v>
      </c>
      <c r="H2546" t="s">
        <v>1233</v>
      </c>
      <c r="I2546" t="s">
        <v>1641</v>
      </c>
      <c r="J2546" t="s">
        <v>94</v>
      </c>
      <c r="K2546" t="s">
        <v>125</v>
      </c>
      <c r="L2546" t="s">
        <v>96</v>
      </c>
      <c r="M2546" s="2">
        <v>1500</v>
      </c>
      <c r="N2546" s="2">
        <v>3201.8</v>
      </c>
      <c r="O2546" s="2">
        <v>0</v>
      </c>
      <c r="P2546" s="2">
        <v>4701.8</v>
      </c>
      <c r="Q2546" s="2">
        <v>4701.8</v>
      </c>
      <c r="R2546" s="2">
        <v>0</v>
      </c>
      <c r="S2546" s="2">
        <v>0</v>
      </c>
      <c r="T2546" s="2">
        <v>4701.8</v>
      </c>
      <c r="U2546" s="2">
        <v>4701.8</v>
      </c>
      <c r="V2546" s="2">
        <v>0</v>
      </c>
      <c r="W2546" t="s">
        <v>1634</v>
      </c>
    </row>
    <row r="2547" spans="1:23" x14ac:dyDescent="0.2">
      <c r="A2547" t="s">
        <v>106</v>
      </c>
      <c r="B2547" t="s">
        <v>107</v>
      </c>
      <c r="C2547" t="s">
        <v>635</v>
      </c>
      <c r="D2547" t="s">
        <v>711</v>
      </c>
      <c r="E2547" t="s">
        <v>712</v>
      </c>
      <c r="F2547" t="s">
        <v>1585</v>
      </c>
      <c r="G2547" t="s">
        <v>1586</v>
      </c>
      <c r="H2547" t="s">
        <v>1233</v>
      </c>
      <c r="I2547" t="s">
        <v>1642</v>
      </c>
      <c r="J2547" t="s">
        <v>94</v>
      </c>
      <c r="K2547" t="s">
        <v>322</v>
      </c>
      <c r="L2547" t="s">
        <v>96</v>
      </c>
      <c r="M2547" s="2">
        <v>12240</v>
      </c>
      <c r="N2547" s="2">
        <v>-1000</v>
      </c>
      <c r="O2547" s="2">
        <v>0</v>
      </c>
      <c r="P2547" s="2">
        <v>11240</v>
      </c>
      <c r="Q2547" s="2">
        <v>5983.67</v>
      </c>
      <c r="R2547" s="2">
        <v>4016.33</v>
      </c>
      <c r="S2547" s="2">
        <v>4016.33</v>
      </c>
      <c r="T2547" s="2">
        <v>7223.67</v>
      </c>
      <c r="U2547" s="2">
        <v>7223.67</v>
      </c>
      <c r="V2547" s="2">
        <v>1240</v>
      </c>
      <c r="W2547" t="s">
        <v>1621</v>
      </c>
    </row>
    <row r="2548" spans="1:23" x14ac:dyDescent="0.2">
      <c r="A2548" t="s">
        <v>106</v>
      </c>
      <c r="B2548" t="s">
        <v>107</v>
      </c>
      <c r="C2548" t="s">
        <v>635</v>
      </c>
      <c r="D2548" t="s">
        <v>711</v>
      </c>
      <c r="E2548" t="s">
        <v>712</v>
      </c>
      <c r="F2548" t="s">
        <v>1585</v>
      </c>
      <c r="G2548" t="s">
        <v>1586</v>
      </c>
      <c r="H2548" t="s">
        <v>1233</v>
      </c>
      <c r="I2548" t="s">
        <v>1642</v>
      </c>
      <c r="J2548" t="s">
        <v>94</v>
      </c>
      <c r="K2548" t="s">
        <v>324</v>
      </c>
      <c r="L2548" t="s">
        <v>96</v>
      </c>
      <c r="M2548" s="2">
        <v>11684.78</v>
      </c>
      <c r="N2548" s="2">
        <v>-2000</v>
      </c>
      <c r="O2548" s="2">
        <v>0</v>
      </c>
      <c r="P2548" s="2">
        <v>9684.7800000000007</v>
      </c>
      <c r="Q2548" s="2">
        <v>5466.53</v>
      </c>
      <c r="R2548" s="2">
        <v>3033.47</v>
      </c>
      <c r="S2548" s="2">
        <v>3033.47</v>
      </c>
      <c r="T2548" s="2">
        <v>6651.31</v>
      </c>
      <c r="U2548" s="2">
        <v>6651.31</v>
      </c>
      <c r="V2548" s="2">
        <v>1184.78</v>
      </c>
      <c r="W2548" t="s">
        <v>1622</v>
      </c>
    </row>
    <row r="2549" spans="1:23" x14ac:dyDescent="0.2">
      <c r="A2549" t="s">
        <v>106</v>
      </c>
      <c r="B2549" t="s">
        <v>107</v>
      </c>
      <c r="C2549" t="s">
        <v>635</v>
      </c>
      <c r="D2549" t="s">
        <v>711</v>
      </c>
      <c r="E2549" t="s">
        <v>712</v>
      </c>
      <c r="F2549" t="s">
        <v>1585</v>
      </c>
      <c r="G2549" t="s">
        <v>1586</v>
      </c>
      <c r="H2549" t="s">
        <v>1233</v>
      </c>
      <c r="I2549" t="s">
        <v>1642</v>
      </c>
      <c r="J2549" t="s">
        <v>94</v>
      </c>
      <c r="K2549" t="s">
        <v>326</v>
      </c>
      <c r="L2549" t="s">
        <v>96</v>
      </c>
      <c r="M2549" s="2">
        <v>18887.84</v>
      </c>
      <c r="N2549" s="2">
        <v>0</v>
      </c>
      <c r="O2549" s="2">
        <v>0</v>
      </c>
      <c r="P2549" s="2">
        <v>18887.84</v>
      </c>
      <c r="Q2549" s="2">
        <v>6901.65</v>
      </c>
      <c r="R2549" s="2">
        <v>11661.76</v>
      </c>
      <c r="S2549" s="2">
        <v>10534.15</v>
      </c>
      <c r="T2549" s="2">
        <v>7226.08</v>
      </c>
      <c r="U2549" s="2">
        <v>8353.69</v>
      </c>
      <c r="V2549" s="2">
        <v>324.43</v>
      </c>
      <c r="W2549" t="s">
        <v>1623</v>
      </c>
    </row>
    <row r="2550" spans="1:23" x14ac:dyDescent="0.2">
      <c r="A2550" t="s">
        <v>106</v>
      </c>
      <c r="B2550" t="s">
        <v>107</v>
      </c>
      <c r="C2550" t="s">
        <v>635</v>
      </c>
      <c r="D2550" t="s">
        <v>711</v>
      </c>
      <c r="E2550" t="s">
        <v>712</v>
      </c>
      <c r="F2550" t="s">
        <v>1585</v>
      </c>
      <c r="G2550" t="s">
        <v>1586</v>
      </c>
      <c r="H2550" t="s">
        <v>1233</v>
      </c>
      <c r="I2550" t="s">
        <v>1642</v>
      </c>
      <c r="J2550" t="s">
        <v>94</v>
      </c>
      <c r="K2550" t="s">
        <v>266</v>
      </c>
      <c r="L2550" t="s">
        <v>96</v>
      </c>
      <c r="M2550" s="2">
        <v>2500</v>
      </c>
      <c r="N2550" s="2">
        <v>-2500</v>
      </c>
      <c r="O2550" s="2">
        <v>0</v>
      </c>
      <c r="P2550" s="2">
        <v>0</v>
      </c>
      <c r="Q2550" s="2">
        <v>0</v>
      </c>
      <c r="R2550" s="2">
        <v>0</v>
      </c>
      <c r="S2550" s="2">
        <v>0</v>
      </c>
      <c r="T2550" s="2">
        <v>0</v>
      </c>
      <c r="U2550" s="2">
        <v>0</v>
      </c>
      <c r="V2550" s="2">
        <v>0</v>
      </c>
      <c r="W2550" t="s">
        <v>1624</v>
      </c>
    </row>
    <row r="2551" spans="1:23" x14ac:dyDescent="0.2">
      <c r="A2551" t="s">
        <v>106</v>
      </c>
      <c r="B2551" t="s">
        <v>107</v>
      </c>
      <c r="C2551" t="s">
        <v>635</v>
      </c>
      <c r="D2551" t="s">
        <v>711</v>
      </c>
      <c r="E2551" t="s">
        <v>712</v>
      </c>
      <c r="F2551" t="s">
        <v>1585</v>
      </c>
      <c r="G2551" t="s">
        <v>1586</v>
      </c>
      <c r="H2551" t="s">
        <v>1233</v>
      </c>
      <c r="I2551" t="s">
        <v>1642</v>
      </c>
      <c r="J2551" t="s">
        <v>94</v>
      </c>
      <c r="K2551" t="s">
        <v>432</v>
      </c>
      <c r="L2551" t="s">
        <v>96</v>
      </c>
      <c r="M2551" s="2">
        <v>4660.1499999999996</v>
      </c>
      <c r="N2551" s="2">
        <v>-4660.1499999999996</v>
      </c>
      <c r="O2551" s="2">
        <v>0</v>
      </c>
      <c r="P2551" s="2">
        <v>0</v>
      </c>
      <c r="Q2551" s="2">
        <v>0</v>
      </c>
      <c r="R2551" s="2">
        <v>0</v>
      </c>
      <c r="S2551" s="2">
        <v>0</v>
      </c>
      <c r="T2551" s="2">
        <v>0</v>
      </c>
      <c r="U2551" s="2">
        <v>0</v>
      </c>
      <c r="V2551" s="2">
        <v>0</v>
      </c>
      <c r="W2551" t="s">
        <v>1625</v>
      </c>
    </row>
    <row r="2552" spans="1:23" x14ac:dyDescent="0.2">
      <c r="A2552" t="s">
        <v>106</v>
      </c>
      <c r="B2552" t="s">
        <v>107</v>
      </c>
      <c r="C2552" t="s">
        <v>635</v>
      </c>
      <c r="D2552" t="s">
        <v>711</v>
      </c>
      <c r="E2552" t="s">
        <v>712</v>
      </c>
      <c r="F2552" t="s">
        <v>1585</v>
      </c>
      <c r="G2552" t="s">
        <v>1586</v>
      </c>
      <c r="H2552" t="s">
        <v>1233</v>
      </c>
      <c r="I2552" t="s">
        <v>1642</v>
      </c>
      <c r="J2552" t="s">
        <v>94</v>
      </c>
      <c r="K2552" t="s">
        <v>143</v>
      </c>
      <c r="L2552" t="s">
        <v>11</v>
      </c>
      <c r="M2552" s="2">
        <v>0</v>
      </c>
      <c r="N2552" s="2">
        <v>88083.36</v>
      </c>
      <c r="O2552" s="2">
        <v>112133</v>
      </c>
      <c r="P2552" s="2">
        <v>200216.36</v>
      </c>
      <c r="Q2552" s="2">
        <v>0</v>
      </c>
      <c r="R2552" s="2">
        <v>0</v>
      </c>
      <c r="S2552" s="2">
        <v>0</v>
      </c>
      <c r="T2552" s="2">
        <v>200216.36</v>
      </c>
      <c r="U2552" s="2">
        <v>200216.36</v>
      </c>
      <c r="V2552" s="2">
        <v>200216.36</v>
      </c>
      <c r="W2552" t="s">
        <v>1626</v>
      </c>
    </row>
    <row r="2553" spans="1:23" x14ac:dyDescent="0.2">
      <c r="A2553" t="s">
        <v>106</v>
      </c>
      <c r="B2553" t="s">
        <v>107</v>
      </c>
      <c r="C2553" t="s">
        <v>635</v>
      </c>
      <c r="D2553" t="s">
        <v>711</v>
      </c>
      <c r="E2553" t="s">
        <v>712</v>
      </c>
      <c r="F2553" t="s">
        <v>1585</v>
      </c>
      <c r="G2553" t="s">
        <v>1586</v>
      </c>
      <c r="H2553" t="s">
        <v>1233</v>
      </c>
      <c r="I2553" t="s">
        <v>1642</v>
      </c>
      <c r="J2553" t="s">
        <v>94</v>
      </c>
      <c r="K2553" t="s">
        <v>319</v>
      </c>
      <c r="L2553" t="s">
        <v>11</v>
      </c>
      <c r="M2553" s="2">
        <v>0</v>
      </c>
      <c r="N2553" s="2">
        <v>42699.44</v>
      </c>
      <c r="O2553" s="2">
        <v>0</v>
      </c>
      <c r="P2553" s="2">
        <v>42699.44</v>
      </c>
      <c r="Q2553" s="2">
        <v>0</v>
      </c>
      <c r="R2553" s="2">
        <v>0</v>
      </c>
      <c r="S2553" s="2">
        <v>0</v>
      </c>
      <c r="T2553" s="2">
        <v>42699.44</v>
      </c>
      <c r="U2553" s="2">
        <v>42699.44</v>
      </c>
      <c r="V2553" s="2">
        <v>42699.44</v>
      </c>
      <c r="W2553" t="s">
        <v>1643</v>
      </c>
    </row>
    <row r="2554" spans="1:23" x14ac:dyDescent="0.2">
      <c r="A2554" t="s">
        <v>106</v>
      </c>
      <c r="B2554" t="s">
        <v>107</v>
      </c>
      <c r="C2554" t="s">
        <v>635</v>
      </c>
      <c r="D2554" t="s">
        <v>711</v>
      </c>
      <c r="E2554" t="s">
        <v>712</v>
      </c>
      <c r="F2554" t="s">
        <v>1585</v>
      </c>
      <c r="G2554" t="s">
        <v>1586</v>
      </c>
      <c r="H2554" t="s">
        <v>1233</v>
      </c>
      <c r="I2554" t="s">
        <v>1642</v>
      </c>
      <c r="J2554" t="s">
        <v>94</v>
      </c>
      <c r="K2554" t="s">
        <v>166</v>
      </c>
      <c r="L2554" t="s">
        <v>96</v>
      </c>
      <c r="M2554" s="2">
        <v>870406.4</v>
      </c>
      <c r="N2554" s="2">
        <v>-3091.2</v>
      </c>
      <c r="O2554" s="2">
        <v>0</v>
      </c>
      <c r="P2554" s="2">
        <v>867315.19999999995</v>
      </c>
      <c r="Q2554" s="2">
        <v>15456.78</v>
      </c>
      <c r="R2554" s="2">
        <v>821921.1</v>
      </c>
      <c r="S2554" s="2">
        <v>606727.85</v>
      </c>
      <c r="T2554" s="2">
        <v>45394.1</v>
      </c>
      <c r="U2554" s="2">
        <v>260587.35</v>
      </c>
      <c r="V2554" s="2">
        <v>29937.32</v>
      </c>
      <c r="W2554" t="s">
        <v>1628</v>
      </c>
    </row>
    <row r="2555" spans="1:23" x14ac:dyDescent="0.2">
      <c r="A2555" t="s">
        <v>106</v>
      </c>
      <c r="B2555" t="s">
        <v>107</v>
      </c>
      <c r="C2555" t="s">
        <v>635</v>
      </c>
      <c r="D2555" t="s">
        <v>711</v>
      </c>
      <c r="E2555" t="s">
        <v>712</v>
      </c>
      <c r="F2555" t="s">
        <v>1585</v>
      </c>
      <c r="G2555" t="s">
        <v>1586</v>
      </c>
      <c r="H2555" t="s">
        <v>1233</v>
      </c>
      <c r="I2555" t="s">
        <v>1642</v>
      </c>
      <c r="J2555" t="s">
        <v>94</v>
      </c>
      <c r="K2555" t="s">
        <v>1644</v>
      </c>
      <c r="L2555" t="s">
        <v>11</v>
      </c>
      <c r="M2555" s="2">
        <v>0</v>
      </c>
      <c r="N2555" s="2">
        <v>0</v>
      </c>
      <c r="O2555" s="2">
        <v>2000000</v>
      </c>
      <c r="P2555" s="2">
        <v>2000000</v>
      </c>
      <c r="Q2555" s="2">
        <v>0</v>
      </c>
      <c r="R2555" s="2">
        <v>0</v>
      </c>
      <c r="S2555" s="2">
        <v>0</v>
      </c>
      <c r="T2555" s="2">
        <v>2000000</v>
      </c>
      <c r="U2555" s="2">
        <v>2000000</v>
      </c>
      <c r="V2555" s="2">
        <v>2000000</v>
      </c>
      <c r="W2555" t="s">
        <v>1645</v>
      </c>
    </row>
    <row r="2556" spans="1:23" x14ac:dyDescent="0.2">
      <c r="A2556" t="s">
        <v>106</v>
      </c>
      <c r="B2556" t="s">
        <v>107</v>
      </c>
      <c r="C2556" t="s">
        <v>635</v>
      </c>
      <c r="D2556" t="s">
        <v>711</v>
      </c>
      <c r="E2556" t="s">
        <v>712</v>
      </c>
      <c r="F2556" t="s">
        <v>1585</v>
      </c>
      <c r="G2556" t="s">
        <v>1586</v>
      </c>
      <c r="H2556" t="s">
        <v>1233</v>
      </c>
      <c r="I2556" t="s">
        <v>1642</v>
      </c>
      <c r="J2556" t="s">
        <v>94</v>
      </c>
      <c r="K2556" t="s">
        <v>135</v>
      </c>
      <c r="L2556" t="s">
        <v>96</v>
      </c>
      <c r="M2556" s="2">
        <v>300</v>
      </c>
      <c r="N2556" s="2">
        <v>0</v>
      </c>
      <c r="O2556" s="2">
        <v>0</v>
      </c>
      <c r="P2556" s="2">
        <v>300</v>
      </c>
      <c r="Q2556" s="2">
        <v>0</v>
      </c>
      <c r="R2556" s="2">
        <v>0</v>
      </c>
      <c r="S2556" s="2">
        <v>0</v>
      </c>
      <c r="T2556" s="2">
        <v>300</v>
      </c>
      <c r="U2556" s="2">
        <v>300</v>
      </c>
      <c r="V2556" s="2">
        <v>300</v>
      </c>
      <c r="W2556" t="s">
        <v>1630</v>
      </c>
    </row>
    <row r="2557" spans="1:23" x14ac:dyDescent="0.2">
      <c r="A2557" t="s">
        <v>106</v>
      </c>
      <c r="B2557" t="s">
        <v>107</v>
      </c>
      <c r="C2557" t="s">
        <v>635</v>
      </c>
      <c r="D2557" t="s">
        <v>711</v>
      </c>
      <c r="E2557" t="s">
        <v>712</v>
      </c>
      <c r="F2557" t="s">
        <v>1585</v>
      </c>
      <c r="G2557" t="s">
        <v>1586</v>
      </c>
      <c r="H2557" t="s">
        <v>1233</v>
      </c>
      <c r="I2557" t="s">
        <v>1642</v>
      </c>
      <c r="J2557" t="s">
        <v>94</v>
      </c>
      <c r="K2557" t="s">
        <v>95</v>
      </c>
      <c r="L2557" t="s">
        <v>96</v>
      </c>
      <c r="M2557" s="2">
        <v>2350</v>
      </c>
      <c r="N2557" s="2">
        <v>0</v>
      </c>
      <c r="O2557" s="2">
        <v>0</v>
      </c>
      <c r="P2557" s="2">
        <v>2350</v>
      </c>
      <c r="Q2557" s="2">
        <v>0</v>
      </c>
      <c r="R2557" s="2">
        <v>0</v>
      </c>
      <c r="S2557" s="2">
        <v>0</v>
      </c>
      <c r="T2557" s="2">
        <v>2350</v>
      </c>
      <c r="U2557" s="2">
        <v>2350</v>
      </c>
      <c r="V2557" s="2">
        <v>2350</v>
      </c>
      <c r="W2557" t="s">
        <v>1631</v>
      </c>
    </row>
    <row r="2558" spans="1:23" x14ac:dyDescent="0.2">
      <c r="A2558" t="s">
        <v>106</v>
      </c>
      <c r="B2558" t="s">
        <v>107</v>
      </c>
      <c r="C2558" t="s">
        <v>635</v>
      </c>
      <c r="D2558" t="s">
        <v>711</v>
      </c>
      <c r="E2558" t="s">
        <v>712</v>
      </c>
      <c r="F2558" t="s">
        <v>1585</v>
      </c>
      <c r="G2558" t="s">
        <v>1586</v>
      </c>
      <c r="H2558" t="s">
        <v>1233</v>
      </c>
      <c r="I2558" t="s">
        <v>1642</v>
      </c>
      <c r="J2558" t="s">
        <v>94</v>
      </c>
      <c r="K2558" t="s">
        <v>98</v>
      </c>
      <c r="L2558" t="s">
        <v>96</v>
      </c>
      <c r="M2558" s="2">
        <v>2000</v>
      </c>
      <c r="N2558" s="2">
        <v>-2000</v>
      </c>
      <c r="O2558" s="2">
        <v>0</v>
      </c>
      <c r="P2558" s="2">
        <v>0</v>
      </c>
      <c r="Q2558" s="2">
        <v>0</v>
      </c>
      <c r="R2558" s="2">
        <v>0</v>
      </c>
      <c r="S2558" s="2">
        <v>0</v>
      </c>
      <c r="T2558" s="2">
        <v>0</v>
      </c>
      <c r="U2558" s="2">
        <v>0</v>
      </c>
      <c r="V2558" s="2">
        <v>0</v>
      </c>
      <c r="W2558" t="s">
        <v>1633</v>
      </c>
    </row>
    <row r="2559" spans="1:23" x14ac:dyDescent="0.2">
      <c r="A2559" t="s">
        <v>106</v>
      </c>
      <c r="B2559" t="s">
        <v>107</v>
      </c>
      <c r="C2559" t="s">
        <v>635</v>
      </c>
      <c r="D2559" t="s">
        <v>711</v>
      </c>
      <c r="E2559" t="s">
        <v>712</v>
      </c>
      <c r="F2559" t="s">
        <v>1585</v>
      </c>
      <c r="G2559" t="s">
        <v>1586</v>
      </c>
      <c r="H2559" t="s">
        <v>1233</v>
      </c>
      <c r="I2559" t="s">
        <v>1642</v>
      </c>
      <c r="J2559" t="s">
        <v>94</v>
      </c>
      <c r="K2559" t="s">
        <v>125</v>
      </c>
      <c r="L2559" t="s">
        <v>96</v>
      </c>
      <c r="M2559" s="2">
        <v>750</v>
      </c>
      <c r="N2559" s="2">
        <v>5538.11</v>
      </c>
      <c r="O2559" s="2">
        <v>0</v>
      </c>
      <c r="P2559" s="2">
        <v>6288.11</v>
      </c>
      <c r="Q2559" s="2">
        <v>6288.11</v>
      </c>
      <c r="R2559" s="2">
        <v>0</v>
      </c>
      <c r="S2559" s="2">
        <v>0</v>
      </c>
      <c r="T2559" s="2">
        <v>6288.11</v>
      </c>
      <c r="U2559" s="2">
        <v>6288.11</v>
      </c>
      <c r="V2559" s="2">
        <v>0</v>
      </c>
      <c r="W2559" t="s">
        <v>1634</v>
      </c>
    </row>
    <row r="2560" spans="1:23" x14ac:dyDescent="0.2">
      <c r="A2560" t="s">
        <v>106</v>
      </c>
      <c r="B2560" t="s">
        <v>107</v>
      </c>
      <c r="C2560" t="s">
        <v>635</v>
      </c>
      <c r="D2560" t="s">
        <v>711</v>
      </c>
      <c r="E2560" t="s">
        <v>712</v>
      </c>
      <c r="F2560" t="s">
        <v>1585</v>
      </c>
      <c r="G2560" t="s">
        <v>1586</v>
      </c>
      <c r="H2560" t="s">
        <v>1233</v>
      </c>
      <c r="I2560" t="s">
        <v>1642</v>
      </c>
      <c r="J2560" t="s">
        <v>94</v>
      </c>
      <c r="K2560" t="s">
        <v>140</v>
      </c>
      <c r="L2560" t="s">
        <v>96</v>
      </c>
      <c r="M2560" s="2">
        <v>0</v>
      </c>
      <c r="N2560" s="2">
        <v>23028.21</v>
      </c>
      <c r="O2560" s="2">
        <v>0</v>
      </c>
      <c r="P2560" s="2">
        <v>23028.21</v>
      </c>
      <c r="Q2560" s="2">
        <v>20560.900000000001</v>
      </c>
      <c r="R2560" s="2">
        <v>0</v>
      </c>
      <c r="S2560" s="2">
        <v>0</v>
      </c>
      <c r="T2560" s="2">
        <v>23028.21</v>
      </c>
      <c r="U2560" s="2">
        <v>23028.21</v>
      </c>
      <c r="V2560" s="2">
        <v>2467.31</v>
      </c>
      <c r="W2560" t="s">
        <v>1636</v>
      </c>
    </row>
    <row r="2561" spans="1:23" x14ac:dyDescent="0.2">
      <c r="A2561" t="s">
        <v>106</v>
      </c>
      <c r="B2561" t="s">
        <v>107</v>
      </c>
      <c r="C2561" t="s">
        <v>635</v>
      </c>
      <c r="D2561" t="s">
        <v>711</v>
      </c>
      <c r="E2561" t="s">
        <v>712</v>
      </c>
      <c r="F2561" t="s">
        <v>1585</v>
      </c>
      <c r="G2561" t="s">
        <v>1586</v>
      </c>
      <c r="H2561" t="s">
        <v>1233</v>
      </c>
      <c r="I2561" t="s">
        <v>1642</v>
      </c>
      <c r="J2561" t="s">
        <v>94</v>
      </c>
      <c r="K2561" t="s">
        <v>140</v>
      </c>
      <c r="L2561" t="s">
        <v>11</v>
      </c>
      <c r="M2561" s="2">
        <v>0</v>
      </c>
      <c r="N2561" s="2">
        <v>25391.52</v>
      </c>
      <c r="O2561" s="2">
        <v>0</v>
      </c>
      <c r="P2561" s="2">
        <v>25391.52</v>
      </c>
      <c r="Q2561" s="2">
        <v>0</v>
      </c>
      <c r="R2561" s="2">
        <v>0</v>
      </c>
      <c r="S2561" s="2">
        <v>0</v>
      </c>
      <c r="T2561" s="2">
        <v>25391.52</v>
      </c>
      <c r="U2561" s="2">
        <v>25391.52</v>
      </c>
      <c r="V2561" s="2">
        <v>25391.52</v>
      </c>
      <c r="W2561" t="s">
        <v>1636</v>
      </c>
    </row>
    <row r="2562" spans="1:23" x14ac:dyDescent="0.2">
      <c r="A2562" t="s">
        <v>106</v>
      </c>
      <c r="B2562" t="s">
        <v>107</v>
      </c>
      <c r="C2562" t="s">
        <v>635</v>
      </c>
      <c r="D2562" t="s">
        <v>711</v>
      </c>
      <c r="E2562" t="s">
        <v>712</v>
      </c>
      <c r="F2562" t="s">
        <v>1585</v>
      </c>
      <c r="G2562" t="s">
        <v>1586</v>
      </c>
      <c r="H2562" t="s">
        <v>1233</v>
      </c>
      <c r="I2562" t="s">
        <v>1642</v>
      </c>
      <c r="J2562" t="s">
        <v>94</v>
      </c>
      <c r="K2562" t="s">
        <v>102</v>
      </c>
      <c r="L2562" t="s">
        <v>96</v>
      </c>
      <c r="M2562" s="2">
        <v>0</v>
      </c>
      <c r="N2562" s="2">
        <v>2861.27</v>
      </c>
      <c r="O2562" s="2">
        <v>0</v>
      </c>
      <c r="P2562" s="2">
        <v>2861.27</v>
      </c>
      <c r="Q2562" s="2">
        <v>306.56</v>
      </c>
      <c r="R2562" s="2">
        <v>2554.71</v>
      </c>
      <c r="S2562" s="2">
        <v>2554.71</v>
      </c>
      <c r="T2562" s="2">
        <v>306.56</v>
      </c>
      <c r="U2562" s="2">
        <v>306.56</v>
      </c>
      <c r="V2562" s="2">
        <v>0</v>
      </c>
      <c r="W2562" t="s">
        <v>1646</v>
      </c>
    </row>
    <row r="2563" spans="1:23" x14ac:dyDescent="0.2">
      <c r="A2563" t="s">
        <v>106</v>
      </c>
      <c r="B2563" t="s">
        <v>107</v>
      </c>
      <c r="C2563" t="s">
        <v>635</v>
      </c>
      <c r="D2563" t="s">
        <v>711</v>
      </c>
      <c r="E2563" t="s">
        <v>712</v>
      </c>
      <c r="F2563" t="s">
        <v>1585</v>
      </c>
      <c r="G2563" t="s">
        <v>1586</v>
      </c>
      <c r="H2563" t="s">
        <v>1233</v>
      </c>
      <c r="I2563" t="s">
        <v>1647</v>
      </c>
      <c r="J2563" t="s">
        <v>94</v>
      </c>
      <c r="K2563" t="s">
        <v>324</v>
      </c>
      <c r="L2563" t="s">
        <v>96</v>
      </c>
      <c r="M2563" s="2">
        <v>1140</v>
      </c>
      <c r="N2563" s="2">
        <v>0</v>
      </c>
      <c r="O2563" s="2">
        <v>0</v>
      </c>
      <c r="P2563" s="2">
        <v>1140</v>
      </c>
      <c r="Q2563" s="2">
        <v>423.29</v>
      </c>
      <c r="R2563" s="2">
        <v>716.71</v>
      </c>
      <c r="S2563" s="2">
        <v>554.26</v>
      </c>
      <c r="T2563" s="2">
        <v>423.29</v>
      </c>
      <c r="U2563" s="2">
        <v>585.74</v>
      </c>
      <c r="V2563" s="2">
        <v>0</v>
      </c>
      <c r="W2563" t="s">
        <v>1622</v>
      </c>
    </row>
    <row r="2564" spans="1:23" x14ac:dyDescent="0.2">
      <c r="A2564" t="s">
        <v>106</v>
      </c>
      <c r="B2564" t="s">
        <v>107</v>
      </c>
      <c r="C2564" t="s">
        <v>635</v>
      </c>
      <c r="D2564" t="s">
        <v>711</v>
      </c>
      <c r="E2564" t="s">
        <v>712</v>
      </c>
      <c r="F2564" t="s">
        <v>1585</v>
      </c>
      <c r="G2564" t="s">
        <v>1586</v>
      </c>
      <c r="H2564" t="s">
        <v>1233</v>
      </c>
      <c r="I2564" t="s">
        <v>1647</v>
      </c>
      <c r="J2564" t="s">
        <v>94</v>
      </c>
      <c r="K2564" t="s">
        <v>326</v>
      </c>
      <c r="L2564" t="s">
        <v>96</v>
      </c>
      <c r="M2564" s="2">
        <v>1440</v>
      </c>
      <c r="N2564" s="2">
        <v>0</v>
      </c>
      <c r="O2564" s="2">
        <v>0</v>
      </c>
      <c r="P2564" s="2">
        <v>1440</v>
      </c>
      <c r="Q2564" s="2">
        <v>123.25</v>
      </c>
      <c r="R2564" s="2">
        <v>1316.75</v>
      </c>
      <c r="S2564" s="2">
        <v>1308.42</v>
      </c>
      <c r="T2564" s="2">
        <v>123.25</v>
      </c>
      <c r="U2564" s="2">
        <v>131.58000000000001</v>
      </c>
      <c r="V2564" s="2">
        <v>0</v>
      </c>
      <c r="W2564" t="s">
        <v>1623</v>
      </c>
    </row>
    <row r="2565" spans="1:23" x14ac:dyDescent="0.2">
      <c r="A2565" t="s">
        <v>106</v>
      </c>
      <c r="B2565" t="s">
        <v>107</v>
      </c>
      <c r="C2565" t="s">
        <v>635</v>
      </c>
      <c r="D2565" t="s">
        <v>711</v>
      </c>
      <c r="E2565" t="s">
        <v>712</v>
      </c>
      <c r="F2565" t="s">
        <v>1585</v>
      </c>
      <c r="G2565" t="s">
        <v>1586</v>
      </c>
      <c r="H2565" t="s">
        <v>1233</v>
      </c>
      <c r="I2565" t="s">
        <v>1647</v>
      </c>
      <c r="J2565" t="s">
        <v>94</v>
      </c>
      <c r="K2565" t="s">
        <v>266</v>
      </c>
      <c r="L2565" t="s">
        <v>96</v>
      </c>
      <c r="M2565" s="2">
        <v>1250</v>
      </c>
      <c r="N2565" s="2">
        <v>0</v>
      </c>
      <c r="O2565" s="2">
        <v>0</v>
      </c>
      <c r="P2565" s="2">
        <v>1250</v>
      </c>
      <c r="Q2565" s="2">
        <v>0</v>
      </c>
      <c r="R2565" s="2">
        <v>0</v>
      </c>
      <c r="S2565" s="2">
        <v>0</v>
      </c>
      <c r="T2565" s="2">
        <v>1250</v>
      </c>
      <c r="U2565" s="2">
        <v>1250</v>
      </c>
      <c r="V2565" s="2">
        <v>1250</v>
      </c>
      <c r="W2565" t="s">
        <v>1624</v>
      </c>
    </row>
    <row r="2566" spans="1:23" x14ac:dyDescent="0.2">
      <c r="A2566" t="s">
        <v>106</v>
      </c>
      <c r="B2566" t="s">
        <v>107</v>
      </c>
      <c r="C2566" t="s">
        <v>635</v>
      </c>
      <c r="D2566" t="s">
        <v>711</v>
      </c>
      <c r="E2566" t="s">
        <v>712</v>
      </c>
      <c r="F2566" t="s">
        <v>1585</v>
      </c>
      <c r="G2566" t="s">
        <v>1586</v>
      </c>
      <c r="H2566" t="s">
        <v>1233</v>
      </c>
      <c r="I2566" t="s">
        <v>1647</v>
      </c>
      <c r="J2566" t="s">
        <v>94</v>
      </c>
      <c r="K2566" t="s">
        <v>432</v>
      </c>
      <c r="L2566" t="s">
        <v>96</v>
      </c>
      <c r="M2566" s="2">
        <v>4660.16</v>
      </c>
      <c r="N2566" s="2">
        <v>0</v>
      </c>
      <c r="O2566" s="2">
        <v>0</v>
      </c>
      <c r="P2566" s="2">
        <v>4660.16</v>
      </c>
      <c r="Q2566" s="2">
        <v>0</v>
      </c>
      <c r="R2566" s="2">
        <v>0</v>
      </c>
      <c r="S2566" s="2">
        <v>0</v>
      </c>
      <c r="T2566" s="2">
        <v>4660.16</v>
      </c>
      <c r="U2566" s="2">
        <v>4660.16</v>
      </c>
      <c r="V2566" s="2">
        <v>4660.16</v>
      </c>
      <c r="W2566" t="s">
        <v>1625</v>
      </c>
    </row>
    <row r="2567" spans="1:23" x14ac:dyDescent="0.2">
      <c r="A2567" t="s">
        <v>106</v>
      </c>
      <c r="B2567" t="s">
        <v>107</v>
      </c>
      <c r="C2567" t="s">
        <v>635</v>
      </c>
      <c r="D2567" t="s">
        <v>711</v>
      </c>
      <c r="E2567" t="s">
        <v>712</v>
      </c>
      <c r="F2567" t="s">
        <v>1585</v>
      </c>
      <c r="G2567" t="s">
        <v>1586</v>
      </c>
      <c r="H2567" t="s">
        <v>1233</v>
      </c>
      <c r="I2567" t="s">
        <v>1647</v>
      </c>
      <c r="J2567" t="s">
        <v>94</v>
      </c>
      <c r="K2567" t="s">
        <v>143</v>
      </c>
      <c r="L2567" t="s">
        <v>96</v>
      </c>
      <c r="M2567" s="2">
        <v>0</v>
      </c>
      <c r="N2567" s="2">
        <v>19908</v>
      </c>
      <c r="O2567" s="2">
        <v>0</v>
      </c>
      <c r="P2567" s="2">
        <v>19908</v>
      </c>
      <c r="Q2567" s="2">
        <v>0</v>
      </c>
      <c r="R2567" s="2">
        <v>14850</v>
      </c>
      <c r="S2567" s="2">
        <v>0</v>
      </c>
      <c r="T2567" s="2">
        <v>5058</v>
      </c>
      <c r="U2567" s="2">
        <v>19908</v>
      </c>
      <c r="V2567" s="2">
        <v>5058</v>
      </c>
      <c r="W2567" t="s">
        <v>1626</v>
      </c>
    </row>
    <row r="2568" spans="1:23" x14ac:dyDescent="0.2">
      <c r="A2568" t="s">
        <v>106</v>
      </c>
      <c r="B2568" t="s">
        <v>107</v>
      </c>
      <c r="C2568" t="s">
        <v>635</v>
      </c>
      <c r="D2568" t="s">
        <v>711</v>
      </c>
      <c r="E2568" t="s">
        <v>712</v>
      </c>
      <c r="F2568" t="s">
        <v>1585</v>
      </c>
      <c r="G2568" t="s">
        <v>1586</v>
      </c>
      <c r="H2568" t="s">
        <v>1233</v>
      </c>
      <c r="I2568" t="s">
        <v>1647</v>
      </c>
      <c r="J2568" t="s">
        <v>94</v>
      </c>
      <c r="K2568" t="s">
        <v>166</v>
      </c>
      <c r="L2568" t="s">
        <v>96</v>
      </c>
      <c r="M2568" s="2">
        <v>54924.800000000003</v>
      </c>
      <c r="N2568" s="2">
        <v>-4427.95</v>
      </c>
      <c r="O2568" s="2">
        <v>0</v>
      </c>
      <c r="P2568" s="2">
        <v>50496.85</v>
      </c>
      <c r="Q2568" s="2">
        <v>0</v>
      </c>
      <c r="R2568" s="2">
        <v>47630.1</v>
      </c>
      <c r="S2568" s="2">
        <v>36902.6</v>
      </c>
      <c r="T2568" s="2">
        <v>2866.75</v>
      </c>
      <c r="U2568" s="2">
        <v>13594.25</v>
      </c>
      <c r="V2568" s="2">
        <v>2866.75</v>
      </c>
      <c r="W2568" t="s">
        <v>1628</v>
      </c>
    </row>
    <row r="2569" spans="1:23" x14ac:dyDescent="0.2">
      <c r="A2569" t="s">
        <v>106</v>
      </c>
      <c r="B2569" t="s">
        <v>107</v>
      </c>
      <c r="C2569" t="s">
        <v>635</v>
      </c>
      <c r="D2569" t="s">
        <v>711</v>
      </c>
      <c r="E2569" t="s">
        <v>712</v>
      </c>
      <c r="F2569" t="s">
        <v>1585</v>
      </c>
      <c r="G2569" t="s">
        <v>1586</v>
      </c>
      <c r="H2569" t="s">
        <v>1233</v>
      </c>
      <c r="I2569" t="s">
        <v>1647</v>
      </c>
      <c r="J2569" t="s">
        <v>94</v>
      </c>
      <c r="K2569" t="s">
        <v>135</v>
      </c>
      <c r="L2569" t="s">
        <v>96</v>
      </c>
      <c r="M2569" s="2">
        <v>300</v>
      </c>
      <c r="N2569" s="2">
        <v>0</v>
      </c>
      <c r="O2569" s="2">
        <v>0</v>
      </c>
      <c r="P2569" s="2">
        <v>300</v>
      </c>
      <c r="Q2569" s="2">
        <v>0</v>
      </c>
      <c r="R2569" s="2">
        <v>0</v>
      </c>
      <c r="S2569" s="2">
        <v>0</v>
      </c>
      <c r="T2569" s="2">
        <v>300</v>
      </c>
      <c r="U2569" s="2">
        <v>300</v>
      </c>
      <c r="V2569" s="2">
        <v>300</v>
      </c>
      <c r="W2569" t="s">
        <v>1630</v>
      </c>
    </row>
    <row r="2570" spans="1:23" x14ac:dyDescent="0.2">
      <c r="A2570" t="s">
        <v>106</v>
      </c>
      <c r="B2570" t="s">
        <v>107</v>
      </c>
      <c r="C2570" t="s">
        <v>635</v>
      </c>
      <c r="D2570" t="s">
        <v>711</v>
      </c>
      <c r="E2570" t="s">
        <v>712</v>
      </c>
      <c r="F2570" t="s">
        <v>1585</v>
      </c>
      <c r="G2570" t="s">
        <v>1586</v>
      </c>
      <c r="H2570" t="s">
        <v>1233</v>
      </c>
      <c r="I2570" t="s">
        <v>1647</v>
      </c>
      <c r="J2570" t="s">
        <v>94</v>
      </c>
      <c r="K2570" t="s">
        <v>95</v>
      </c>
      <c r="L2570" t="s">
        <v>96</v>
      </c>
      <c r="M2570" s="2">
        <v>2350</v>
      </c>
      <c r="N2570" s="2">
        <v>0</v>
      </c>
      <c r="O2570" s="2">
        <v>0</v>
      </c>
      <c r="P2570" s="2">
        <v>2350</v>
      </c>
      <c r="Q2570" s="2">
        <v>0</v>
      </c>
      <c r="R2570" s="2">
        <v>0</v>
      </c>
      <c r="S2570" s="2">
        <v>0</v>
      </c>
      <c r="T2570" s="2">
        <v>2350</v>
      </c>
      <c r="U2570" s="2">
        <v>2350</v>
      </c>
      <c r="V2570" s="2">
        <v>2350</v>
      </c>
      <c r="W2570" t="s">
        <v>1631</v>
      </c>
    </row>
    <row r="2571" spans="1:23" x14ac:dyDescent="0.2">
      <c r="A2571" t="s">
        <v>106</v>
      </c>
      <c r="B2571" t="s">
        <v>107</v>
      </c>
      <c r="C2571" t="s">
        <v>635</v>
      </c>
      <c r="D2571" t="s">
        <v>711</v>
      </c>
      <c r="E2571" t="s">
        <v>712</v>
      </c>
      <c r="F2571" t="s">
        <v>1585</v>
      </c>
      <c r="G2571" t="s">
        <v>1586</v>
      </c>
      <c r="H2571" t="s">
        <v>1233</v>
      </c>
      <c r="I2571" t="s">
        <v>1647</v>
      </c>
      <c r="J2571" t="s">
        <v>94</v>
      </c>
      <c r="K2571" t="s">
        <v>98</v>
      </c>
      <c r="L2571" t="s">
        <v>96</v>
      </c>
      <c r="M2571" s="2">
        <v>2000</v>
      </c>
      <c r="N2571" s="2">
        <v>0</v>
      </c>
      <c r="O2571" s="2">
        <v>0</v>
      </c>
      <c r="P2571" s="2">
        <v>2000</v>
      </c>
      <c r="Q2571" s="2">
        <v>0</v>
      </c>
      <c r="R2571" s="2">
        <v>0</v>
      </c>
      <c r="S2571" s="2">
        <v>0</v>
      </c>
      <c r="T2571" s="2">
        <v>2000</v>
      </c>
      <c r="U2571" s="2">
        <v>2000</v>
      </c>
      <c r="V2571" s="2">
        <v>2000</v>
      </c>
      <c r="W2571" t="s">
        <v>1633</v>
      </c>
    </row>
    <row r="2572" spans="1:23" x14ac:dyDescent="0.2">
      <c r="A2572" t="s">
        <v>106</v>
      </c>
      <c r="B2572" t="s">
        <v>107</v>
      </c>
      <c r="C2572" t="s">
        <v>635</v>
      </c>
      <c r="D2572" t="s">
        <v>711</v>
      </c>
      <c r="E2572" t="s">
        <v>712</v>
      </c>
      <c r="F2572" t="s">
        <v>1585</v>
      </c>
      <c r="G2572" t="s">
        <v>1586</v>
      </c>
      <c r="H2572" t="s">
        <v>1233</v>
      </c>
      <c r="I2572" t="s">
        <v>1647</v>
      </c>
      <c r="J2572" t="s">
        <v>94</v>
      </c>
      <c r="K2572" t="s">
        <v>125</v>
      </c>
      <c r="L2572" t="s">
        <v>96</v>
      </c>
      <c r="M2572" s="2">
        <v>375</v>
      </c>
      <c r="N2572" s="2">
        <v>0</v>
      </c>
      <c r="O2572" s="2">
        <v>0</v>
      </c>
      <c r="P2572" s="2">
        <v>375</v>
      </c>
      <c r="Q2572" s="2">
        <v>0</v>
      </c>
      <c r="R2572" s="2">
        <v>0</v>
      </c>
      <c r="S2572" s="2">
        <v>0</v>
      </c>
      <c r="T2572" s="2">
        <v>375</v>
      </c>
      <c r="U2572" s="2">
        <v>375</v>
      </c>
      <c r="V2572" s="2">
        <v>375</v>
      </c>
      <c r="W2572" t="s">
        <v>1634</v>
      </c>
    </row>
    <row r="2573" spans="1:23" x14ac:dyDescent="0.2">
      <c r="A2573" t="s">
        <v>106</v>
      </c>
      <c r="B2573" t="s">
        <v>107</v>
      </c>
      <c r="C2573" t="s">
        <v>635</v>
      </c>
      <c r="D2573" t="s">
        <v>711</v>
      </c>
      <c r="E2573" t="s">
        <v>712</v>
      </c>
      <c r="F2573" t="s">
        <v>1585</v>
      </c>
      <c r="G2573" t="s">
        <v>1586</v>
      </c>
      <c r="H2573" t="s">
        <v>1233</v>
      </c>
      <c r="I2573" t="s">
        <v>1647</v>
      </c>
      <c r="J2573" t="s">
        <v>94</v>
      </c>
      <c r="K2573" t="s">
        <v>534</v>
      </c>
      <c r="L2573" t="s">
        <v>96</v>
      </c>
      <c r="M2573" s="2">
        <v>0</v>
      </c>
      <c r="N2573" s="2">
        <v>172.15</v>
      </c>
      <c r="O2573" s="2">
        <v>0</v>
      </c>
      <c r="P2573" s="2">
        <v>172.15</v>
      </c>
      <c r="Q2573" s="2">
        <v>18.45</v>
      </c>
      <c r="R2573" s="2">
        <v>153.69999999999999</v>
      </c>
      <c r="S2573" s="2">
        <v>153.69999999999999</v>
      </c>
      <c r="T2573" s="2">
        <v>18.45</v>
      </c>
      <c r="U2573" s="2">
        <v>18.45</v>
      </c>
      <c r="V2573" s="2">
        <v>0</v>
      </c>
      <c r="W2573" t="s">
        <v>1648</v>
      </c>
    </row>
    <row r="2574" spans="1:23" x14ac:dyDescent="0.2">
      <c r="A2574" t="s">
        <v>106</v>
      </c>
      <c r="B2574" t="s">
        <v>107</v>
      </c>
      <c r="C2574" t="s">
        <v>635</v>
      </c>
      <c r="D2574" t="s">
        <v>711</v>
      </c>
      <c r="E2574" t="s">
        <v>712</v>
      </c>
      <c r="F2574" t="s">
        <v>1585</v>
      </c>
      <c r="G2574" t="s">
        <v>1586</v>
      </c>
      <c r="H2574" t="s">
        <v>1233</v>
      </c>
      <c r="I2574" t="s">
        <v>1647</v>
      </c>
      <c r="J2574" t="s">
        <v>94</v>
      </c>
      <c r="K2574" t="s">
        <v>102</v>
      </c>
      <c r="L2574" t="s">
        <v>96</v>
      </c>
      <c r="M2574" s="2">
        <v>0</v>
      </c>
      <c r="N2574" s="2">
        <v>58.11</v>
      </c>
      <c r="O2574" s="2">
        <v>0</v>
      </c>
      <c r="P2574" s="2">
        <v>58.11</v>
      </c>
      <c r="Q2574" s="2">
        <v>6.23</v>
      </c>
      <c r="R2574" s="2">
        <v>51.88</v>
      </c>
      <c r="S2574" s="2">
        <v>51.88</v>
      </c>
      <c r="T2574" s="2">
        <v>6.23</v>
      </c>
      <c r="U2574" s="2">
        <v>6.23</v>
      </c>
      <c r="V2574" s="2">
        <v>0</v>
      </c>
      <c r="W2574" t="s">
        <v>1646</v>
      </c>
    </row>
    <row r="2575" spans="1:23" x14ac:dyDescent="0.2">
      <c r="A2575" t="s">
        <v>106</v>
      </c>
      <c r="B2575" t="s">
        <v>107</v>
      </c>
      <c r="C2575" t="s">
        <v>635</v>
      </c>
      <c r="D2575" t="s">
        <v>711</v>
      </c>
      <c r="E2575" t="s">
        <v>712</v>
      </c>
      <c r="F2575" t="s">
        <v>1585</v>
      </c>
      <c r="G2575" t="s">
        <v>1586</v>
      </c>
      <c r="H2575" t="s">
        <v>1233</v>
      </c>
      <c r="I2575" t="s">
        <v>1649</v>
      </c>
      <c r="J2575" t="s">
        <v>94</v>
      </c>
      <c r="K2575" t="s">
        <v>322</v>
      </c>
      <c r="L2575" t="s">
        <v>96</v>
      </c>
      <c r="M2575" s="2">
        <v>8554.77</v>
      </c>
      <c r="N2575" s="2">
        <v>0</v>
      </c>
      <c r="O2575" s="2">
        <v>0</v>
      </c>
      <c r="P2575" s="2">
        <v>8554.77</v>
      </c>
      <c r="Q2575" s="2">
        <v>2920.48</v>
      </c>
      <c r="R2575" s="2">
        <v>4079.52</v>
      </c>
      <c r="S2575" s="2">
        <v>4079.52</v>
      </c>
      <c r="T2575" s="2">
        <v>4475.25</v>
      </c>
      <c r="U2575" s="2">
        <v>4475.25</v>
      </c>
      <c r="V2575" s="2">
        <v>1554.77</v>
      </c>
      <c r="W2575" t="s">
        <v>1621</v>
      </c>
    </row>
    <row r="2576" spans="1:23" x14ac:dyDescent="0.2">
      <c r="A2576" t="s">
        <v>106</v>
      </c>
      <c r="B2576" t="s">
        <v>107</v>
      </c>
      <c r="C2576" t="s">
        <v>635</v>
      </c>
      <c r="D2576" t="s">
        <v>711</v>
      </c>
      <c r="E2576" t="s">
        <v>712</v>
      </c>
      <c r="F2576" t="s">
        <v>1585</v>
      </c>
      <c r="G2576" t="s">
        <v>1586</v>
      </c>
      <c r="H2576" t="s">
        <v>1233</v>
      </c>
      <c r="I2576" t="s">
        <v>1649</v>
      </c>
      <c r="J2576" t="s">
        <v>94</v>
      </c>
      <c r="K2576" t="s">
        <v>324</v>
      </c>
      <c r="L2576" t="s">
        <v>96</v>
      </c>
      <c r="M2576" s="2">
        <v>7500</v>
      </c>
      <c r="N2576" s="2">
        <v>0</v>
      </c>
      <c r="O2576" s="2">
        <v>0</v>
      </c>
      <c r="P2576" s="2">
        <v>7500</v>
      </c>
      <c r="Q2576" s="2">
        <v>2321.4499999999998</v>
      </c>
      <c r="R2576" s="2">
        <v>5178.55</v>
      </c>
      <c r="S2576" s="2">
        <v>5043.01</v>
      </c>
      <c r="T2576" s="2">
        <v>2321.4499999999998</v>
      </c>
      <c r="U2576" s="2">
        <v>2456.9899999999998</v>
      </c>
      <c r="V2576" s="2">
        <v>0</v>
      </c>
      <c r="W2576" t="s">
        <v>1622</v>
      </c>
    </row>
    <row r="2577" spans="1:23" x14ac:dyDescent="0.2">
      <c r="A2577" t="s">
        <v>106</v>
      </c>
      <c r="B2577" t="s">
        <v>107</v>
      </c>
      <c r="C2577" t="s">
        <v>635</v>
      </c>
      <c r="D2577" t="s">
        <v>711</v>
      </c>
      <c r="E2577" t="s">
        <v>712</v>
      </c>
      <c r="F2577" t="s">
        <v>1585</v>
      </c>
      <c r="G2577" t="s">
        <v>1586</v>
      </c>
      <c r="H2577" t="s">
        <v>1233</v>
      </c>
      <c r="I2577" t="s">
        <v>1649</v>
      </c>
      <c r="J2577" t="s">
        <v>94</v>
      </c>
      <c r="K2577" t="s">
        <v>326</v>
      </c>
      <c r="L2577" t="s">
        <v>96</v>
      </c>
      <c r="M2577" s="2">
        <v>6600</v>
      </c>
      <c r="N2577" s="2">
        <v>0</v>
      </c>
      <c r="O2577" s="2">
        <v>0</v>
      </c>
      <c r="P2577" s="2">
        <v>6600</v>
      </c>
      <c r="Q2577" s="2">
        <v>198.66</v>
      </c>
      <c r="R2577" s="2">
        <v>6401.34</v>
      </c>
      <c r="S2577" s="2">
        <v>6337.18</v>
      </c>
      <c r="T2577" s="2">
        <v>198.66</v>
      </c>
      <c r="U2577" s="2">
        <v>262.82</v>
      </c>
      <c r="V2577" s="2">
        <v>0</v>
      </c>
      <c r="W2577" t="s">
        <v>1623</v>
      </c>
    </row>
    <row r="2578" spans="1:23" x14ac:dyDescent="0.2">
      <c r="A2578" t="s">
        <v>106</v>
      </c>
      <c r="B2578" t="s">
        <v>107</v>
      </c>
      <c r="C2578" t="s">
        <v>635</v>
      </c>
      <c r="D2578" t="s">
        <v>711</v>
      </c>
      <c r="E2578" t="s">
        <v>712</v>
      </c>
      <c r="F2578" t="s">
        <v>1585</v>
      </c>
      <c r="G2578" t="s">
        <v>1586</v>
      </c>
      <c r="H2578" t="s">
        <v>1233</v>
      </c>
      <c r="I2578" t="s">
        <v>1649</v>
      </c>
      <c r="J2578" t="s">
        <v>94</v>
      </c>
      <c r="K2578" t="s">
        <v>266</v>
      </c>
      <c r="L2578" t="s">
        <v>96</v>
      </c>
      <c r="M2578" s="2">
        <v>1250</v>
      </c>
      <c r="N2578" s="2">
        <v>0</v>
      </c>
      <c r="O2578" s="2">
        <v>0</v>
      </c>
      <c r="P2578" s="2">
        <v>1250</v>
      </c>
      <c r="Q2578" s="2">
        <v>0</v>
      </c>
      <c r="R2578" s="2">
        <v>0</v>
      </c>
      <c r="S2578" s="2">
        <v>0</v>
      </c>
      <c r="T2578" s="2">
        <v>1250</v>
      </c>
      <c r="U2578" s="2">
        <v>1250</v>
      </c>
      <c r="V2578" s="2">
        <v>1250</v>
      </c>
      <c r="W2578" t="s">
        <v>1624</v>
      </c>
    </row>
    <row r="2579" spans="1:23" x14ac:dyDescent="0.2">
      <c r="A2579" t="s">
        <v>106</v>
      </c>
      <c r="B2579" t="s">
        <v>107</v>
      </c>
      <c r="C2579" t="s">
        <v>635</v>
      </c>
      <c r="D2579" t="s">
        <v>711</v>
      </c>
      <c r="E2579" t="s">
        <v>712</v>
      </c>
      <c r="F2579" t="s">
        <v>1585</v>
      </c>
      <c r="G2579" t="s">
        <v>1586</v>
      </c>
      <c r="H2579" t="s">
        <v>1233</v>
      </c>
      <c r="I2579" t="s">
        <v>1649</v>
      </c>
      <c r="J2579" t="s">
        <v>94</v>
      </c>
      <c r="K2579" t="s">
        <v>432</v>
      </c>
      <c r="L2579" t="s">
        <v>96</v>
      </c>
      <c r="M2579" s="2">
        <v>4660.16</v>
      </c>
      <c r="N2579" s="2">
        <v>0</v>
      </c>
      <c r="O2579" s="2">
        <v>0</v>
      </c>
      <c r="P2579" s="2">
        <v>4660.16</v>
      </c>
      <c r="Q2579" s="2">
        <v>0</v>
      </c>
      <c r="R2579" s="2">
        <v>0</v>
      </c>
      <c r="S2579" s="2">
        <v>0</v>
      </c>
      <c r="T2579" s="2">
        <v>4660.16</v>
      </c>
      <c r="U2579" s="2">
        <v>4660.16</v>
      </c>
      <c r="V2579" s="2">
        <v>4660.16</v>
      </c>
      <c r="W2579" t="s">
        <v>1625</v>
      </c>
    </row>
    <row r="2580" spans="1:23" x14ac:dyDescent="0.2">
      <c r="A2580" t="s">
        <v>106</v>
      </c>
      <c r="B2580" t="s">
        <v>107</v>
      </c>
      <c r="C2580" t="s">
        <v>635</v>
      </c>
      <c r="D2580" t="s">
        <v>711</v>
      </c>
      <c r="E2580" t="s">
        <v>712</v>
      </c>
      <c r="F2580" t="s">
        <v>1585</v>
      </c>
      <c r="G2580" t="s">
        <v>1586</v>
      </c>
      <c r="H2580" t="s">
        <v>1233</v>
      </c>
      <c r="I2580" t="s">
        <v>1649</v>
      </c>
      <c r="J2580" t="s">
        <v>94</v>
      </c>
      <c r="K2580" t="s">
        <v>143</v>
      </c>
      <c r="L2580" t="s">
        <v>96</v>
      </c>
      <c r="M2580" s="2">
        <v>509046.16</v>
      </c>
      <c r="N2580" s="2">
        <v>-177113.69</v>
      </c>
      <c r="O2580" s="2">
        <v>0</v>
      </c>
      <c r="P2580" s="2">
        <v>331932.46999999997</v>
      </c>
      <c r="Q2580" s="2">
        <v>0</v>
      </c>
      <c r="R2580" s="2">
        <v>165665.70000000001</v>
      </c>
      <c r="S2580" s="2">
        <v>103034.7</v>
      </c>
      <c r="T2580" s="2">
        <v>166266.76999999999</v>
      </c>
      <c r="U2580" s="2">
        <v>228897.77</v>
      </c>
      <c r="V2580" s="2">
        <v>166266.76999999999</v>
      </c>
      <c r="W2580" t="s">
        <v>1626</v>
      </c>
    </row>
    <row r="2581" spans="1:23" x14ac:dyDescent="0.2">
      <c r="A2581" t="s">
        <v>106</v>
      </c>
      <c r="B2581" t="s">
        <v>107</v>
      </c>
      <c r="C2581" t="s">
        <v>635</v>
      </c>
      <c r="D2581" t="s">
        <v>711</v>
      </c>
      <c r="E2581" t="s">
        <v>712</v>
      </c>
      <c r="F2581" t="s">
        <v>1585</v>
      </c>
      <c r="G2581" t="s">
        <v>1586</v>
      </c>
      <c r="H2581" t="s">
        <v>1233</v>
      </c>
      <c r="I2581" t="s">
        <v>1649</v>
      </c>
      <c r="J2581" t="s">
        <v>94</v>
      </c>
      <c r="K2581" t="s">
        <v>166</v>
      </c>
      <c r="L2581" t="s">
        <v>96</v>
      </c>
      <c r="M2581" s="2">
        <v>54924.800000000003</v>
      </c>
      <c r="N2581" s="2">
        <v>573.77</v>
      </c>
      <c r="O2581" s="2">
        <v>0</v>
      </c>
      <c r="P2581" s="2">
        <v>55498.57</v>
      </c>
      <c r="Q2581" s="2">
        <v>16935.16</v>
      </c>
      <c r="R2581" s="2">
        <v>33046.410000000003</v>
      </c>
      <c r="S2581" s="2">
        <v>21644.61</v>
      </c>
      <c r="T2581" s="2">
        <v>22452.16</v>
      </c>
      <c r="U2581" s="2">
        <v>33853.96</v>
      </c>
      <c r="V2581" s="2">
        <v>5517</v>
      </c>
      <c r="W2581" t="s">
        <v>1628</v>
      </c>
    </row>
    <row r="2582" spans="1:23" x14ac:dyDescent="0.2">
      <c r="A2582" t="s">
        <v>106</v>
      </c>
      <c r="B2582" t="s">
        <v>107</v>
      </c>
      <c r="C2582" t="s">
        <v>635</v>
      </c>
      <c r="D2582" t="s">
        <v>711</v>
      </c>
      <c r="E2582" t="s">
        <v>712</v>
      </c>
      <c r="F2582" t="s">
        <v>1585</v>
      </c>
      <c r="G2582" t="s">
        <v>1586</v>
      </c>
      <c r="H2582" t="s">
        <v>1233</v>
      </c>
      <c r="I2582" t="s">
        <v>1649</v>
      </c>
      <c r="J2582" t="s">
        <v>94</v>
      </c>
      <c r="K2582" t="s">
        <v>135</v>
      </c>
      <c r="L2582" t="s">
        <v>96</v>
      </c>
      <c r="M2582" s="2">
        <v>300</v>
      </c>
      <c r="N2582" s="2">
        <v>0</v>
      </c>
      <c r="O2582" s="2">
        <v>0</v>
      </c>
      <c r="P2582" s="2">
        <v>300</v>
      </c>
      <c r="Q2582" s="2">
        <v>0</v>
      </c>
      <c r="R2582" s="2">
        <v>0</v>
      </c>
      <c r="S2582" s="2">
        <v>0</v>
      </c>
      <c r="T2582" s="2">
        <v>300</v>
      </c>
      <c r="U2582" s="2">
        <v>300</v>
      </c>
      <c r="V2582" s="2">
        <v>300</v>
      </c>
      <c r="W2582" t="s">
        <v>1630</v>
      </c>
    </row>
    <row r="2583" spans="1:23" x14ac:dyDescent="0.2">
      <c r="A2583" t="s">
        <v>106</v>
      </c>
      <c r="B2583" t="s">
        <v>107</v>
      </c>
      <c r="C2583" t="s">
        <v>635</v>
      </c>
      <c r="D2583" t="s">
        <v>711</v>
      </c>
      <c r="E2583" t="s">
        <v>712</v>
      </c>
      <c r="F2583" t="s">
        <v>1585</v>
      </c>
      <c r="G2583" t="s">
        <v>1586</v>
      </c>
      <c r="H2583" t="s">
        <v>1233</v>
      </c>
      <c r="I2583" t="s">
        <v>1649</v>
      </c>
      <c r="J2583" t="s">
        <v>94</v>
      </c>
      <c r="K2583" t="s">
        <v>95</v>
      </c>
      <c r="L2583" t="s">
        <v>96</v>
      </c>
      <c r="M2583" s="2">
        <v>2350</v>
      </c>
      <c r="N2583" s="2">
        <v>0</v>
      </c>
      <c r="O2583" s="2">
        <v>0</v>
      </c>
      <c r="P2583" s="2">
        <v>2350</v>
      </c>
      <c r="Q2583" s="2">
        <v>0</v>
      </c>
      <c r="R2583" s="2">
        <v>0</v>
      </c>
      <c r="S2583" s="2">
        <v>0</v>
      </c>
      <c r="T2583" s="2">
        <v>2350</v>
      </c>
      <c r="U2583" s="2">
        <v>2350</v>
      </c>
      <c r="V2583" s="2">
        <v>2350</v>
      </c>
      <c r="W2583" t="s">
        <v>1631</v>
      </c>
    </row>
    <row r="2584" spans="1:23" x14ac:dyDescent="0.2">
      <c r="A2584" t="s">
        <v>106</v>
      </c>
      <c r="B2584" t="s">
        <v>107</v>
      </c>
      <c r="C2584" t="s">
        <v>635</v>
      </c>
      <c r="D2584" t="s">
        <v>711</v>
      </c>
      <c r="E2584" t="s">
        <v>712</v>
      </c>
      <c r="F2584" t="s">
        <v>1585</v>
      </c>
      <c r="G2584" t="s">
        <v>1586</v>
      </c>
      <c r="H2584" t="s">
        <v>1233</v>
      </c>
      <c r="I2584" t="s">
        <v>1649</v>
      </c>
      <c r="J2584" t="s">
        <v>94</v>
      </c>
      <c r="K2584" t="s">
        <v>98</v>
      </c>
      <c r="L2584" t="s">
        <v>96</v>
      </c>
      <c r="M2584" s="2">
        <v>2000</v>
      </c>
      <c r="N2584" s="2">
        <v>-2000</v>
      </c>
      <c r="O2584" s="2">
        <v>0</v>
      </c>
      <c r="P2584" s="2">
        <v>0</v>
      </c>
      <c r="Q2584" s="2">
        <v>0</v>
      </c>
      <c r="R2584" s="2">
        <v>0</v>
      </c>
      <c r="S2584" s="2">
        <v>0</v>
      </c>
      <c r="T2584" s="2">
        <v>0</v>
      </c>
      <c r="U2584" s="2">
        <v>0</v>
      </c>
      <c r="V2584" s="2">
        <v>0</v>
      </c>
      <c r="W2584" t="s">
        <v>1633</v>
      </c>
    </row>
    <row r="2585" spans="1:23" x14ac:dyDescent="0.2">
      <c r="A2585" t="s">
        <v>106</v>
      </c>
      <c r="B2585" t="s">
        <v>107</v>
      </c>
      <c r="C2585" t="s">
        <v>635</v>
      </c>
      <c r="D2585" t="s">
        <v>711</v>
      </c>
      <c r="E2585" t="s">
        <v>712</v>
      </c>
      <c r="F2585" t="s">
        <v>1585</v>
      </c>
      <c r="G2585" t="s">
        <v>1586</v>
      </c>
      <c r="H2585" t="s">
        <v>1233</v>
      </c>
      <c r="I2585" t="s">
        <v>1649</v>
      </c>
      <c r="J2585" t="s">
        <v>94</v>
      </c>
      <c r="K2585" t="s">
        <v>125</v>
      </c>
      <c r="L2585" t="s">
        <v>96</v>
      </c>
      <c r="M2585" s="2">
        <v>0</v>
      </c>
      <c r="N2585" s="2">
        <v>5408.21</v>
      </c>
      <c r="O2585" s="2">
        <v>0</v>
      </c>
      <c r="P2585" s="2">
        <v>5408.21</v>
      </c>
      <c r="Q2585" s="2">
        <v>5408.21</v>
      </c>
      <c r="R2585" s="2">
        <v>0</v>
      </c>
      <c r="S2585" s="2">
        <v>0</v>
      </c>
      <c r="T2585" s="2">
        <v>5408.21</v>
      </c>
      <c r="U2585" s="2">
        <v>5408.21</v>
      </c>
      <c r="V2585" s="2">
        <v>0</v>
      </c>
      <c r="W2585" t="s">
        <v>1634</v>
      </c>
    </row>
    <row r="2586" spans="1:23" x14ac:dyDescent="0.2">
      <c r="A2586" t="s">
        <v>106</v>
      </c>
      <c r="B2586" t="s">
        <v>107</v>
      </c>
      <c r="C2586" t="s">
        <v>635</v>
      </c>
      <c r="D2586" t="s">
        <v>711</v>
      </c>
      <c r="E2586" t="s">
        <v>712</v>
      </c>
      <c r="F2586" t="s">
        <v>1585</v>
      </c>
      <c r="G2586" t="s">
        <v>1586</v>
      </c>
      <c r="H2586" t="s">
        <v>1233</v>
      </c>
      <c r="I2586" t="s">
        <v>1649</v>
      </c>
      <c r="J2586" t="s">
        <v>94</v>
      </c>
      <c r="K2586" t="s">
        <v>783</v>
      </c>
      <c r="L2586" t="s">
        <v>96</v>
      </c>
      <c r="M2586" s="2">
        <v>375</v>
      </c>
      <c r="N2586" s="2">
        <v>0</v>
      </c>
      <c r="O2586" s="2">
        <v>0</v>
      </c>
      <c r="P2586" s="2">
        <v>375</v>
      </c>
      <c r="Q2586" s="2">
        <v>0</v>
      </c>
      <c r="R2586" s="2">
        <v>0</v>
      </c>
      <c r="S2586" s="2">
        <v>0</v>
      </c>
      <c r="T2586" s="2">
        <v>375</v>
      </c>
      <c r="U2586" s="2">
        <v>375</v>
      </c>
      <c r="V2586" s="2">
        <v>375</v>
      </c>
      <c r="W2586" t="s">
        <v>1650</v>
      </c>
    </row>
    <row r="2587" spans="1:23" x14ac:dyDescent="0.2">
      <c r="A2587" t="s">
        <v>106</v>
      </c>
      <c r="B2587" t="s">
        <v>107</v>
      </c>
      <c r="C2587" t="s">
        <v>635</v>
      </c>
      <c r="D2587" t="s">
        <v>711</v>
      </c>
      <c r="E2587" t="s">
        <v>712</v>
      </c>
      <c r="F2587" t="s">
        <v>1585</v>
      </c>
      <c r="G2587" t="s">
        <v>1586</v>
      </c>
      <c r="H2587" t="s">
        <v>1233</v>
      </c>
      <c r="I2587" t="s">
        <v>1649</v>
      </c>
      <c r="J2587" t="s">
        <v>94</v>
      </c>
      <c r="K2587" t="s">
        <v>140</v>
      </c>
      <c r="L2587" t="s">
        <v>96</v>
      </c>
      <c r="M2587" s="2">
        <v>0</v>
      </c>
      <c r="N2587" s="2">
        <v>19043.64</v>
      </c>
      <c r="O2587" s="2">
        <v>0</v>
      </c>
      <c r="P2587" s="2">
        <v>19043.64</v>
      </c>
      <c r="Q2587" s="2">
        <v>17003.25</v>
      </c>
      <c r="R2587" s="2">
        <v>0</v>
      </c>
      <c r="S2587" s="2">
        <v>0</v>
      </c>
      <c r="T2587" s="2">
        <v>19043.64</v>
      </c>
      <c r="U2587" s="2">
        <v>19043.64</v>
      </c>
      <c r="V2587" s="2">
        <v>2040.39</v>
      </c>
      <c r="W2587" t="s">
        <v>1636</v>
      </c>
    </row>
    <row r="2588" spans="1:23" x14ac:dyDescent="0.2">
      <c r="A2588" t="s">
        <v>106</v>
      </c>
      <c r="B2588" t="s">
        <v>107</v>
      </c>
      <c r="C2588" t="s">
        <v>635</v>
      </c>
      <c r="D2588" t="s">
        <v>711</v>
      </c>
      <c r="E2588" t="s">
        <v>712</v>
      </c>
      <c r="F2588" t="s">
        <v>1585</v>
      </c>
      <c r="G2588" t="s">
        <v>1586</v>
      </c>
      <c r="H2588" t="s">
        <v>1233</v>
      </c>
      <c r="I2588" t="s">
        <v>1651</v>
      </c>
      <c r="J2588" t="s">
        <v>94</v>
      </c>
      <c r="K2588" t="s">
        <v>322</v>
      </c>
      <c r="L2588" t="s">
        <v>96</v>
      </c>
      <c r="M2588" s="2">
        <v>5323.54</v>
      </c>
      <c r="N2588" s="2">
        <v>0</v>
      </c>
      <c r="O2588" s="2">
        <v>0</v>
      </c>
      <c r="P2588" s="2">
        <v>5323.54</v>
      </c>
      <c r="Q2588" s="2">
        <v>677.53</v>
      </c>
      <c r="R2588" s="2">
        <v>1822.47</v>
      </c>
      <c r="S2588" s="2">
        <v>1822.47</v>
      </c>
      <c r="T2588" s="2">
        <v>3501.07</v>
      </c>
      <c r="U2588" s="2">
        <v>3501.07</v>
      </c>
      <c r="V2588" s="2">
        <v>2823.54</v>
      </c>
      <c r="W2588" t="s">
        <v>1621</v>
      </c>
    </row>
    <row r="2589" spans="1:23" x14ac:dyDescent="0.2">
      <c r="A2589" t="s">
        <v>106</v>
      </c>
      <c r="B2589" t="s">
        <v>107</v>
      </c>
      <c r="C2589" t="s">
        <v>635</v>
      </c>
      <c r="D2589" t="s">
        <v>711</v>
      </c>
      <c r="E2589" t="s">
        <v>712</v>
      </c>
      <c r="F2589" t="s">
        <v>1585</v>
      </c>
      <c r="G2589" t="s">
        <v>1586</v>
      </c>
      <c r="H2589" t="s">
        <v>1233</v>
      </c>
      <c r="I2589" t="s">
        <v>1651</v>
      </c>
      <c r="J2589" t="s">
        <v>94</v>
      </c>
      <c r="K2589" t="s">
        <v>324</v>
      </c>
      <c r="L2589" t="s">
        <v>96</v>
      </c>
      <c r="M2589" s="2">
        <v>5617.26</v>
      </c>
      <c r="N2589" s="2">
        <v>0</v>
      </c>
      <c r="O2589" s="2">
        <v>0</v>
      </c>
      <c r="P2589" s="2">
        <v>5617.26</v>
      </c>
      <c r="Q2589" s="2">
        <v>1972.99</v>
      </c>
      <c r="R2589" s="2">
        <v>1987.01</v>
      </c>
      <c r="S2589" s="2">
        <v>1954.38</v>
      </c>
      <c r="T2589" s="2">
        <v>3630.25</v>
      </c>
      <c r="U2589" s="2">
        <v>3662.88</v>
      </c>
      <c r="V2589" s="2">
        <v>1657.26</v>
      </c>
      <c r="W2589" t="s">
        <v>1622</v>
      </c>
    </row>
    <row r="2590" spans="1:23" x14ac:dyDescent="0.2">
      <c r="A2590" t="s">
        <v>106</v>
      </c>
      <c r="B2590" t="s">
        <v>107</v>
      </c>
      <c r="C2590" t="s">
        <v>635</v>
      </c>
      <c r="D2590" t="s">
        <v>711</v>
      </c>
      <c r="E2590" t="s">
        <v>712</v>
      </c>
      <c r="F2590" t="s">
        <v>1585</v>
      </c>
      <c r="G2590" t="s">
        <v>1586</v>
      </c>
      <c r="H2590" t="s">
        <v>1233</v>
      </c>
      <c r="I2590" t="s">
        <v>1651</v>
      </c>
      <c r="J2590" t="s">
        <v>94</v>
      </c>
      <c r="K2590" t="s">
        <v>326</v>
      </c>
      <c r="L2590" t="s">
        <v>96</v>
      </c>
      <c r="M2590" s="2">
        <v>5617.27</v>
      </c>
      <c r="N2590" s="2">
        <v>0</v>
      </c>
      <c r="O2590" s="2">
        <v>0</v>
      </c>
      <c r="P2590" s="2">
        <v>5617.27</v>
      </c>
      <c r="Q2590" s="2">
        <v>725.72</v>
      </c>
      <c r="R2590" s="2">
        <v>2274.2800000000002</v>
      </c>
      <c r="S2590" s="2">
        <v>2006.21</v>
      </c>
      <c r="T2590" s="2">
        <v>3342.99</v>
      </c>
      <c r="U2590" s="2">
        <v>3611.06</v>
      </c>
      <c r="V2590" s="2">
        <v>2617.27</v>
      </c>
      <c r="W2590" t="s">
        <v>1623</v>
      </c>
    </row>
    <row r="2591" spans="1:23" x14ac:dyDescent="0.2">
      <c r="A2591" t="s">
        <v>106</v>
      </c>
      <c r="B2591" t="s">
        <v>107</v>
      </c>
      <c r="C2591" t="s">
        <v>635</v>
      </c>
      <c r="D2591" t="s">
        <v>711</v>
      </c>
      <c r="E2591" t="s">
        <v>712</v>
      </c>
      <c r="F2591" t="s">
        <v>1585</v>
      </c>
      <c r="G2591" t="s">
        <v>1586</v>
      </c>
      <c r="H2591" t="s">
        <v>1233</v>
      </c>
      <c r="I2591" t="s">
        <v>1651</v>
      </c>
      <c r="J2591" t="s">
        <v>94</v>
      </c>
      <c r="K2591" t="s">
        <v>266</v>
      </c>
      <c r="L2591" t="s">
        <v>96</v>
      </c>
      <c r="M2591" s="2">
        <v>1250</v>
      </c>
      <c r="N2591" s="2">
        <v>0</v>
      </c>
      <c r="O2591" s="2">
        <v>0</v>
      </c>
      <c r="P2591" s="2">
        <v>1250</v>
      </c>
      <c r="Q2591" s="2">
        <v>0</v>
      </c>
      <c r="R2591" s="2">
        <v>0</v>
      </c>
      <c r="S2591" s="2">
        <v>0</v>
      </c>
      <c r="T2591" s="2">
        <v>1250</v>
      </c>
      <c r="U2591" s="2">
        <v>1250</v>
      </c>
      <c r="V2591" s="2">
        <v>1250</v>
      </c>
      <c r="W2591" t="s">
        <v>1624</v>
      </c>
    </row>
    <row r="2592" spans="1:23" x14ac:dyDescent="0.2">
      <c r="A2592" t="s">
        <v>106</v>
      </c>
      <c r="B2592" t="s">
        <v>107</v>
      </c>
      <c r="C2592" t="s">
        <v>635</v>
      </c>
      <c r="D2592" t="s">
        <v>711</v>
      </c>
      <c r="E2592" t="s">
        <v>712</v>
      </c>
      <c r="F2592" t="s">
        <v>1585</v>
      </c>
      <c r="G2592" t="s">
        <v>1586</v>
      </c>
      <c r="H2592" t="s">
        <v>1233</v>
      </c>
      <c r="I2592" t="s">
        <v>1651</v>
      </c>
      <c r="J2592" t="s">
        <v>94</v>
      </c>
      <c r="K2592" t="s">
        <v>432</v>
      </c>
      <c r="L2592" t="s">
        <v>96</v>
      </c>
      <c r="M2592" s="2">
        <v>4660.16</v>
      </c>
      <c r="N2592" s="2">
        <v>-2349.0300000000002</v>
      </c>
      <c r="O2592" s="2">
        <v>0</v>
      </c>
      <c r="P2592" s="2">
        <v>2311.13</v>
      </c>
      <c r="Q2592" s="2">
        <v>0</v>
      </c>
      <c r="R2592" s="2">
        <v>0</v>
      </c>
      <c r="S2592" s="2">
        <v>0</v>
      </c>
      <c r="T2592" s="2">
        <v>2311.13</v>
      </c>
      <c r="U2592" s="2">
        <v>2311.13</v>
      </c>
      <c r="V2592" s="2">
        <v>2311.13</v>
      </c>
      <c r="W2592" t="s">
        <v>1625</v>
      </c>
    </row>
    <row r="2593" spans="1:23" x14ac:dyDescent="0.2">
      <c r="A2593" t="s">
        <v>106</v>
      </c>
      <c r="B2593" t="s">
        <v>107</v>
      </c>
      <c r="C2593" t="s">
        <v>635</v>
      </c>
      <c r="D2593" t="s">
        <v>711</v>
      </c>
      <c r="E2593" t="s">
        <v>712</v>
      </c>
      <c r="F2593" t="s">
        <v>1585</v>
      </c>
      <c r="G2593" t="s">
        <v>1586</v>
      </c>
      <c r="H2593" t="s">
        <v>1233</v>
      </c>
      <c r="I2593" t="s">
        <v>1651</v>
      </c>
      <c r="J2593" t="s">
        <v>94</v>
      </c>
      <c r="K2593" t="s">
        <v>148</v>
      </c>
      <c r="L2593" t="s">
        <v>96</v>
      </c>
      <c r="M2593" s="2">
        <v>36275.24</v>
      </c>
      <c r="N2593" s="2">
        <v>-13871.1</v>
      </c>
      <c r="O2593" s="2">
        <v>0</v>
      </c>
      <c r="P2593" s="2">
        <v>22404.14</v>
      </c>
      <c r="Q2593" s="2">
        <v>0</v>
      </c>
      <c r="R2593" s="2">
        <v>18365.810000000001</v>
      </c>
      <c r="S2593" s="2">
        <v>5010.42</v>
      </c>
      <c r="T2593" s="2">
        <v>4038.33</v>
      </c>
      <c r="U2593" s="2">
        <v>17393.72</v>
      </c>
      <c r="V2593" s="2">
        <v>4038.33</v>
      </c>
      <c r="W2593" t="s">
        <v>1627</v>
      </c>
    </row>
    <row r="2594" spans="1:23" x14ac:dyDescent="0.2">
      <c r="A2594" t="s">
        <v>106</v>
      </c>
      <c r="B2594" t="s">
        <v>107</v>
      </c>
      <c r="C2594" t="s">
        <v>635</v>
      </c>
      <c r="D2594" t="s">
        <v>711</v>
      </c>
      <c r="E2594" t="s">
        <v>712</v>
      </c>
      <c r="F2594" t="s">
        <v>1585</v>
      </c>
      <c r="G2594" t="s">
        <v>1586</v>
      </c>
      <c r="H2594" t="s">
        <v>1233</v>
      </c>
      <c r="I2594" t="s">
        <v>1651</v>
      </c>
      <c r="J2594" t="s">
        <v>94</v>
      </c>
      <c r="K2594" t="s">
        <v>135</v>
      </c>
      <c r="L2594" t="s">
        <v>96</v>
      </c>
      <c r="M2594" s="2">
        <v>300</v>
      </c>
      <c r="N2594" s="2">
        <v>0</v>
      </c>
      <c r="O2594" s="2">
        <v>0</v>
      </c>
      <c r="P2594" s="2">
        <v>300</v>
      </c>
      <c r="Q2594" s="2">
        <v>0</v>
      </c>
      <c r="R2594" s="2">
        <v>0</v>
      </c>
      <c r="S2594" s="2">
        <v>0</v>
      </c>
      <c r="T2594" s="2">
        <v>300</v>
      </c>
      <c r="U2594" s="2">
        <v>300</v>
      </c>
      <c r="V2594" s="2">
        <v>300</v>
      </c>
      <c r="W2594" t="s">
        <v>1630</v>
      </c>
    </row>
    <row r="2595" spans="1:23" x14ac:dyDescent="0.2">
      <c r="A2595" t="s">
        <v>106</v>
      </c>
      <c r="B2595" t="s">
        <v>107</v>
      </c>
      <c r="C2595" t="s">
        <v>635</v>
      </c>
      <c r="D2595" t="s">
        <v>711</v>
      </c>
      <c r="E2595" t="s">
        <v>712</v>
      </c>
      <c r="F2595" t="s">
        <v>1585</v>
      </c>
      <c r="G2595" t="s">
        <v>1586</v>
      </c>
      <c r="H2595" t="s">
        <v>1233</v>
      </c>
      <c r="I2595" t="s">
        <v>1651</v>
      </c>
      <c r="J2595" t="s">
        <v>94</v>
      </c>
      <c r="K2595" t="s">
        <v>95</v>
      </c>
      <c r="L2595" t="s">
        <v>96</v>
      </c>
      <c r="M2595" s="2">
        <v>2350</v>
      </c>
      <c r="N2595" s="2">
        <v>0</v>
      </c>
      <c r="O2595" s="2">
        <v>0</v>
      </c>
      <c r="P2595" s="2">
        <v>2350</v>
      </c>
      <c r="Q2595" s="2">
        <v>0</v>
      </c>
      <c r="R2595" s="2">
        <v>0</v>
      </c>
      <c r="S2595" s="2">
        <v>0</v>
      </c>
      <c r="T2595" s="2">
        <v>2350</v>
      </c>
      <c r="U2595" s="2">
        <v>2350</v>
      </c>
      <c r="V2595" s="2">
        <v>2350</v>
      </c>
      <c r="W2595" t="s">
        <v>1631</v>
      </c>
    </row>
    <row r="2596" spans="1:23" x14ac:dyDescent="0.2">
      <c r="A2596" t="s">
        <v>106</v>
      </c>
      <c r="B2596" t="s">
        <v>107</v>
      </c>
      <c r="C2596" t="s">
        <v>635</v>
      </c>
      <c r="D2596" t="s">
        <v>711</v>
      </c>
      <c r="E2596" t="s">
        <v>712</v>
      </c>
      <c r="F2596" t="s">
        <v>1585</v>
      </c>
      <c r="G2596" t="s">
        <v>1586</v>
      </c>
      <c r="H2596" t="s">
        <v>1233</v>
      </c>
      <c r="I2596" t="s">
        <v>1651</v>
      </c>
      <c r="J2596" t="s">
        <v>94</v>
      </c>
      <c r="K2596" t="s">
        <v>98</v>
      </c>
      <c r="L2596" t="s">
        <v>96</v>
      </c>
      <c r="M2596" s="2">
        <v>2000</v>
      </c>
      <c r="N2596" s="2">
        <v>-2000</v>
      </c>
      <c r="O2596" s="2">
        <v>0</v>
      </c>
      <c r="P2596" s="2">
        <v>0</v>
      </c>
      <c r="Q2596" s="2">
        <v>0</v>
      </c>
      <c r="R2596" s="2">
        <v>0</v>
      </c>
      <c r="S2596" s="2">
        <v>0</v>
      </c>
      <c r="T2596" s="2">
        <v>0</v>
      </c>
      <c r="U2596" s="2">
        <v>0</v>
      </c>
      <c r="V2596" s="2">
        <v>0</v>
      </c>
      <c r="W2596" t="s">
        <v>1633</v>
      </c>
    </row>
    <row r="2597" spans="1:23" x14ac:dyDescent="0.2">
      <c r="A2597" t="s">
        <v>106</v>
      </c>
      <c r="B2597" t="s">
        <v>107</v>
      </c>
      <c r="C2597" t="s">
        <v>635</v>
      </c>
      <c r="D2597" t="s">
        <v>711</v>
      </c>
      <c r="E2597" t="s">
        <v>712</v>
      </c>
      <c r="F2597" t="s">
        <v>1585</v>
      </c>
      <c r="G2597" t="s">
        <v>1586</v>
      </c>
      <c r="H2597" t="s">
        <v>1233</v>
      </c>
      <c r="I2597" t="s">
        <v>1651</v>
      </c>
      <c r="J2597" t="s">
        <v>94</v>
      </c>
      <c r="K2597" t="s">
        <v>125</v>
      </c>
      <c r="L2597" t="s">
        <v>96</v>
      </c>
      <c r="M2597" s="2">
        <v>375</v>
      </c>
      <c r="N2597" s="2">
        <v>2349.42</v>
      </c>
      <c r="O2597" s="2">
        <v>0</v>
      </c>
      <c r="P2597" s="2">
        <v>2724.42</v>
      </c>
      <c r="Q2597" s="2">
        <v>2724.42</v>
      </c>
      <c r="R2597" s="2">
        <v>0</v>
      </c>
      <c r="S2597" s="2">
        <v>0</v>
      </c>
      <c r="T2597" s="2">
        <v>2724.42</v>
      </c>
      <c r="U2597" s="2">
        <v>2724.42</v>
      </c>
      <c r="V2597" s="2">
        <v>0</v>
      </c>
      <c r="W2597" t="s">
        <v>1634</v>
      </c>
    </row>
    <row r="2598" spans="1:23" x14ac:dyDescent="0.2">
      <c r="A2598" t="s">
        <v>106</v>
      </c>
      <c r="B2598" t="s">
        <v>107</v>
      </c>
      <c r="C2598" t="s">
        <v>635</v>
      </c>
      <c r="D2598" t="s">
        <v>711</v>
      </c>
      <c r="E2598" t="s">
        <v>712</v>
      </c>
      <c r="F2598" t="s">
        <v>1585</v>
      </c>
      <c r="G2598" t="s">
        <v>1586</v>
      </c>
      <c r="H2598" t="s">
        <v>1233</v>
      </c>
      <c r="I2598" t="s">
        <v>1651</v>
      </c>
      <c r="J2598" t="s">
        <v>94</v>
      </c>
      <c r="K2598" t="s">
        <v>534</v>
      </c>
      <c r="L2598" t="s">
        <v>96</v>
      </c>
      <c r="M2598" s="2">
        <v>0</v>
      </c>
      <c r="N2598" s="2">
        <v>127.94</v>
      </c>
      <c r="O2598" s="2">
        <v>0</v>
      </c>
      <c r="P2598" s="2">
        <v>127.94</v>
      </c>
      <c r="Q2598" s="2">
        <v>13.71</v>
      </c>
      <c r="R2598" s="2">
        <v>114.22</v>
      </c>
      <c r="S2598" s="2">
        <v>114.22</v>
      </c>
      <c r="T2598" s="2">
        <v>13.72</v>
      </c>
      <c r="U2598" s="2">
        <v>13.72</v>
      </c>
      <c r="V2598" s="2">
        <v>0.01</v>
      </c>
      <c r="W2598" t="s">
        <v>1648</v>
      </c>
    </row>
    <row r="2599" spans="1:23" x14ac:dyDescent="0.2">
      <c r="A2599" t="s">
        <v>106</v>
      </c>
      <c r="B2599" t="s">
        <v>107</v>
      </c>
      <c r="C2599" t="s">
        <v>635</v>
      </c>
      <c r="D2599" t="s">
        <v>711</v>
      </c>
      <c r="E2599" t="s">
        <v>712</v>
      </c>
      <c r="F2599" t="s">
        <v>1585</v>
      </c>
      <c r="G2599" t="s">
        <v>1586</v>
      </c>
      <c r="H2599" t="s">
        <v>1233</v>
      </c>
      <c r="I2599" t="s">
        <v>1651</v>
      </c>
      <c r="J2599" t="s">
        <v>94</v>
      </c>
      <c r="K2599" t="s">
        <v>783</v>
      </c>
      <c r="L2599" t="s">
        <v>96</v>
      </c>
      <c r="M2599" s="2">
        <v>500</v>
      </c>
      <c r="N2599" s="2">
        <v>0</v>
      </c>
      <c r="O2599" s="2">
        <v>0</v>
      </c>
      <c r="P2599" s="2">
        <v>500</v>
      </c>
      <c r="Q2599" s="2">
        <v>0</v>
      </c>
      <c r="R2599" s="2">
        <v>0</v>
      </c>
      <c r="S2599" s="2">
        <v>0</v>
      </c>
      <c r="T2599" s="2">
        <v>500</v>
      </c>
      <c r="U2599" s="2">
        <v>500</v>
      </c>
      <c r="V2599" s="2">
        <v>500</v>
      </c>
      <c r="W2599" t="s">
        <v>1650</v>
      </c>
    </row>
    <row r="2600" spans="1:23" x14ac:dyDescent="0.2">
      <c r="A2600" t="s">
        <v>106</v>
      </c>
      <c r="B2600" t="s">
        <v>107</v>
      </c>
      <c r="C2600" t="s">
        <v>635</v>
      </c>
      <c r="D2600" t="s">
        <v>711</v>
      </c>
      <c r="E2600" t="s">
        <v>712</v>
      </c>
      <c r="F2600" t="s">
        <v>1585</v>
      </c>
      <c r="G2600" t="s">
        <v>1586</v>
      </c>
      <c r="H2600" t="s">
        <v>1233</v>
      </c>
      <c r="I2600" t="s">
        <v>1651</v>
      </c>
      <c r="J2600" t="s">
        <v>94</v>
      </c>
      <c r="K2600" t="s">
        <v>140</v>
      </c>
      <c r="L2600" t="s">
        <v>96</v>
      </c>
      <c r="M2600" s="2">
        <v>0</v>
      </c>
      <c r="N2600" s="2">
        <v>367.14</v>
      </c>
      <c r="O2600" s="2">
        <v>0</v>
      </c>
      <c r="P2600" s="2">
        <v>367.14</v>
      </c>
      <c r="Q2600" s="2">
        <v>327.8</v>
      </c>
      <c r="R2600" s="2">
        <v>0</v>
      </c>
      <c r="S2600" s="2">
        <v>0</v>
      </c>
      <c r="T2600" s="2">
        <v>367.14</v>
      </c>
      <c r="U2600" s="2">
        <v>367.14</v>
      </c>
      <c r="V2600" s="2">
        <v>39.340000000000003</v>
      </c>
      <c r="W2600" t="s">
        <v>1636</v>
      </c>
    </row>
    <row r="2601" spans="1:23" x14ac:dyDescent="0.2">
      <c r="A2601" t="s">
        <v>106</v>
      </c>
      <c r="B2601" t="s">
        <v>107</v>
      </c>
      <c r="C2601" t="s">
        <v>635</v>
      </c>
      <c r="D2601" t="s">
        <v>711</v>
      </c>
      <c r="E2601" t="s">
        <v>712</v>
      </c>
      <c r="F2601" t="s">
        <v>1585</v>
      </c>
      <c r="G2601" t="s">
        <v>1586</v>
      </c>
      <c r="H2601" t="s">
        <v>1233</v>
      </c>
      <c r="I2601" t="s">
        <v>1651</v>
      </c>
      <c r="J2601" t="s">
        <v>94</v>
      </c>
      <c r="K2601" t="s">
        <v>102</v>
      </c>
      <c r="L2601" t="s">
        <v>96</v>
      </c>
      <c r="M2601" s="2">
        <v>0</v>
      </c>
      <c r="N2601" s="2">
        <v>261.60000000000002</v>
      </c>
      <c r="O2601" s="2">
        <v>0</v>
      </c>
      <c r="P2601" s="2">
        <v>261.60000000000002</v>
      </c>
      <c r="Q2601" s="2">
        <v>28.03</v>
      </c>
      <c r="R2601" s="2">
        <v>233.57</v>
      </c>
      <c r="S2601" s="2">
        <v>233.57</v>
      </c>
      <c r="T2601" s="2">
        <v>28.03</v>
      </c>
      <c r="U2601" s="2">
        <v>28.03</v>
      </c>
      <c r="V2601" s="2">
        <v>0</v>
      </c>
      <c r="W2601" t="s">
        <v>1646</v>
      </c>
    </row>
    <row r="2602" spans="1:23" x14ac:dyDescent="0.2">
      <c r="A2602" t="s">
        <v>106</v>
      </c>
      <c r="B2602" t="s">
        <v>107</v>
      </c>
      <c r="C2602" t="s">
        <v>635</v>
      </c>
      <c r="D2602" t="s">
        <v>711</v>
      </c>
      <c r="E2602" t="s">
        <v>712</v>
      </c>
      <c r="F2602" t="s">
        <v>1585</v>
      </c>
      <c r="G2602" t="s">
        <v>1586</v>
      </c>
      <c r="H2602" t="s">
        <v>1233</v>
      </c>
      <c r="I2602" t="s">
        <v>1651</v>
      </c>
      <c r="J2602" t="s">
        <v>94</v>
      </c>
      <c r="K2602" t="s">
        <v>1364</v>
      </c>
      <c r="L2602" t="s">
        <v>96</v>
      </c>
      <c r="M2602" s="2">
        <v>0</v>
      </c>
      <c r="N2602" s="2">
        <v>130.44</v>
      </c>
      <c r="O2602" s="2">
        <v>0</v>
      </c>
      <c r="P2602" s="2">
        <v>130.44</v>
      </c>
      <c r="Q2602" s="2">
        <v>13.97</v>
      </c>
      <c r="R2602" s="2">
        <v>116.47</v>
      </c>
      <c r="S2602" s="2">
        <v>116.47</v>
      </c>
      <c r="T2602" s="2">
        <v>13.97</v>
      </c>
      <c r="U2602" s="2">
        <v>13.97</v>
      </c>
      <c r="V2602" s="2">
        <v>0</v>
      </c>
      <c r="W2602" t="s">
        <v>1652</v>
      </c>
    </row>
    <row r="2603" spans="1:23" x14ac:dyDescent="0.2">
      <c r="A2603" t="s">
        <v>106</v>
      </c>
      <c r="B2603" t="s">
        <v>107</v>
      </c>
      <c r="C2603" t="s">
        <v>635</v>
      </c>
      <c r="D2603" t="s">
        <v>711</v>
      </c>
      <c r="E2603" t="s">
        <v>712</v>
      </c>
      <c r="F2603" t="s">
        <v>1585</v>
      </c>
      <c r="G2603" t="s">
        <v>1586</v>
      </c>
      <c r="H2603" t="s">
        <v>1233</v>
      </c>
      <c r="I2603" t="s">
        <v>1653</v>
      </c>
      <c r="J2603" t="s">
        <v>94</v>
      </c>
      <c r="K2603" t="s">
        <v>322</v>
      </c>
      <c r="L2603" t="s">
        <v>96</v>
      </c>
      <c r="M2603" s="2">
        <v>5771.19</v>
      </c>
      <c r="N2603" s="2">
        <v>0</v>
      </c>
      <c r="O2603" s="2">
        <v>0</v>
      </c>
      <c r="P2603" s="2">
        <v>5771.19</v>
      </c>
      <c r="Q2603" s="2">
        <v>2902.02</v>
      </c>
      <c r="R2603" s="2">
        <v>2869.17</v>
      </c>
      <c r="S2603" s="2">
        <v>2869.17</v>
      </c>
      <c r="T2603" s="2">
        <v>2902.02</v>
      </c>
      <c r="U2603" s="2">
        <v>2902.02</v>
      </c>
      <c r="V2603" s="2">
        <v>0</v>
      </c>
      <c r="W2603" t="s">
        <v>1621</v>
      </c>
    </row>
    <row r="2604" spans="1:23" x14ac:dyDescent="0.2">
      <c r="A2604" t="s">
        <v>106</v>
      </c>
      <c r="B2604" t="s">
        <v>107</v>
      </c>
      <c r="C2604" t="s">
        <v>635</v>
      </c>
      <c r="D2604" t="s">
        <v>711</v>
      </c>
      <c r="E2604" t="s">
        <v>712</v>
      </c>
      <c r="F2604" t="s">
        <v>1585</v>
      </c>
      <c r="G2604" t="s">
        <v>1586</v>
      </c>
      <c r="H2604" t="s">
        <v>1233</v>
      </c>
      <c r="I2604" t="s">
        <v>1653</v>
      </c>
      <c r="J2604" t="s">
        <v>94</v>
      </c>
      <c r="K2604" t="s">
        <v>324</v>
      </c>
      <c r="L2604" t="s">
        <v>96</v>
      </c>
      <c r="M2604" s="2">
        <v>3216.67</v>
      </c>
      <c r="N2604" s="2">
        <v>2507.94</v>
      </c>
      <c r="O2604" s="2">
        <v>0</v>
      </c>
      <c r="P2604" s="2">
        <v>5724.61</v>
      </c>
      <c r="Q2604" s="2">
        <v>337.76</v>
      </c>
      <c r="R2604" s="2">
        <v>5263.8</v>
      </c>
      <c r="S2604" s="2">
        <v>5263.8</v>
      </c>
      <c r="T2604" s="2">
        <v>460.81</v>
      </c>
      <c r="U2604" s="2">
        <v>460.81</v>
      </c>
      <c r="V2604" s="2">
        <v>123.05</v>
      </c>
      <c r="W2604" t="s">
        <v>1622</v>
      </c>
    </row>
    <row r="2605" spans="1:23" x14ac:dyDescent="0.2">
      <c r="A2605" t="s">
        <v>106</v>
      </c>
      <c r="B2605" t="s">
        <v>107</v>
      </c>
      <c r="C2605" t="s">
        <v>635</v>
      </c>
      <c r="D2605" t="s">
        <v>711</v>
      </c>
      <c r="E2605" t="s">
        <v>712</v>
      </c>
      <c r="F2605" t="s">
        <v>1585</v>
      </c>
      <c r="G2605" t="s">
        <v>1586</v>
      </c>
      <c r="H2605" t="s">
        <v>1233</v>
      </c>
      <c r="I2605" t="s">
        <v>1653</v>
      </c>
      <c r="J2605" t="s">
        <v>94</v>
      </c>
      <c r="K2605" t="s">
        <v>326</v>
      </c>
      <c r="L2605" t="s">
        <v>96</v>
      </c>
      <c r="M2605" s="2">
        <v>12797.77</v>
      </c>
      <c r="N2605" s="2">
        <v>-3797.77</v>
      </c>
      <c r="O2605" s="2">
        <v>0</v>
      </c>
      <c r="P2605" s="2">
        <v>9000</v>
      </c>
      <c r="Q2605" s="2">
        <v>3886.84</v>
      </c>
      <c r="R2605" s="2">
        <v>5113.16</v>
      </c>
      <c r="S2605" s="2">
        <v>4584.03</v>
      </c>
      <c r="T2605" s="2">
        <v>3886.84</v>
      </c>
      <c r="U2605" s="2">
        <v>4415.97</v>
      </c>
      <c r="V2605" s="2">
        <v>0</v>
      </c>
      <c r="W2605" t="s">
        <v>1623</v>
      </c>
    </row>
    <row r="2606" spans="1:23" x14ac:dyDescent="0.2">
      <c r="A2606" t="s">
        <v>106</v>
      </c>
      <c r="B2606" t="s">
        <v>107</v>
      </c>
      <c r="C2606" t="s">
        <v>635</v>
      </c>
      <c r="D2606" t="s">
        <v>711</v>
      </c>
      <c r="E2606" t="s">
        <v>712</v>
      </c>
      <c r="F2606" t="s">
        <v>1585</v>
      </c>
      <c r="G2606" t="s">
        <v>1586</v>
      </c>
      <c r="H2606" t="s">
        <v>1233</v>
      </c>
      <c r="I2606" t="s">
        <v>1653</v>
      </c>
      <c r="J2606" t="s">
        <v>94</v>
      </c>
      <c r="K2606" t="s">
        <v>1512</v>
      </c>
      <c r="L2606" t="s">
        <v>96</v>
      </c>
      <c r="M2606" s="2">
        <v>42</v>
      </c>
      <c r="N2606" s="2">
        <v>63</v>
      </c>
      <c r="O2606" s="2">
        <v>0</v>
      </c>
      <c r="P2606" s="2">
        <v>105</v>
      </c>
      <c r="Q2606" s="2">
        <v>0</v>
      </c>
      <c r="R2606" s="2">
        <v>96.6</v>
      </c>
      <c r="S2606" s="2">
        <v>36.4</v>
      </c>
      <c r="T2606" s="2">
        <v>8.4</v>
      </c>
      <c r="U2606" s="2">
        <v>68.599999999999994</v>
      </c>
      <c r="V2606" s="2">
        <v>8.4</v>
      </c>
      <c r="W2606" t="s">
        <v>1638</v>
      </c>
    </row>
    <row r="2607" spans="1:23" x14ac:dyDescent="0.2">
      <c r="A2607" t="s">
        <v>106</v>
      </c>
      <c r="B2607" t="s">
        <v>107</v>
      </c>
      <c r="C2607" t="s">
        <v>635</v>
      </c>
      <c r="D2607" t="s">
        <v>711</v>
      </c>
      <c r="E2607" t="s">
        <v>712</v>
      </c>
      <c r="F2607" t="s">
        <v>1585</v>
      </c>
      <c r="G2607" t="s">
        <v>1586</v>
      </c>
      <c r="H2607" t="s">
        <v>1233</v>
      </c>
      <c r="I2607" t="s">
        <v>1653</v>
      </c>
      <c r="J2607" t="s">
        <v>94</v>
      </c>
      <c r="K2607" t="s">
        <v>266</v>
      </c>
      <c r="L2607" t="s">
        <v>96</v>
      </c>
      <c r="M2607" s="2">
        <v>20000</v>
      </c>
      <c r="N2607" s="2">
        <v>-20000</v>
      </c>
      <c r="O2607" s="2">
        <v>0</v>
      </c>
      <c r="P2607" s="2">
        <v>0</v>
      </c>
      <c r="Q2607" s="2">
        <v>0</v>
      </c>
      <c r="R2607" s="2">
        <v>0</v>
      </c>
      <c r="S2607" s="2">
        <v>0</v>
      </c>
      <c r="T2607" s="2">
        <v>0</v>
      </c>
      <c r="U2607" s="2">
        <v>0</v>
      </c>
      <c r="V2607" s="2">
        <v>0</v>
      </c>
      <c r="W2607" t="s">
        <v>1624</v>
      </c>
    </row>
    <row r="2608" spans="1:23" x14ac:dyDescent="0.2">
      <c r="A2608" t="s">
        <v>106</v>
      </c>
      <c r="B2608" t="s">
        <v>107</v>
      </c>
      <c r="C2608" t="s">
        <v>635</v>
      </c>
      <c r="D2608" t="s">
        <v>711</v>
      </c>
      <c r="E2608" t="s">
        <v>712</v>
      </c>
      <c r="F2608" t="s">
        <v>1585</v>
      </c>
      <c r="G2608" t="s">
        <v>1586</v>
      </c>
      <c r="H2608" t="s">
        <v>1233</v>
      </c>
      <c r="I2608" t="s">
        <v>1653</v>
      </c>
      <c r="J2608" t="s">
        <v>94</v>
      </c>
      <c r="K2608" t="s">
        <v>432</v>
      </c>
      <c r="L2608" t="s">
        <v>96</v>
      </c>
      <c r="M2608" s="2">
        <v>4660.1499999999996</v>
      </c>
      <c r="N2608" s="2">
        <v>-4660.1499999999996</v>
      </c>
      <c r="O2608" s="2">
        <v>0</v>
      </c>
      <c r="P2608" s="2">
        <v>0</v>
      </c>
      <c r="Q2608" s="2">
        <v>0</v>
      </c>
      <c r="R2608" s="2">
        <v>0</v>
      </c>
      <c r="S2608" s="2">
        <v>0</v>
      </c>
      <c r="T2608" s="2">
        <v>0</v>
      </c>
      <c r="U2608" s="2">
        <v>0</v>
      </c>
      <c r="V2608" s="2">
        <v>0</v>
      </c>
      <c r="W2608" t="s">
        <v>1625</v>
      </c>
    </row>
    <row r="2609" spans="1:23" x14ac:dyDescent="0.2">
      <c r="A2609" t="s">
        <v>106</v>
      </c>
      <c r="B2609" t="s">
        <v>107</v>
      </c>
      <c r="C2609" t="s">
        <v>635</v>
      </c>
      <c r="D2609" t="s">
        <v>711</v>
      </c>
      <c r="E2609" t="s">
        <v>712</v>
      </c>
      <c r="F2609" t="s">
        <v>1585</v>
      </c>
      <c r="G2609" t="s">
        <v>1586</v>
      </c>
      <c r="H2609" t="s">
        <v>1233</v>
      </c>
      <c r="I2609" t="s">
        <v>1653</v>
      </c>
      <c r="J2609" t="s">
        <v>94</v>
      </c>
      <c r="K2609" t="s">
        <v>143</v>
      </c>
      <c r="L2609" t="s">
        <v>96</v>
      </c>
      <c r="M2609" s="2">
        <v>261624.86</v>
      </c>
      <c r="N2609" s="2">
        <v>-5303.18</v>
      </c>
      <c r="O2609" s="2">
        <v>0</v>
      </c>
      <c r="P2609" s="2">
        <v>256321.68</v>
      </c>
      <c r="Q2609" s="2">
        <v>8413.9500000000007</v>
      </c>
      <c r="R2609" s="2">
        <v>200984.01</v>
      </c>
      <c r="S2609" s="2">
        <v>72883.33</v>
      </c>
      <c r="T2609" s="2">
        <v>55337.67</v>
      </c>
      <c r="U2609" s="2">
        <v>183438.35</v>
      </c>
      <c r="V2609" s="2">
        <v>46923.72</v>
      </c>
      <c r="W2609" t="s">
        <v>1626</v>
      </c>
    </row>
    <row r="2610" spans="1:23" x14ac:dyDescent="0.2">
      <c r="A2610" t="s">
        <v>106</v>
      </c>
      <c r="B2610" t="s">
        <v>107</v>
      </c>
      <c r="C2610" t="s">
        <v>635</v>
      </c>
      <c r="D2610" t="s">
        <v>711</v>
      </c>
      <c r="E2610" t="s">
        <v>712</v>
      </c>
      <c r="F2610" t="s">
        <v>1585</v>
      </c>
      <c r="G2610" t="s">
        <v>1586</v>
      </c>
      <c r="H2610" t="s">
        <v>1233</v>
      </c>
      <c r="I2610" t="s">
        <v>1653</v>
      </c>
      <c r="J2610" t="s">
        <v>94</v>
      </c>
      <c r="K2610" t="s">
        <v>133</v>
      </c>
      <c r="L2610" t="s">
        <v>1654</v>
      </c>
      <c r="M2610" s="2">
        <v>0</v>
      </c>
      <c r="N2610" s="2">
        <v>3500</v>
      </c>
      <c r="O2610" s="2">
        <v>0</v>
      </c>
      <c r="P2610" s="2">
        <v>3500</v>
      </c>
      <c r="Q2610" s="2">
        <v>0</v>
      </c>
      <c r="R2610" s="2">
        <v>0</v>
      </c>
      <c r="S2610" s="2">
        <v>0</v>
      </c>
      <c r="T2610" s="2">
        <v>3500</v>
      </c>
      <c r="U2610" s="2">
        <v>3500</v>
      </c>
      <c r="V2610" s="2">
        <v>3500</v>
      </c>
      <c r="W2610" t="s">
        <v>1655</v>
      </c>
    </row>
    <row r="2611" spans="1:23" x14ac:dyDescent="0.2">
      <c r="A2611" t="s">
        <v>106</v>
      </c>
      <c r="B2611" t="s">
        <v>107</v>
      </c>
      <c r="C2611" t="s">
        <v>635</v>
      </c>
      <c r="D2611" t="s">
        <v>711</v>
      </c>
      <c r="E2611" t="s">
        <v>712</v>
      </c>
      <c r="F2611" t="s">
        <v>1585</v>
      </c>
      <c r="G2611" t="s">
        <v>1586</v>
      </c>
      <c r="H2611" t="s">
        <v>1233</v>
      </c>
      <c r="I2611" t="s">
        <v>1653</v>
      </c>
      <c r="J2611" t="s">
        <v>94</v>
      </c>
      <c r="K2611" t="s">
        <v>148</v>
      </c>
      <c r="L2611" t="s">
        <v>96</v>
      </c>
      <c r="M2611" s="2">
        <v>8470</v>
      </c>
      <c r="N2611" s="2">
        <v>-8470</v>
      </c>
      <c r="O2611" s="2">
        <v>0</v>
      </c>
      <c r="P2611" s="2">
        <v>0</v>
      </c>
      <c r="Q2611" s="2">
        <v>0</v>
      </c>
      <c r="R2611" s="2">
        <v>0</v>
      </c>
      <c r="S2611" s="2">
        <v>0</v>
      </c>
      <c r="T2611" s="2">
        <v>0</v>
      </c>
      <c r="U2611" s="2">
        <v>0</v>
      </c>
      <c r="V2611" s="2">
        <v>0</v>
      </c>
      <c r="W2611" t="s">
        <v>1627</v>
      </c>
    </row>
    <row r="2612" spans="1:23" x14ac:dyDescent="0.2">
      <c r="A2612" t="s">
        <v>106</v>
      </c>
      <c r="B2612" t="s">
        <v>107</v>
      </c>
      <c r="C2612" t="s">
        <v>635</v>
      </c>
      <c r="D2612" t="s">
        <v>711</v>
      </c>
      <c r="E2612" t="s">
        <v>712</v>
      </c>
      <c r="F2612" t="s">
        <v>1585</v>
      </c>
      <c r="G2612" t="s">
        <v>1586</v>
      </c>
      <c r="H2612" t="s">
        <v>1233</v>
      </c>
      <c r="I2612" t="s">
        <v>1653</v>
      </c>
      <c r="J2612" t="s">
        <v>94</v>
      </c>
      <c r="K2612" t="s">
        <v>319</v>
      </c>
      <c r="L2612" t="s">
        <v>1654</v>
      </c>
      <c r="M2612" s="2">
        <v>0</v>
      </c>
      <c r="N2612" s="2">
        <v>13700</v>
      </c>
      <c r="O2612" s="2">
        <v>0</v>
      </c>
      <c r="P2612" s="2">
        <v>13700</v>
      </c>
      <c r="Q2612" s="2">
        <v>0</v>
      </c>
      <c r="R2612" s="2">
        <v>0</v>
      </c>
      <c r="S2612" s="2">
        <v>0</v>
      </c>
      <c r="T2612" s="2">
        <v>13700</v>
      </c>
      <c r="U2612" s="2">
        <v>13700</v>
      </c>
      <c r="V2612" s="2">
        <v>13700</v>
      </c>
      <c r="W2612" t="s">
        <v>1643</v>
      </c>
    </row>
    <row r="2613" spans="1:23" x14ac:dyDescent="0.2">
      <c r="A2613" t="s">
        <v>106</v>
      </c>
      <c r="B2613" t="s">
        <v>107</v>
      </c>
      <c r="C2613" t="s">
        <v>635</v>
      </c>
      <c r="D2613" t="s">
        <v>711</v>
      </c>
      <c r="E2613" t="s">
        <v>712</v>
      </c>
      <c r="F2613" t="s">
        <v>1585</v>
      </c>
      <c r="G2613" t="s">
        <v>1586</v>
      </c>
      <c r="H2613" t="s">
        <v>1233</v>
      </c>
      <c r="I2613" t="s">
        <v>1653</v>
      </c>
      <c r="J2613" t="s">
        <v>94</v>
      </c>
      <c r="K2613" t="s">
        <v>166</v>
      </c>
      <c r="L2613" t="s">
        <v>96</v>
      </c>
      <c r="M2613" s="2">
        <v>12000</v>
      </c>
      <c r="N2613" s="2">
        <v>8024.31</v>
      </c>
      <c r="O2613" s="2">
        <v>0</v>
      </c>
      <c r="P2613" s="2">
        <v>20024.310000000001</v>
      </c>
      <c r="Q2613" s="2">
        <v>228.5</v>
      </c>
      <c r="R2613" s="2">
        <v>17975.63</v>
      </c>
      <c r="S2613" s="2">
        <v>11544.41</v>
      </c>
      <c r="T2613" s="2">
        <v>2048.6799999999998</v>
      </c>
      <c r="U2613" s="2">
        <v>8479.9</v>
      </c>
      <c r="V2613" s="2">
        <v>1820.18</v>
      </c>
      <c r="W2613" t="s">
        <v>1628</v>
      </c>
    </row>
    <row r="2614" spans="1:23" x14ac:dyDescent="0.2">
      <c r="A2614" t="s">
        <v>106</v>
      </c>
      <c r="B2614" t="s">
        <v>107</v>
      </c>
      <c r="C2614" t="s">
        <v>635</v>
      </c>
      <c r="D2614" t="s">
        <v>711</v>
      </c>
      <c r="E2614" t="s">
        <v>712</v>
      </c>
      <c r="F2614" t="s">
        <v>1585</v>
      </c>
      <c r="G2614" t="s">
        <v>1586</v>
      </c>
      <c r="H2614" t="s">
        <v>1233</v>
      </c>
      <c r="I2614" t="s">
        <v>1653</v>
      </c>
      <c r="J2614" t="s">
        <v>94</v>
      </c>
      <c r="K2614" t="s">
        <v>166</v>
      </c>
      <c r="L2614" t="s">
        <v>1654</v>
      </c>
      <c r="M2614" s="2">
        <v>0</v>
      </c>
      <c r="N2614" s="2">
        <v>18055.53</v>
      </c>
      <c r="O2614" s="2">
        <v>0</v>
      </c>
      <c r="P2614" s="2">
        <v>18055.53</v>
      </c>
      <c r="Q2614" s="2">
        <v>464</v>
      </c>
      <c r="R2614" s="2">
        <v>14305.26</v>
      </c>
      <c r="S2614" s="2">
        <v>9085.26</v>
      </c>
      <c r="T2614" s="2">
        <v>3750.27</v>
      </c>
      <c r="U2614" s="2">
        <v>8970.27</v>
      </c>
      <c r="V2614" s="2">
        <v>3286.27</v>
      </c>
      <c r="W2614" t="s">
        <v>1628</v>
      </c>
    </row>
    <row r="2615" spans="1:23" x14ac:dyDescent="0.2">
      <c r="A2615" t="s">
        <v>106</v>
      </c>
      <c r="B2615" t="s">
        <v>107</v>
      </c>
      <c r="C2615" t="s">
        <v>635</v>
      </c>
      <c r="D2615" t="s">
        <v>711</v>
      </c>
      <c r="E2615" t="s">
        <v>712</v>
      </c>
      <c r="F2615" t="s">
        <v>1585</v>
      </c>
      <c r="G2615" t="s">
        <v>1586</v>
      </c>
      <c r="H2615" t="s">
        <v>1233</v>
      </c>
      <c r="I2615" t="s">
        <v>1653</v>
      </c>
      <c r="J2615" t="s">
        <v>94</v>
      </c>
      <c r="K2615" t="s">
        <v>1644</v>
      </c>
      <c r="L2615" t="s">
        <v>1654</v>
      </c>
      <c r="M2615" s="2">
        <v>0</v>
      </c>
      <c r="N2615" s="2">
        <v>1111.5</v>
      </c>
      <c r="O2615" s="2">
        <v>0</v>
      </c>
      <c r="P2615" s="2">
        <v>1111.5</v>
      </c>
      <c r="Q2615" s="2">
        <v>0</v>
      </c>
      <c r="R2615" s="2">
        <v>0</v>
      </c>
      <c r="S2615" s="2">
        <v>0</v>
      </c>
      <c r="T2615" s="2">
        <v>1111.5</v>
      </c>
      <c r="U2615" s="2">
        <v>1111.5</v>
      </c>
      <c r="V2615" s="2">
        <v>1111.5</v>
      </c>
      <c r="W2615" t="s">
        <v>1645</v>
      </c>
    </row>
    <row r="2616" spans="1:23" x14ac:dyDescent="0.2">
      <c r="A2616" t="s">
        <v>106</v>
      </c>
      <c r="B2616" t="s">
        <v>107</v>
      </c>
      <c r="C2616" t="s">
        <v>635</v>
      </c>
      <c r="D2616" t="s">
        <v>711</v>
      </c>
      <c r="E2616" t="s">
        <v>712</v>
      </c>
      <c r="F2616" t="s">
        <v>1585</v>
      </c>
      <c r="G2616" t="s">
        <v>1586</v>
      </c>
      <c r="H2616" t="s">
        <v>1233</v>
      </c>
      <c r="I2616" t="s">
        <v>1653</v>
      </c>
      <c r="J2616" t="s">
        <v>94</v>
      </c>
      <c r="K2616" t="s">
        <v>280</v>
      </c>
      <c r="L2616" t="s">
        <v>96</v>
      </c>
      <c r="M2616" s="2">
        <v>0</v>
      </c>
      <c r="N2616" s="2">
        <v>2973.82</v>
      </c>
      <c r="O2616" s="2">
        <v>0</v>
      </c>
      <c r="P2616" s="2">
        <v>2973.82</v>
      </c>
      <c r="Q2616" s="2">
        <v>0</v>
      </c>
      <c r="R2616" s="2">
        <v>2973.82</v>
      </c>
      <c r="S2616" s="2">
        <v>2973.82</v>
      </c>
      <c r="T2616" s="2">
        <v>0</v>
      </c>
      <c r="U2616" s="2">
        <v>0</v>
      </c>
      <c r="V2616" s="2">
        <v>0</v>
      </c>
      <c r="W2616" t="s">
        <v>1629</v>
      </c>
    </row>
    <row r="2617" spans="1:23" x14ac:dyDescent="0.2">
      <c r="A2617" t="s">
        <v>106</v>
      </c>
      <c r="B2617" t="s">
        <v>107</v>
      </c>
      <c r="C2617" t="s">
        <v>635</v>
      </c>
      <c r="D2617" t="s">
        <v>711</v>
      </c>
      <c r="E2617" t="s">
        <v>712</v>
      </c>
      <c r="F2617" t="s">
        <v>1585</v>
      </c>
      <c r="G2617" t="s">
        <v>1586</v>
      </c>
      <c r="H2617" t="s">
        <v>1233</v>
      </c>
      <c r="I2617" t="s">
        <v>1653</v>
      </c>
      <c r="J2617" t="s">
        <v>94</v>
      </c>
      <c r="K2617" t="s">
        <v>529</v>
      </c>
      <c r="L2617" t="s">
        <v>96</v>
      </c>
      <c r="M2617" s="2">
        <v>30.03</v>
      </c>
      <c r="N2617" s="2">
        <v>81.99</v>
      </c>
      <c r="O2617" s="2">
        <v>0</v>
      </c>
      <c r="P2617" s="2">
        <v>112.02</v>
      </c>
      <c r="Q2617" s="2">
        <v>0</v>
      </c>
      <c r="R2617" s="2">
        <v>102.42</v>
      </c>
      <c r="S2617" s="2">
        <v>33.630000000000003</v>
      </c>
      <c r="T2617" s="2">
        <v>9.6</v>
      </c>
      <c r="U2617" s="2">
        <v>78.39</v>
      </c>
      <c r="V2617" s="2">
        <v>9.6</v>
      </c>
      <c r="W2617" t="s">
        <v>1640</v>
      </c>
    </row>
    <row r="2618" spans="1:23" x14ac:dyDescent="0.2">
      <c r="A2618" t="s">
        <v>106</v>
      </c>
      <c r="B2618" t="s">
        <v>107</v>
      </c>
      <c r="C2618" t="s">
        <v>635</v>
      </c>
      <c r="D2618" t="s">
        <v>711</v>
      </c>
      <c r="E2618" t="s">
        <v>712</v>
      </c>
      <c r="F2618" t="s">
        <v>1585</v>
      </c>
      <c r="G2618" t="s">
        <v>1586</v>
      </c>
      <c r="H2618" t="s">
        <v>1233</v>
      </c>
      <c r="I2618" t="s">
        <v>1653</v>
      </c>
      <c r="J2618" t="s">
        <v>94</v>
      </c>
      <c r="K2618" t="s">
        <v>135</v>
      </c>
      <c r="L2618" t="s">
        <v>96</v>
      </c>
      <c r="M2618" s="2">
        <v>300</v>
      </c>
      <c r="N2618" s="2">
        <v>0</v>
      </c>
      <c r="O2618" s="2">
        <v>0</v>
      </c>
      <c r="P2618" s="2">
        <v>300</v>
      </c>
      <c r="Q2618" s="2">
        <v>0</v>
      </c>
      <c r="R2618" s="2">
        <v>0</v>
      </c>
      <c r="S2618" s="2">
        <v>0</v>
      </c>
      <c r="T2618" s="2">
        <v>300</v>
      </c>
      <c r="U2618" s="2">
        <v>300</v>
      </c>
      <c r="V2618" s="2">
        <v>300</v>
      </c>
      <c r="W2618" t="s">
        <v>1630</v>
      </c>
    </row>
    <row r="2619" spans="1:23" x14ac:dyDescent="0.2">
      <c r="A2619" t="s">
        <v>106</v>
      </c>
      <c r="B2619" t="s">
        <v>107</v>
      </c>
      <c r="C2619" t="s">
        <v>635</v>
      </c>
      <c r="D2619" t="s">
        <v>711</v>
      </c>
      <c r="E2619" t="s">
        <v>712</v>
      </c>
      <c r="F2619" t="s">
        <v>1585</v>
      </c>
      <c r="G2619" t="s">
        <v>1586</v>
      </c>
      <c r="H2619" t="s">
        <v>1233</v>
      </c>
      <c r="I2619" t="s">
        <v>1653</v>
      </c>
      <c r="J2619" t="s">
        <v>94</v>
      </c>
      <c r="K2619" t="s">
        <v>95</v>
      </c>
      <c r="L2619" t="s">
        <v>96</v>
      </c>
      <c r="M2619" s="2">
        <v>2350</v>
      </c>
      <c r="N2619" s="2">
        <v>0</v>
      </c>
      <c r="O2619" s="2">
        <v>0</v>
      </c>
      <c r="P2619" s="2">
        <v>2350</v>
      </c>
      <c r="Q2619" s="2">
        <v>0</v>
      </c>
      <c r="R2619" s="2">
        <v>0</v>
      </c>
      <c r="S2619" s="2">
        <v>0</v>
      </c>
      <c r="T2619" s="2">
        <v>2350</v>
      </c>
      <c r="U2619" s="2">
        <v>2350</v>
      </c>
      <c r="V2619" s="2">
        <v>2350</v>
      </c>
      <c r="W2619" t="s">
        <v>1631</v>
      </c>
    </row>
    <row r="2620" spans="1:23" x14ac:dyDescent="0.2">
      <c r="A2620" t="s">
        <v>106</v>
      </c>
      <c r="B2620" t="s">
        <v>107</v>
      </c>
      <c r="C2620" t="s">
        <v>635</v>
      </c>
      <c r="D2620" t="s">
        <v>711</v>
      </c>
      <c r="E2620" t="s">
        <v>712</v>
      </c>
      <c r="F2620" t="s">
        <v>1585</v>
      </c>
      <c r="G2620" t="s">
        <v>1586</v>
      </c>
      <c r="H2620" t="s">
        <v>1233</v>
      </c>
      <c r="I2620" t="s">
        <v>1653</v>
      </c>
      <c r="J2620" t="s">
        <v>94</v>
      </c>
      <c r="K2620" t="s">
        <v>1298</v>
      </c>
      <c r="L2620" t="s">
        <v>96</v>
      </c>
      <c r="M2620" s="2">
        <v>600</v>
      </c>
      <c r="N2620" s="2">
        <v>-80.290000000000006</v>
      </c>
      <c r="O2620" s="2">
        <v>0</v>
      </c>
      <c r="P2620" s="2">
        <v>519.71</v>
      </c>
      <c r="Q2620" s="2">
        <v>0</v>
      </c>
      <c r="R2620" s="2">
        <v>0</v>
      </c>
      <c r="S2620" s="2">
        <v>0</v>
      </c>
      <c r="T2620" s="2">
        <v>519.71</v>
      </c>
      <c r="U2620" s="2">
        <v>519.71</v>
      </c>
      <c r="V2620" s="2">
        <v>519.71</v>
      </c>
      <c r="W2620" t="s">
        <v>1632</v>
      </c>
    </row>
    <row r="2621" spans="1:23" x14ac:dyDescent="0.2">
      <c r="A2621" t="s">
        <v>106</v>
      </c>
      <c r="B2621" t="s">
        <v>107</v>
      </c>
      <c r="C2621" t="s">
        <v>635</v>
      </c>
      <c r="D2621" t="s">
        <v>711</v>
      </c>
      <c r="E2621" t="s">
        <v>712</v>
      </c>
      <c r="F2621" t="s">
        <v>1585</v>
      </c>
      <c r="G2621" t="s">
        <v>1586</v>
      </c>
      <c r="H2621" t="s">
        <v>1233</v>
      </c>
      <c r="I2621" t="s">
        <v>1653</v>
      </c>
      <c r="J2621" t="s">
        <v>94</v>
      </c>
      <c r="K2621" t="s">
        <v>98</v>
      </c>
      <c r="L2621" t="s">
        <v>96</v>
      </c>
      <c r="M2621" s="2">
        <v>2600</v>
      </c>
      <c r="N2621" s="2">
        <v>-2600</v>
      </c>
      <c r="O2621" s="2">
        <v>0</v>
      </c>
      <c r="P2621" s="2">
        <v>0</v>
      </c>
      <c r="Q2621" s="2">
        <v>0</v>
      </c>
      <c r="R2621" s="2">
        <v>0</v>
      </c>
      <c r="S2621" s="2">
        <v>0</v>
      </c>
      <c r="T2621" s="2">
        <v>0</v>
      </c>
      <c r="U2621" s="2">
        <v>0</v>
      </c>
      <c r="V2621" s="2">
        <v>0</v>
      </c>
      <c r="W2621" t="s">
        <v>1633</v>
      </c>
    </row>
    <row r="2622" spans="1:23" x14ac:dyDescent="0.2">
      <c r="A2622" t="s">
        <v>106</v>
      </c>
      <c r="B2622" t="s">
        <v>107</v>
      </c>
      <c r="C2622" t="s">
        <v>635</v>
      </c>
      <c r="D2622" t="s">
        <v>711</v>
      </c>
      <c r="E2622" t="s">
        <v>712</v>
      </c>
      <c r="F2622" t="s">
        <v>1585</v>
      </c>
      <c r="G2622" t="s">
        <v>1586</v>
      </c>
      <c r="H2622" t="s">
        <v>1233</v>
      </c>
      <c r="I2622" t="s">
        <v>1653</v>
      </c>
      <c r="J2622" t="s">
        <v>94</v>
      </c>
      <c r="K2622" t="s">
        <v>125</v>
      </c>
      <c r="L2622" t="s">
        <v>96</v>
      </c>
      <c r="M2622" s="2">
        <v>375</v>
      </c>
      <c r="N2622" s="2">
        <v>20139.689999999999</v>
      </c>
      <c r="O2622" s="2">
        <v>0</v>
      </c>
      <c r="P2622" s="2">
        <v>20514.689999999999</v>
      </c>
      <c r="Q2622" s="2">
        <v>20514.689999999999</v>
      </c>
      <c r="R2622" s="2">
        <v>0</v>
      </c>
      <c r="S2622" s="2">
        <v>0</v>
      </c>
      <c r="T2622" s="2">
        <v>20514.689999999999</v>
      </c>
      <c r="U2622" s="2">
        <v>20514.689999999999</v>
      </c>
      <c r="V2622" s="2">
        <v>0</v>
      </c>
      <c r="W2622" t="s">
        <v>1634</v>
      </c>
    </row>
    <row r="2623" spans="1:23" x14ac:dyDescent="0.2">
      <c r="A2623" t="s">
        <v>106</v>
      </c>
      <c r="B2623" t="s">
        <v>107</v>
      </c>
      <c r="C2623" t="s">
        <v>635</v>
      </c>
      <c r="D2623" t="s">
        <v>711</v>
      </c>
      <c r="E2623" t="s">
        <v>712</v>
      </c>
      <c r="F2623" t="s">
        <v>1585</v>
      </c>
      <c r="G2623" t="s">
        <v>1586</v>
      </c>
      <c r="H2623" t="s">
        <v>1233</v>
      </c>
      <c r="I2623" t="s">
        <v>1653</v>
      </c>
      <c r="J2623" t="s">
        <v>94</v>
      </c>
      <c r="K2623" t="s">
        <v>125</v>
      </c>
      <c r="L2623" t="s">
        <v>1654</v>
      </c>
      <c r="M2623" s="2">
        <v>0</v>
      </c>
      <c r="N2623" s="2">
        <v>2671.03</v>
      </c>
      <c r="O2623" s="2">
        <v>0</v>
      </c>
      <c r="P2623" s="2">
        <v>2671.03</v>
      </c>
      <c r="Q2623" s="2">
        <v>0</v>
      </c>
      <c r="R2623" s="2">
        <v>0</v>
      </c>
      <c r="S2623" s="2">
        <v>0</v>
      </c>
      <c r="T2623" s="2">
        <v>2671.03</v>
      </c>
      <c r="U2623" s="2">
        <v>2671.03</v>
      </c>
      <c r="V2623" s="2">
        <v>2671.03</v>
      </c>
      <c r="W2623" t="s">
        <v>1634</v>
      </c>
    </row>
    <row r="2624" spans="1:23" x14ac:dyDescent="0.2">
      <c r="A2624" t="s">
        <v>106</v>
      </c>
      <c r="B2624" t="s">
        <v>107</v>
      </c>
      <c r="C2624" t="s">
        <v>635</v>
      </c>
      <c r="D2624" t="s">
        <v>711</v>
      </c>
      <c r="E2624" t="s">
        <v>712</v>
      </c>
      <c r="F2624" t="s">
        <v>1585</v>
      </c>
      <c r="G2624" t="s">
        <v>1586</v>
      </c>
      <c r="H2624" t="s">
        <v>1233</v>
      </c>
      <c r="I2624" t="s">
        <v>1653</v>
      </c>
      <c r="J2624" t="s">
        <v>94</v>
      </c>
      <c r="K2624" t="s">
        <v>277</v>
      </c>
      <c r="L2624" t="s">
        <v>96</v>
      </c>
      <c r="M2624" s="2">
        <v>750</v>
      </c>
      <c r="N2624" s="2">
        <v>0</v>
      </c>
      <c r="O2624" s="2">
        <v>0</v>
      </c>
      <c r="P2624" s="2">
        <v>750</v>
      </c>
      <c r="Q2624" s="2">
        <v>0</v>
      </c>
      <c r="R2624" s="2">
        <v>0</v>
      </c>
      <c r="S2624" s="2">
        <v>0</v>
      </c>
      <c r="T2624" s="2">
        <v>750</v>
      </c>
      <c r="U2624" s="2">
        <v>750</v>
      </c>
      <c r="V2624" s="2">
        <v>750</v>
      </c>
      <c r="W2624" t="s">
        <v>1635</v>
      </c>
    </row>
    <row r="2625" spans="1:23" x14ac:dyDescent="0.2">
      <c r="A2625" t="s">
        <v>106</v>
      </c>
      <c r="B2625" t="s">
        <v>107</v>
      </c>
      <c r="C2625" t="s">
        <v>635</v>
      </c>
      <c r="D2625" t="s">
        <v>711</v>
      </c>
      <c r="E2625" t="s">
        <v>712</v>
      </c>
      <c r="F2625" t="s">
        <v>1585</v>
      </c>
      <c r="G2625" t="s">
        <v>1586</v>
      </c>
      <c r="H2625" t="s">
        <v>1233</v>
      </c>
      <c r="I2625" t="s">
        <v>1653</v>
      </c>
      <c r="J2625" t="s">
        <v>94</v>
      </c>
      <c r="K2625" t="s">
        <v>277</v>
      </c>
      <c r="L2625" t="s">
        <v>11</v>
      </c>
      <c r="M2625" s="2">
        <v>0</v>
      </c>
      <c r="N2625" s="2">
        <v>5958.4</v>
      </c>
      <c r="O2625" s="2">
        <v>0</v>
      </c>
      <c r="P2625" s="2">
        <v>5958.4</v>
      </c>
      <c r="Q2625" s="2">
        <v>0</v>
      </c>
      <c r="R2625" s="2">
        <v>0</v>
      </c>
      <c r="S2625" s="2">
        <v>0</v>
      </c>
      <c r="T2625" s="2">
        <v>5958.4</v>
      </c>
      <c r="U2625" s="2">
        <v>5958.4</v>
      </c>
      <c r="V2625" s="2">
        <v>5958.4</v>
      </c>
      <c r="W2625" t="s">
        <v>1635</v>
      </c>
    </row>
    <row r="2626" spans="1:23" x14ac:dyDescent="0.2">
      <c r="A2626" t="s">
        <v>106</v>
      </c>
      <c r="B2626" t="s">
        <v>107</v>
      </c>
      <c r="C2626" t="s">
        <v>635</v>
      </c>
      <c r="D2626" t="s">
        <v>711</v>
      </c>
      <c r="E2626" t="s">
        <v>712</v>
      </c>
      <c r="F2626" t="s">
        <v>1585</v>
      </c>
      <c r="G2626" t="s">
        <v>1586</v>
      </c>
      <c r="H2626" t="s">
        <v>1233</v>
      </c>
      <c r="I2626" t="s">
        <v>1653</v>
      </c>
      <c r="J2626" t="s">
        <v>94</v>
      </c>
      <c r="K2626" t="s">
        <v>277</v>
      </c>
      <c r="L2626" t="s">
        <v>1654</v>
      </c>
      <c r="M2626" s="2">
        <v>0</v>
      </c>
      <c r="N2626" s="2">
        <v>1268.98</v>
      </c>
      <c r="O2626" s="2">
        <v>0</v>
      </c>
      <c r="P2626" s="2">
        <v>1268.98</v>
      </c>
      <c r="Q2626" s="2">
        <v>0</v>
      </c>
      <c r="R2626" s="2">
        <v>0</v>
      </c>
      <c r="S2626" s="2">
        <v>0</v>
      </c>
      <c r="T2626" s="2">
        <v>1268.98</v>
      </c>
      <c r="U2626" s="2">
        <v>1268.98</v>
      </c>
      <c r="V2626" s="2">
        <v>1268.98</v>
      </c>
      <c r="W2626" t="s">
        <v>1635</v>
      </c>
    </row>
    <row r="2627" spans="1:23" x14ac:dyDescent="0.2">
      <c r="A2627" t="s">
        <v>106</v>
      </c>
      <c r="B2627" t="s">
        <v>107</v>
      </c>
      <c r="C2627" t="s">
        <v>635</v>
      </c>
      <c r="D2627" t="s">
        <v>711</v>
      </c>
      <c r="E2627" t="s">
        <v>712</v>
      </c>
      <c r="F2627" t="s">
        <v>1585</v>
      </c>
      <c r="G2627" t="s">
        <v>1586</v>
      </c>
      <c r="H2627" t="s">
        <v>1233</v>
      </c>
      <c r="I2627" t="s">
        <v>1653</v>
      </c>
      <c r="J2627" t="s">
        <v>94</v>
      </c>
      <c r="K2627" t="s">
        <v>783</v>
      </c>
      <c r="L2627" t="s">
        <v>96</v>
      </c>
      <c r="M2627" s="2">
        <v>4543.8100000000004</v>
      </c>
      <c r="N2627" s="2">
        <v>8793.2800000000007</v>
      </c>
      <c r="O2627" s="2">
        <v>0</v>
      </c>
      <c r="P2627" s="2">
        <v>13337.09</v>
      </c>
      <c r="Q2627" s="2">
        <v>141.09</v>
      </c>
      <c r="R2627" s="2">
        <v>13106.31</v>
      </c>
      <c r="S2627" s="2">
        <v>0</v>
      </c>
      <c r="T2627" s="2">
        <v>230.78</v>
      </c>
      <c r="U2627" s="2">
        <v>13337.09</v>
      </c>
      <c r="V2627" s="2">
        <v>89.69</v>
      </c>
      <c r="W2627" t="s">
        <v>1650</v>
      </c>
    </row>
    <row r="2628" spans="1:23" x14ac:dyDescent="0.2">
      <c r="A2628" t="s">
        <v>106</v>
      </c>
      <c r="B2628" t="s">
        <v>107</v>
      </c>
      <c r="C2628" t="s">
        <v>635</v>
      </c>
      <c r="D2628" t="s">
        <v>711</v>
      </c>
      <c r="E2628" t="s">
        <v>712</v>
      </c>
      <c r="F2628" t="s">
        <v>1585</v>
      </c>
      <c r="G2628" t="s">
        <v>1586</v>
      </c>
      <c r="H2628" t="s">
        <v>1233</v>
      </c>
      <c r="I2628" t="s">
        <v>1653</v>
      </c>
      <c r="J2628" t="s">
        <v>94</v>
      </c>
      <c r="K2628" t="s">
        <v>140</v>
      </c>
      <c r="L2628" t="s">
        <v>11</v>
      </c>
      <c r="M2628" s="2">
        <v>0</v>
      </c>
      <c r="N2628" s="2">
        <v>1022.06</v>
      </c>
      <c r="O2628" s="2">
        <v>0</v>
      </c>
      <c r="P2628" s="2">
        <v>1022.06</v>
      </c>
      <c r="Q2628" s="2">
        <v>0</v>
      </c>
      <c r="R2628" s="2">
        <v>0</v>
      </c>
      <c r="S2628" s="2">
        <v>0</v>
      </c>
      <c r="T2628" s="2">
        <v>1022.06</v>
      </c>
      <c r="U2628" s="2">
        <v>1022.06</v>
      </c>
      <c r="V2628" s="2">
        <v>1022.06</v>
      </c>
      <c r="W2628" t="s">
        <v>1636</v>
      </c>
    </row>
    <row r="2629" spans="1:23" x14ac:dyDescent="0.2">
      <c r="A2629" t="s">
        <v>106</v>
      </c>
      <c r="B2629" t="s">
        <v>107</v>
      </c>
      <c r="C2629" t="s">
        <v>635</v>
      </c>
      <c r="D2629" t="s">
        <v>711</v>
      </c>
      <c r="E2629" t="s">
        <v>712</v>
      </c>
      <c r="F2629" t="s">
        <v>1585</v>
      </c>
      <c r="G2629" t="s">
        <v>1586</v>
      </c>
      <c r="H2629" t="s">
        <v>1233</v>
      </c>
      <c r="I2629" t="s">
        <v>1656</v>
      </c>
      <c r="J2629" t="s">
        <v>94</v>
      </c>
      <c r="K2629" t="s">
        <v>322</v>
      </c>
      <c r="L2629" t="s">
        <v>96</v>
      </c>
      <c r="M2629" s="2">
        <v>12777.6</v>
      </c>
      <c r="N2629" s="2">
        <v>0</v>
      </c>
      <c r="O2629" s="2">
        <v>0</v>
      </c>
      <c r="P2629" s="2">
        <v>12777.6</v>
      </c>
      <c r="Q2629" s="2">
        <v>9147.1299999999992</v>
      </c>
      <c r="R2629" s="2">
        <v>3630.47</v>
      </c>
      <c r="S2629" s="2">
        <v>3630.47</v>
      </c>
      <c r="T2629" s="2">
        <v>9147.1299999999992</v>
      </c>
      <c r="U2629" s="2">
        <v>9147.1299999999992</v>
      </c>
      <c r="V2629" s="2">
        <v>0</v>
      </c>
      <c r="W2629" t="s">
        <v>1621</v>
      </c>
    </row>
    <row r="2630" spans="1:23" x14ac:dyDescent="0.2">
      <c r="A2630" t="s">
        <v>106</v>
      </c>
      <c r="B2630" t="s">
        <v>107</v>
      </c>
      <c r="C2630" t="s">
        <v>635</v>
      </c>
      <c r="D2630" t="s">
        <v>711</v>
      </c>
      <c r="E2630" t="s">
        <v>712</v>
      </c>
      <c r="F2630" t="s">
        <v>1585</v>
      </c>
      <c r="G2630" t="s">
        <v>1586</v>
      </c>
      <c r="H2630" t="s">
        <v>1233</v>
      </c>
      <c r="I2630" t="s">
        <v>1656</v>
      </c>
      <c r="J2630" t="s">
        <v>94</v>
      </c>
      <c r="K2630" t="s">
        <v>324</v>
      </c>
      <c r="L2630" t="s">
        <v>96</v>
      </c>
      <c r="M2630" s="2">
        <v>4155.4799999999996</v>
      </c>
      <c r="N2630" s="2">
        <v>0</v>
      </c>
      <c r="O2630" s="2">
        <v>0</v>
      </c>
      <c r="P2630" s="2">
        <v>4155.4799999999996</v>
      </c>
      <c r="Q2630" s="2">
        <v>1449.85</v>
      </c>
      <c r="R2630" s="2">
        <v>2705.63</v>
      </c>
      <c r="S2630" s="2">
        <v>2705.63</v>
      </c>
      <c r="T2630" s="2">
        <v>1449.85</v>
      </c>
      <c r="U2630" s="2">
        <v>1449.85</v>
      </c>
      <c r="V2630" s="2">
        <v>0</v>
      </c>
      <c r="W2630" t="s">
        <v>1622</v>
      </c>
    </row>
    <row r="2631" spans="1:23" x14ac:dyDescent="0.2">
      <c r="A2631" t="s">
        <v>106</v>
      </c>
      <c r="B2631" t="s">
        <v>107</v>
      </c>
      <c r="C2631" t="s">
        <v>635</v>
      </c>
      <c r="D2631" t="s">
        <v>711</v>
      </c>
      <c r="E2631" t="s">
        <v>712</v>
      </c>
      <c r="F2631" t="s">
        <v>1585</v>
      </c>
      <c r="G2631" t="s">
        <v>1586</v>
      </c>
      <c r="H2631" t="s">
        <v>1233</v>
      </c>
      <c r="I2631" t="s">
        <v>1656</v>
      </c>
      <c r="J2631" t="s">
        <v>94</v>
      </c>
      <c r="K2631" t="s">
        <v>326</v>
      </c>
      <c r="L2631" t="s">
        <v>96</v>
      </c>
      <c r="M2631" s="2">
        <v>2210.7600000000002</v>
      </c>
      <c r="N2631" s="2">
        <v>0</v>
      </c>
      <c r="O2631" s="2">
        <v>0</v>
      </c>
      <c r="P2631" s="2">
        <v>2210.7600000000002</v>
      </c>
      <c r="Q2631" s="2">
        <v>490</v>
      </c>
      <c r="R2631" s="2">
        <v>1720.76</v>
      </c>
      <c r="S2631" s="2">
        <v>1547.95</v>
      </c>
      <c r="T2631" s="2">
        <v>490</v>
      </c>
      <c r="U2631" s="2">
        <v>662.81</v>
      </c>
      <c r="V2631" s="2">
        <v>0</v>
      </c>
      <c r="W2631" t="s">
        <v>1623</v>
      </c>
    </row>
    <row r="2632" spans="1:23" x14ac:dyDescent="0.2">
      <c r="A2632" t="s">
        <v>106</v>
      </c>
      <c r="B2632" t="s">
        <v>107</v>
      </c>
      <c r="C2632" t="s">
        <v>635</v>
      </c>
      <c r="D2632" t="s">
        <v>711</v>
      </c>
      <c r="E2632" t="s">
        <v>712</v>
      </c>
      <c r="F2632" t="s">
        <v>1585</v>
      </c>
      <c r="G2632" t="s">
        <v>1586</v>
      </c>
      <c r="H2632" t="s">
        <v>1233</v>
      </c>
      <c r="I2632" t="s">
        <v>1656</v>
      </c>
      <c r="J2632" t="s">
        <v>94</v>
      </c>
      <c r="K2632" t="s">
        <v>1512</v>
      </c>
      <c r="L2632" t="s">
        <v>96</v>
      </c>
      <c r="M2632" s="2">
        <v>2400</v>
      </c>
      <c r="N2632" s="2">
        <v>0</v>
      </c>
      <c r="O2632" s="2">
        <v>0</v>
      </c>
      <c r="P2632" s="2">
        <v>2400</v>
      </c>
      <c r="Q2632" s="2">
        <v>0</v>
      </c>
      <c r="R2632" s="2">
        <v>1226</v>
      </c>
      <c r="S2632" s="2">
        <v>658.5</v>
      </c>
      <c r="T2632" s="2">
        <v>1174</v>
      </c>
      <c r="U2632" s="2">
        <v>1741.5</v>
      </c>
      <c r="V2632" s="2">
        <v>1174</v>
      </c>
      <c r="W2632" t="s">
        <v>1638</v>
      </c>
    </row>
    <row r="2633" spans="1:23" x14ac:dyDescent="0.2">
      <c r="A2633" t="s">
        <v>106</v>
      </c>
      <c r="B2633" t="s">
        <v>107</v>
      </c>
      <c r="C2633" t="s">
        <v>635</v>
      </c>
      <c r="D2633" t="s">
        <v>711</v>
      </c>
      <c r="E2633" t="s">
        <v>712</v>
      </c>
      <c r="F2633" t="s">
        <v>1585</v>
      </c>
      <c r="G2633" t="s">
        <v>1586</v>
      </c>
      <c r="H2633" t="s">
        <v>1233</v>
      </c>
      <c r="I2633" t="s">
        <v>1656</v>
      </c>
      <c r="J2633" t="s">
        <v>94</v>
      </c>
      <c r="K2633" t="s">
        <v>266</v>
      </c>
      <c r="L2633" t="s">
        <v>96</v>
      </c>
      <c r="M2633" s="2">
        <v>2000</v>
      </c>
      <c r="N2633" s="2">
        <v>0</v>
      </c>
      <c r="O2633" s="2">
        <v>0</v>
      </c>
      <c r="P2633" s="2">
        <v>2000</v>
      </c>
      <c r="Q2633" s="2">
        <v>0</v>
      </c>
      <c r="R2633" s="2">
        <v>0</v>
      </c>
      <c r="S2633" s="2">
        <v>0</v>
      </c>
      <c r="T2633" s="2">
        <v>2000</v>
      </c>
      <c r="U2633" s="2">
        <v>2000</v>
      </c>
      <c r="V2633" s="2">
        <v>2000</v>
      </c>
      <c r="W2633" t="s">
        <v>1624</v>
      </c>
    </row>
    <row r="2634" spans="1:23" x14ac:dyDescent="0.2">
      <c r="A2634" t="s">
        <v>106</v>
      </c>
      <c r="B2634" t="s">
        <v>107</v>
      </c>
      <c r="C2634" t="s">
        <v>635</v>
      </c>
      <c r="D2634" t="s">
        <v>711</v>
      </c>
      <c r="E2634" t="s">
        <v>712</v>
      </c>
      <c r="F2634" t="s">
        <v>1585</v>
      </c>
      <c r="G2634" t="s">
        <v>1586</v>
      </c>
      <c r="H2634" t="s">
        <v>1233</v>
      </c>
      <c r="I2634" t="s">
        <v>1656</v>
      </c>
      <c r="J2634" t="s">
        <v>94</v>
      </c>
      <c r="K2634" t="s">
        <v>432</v>
      </c>
      <c r="L2634" t="s">
        <v>96</v>
      </c>
      <c r="M2634" s="2">
        <v>18640.63</v>
      </c>
      <c r="N2634" s="2">
        <v>-10769.71</v>
      </c>
      <c r="O2634" s="2">
        <v>0</v>
      </c>
      <c r="P2634" s="2">
        <v>7870.92</v>
      </c>
      <c r="Q2634" s="2">
        <v>0</v>
      </c>
      <c r="R2634" s="2">
        <v>0</v>
      </c>
      <c r="S2634" s="2">
        <v>0</v>
      </c>
      <c r="T2634" s="2">
        <v>7870.92</v>
      </c>
      <c r="U2634" s="2">
        <v>7870.92</v>
      </c>
      <c r="V2634" s="2">
        <v>7870.92</v>
      </c>
      <c r="W2634" t="s">
        <v>1625</v>
      </c>
    </row>
    <row r="2635" spans="1:23" x14ac:dyDescent="0.2">
      <c r="A2635" t="s">
        <v>106</v>
      </c>
      <c r="B2635" t="s">
        <v>107</v>
      </c>
      <c r="C2635" t="s">
        <v>635</v>
      </c>
      <c r="D2635" t="s">
        <v>711</v>
      </c>
      <c r="E2635" t="s">
        <v>712</v>
      </c>
      <c r="F2635" t="s">
        <v>1585</v>
      </c>
      <c r="G2635" t="s">
        <v>1586</v>
      </c>
      <c r="H2635" t="s">
        <v>1233</v>
      </c>
      <c r="I2635" t="s">
        <v>1656</v>
      </c>
      <c r="J2635" t="s">
        <v>94</v>
      </c>
      <c r="K2635" t="s">
        <v>183</v>
      </c>
      <c r="L2635" t="s">
        <v>96</v>
      </c>
      <c r="M2635" s="2">
        <v>0</v>
      </c>
      <c r="N2635" s="2">
        <v>350</v>
      </c>
      <c r="O2635" s="2">
        <v>0</v>
      </c>
      <c r="P2635" s="2">
        <v>350</v>
      </c>
      <c r="Q2635" s="2">
        <v>0</v>
      </c>
      <c r="R2635" s="2">
        <v>195.08</v>
      </c>
      <c r="S2635" s="2">
        <v>156.79</v>
      </c>
      <c r="T2635" s="2">
        <v>154.91999999999999</v>
      </c>
      <c r="U2635" s="2">
        <v>193.21</v>
      </c>
      <c r="V2635" s="2">
        <v>154.91999999999999</v>
      </c>
      <c r="W2635" t="s">
        <v>1657</v>
      </c>
    </row>
    <row r="2636" spans="1:23" x14ac:dyDescent="0.2">
      <c r="A2636" t="s">
        <v>106</v>
      </c>
      <c r="B2636" t="s">
        <v>107</v>
      </c>
      <c r="C2636" t="s">
        <v>635</v>
      </c>
      <c r="D2636" t="s">
        <v>711</v>
      </c>
      <c r="E2636" t="s">
        <v>712</v>
      </c>
      <c r="F2636" t="s">
        <v>1585</v>
      </c>
      <c r="G2636" t="s">
        <v>1586</v>
      </c>
      <c r="H2636" t="s">
        <v>1233</v>
      </c>
      <c r="I2636" t="s">
        <v>1656</v>
      </c>
      <c r="J2636" t="s">
        <v>94</v>
      </c>
      <c r="K2636" t="s">
        <v>143</v>
      </c>
      <c r="L2636" t="s">
        <v>96</v>
      </c>
      <c r="M2636" s="2">
        <v>498673.04</v>
      </c>
      <c r="N2636" s="2">
        <v>-3398.4</v>
      </c>
      <c r="O2636" s="2">
        <v>0</v>
      </c>
      <c r="P2636" s="2">
        <v>495274.64</v>
      </c>
      <c r="Q2636" s="2">
        <v>5254.95</v>
      </c>
      <c r="R2636" s="2">
        <v>422221.46</v>
      </c>
      <c r="S2636" s="2">
        <v>190422.34</v>
      </c>
      <c r="T2636" s="2">
        <v>73053.179999999993</v>
      </c>
      <c r="U2636" s="2">
        <v>304852.3</v>
      </c>
      <c r="V2636" s="2">
        <v>67798.23</v>
      </c>
      <c r="W2636" t="s">
        <v>1626</v>
      </c>
    </row>
    <row r="2637" spans="1:23" x14ac:dyDescent="0.2">
      <c r="A2637" t="s">
        <v>106</v>
      </c>
      <c r="B2637" t="s">
        <v>107</v>
      </c>
      <c r="C2637" t="s">
        <v>635</v>
      </c>
      <c r="D2637" t="s">
        <v>711</v>
      </c>
      <c r="E2637" t="s">
        <v>712</v>
      </c>
      <c r="F2637" t="s">
        <v>1585</v>
      </c>
      <c r="G2637" t="s">
        <v>1586</v>
      </c>
      <c r="H2637" t="s">
        <v>1233</v>
      </c>
      <c r="I2637" t="s">
        <v>1656</v>
      </c>
      <c r="J2637" t="s">
        <v>94</v>
      </c>
      <c r="K2637" t="s">
        <v>366</v>
      </c>
      <c r="L2637" t="s">
        <v>96</v>
      </c>
      <c r="M2637" s="2">
        <v>0</v>
      </c>
      <c r="N2637" s="2">
        <v>78.400000000000006</v>
      </c>
      <c r="O2637" s="2">
        <v>0</v>
      </c>
      <c r="P2637" s="2">
        <v>78.400000000000006</v>
      </c>
      <c r="Q2637" s="2">
        <v>0</v>
      </c>
      <c r="R2637" s="2">
        <v>78.400000000000006</v>
      </c>
      <c r="S2637" s="2">
        <v>78.400000000000006</v>
      </c>
      <c r="T2637" s="2">
        <v>0</v>
      </c>
      <c r="U2637" s="2">
        <v>0</v>
      </c>
      <c r="V2637" s="2">
        <v>0</v>
      </c>
      <c r="W2637" t="s">
        <v>1658</v>
      </c>
    </row>
    <row r="2638" spans="1:23" x14ac:dyDescent="0.2">
      <c r="A2638" t="s">
        <v>106</v>
      </c>
      <c r="B2638" t="s">
        <v>107</v>
      </c>
      <c r="C2638" t="s">
        <v>635</v>
      </c>
      <c r="D2638" t="s">
        <v>711</v>
      </c>
      <c r="E2638" t="s">
        <v>712</v>
      </c>
      <c r="F2638" t="s">
        <v>1585</v>
      </c>
      <c r="G2638" t="s">
        <v>1586</v>
      </c>
      <c r="H2638" t="s">
        <v>1233</v>
      </c>
      <c r="I2638" t="s">
        <v>1656</v>
      </c>
      <c r="J2638" t="s">
        <v>94</v>
      </c>
      <c r="K2638" t="s">
        <v>166</v>
      </c>
      <c r="L2638" t="s">
        <v>96</v>
      </c>
      <c r="M2638" s="2">
        <v>0</v>
      </c>
      <c r="N2638" s="2">
        <v>3320</v>
      </c>
      <c r="O2638" s="2">
        <v>0</v>
      </c>
      <c r="P2638" s="2">
        <v>3320</v>
      </c>
      <c r="Q2638" s="2">
        <v>0</v>
      </c>
      <c r="R2638" s="2">
        <v>0</v>
      </c>
      <c r="S2638" s="2">
        <v>0</v>
      </c>
      <c r="T2638" s="2">
        <v>3320</v>
      </c>
      <c r="U2638" s="2">
        <v>3320</v>
      </c>
      <c r="V2638" s="2">
        <v>3320</v>
      </c>
      <c r="W2638" t="s">
        <v>1628</v>
      </c>
    </row>
    <row r="2639" spans="1:23" x14ac:dyDescent="0.2">
      <c r="A2639" t="s">
        <v>106</v>
      </c>
      <c r="B2639" t="s">
        <v>107</v>
      </c>
      <c r="C2639" t="s">
        <v>635</v>
      </c>
      <c r="D2639" t="s">
        <v>711</v>
      </c>
      <c r="E2639" t="s">
        <v>712</v>
      </c>
      <c r="F2639" t="s">
        <v>1585</v>
      </c>
      <c r="G2639" t="s">
        <v>1586</v>
      </c>
      <c r="H2639" t="s">
        <v>1233</v>
      </c>
      <c r="I2639" t="s">
        <v>1656</v>
      </c>
      <c r="J2639" t="s">
        <v>94</v>
      </c>
      <c r="K2639" t="s">
        <v>280</v>
      </c>
      <c r="L2639" t="s">
        <v>96</v>
      </c>
      <c r="M2639" s="2">
        <v>0</v>
      </c>
      <c r="N2639" s="2">
        <v>1298.08</v>
      </c>
      <c r="O2639" s="2">
        <v>0</v>
      </c>
      <c r="P2639" s="2">
        <v>1298.08</v>
      </c>
      <c r="Q2639" s="2">
        <v>0</v>
      </c>
      <c r="R2639" s="2">
        <v>1298.08</v>
      </c>
      <c r="S2639" s="2">
        <v>1298.08</v>
      </c>
      <c r="T2639" s="2">
        <v>0</v>
      </c>
      <c r="U2639" s="2">
        <v>0</v>
      </c>
      <c r="V2639" s="2">
        <v>0</v>
      </c>
      <c r="W2639" t="s">
        <v>1629</v>
      </c>
    </row>
    <row r="2640" spans="1:23" x14ac:dyDescent="0.2">
      <c r="A2640" t="s">
        <v>106</v>
      </c>
      <c r="B2640" t="s">
        <v>107</v>
      </c>
      <c r="C2640" t="s">
        <v>635</v>
      </c>
      <c r="D2640" t="s">
        <v>711</v>
      </c>
      <c r="E2640" t="s">
        <v>712</v>
      </c>
      <c r="F2640" t="s">
        <v>1585</v>
      </c>
      <c r="G2640" t="s">
        <v>1586</v>
      </c>
      <c r="H2640" t="s">
        <v>1233</v>
      </c>
      <c r="I2640" t="s">
        <v>1656</v>
      </c>
      <c r="J2640" t="s">
        <v>94</v>
      </c>
      <c r="K2640" t="s">
        <v>529</v>
      </c>
      <c r="L2640" t="s">
        <v>96</v>
      </c>
      <c r="M2640" s="2">
        <v>8109.6</v>
      </c>
      <c r="N2640" s="2">
        <v>0</v>
      </c>
      <c r="O2640" s="2">
        <v>0</v>
      </c>
      <c r="P2640" s="2">
        <v>8109.6</v>
      </c>
      <c r="Q2640" s="2">
        <v>0.01</v>
      </c>
      <c r="R2640" s="2">
        <v>4496.45</v>
      </c>
      <c r="S2640" s="2">
        <v>2244.79</v>
      </c>
      <c r="T2640" s="2">
        <v>3613.15</v>
      </c>
      <c r="U2640" s="2">
        <v>5864.81</v>
      </c>
      <c r="V2640" s="2">
        <v>3613.14</v>
      </c>
      <c r="W2640" t="s">
        <v>1640</v>
      </c>
    </row>
    <row r="2641" spans="1:23" x14ac:dyDescent="0.2">
      <c r="A2641" t="s">
        <v>106</v>
      </c>
      <c r="B2641" t="s">
        <v>107</v>
      </c>
      <c r="C2641" t="s">
        <v>635</v>
      </c>
      <c r="D2641" t="s">
        <v>711</v>
      </c>
      <c r="E2641" t="s">
        <v>712</v>
      </c>
      <c r="F2641" t="s">
        <v>1585</v>
      </c>
      <c r="G2641" t="s">
        <v>1586</v>
      </c>
      <c r="H2641" t="s">
        <v>1233</v>
      </c>
      <c r="I2641" t="s">
        <v>1656</v>
      </c>
      <c r="J2641" t="s">
        <v>94</v>
      </c>
      <c r="K2641" t="s">
        <v>135</v>
      </c>
      <c r="L2641" t="s">
        <v>96</v>
      </c>
      <c r="M2641" s="2">
        <v>1200</v>
      </c>
      <c r="N2641" s="2">
        <v>0</v>
      </c>
      <c r="O2641" s="2">
        <v>0</v>
      </c>
      <c r="P2641" s="2">
        <v>1200</v>
      </c>
      <c r="Q2641" s="2">
        <v>0</v>
      </c>
      <c r="R2641" s="2">
        <v>0</v>
      </c>
      <c r="S2641" s="2">
        <v>0</v>
      </c>
      <c r="T2641" s="2">
        <v>1200</v>
      </c>
      <c r="U2641" s="2">
        <v>1200</v>
      </c>
      <c r="V2641" s="2">
        <v>1200</v>
      </c>
      <c r="W2641" t="s">
        <v>1630</v>
      </c>
    </row>
    <row r="2642" spans="1:23" x14ac:dyDescent="0.2">
      <c r="A2642" t="s">
        <v>106</v>
      </c>
      <c r="B2642" t="s">
        <v>107</v>
      </c>
      <c r="C2642" t="s">
        <v>635</v>
      </c>
      <c r="D2642" t="s">
        <v>711</v>
      </c>
      <c r="E2642" t="s">
        <v>712</v>
      </c>
      <c r="F2642" t="s">
        <v>1585</v>
      </c>
      <c r="G2642" t="s">
        <v>1586</v>
      </c>
      <c r="H2642" t="s">
        <v>1233</v>
      </c>
      <c r="I2642" t="s">
        <v>1656</v>
      </c>
      <c r="J2642" t="s">
        <v>94</v>
      </c>
      <c r="K2642" t="s">
        <v>95</v>
      </c>
      <c r="L2642" t="s">
        <v>96</v>
      </c>
      <c r="M2642" s="2">
        <v>12600</v>
      </c>
      <c r="N2642" s="2">
        <v>0</v>
      </c>
      <c r="O2642" s="2">
        <v>0</v>
      </c>
      <c r="P2642" s="2">
        <v>12600</v>
      </c>
      <c r="Q2642" s="2">
        <v>0</v>
      </c>
      <c r="R2642" s="2">
        <v>0</v>
      </c>
      <c r="S2642" s="2">
        <v>0</v>
      </c>
      <c r="T2642" s="2">
        <v>12600</v>
      </c>
      <c r="U2642" s="2">
        <v>12600</v>
      </c>
      <c r="V2642" s="2">
        <v>12600</v>
      </c>
      <c r="W2642" t="s">
        <v>1631</v>
      </c>
    </row>
    <row r="2643" spans="1:23" x14ac:dyDescent="0.2">
      <c r="A2643" t="s">
        <v>106</v>
      </c>
      <c r="B2643" t="s">
        <v>107</v>
      </c>
      <c r="C2643" t="s">
        <v>635</v>
      </c>
      <c r="D2643" t="s">
        <v>711</v>
      </c>
      <c r="E2643" t="s">
        <v>712</v>
      </c>
      <c r="F2643" t="s">
        <v>1585</v>
      </c>
      <c r="G2643" t="s">
        <v>1586</v>
      </c>
      <c r="H2643" t="s">
        <v>1233</v>
      </c>
      <c r="I2643" t="s">
        <v>1656</v>
      </c>
      <c r="J2643" t="s">
        <v>94</v>
      </c>
      <c r="K2643" t="s">
        <v>1298</v>
      </c>
      <c r="L2643" t="s">
        <v>96</v>
      </c>
      <c r="M2643" s="2">
        <v>4800</v>
      </c>
      <c r="N2643" s="2">
        <v>-350</v>
      </c>
      <c r="O2643" s="2">
        <v>0</v>
      </c>
      <c r="P2643" s="2">
        <v>4450</v>
      </c>
      <c r="Q2643" s="2">
        <v>0</v>
      </c>
      <c r="R2643" s="2">
        <v>1151.01</v>
      </c>
      <c r="S2643" s="2">
        <v>1151.01</v>
      </c>
      <c r="T2643" s="2">
        <v>3298.99</v>
      </c>
      <c r="U2643" s="2">
        <v>3298.99</v>
      </c>
      <c r="V2643" s="2">
        <v>3298.99</v>
      </c>
      <c r="W2643" t="s">
        <v>1632</v>
      </c>
    </row>
    <row r="2644" spans="1:23" x14ac:dyDescent="0.2">
      <c r="A2644" t="s">
        <v>106</v>
      </c>
      <c r="B2644" t="s">
        <v>107</v>
      </c>
      <c r="C2644" t="s">
        <v>635</v>
      </c>
      <c r="D2644" t="s">
        <v>711</v>
      </c>
      <c r="E2644" t="s">
        <v>712</v>
      </c>
      <c r="F2644" t="s">
        <v>1585</v>
      </c>
      <c r="G2644" t="s">
        <v>1586</v>
      </c>
      <c r="H2644" t="s">
        <v>1233</v>
      </c>
      <c r="I2644" t="s">
        <v>1656</v>
      </c>
      <c r="J2644" t="s">
        <v>94</v>
      </c>
      <c r="K2644" t="s">
        <v>98</v>
      </c>
      <c r="L2644" t="s">
        <v>96</v>
      </c>
      <c r="M2644" s="2">
        <v>22400</v>
      </c>
      <c r="N2644" s="2">
        <v>-16047.25</v>
      </c>
      <c r="O2644" s="2">
        <v>0</v>
      </c>
      <c r="P2644" s="2">
        <v>6352.75</v>
      </c>
      <c r="Q2644" s="2">
        <v>0</v>
      </c>
      <c r="R2644" s="2">
        <v>141.80000000000001</v>
      </c>
      <c r="S2644" s="2">
        <v>141.80000000000001</v>
      </c>
      <c r="T2644" s="2">
        <v>6210.95</v>
      </c>
      <c r="U2644" s="2">
        <v>6210.95</v>
      </c>
      <c r="V2644" s="2">
        <v>6210.95</v>
      </c>
      <c r="W2644" t="s">
        <v>1633</v>
      </c>
    </row>
    <row r="2645" spans="1:23" x14ac:dyDescent="0.2">
      <c r="A2645" t="s">
        <v>106</v>
      </c>
      <c r="B2645" t="s">
        <v>107</v>
      </c>
      <c r="C2645" t="s">
        <v>635</v>
      </c>
      <c r="D2645" t="s">
        <v>711</v>
      </c>
      <c r="E2645" t="s">
        <v>712</v>
      </c>
      <c r="F2645" t="s">
        <v>1585</v>
      </c>
      <c r="G2645" t="s">
        <v>1586</v>
      </c>
      <c r="H2645" t="s">
        <v>1233</v>
      </c>
      <c r="I2645" t="s">
        <v>1656</v>
      </c>
      <c r="J2645" t="s">
        <v>94</v>
      </c>
      <c r="K2645" t="s">
        <v>125</v>
      </c>
      <c r="L2645" t="s">
        <v>96</v>
      </c>
      <c r="M2645" s="2">
        <v>1500</v>
      </c>
      <c r="N2645" s="2">
        <v>0</v>
      </c>
      <c r="O2645" s="2">
        <v>0</v>
      </c>
      <c r="P2645" s="2">
        <v>1500</v>
      </c>
      <c r="Q2645" s="2">
        <v>1051.1199999999999</v>
      </c>
      <c r="R2645" s="2">
        <v>0</v>
      </c>
      <c r="S2645" s="2">
        <v>0</v>
      </c>
      <c r="T2645" s="2">
        <v>1500</v>
      </c>
      <c r="U2645" s="2">
        <v>1500</v>
      </c>
      <c r="V2645" s="2">
        <v>448.88</v>
      </c>
      <c r="W2645" t="s">
        <v>1634</v>
      </c>
    </row>
    <row r="2646" spans="1:23" x14ac:dyDescent="0.2">
      <c r="A2646" t="s">
        <v>106</v>
      </c>
      <c r="B2646" t="s">
        <v>107</v>
      </c>
      <c r="C2646" t="s">
        <v>635</v>
      </c>
      <c r="D2646" t="s">
        <v>711</v>
      </c>
      <c r="E2646" t="s">
        <v>712</v>
      </c>
      <c r="F2646" t="s">
        <v>1585</v>
      </c>
      <c r="G2646" t="s">
        <v>1586</v>
      </c>
      <c r="H2646" t="s">
        <v>1233</v>
      </c>
      <c r="I2646" t="s">
        <v>1656</v>
      </c>
      <c r="J2646" t="s">
        <v>94</v>
      </c>
      <c r="K2646" t="s">
        <v>277</v>
      </c>
      <c r="L2646" t="s">
        <v>96</v>
      </c>
      <c r="M2646" s="2">
        <v>7500</v>
      </c>
      <c r="N2646" s="2">
        <v>0</v>
      </c>
      <c r="O2646" s="2">
        <v>0</v>
      </c>
      <c r="P2646" s="2">
        <v>7500</v>
      </c>
      <c r="Q2646" s="2">
        <v>0</v>
      </c>
      <c r="R2646" s="2">
        <v>0</v>
      </c>
      <c r="S2646" s="2">
        <v>0</v>
      </c>
      <c r="T2646" s="2">
        <v>7500</v>
      </c>
      <c r="U2646" s="2">
        <v>7500</v>
      </c>
      <c r="V2646" s="2">
        <v>7500</v>
      </c>
      <c r="W2646" t="s">
        <v>1635</v>
      </c>
    </row>
    <row r="2647" spans="1:23" x14ac:dyDescent="0.2">
      <c r="A2647" t="s">
        <v>106</v>
      </c>
      <c r="B2647" t="s">
        <v>107</v>
      </c>
      <c r="C2647" t="s">
        <v>635</v>
      </c>
      <c r="D2647" t="s">
        <v>711</v>
      </c>
      <c r="E2647" t="s">
        <v>712</v>
      </c>
      <c r="F2647" t="s">
        <v>1585</v>
      </c>
      <c r="G2647" t="s">
        <v>1586</v>
      </c>
      <c r="H2647" t="s">
        <v>1233</v>
      </c>
      <c r="I2647" t="s">
        <v>1656</v>
      </c>
      <c r="J2647" t="s">
        <v>94</v>
      </c>
      <c r="K2647" t="s">
        <v>277</v>
      </c>
      <c r="L2647" t="s">
        <v>11</v>
      </c>
      <c r="M2647" s="2">
        <v>0</v>
      </c>
      <c r="N2647" s="2">
        <v>27088.32</v>
      </c>
      <c r="O2647" s="2">
        <v>0</v>
      </c>
      <c r="P2647" s="2">
        <v>27088.32</v>
      </c>
      <c r="Q2647" s="2">
        <v>0</v>
      </c>
      <c r="R2647" s="2">
        <v>0</v>
      </c>
      <c r="S2647" s="2">
        <v>0</v>
      </c>
      <c r="T2647" s="2">
        <v>27088.32</v>
      </c>
      <c r="U2647" s="2">
        <v>27088.32</v>
      </c>
      <c r="V2647" s="2">
        <v>27088.32</v>
      </c>
      <c r="W2647" t="s">
        <v>1635</v>
      </c>
    </row>
    <row r="2648" spans="1:23" x14ac:dyDescent="0.2">
      <c r="A2648" t="s">
        <v>106</v>
      </c>
      <c r="B2648" t="s">
        <v>107</v>
      </c>
      <c r="C2648" t="s">
        <v>635</v>
      </c>
      <c r="D2648" t="s">
        <v>711</v>
      </c>
      <c r="E2648" t="s">
        <v>712</v>
      </c>
      <c r="F2648" t="s">
        <v>1585</v>
      </c>
      <c r="G2648" t="s">
        <v>1586</v>
      </c>
      <c r="H2648" t="s">
        <v>1233</v>
      </c>
      <c r="I2648" t="s">
        <v>1656</v>
      </c>
      <c r="J2648" t="s">
        <v>94</v>
      </c>
      <c r="K2648" t="s">
        <v>783</v>
      </c>
      <c r="L2648" t="s">
        <v>96</v>
      </c>
      <c r="M2648" s="2">
        <v>28272.91</v>
      </c>
      <c r="N2648" s="2">
        <v>4749.17</v>
      </c>
      <c r="O2648" s="2">
        <v>0</v>
      </c>
      <c r="P2648" s="2">
        <v>33022.080000000002</v>
      </c>
      <c r="Q2648" s="2">
        <v>2850.12</v>
      </c>
      <c r="R2648" s="2">
        <v>26633.88</v>
      </c>
      <c r="S2648" s="2">
        <v>0</v>
      </c>
      <c r="T2648" s="2">
        <v>6388.2</v>
      </c>
      <c r="U2648" s="2">
        <v>33022.080000000002</v>
      </c>
      <c r="V2648" s="2">
        <v>3538.08</v>
      </c>
      <c r="W2648" t="s">
        <v>1650</v>
      </c>
    </row>
    <row r="2649" spans="1:23" x14ac:dyDescent="0.2">
      <c r="A2649" t="s">
        <v>106</v>
      </c>
      <c r="B2649" t="s">
        <v>107</v>
      </c>
      <c r="C2649" t="s">
        <v>635</v>
      </c>
      <c r="D2649" t="s">
        <v>711</v>
      </c>
      <c r="E2649" t="s">
        <v>712</v>
      </c>
      <c r="F2649" t="s">
        <v>1585</v>
      </c>
      <c r="G2649" t="s">
        <v>1586</v>
      </c>
      <c r="H2649" t="s">
        <v>1233</v>
      </c>
      <c r="I2649" t="s">
        <v>1656</v>
      </c>
      <c r="J2649" t="s">
        <v>94</v>
      </c>
      <c r="K2649" t="s">
        <v>140</v>
      </c>
      <c r="L2649" t="s">
        <v>96</v>
      </c>
      <c r="M2649" s="2">
        <v>0</v>
      </c>
      <c r="N2649" s="2">
        <v>2179.2399999999998</v>
      </c>
      <c r="O2649" s="2">
        <v>0</v>
      </c>
      <c r="P2649" s="2">
        <v>2179.2399999999998</v>
      </c>
      <c r="Q2649" s="2">
        <v>1945.75</v>
      </c>
      <c r="R2649" s="2">
        <v>0</v>
      </c>
      <c r="S2649" s="2">
        <v>0</v>
      </c>
      <c r="T2649" s="2">
        <v>2179.2399999999998</v>
      </c>
      <c r="U2649" s="2">
        <v>2179.2399999999998</v>
      </c>
      <c r="V2649" s="2">
        <v>233.49</v>
      </c>
      <c r="W2649" t="s">
        <v>1636</v>
      </c>
    </row>
    <row r="2650" spans="1:23" x14ac:dyDescent="0.2">
      <c r="A2650" t="s">
        <v>106</v>
      </c>
      <c r="B2650" t="s">
        <v>107</v>
      </c>
      <c r="C2650" t="s">
        <v>635</v>
      </c>
      <c r="D2650" t="s">
        <v>711</v>
      </c>
      <c r="E2650" t="s">
        <v>712</v>
      </c>
      <c r="F2650" t="s">
        <v>1585</v>
      </c>
      <c r="G2650" t="s">
        <v>1586</v>
      </c>
      <c r="H2650" t="s">
        <v>1233</v>
      </c>
      <c r="I2650" t="s">
        <v>1659</v>
      </c>
      <c r="J2650" t="s">
        <v>94</v>
      </c>
      <c r="K2650" t="s">
        <v>322</v>
      </c>
      <c r="L2650" t="s">
        <v>96</v>
      </c>
      <c r="M2650" s="2">
        <v>0</v>
      </c>
      <c r="N2650" s="2">
        <v>10050</v>
      </c>
      <c r="O2650" s="2">
        <v>0</v>
      </c>
      <c r="P2650" s="2">
        <v>10050</v>
      </c>
      <c r="Q2650" s="2">
        <v>0</v>
      </c>
      <c r="R2650" s="2">
        <v>3367.83</v>
      </c>
      <c r="S2650" s="2">
        <v>3367.83</v>
      </c>
      <c r="T2650" s="2">
        <v>6682.17</v>
      </c>
      <c r="U2650" s="2">
        <v>6682.17</v>
      </c>
      <c r="V2650" s="2">
        <v>6682.17</v>
      </c>
      <c r="W2650" t="s">
        <v>1621</v>
      </c>
    </row>
    <row r="2651" spans="1:23" x14ac:dyDescent="0.2">
      <c r="A2651" t="s">
        <v>106</v>
      </c>
      <c r="B2651" t="s">
        <v>107</v>
      </c>
      <c r="C2651" t="s">
        <v>635</v>
      </c>
      <c r="D2651" t="s">
        <v>711</v>
      </c>
      <c r="E2651" t="s">
        <v>712</v>
      </c>
      <c r="F2651" t="s">
        <v>1585</v>
      </c>
      <c r="G2651" t="s">
        <v>1586</v>
      </c>
      <c r="H2651" t="s">
        <v>1233</v>
      </c>
      <c r="I2651" t="s">
        <v>1659</v>
      </c>
      <c r="J2651" t="s">
        <v>94</v>
      </c>
      <c r="K2651" t="s">
        <v>324</v>
      </c>
      <c r="L2651" t="s">
        <v>96</v>
      </c>
      <c r="M2651" s="2">
        <v>0</v>
      </c>
      <c r="N2651" s="2">
        <v>3950</v>
      </c>
      <c r="O2651" s="2">
        <v>0</v>
      </c>
      <c r="P2651" s="2">
        <v>3950</v>
      </c>
      <c r="Q2651" s="2">
        <v>0</v>
      </c>
      <c r="R2651" s="2">
        <v>2134.73</v>
      </c>
      <c r="S2651" s="2">
        <v>2134.73</v>
      </c>
      <c r="T2651" s="2">
        <v>1815.27</v>
      </c>
      <c r="U2651" s="2">
        <v>1815.27</v>
      </c>
      <c r="V2651" s="2">
        <v>1815.27</v>
      </c>
      <c r="W2651" t="s">
        <v>1622</v>
      </c>
    </row>
    <row r="2652" spans="1:23" x14ac:dyDescent="0.2">
      <c r="A2652" t="s">
        <v>106</v>
      </c>
      <c r="B2652" t="s">
        <v>107</v>
      </c>
      <c r="C2652" t="s">
        <v>635</v>
      </c>
      <c r="D2652" t="s">
        <v>711</v>
      </c>
      <c r="E2652" t="s">
        <v>712</v>
      </c>
      <c r="F2652" t="s">
        <v>1585</v>
      </c>
      <c r="G2652" t="s">
        <v>1586</v>
      </c>
      <c r="H2652" t="s">
        <v>1233</v>
      </c>
      <c r="I2652" t="s">
        <v>1659</v>
      </c>
      <c r="J2652" t="s">
        <v>94</v>
      </c>
      <c r="K2652" t="s">
        <v>326</v>
      </c>
      <c r="L2652" t="s">
        <v>96</v>
      </c>
      <c r="M2652" s="2">
        <v>0</v>
      </c>
      <c r="N2652" s="2">
        <v>1800</v>
      </c>
      <c r="O2652" s="2">
        <v>0</v>
      </c>
      <c r="P2652" s="2">
        <v>1800</v>
      </c>
      <c r="Q2652" s="2">
        <v>0</v>
      </c>
      <c r="R2652" s="2">
        <v>976.16</v>
      </c>
      <c r="S2652" s="2">
        <v>976.16</v>
      </c>
      <c r="T2652" s="2">
        <v>823.84</v>
      </c>
      <c r="U2652" s="2">
        <v>823.84</v>
      </c>
      <c r="V2652" s="2">
        <v>823.84</v>
      </c>
      <c r="W2652" t="s">
        <v>1623</v>
      </c>
    </row>
    <row r="2653" spans="1:23" x14ac:dyDescent="0.2">
      <c r="A2653" t="s">
        <v>106</v>
      </c>
      <c r="B2653" t="s">
        <v>107</v>
      </c>
      <c r="C2653" t="s">
        <v>635</v>
      </c>
      <c r="D2653" t="s">
        <v>711</v>
      </c>
      <c r="E2653" t="s">
        <v>712</v>
      </c>
      <c r="F2653" t="s">
        <v>1585</v>
      </c>
      <c r="G2653" t="s">
        <v>1586</v>
      </c>
      <c r="H2653" t="s">
        <v>1233</v>
      </c>
      <c r="I2653" t="s">
        <v>1637</v>
      </c>
      <c r="J2653" t="s">
        <v>539</v>
      </c>
      <c r="K2653" t="s">
        <v>1660</v>
      </c>
      <c r="L2653" t="s">
        <v>96</v>
      </c>
      <c r="M2653" s="2">
        <v>0</v>
      </c>
      <c r="N2653" s="2">
        <v>1677.19</v>
      </c>
      <c r="O2653" s="2">
        <v>0</v>
      </c>
      <c r="P2653" s="2">
        <v>1677.19</v>
      </c>
      <c r="Q2653" s="2">
        <v>0</v>
      </c>
      <c r="R2653" s="2">
        <v>0</v>
      </c>
      <c r="S2653" s="2">
        <v>0</v>
      </c>
      <c r="T2653" s="2">
        <v>1677.19</v>
      </c>
      <c r="U2653" s="2">
        <v>1677.19</v>
      </c>
      <c r="V2653" s="2">
        <v>1677.19</v>
      </c>
      <c r="W2653" t="s">
        <v>1661</v>
      </c>
    </row>
    <row r="2654" spans="1:23" x14ac:dyDescent="0.2">
      <c r="A2654" t="s">
        <v>106</v>
      </c>
      <c r="B2654" t="s">
        <v>107</v>
      </c>
      <c r="C2654" t="s">
        <v>635</v>
      </c>
      <c r="D2654" t="s">
        <v>711</v>
      </c>
      <c r="E2654" t="s">
        <v>712</v>
      </c>
      <c r="F2654" t="s">
        <v>1585</v>
      </c>
      <c r="G2654" t="s">
        <v>1586</v>
      </c>
      <c r="H2654" t="s">
        <v>1233</v>
      </c>
      <c r="I2654" t="s">
        <v>1620</v>
      </c>
      <c r="J2654" t="s">
        <v>542</v>
      </c>
      <c r="K2654" t="s">
        <v>1662</v>
      </c>
      <c r="L2654" t="s">
        <v>11</v>
      </c>
      <c r="M2654" s="2">
        <v>0</v>
      </c>
      <c r="N2654" s="2">
        <v>112133</v>
      </c>
      <c r="O2654" s="2">
        <v>0</v>
      </c>
      <c r="P2654" s="2">
        <v>112133</v>
      </c>
      <c r="Q2654" s="2">
        <v>0</v>
      </c>
      <c r="R2654" s="2">
        <v>112133</v>
      </c>
      <c r="S2654" s="2">
        <v>112133</v>
      </c>
      <c r="T2654" s="2">
        <v>0</v>
      </c>
      <c r="U2654" s="2">
        <v>0</v>
      </c>
      <c r="V2654" s="2">
        <v>0</v>
      </c>
      <c r="W2654" t="s">
        <v>1663</v>
      </c>
    </row>
    <row r="2655" spans="1:23" x14ac:dyDescent="0.2">
      <c r="A2655" t="s">
        <v>106</v>
      </c>
      <c r="B2655" t="s">
        <v>107</v>
      </c>
      <c r="C2655" t="s">
        <v>635</v>
      </c>
      <c r="D2655" t="s">
        <v>711</v>
      </c>
      <c r="E2655" t="s">
        <v>712</v>
      </c>
      <c r="F2655" t="s">
        <v>1585</v>
      </c>
      <c r="G2655" t="s">
        <v>1586</v>
      </c>
      <c r="H2655" t="s">
        <v>1233</v>
      </c>
      <c r="I2655" t="s">
        <v>1642</v>
      </c>
      <c r="J2655" t="s">
        <v>542</v>
      </c>
      <c r="K2655" t="s">
        <v>1664</v>
      </c>
      <c r="L2655" t="s">
        <v>11</v>
      </c>
      <c r="M2655" s="2">
        <v>0</v>
      </c>
      <c r="N2655" s="2">
        <v>0</v>
      </c>
      <c r="O2655" s="2">
        <v>5000</v>
      </c>
      <c r="P2655" s="2">
        <v>5000</v>
      </c>
      <c r="Q2655" s="2">
        <v>0</v>
      </c>
      <c r="R2655" s="2">
        <v>0</v>
      </c>
      <c r="S2655" s="2">
        <v>0</v>
      </c>
      <c r="T2655" s="2">
        <v>5000</v>
      </c>
      <c r="U2655" s="2">
        <v>5000</v>
      </c>
      <c r="V2655" s="2">
        <v>5000</v>
      </c>
      <c r="W2655" t="s">
        <v>1665</v>
      </c>
    </row>
    <row r="2656" spans="1:23" x14ac:dyDescent="0.2">
      <c r="A2656" t="s">
        <v>106</v>
      </c>
      <c r="B2656" t="s">
        <v>107</v>
      </c>
      <c r="C2656" t="s">
        <v>635</v>
      </c>
      <c r="D2656" t="s">
        <v>711</v>
      </c>
      <c r="E2656" t="s">
        <v>712</v>
      </c>
      <c r="F2656" t="s">
        <v>1585</v>
      </c>
      <c r="G2656" t="s">
        <v>1586</v>
      </c>
      <c r="H2656" t="s">
        <v>1233</v>
      </c>
      <c r="I2656" t="s">
        <v>1653</v>
      </c>
      <c r="J2656" t="s">
        <v>542</v>
      </c>
      <c r="K2656" t="s">
        <v>543</v>
      </c>
      <c r="L2656" t="s">
        <v>11</v>
      </c>
      <c r="M2656" s="2">
        <v>0</v>
      </c>
      <c r="N2656" s="2">
        <v>0</v>
      </c>
      <c r="O2656" s="2">
        <v>1154.06</v>
      </c>
      <c r="P2656" s="2">
        <v>1154.06</v>
      </c>
      <c r="Q2656" s="2">
        <v>0</v>
      </c>
      <c r="R2656" s="2">
        <v>0</v>
      </c>
      <c r="S2656" s="2">
        <v>0</v>
      </c>
      <c r="T2656" s="2">
        <v>1154.06</v>
      </c>
      <c r="U2656" s="2">
        <v>1154.06</v>
      </c>
      <c r="V2656" s="2">
        <v>1154.06</v>
      </c>
      <c r="W2656" t="s">
        <v>1666</v>
      </c>
    </row>
    <row r="2657" spans="1:23" x14ac:dyDescent="0.2">
      <c r="A2657" t="s">
        <v>106</v>
      </c>
      <c r="B2657" t="s">
        <v>107</v>
      </c>
      <c r="C2657" t="s">
        <v>635</v>
      </c>
      <c r="D2657" t="s">
        <v>711</v>
      </c>
      <c r="E2657" t="s">
        <v>712</v>
      </c>
      <c r="F2657" t="s">
        <v>1585</v>
      </c>
      <c r="G2657" t="s">
        <v>1586</v>
      </c>
      <c r="H2657" t="s">
        <v>1233</v>
      </c>
      <c r="I2657" t="s">
        <v>1659</v>
      </c>
      <c r="J2657" t="s">
        <v>542</v>
      </c>
      <c r="K2657" t="s">
        <v>926</v>
      </c>
      <c r="L2657" t="s">
        <v>11</v>
      </c>
      <c r="M2657" s="2">
        <v>0</v>
      </c>
      <c r="N2657" s="2">
        <v>0</v>
      </c>
      <c r="O2657" s="2">
        <v>78940.2</v>
      </c>
      <c r="P2657" s="2">
        <v>78940.2</v>
      </c>
      <c r="Q2657" s="2">
        <v>0</v>
      </c>
      <c r="R2657" s="2">
        <v>0</v>
      </c>
      <c r="S2657" s="2">
        <v>0</v>
      </c>
      <c r="T2657" s="2">
        <v>78940.2</v>
      </c>
      <c r="U2657" s="2">
        <v>78940.2</v>
      </c>
      <c r="V2657" s="2">
        <v>78940.2</v>
      </c>
      <c r="W2657" t="s">
        <v>1667</v>
      </c>
    </row>
    <row r="2658" spans="1:23" x14ac:dyDescent="0.2">
      <c r="A2658" t="s">
        <v>106</v>
      </c>
      <c r="B2658" t="s">
        <v>107</v>
      </c>
      <c r="C2658" t="s">
        <v>635</v>
      </c>
      <c r="D2658" t="s">
        <v>711</v>
      </c>
      <c r="E2658" t="s">
        <v>712</v>
      </c>
      <c r="F2658" t="s">
        <v>1585</v>
      </c>
      <c r="G2658" t="s">
        <v>1586</v>
      </c>
      <c r="H2658" t="s">
        <v>1233</v>
      </c>
      <c r="I2658" t="s">
        <v>1659</v>
      </c>
      <c r="J2658" t="s">
        <v>542</v>
      </c>
      <c r="K2658" t="s">
        <v>543</v>
      </c>
      <c r="L2658" t="s">
        <v>11</v>
      </c>
      <c r="M2658" s="2">
        <v>0</v>
      </c>
      <c r="N2658" s="2">
        <v>0</v>
      </c>
      <c r="O2658" s="2">
        <v>159528.95999999999</v>
      </c>
      <c r="P2658" s="2">
        <v>159528.95999999999</v>
      </c>
      <c r="Q2658" s="2">
        <v>0</v>
      </c>
      <c r="R2658" s="2">
        <v>0</v>
      </c>
      <c r="S2658" s="2">
        <v>0</v>
      </c>
      <c r="T2658" s="2">
        <v>159528.95999999999</v>
      </c>
      <c r="U2658" s="2">
        <v>159528.95999999999</v>
      </c>
      <c r="V2658" s="2">
        <v>159528.95999999999</v>
      </c>
      <c r="W2658" t="s">
        <v>1666</v>
      </c>
    </row>
    <row r="2659" spans="1:23" x14ac:dyDescent="0.2">
      <c r="A2659" t="s">
        <v>106</v>
      </c>
      <c r="B2659" t="s">
        <v>107</v>
      </c>
      <c r="C2659" t="s">
        <v>635</v>
      </c>
      <c r="D2659" t="s">
        <v>711</v>
      </c>
      <c r="E2659" t="s">
        <v>712</v>
      </c>
      <c r="F2659" t="s">
        <v>1585</v>
      </c>
      <c r="G2659" t="s">
        <v>1586</v>
      </c>
      <c r="H2659" t="s">
        <v>1233</v>
      </c>
      <c r="I2659" t="s">
        <v>1659</v>
      </c>
      <c r="J2659" t="s">
        <v>542</v>
      </c>
      <c r="K2659" t="s">
        <v>543</v>
      </c>
      <c r="L2659" t="s">
        <v>96</v>
      </c>
      <c r="M2659" s="2">
        <v>1614922.06</v>
      </c>
      <c r="N2659" s="2">
        <v>-15800</v>
      </c>
      <c r="O2659" s="2">
        <v>0</v>
      </c>
      <c r="P2659" s="2">
        <v>1599122.06</v>
      </c>
      <c r="Q2659" s="2">
        <v>874792.58</v>
      </c>
      <c r="R2659" s="2">
        <v>539857.30000000005</v>
      </c>
      <c r="S2659" s="2">
        <v>519885.5</v>
      </c>
      <c r="T2659" s="2">
        <v>1059264.76</v>
      </c>
      <c r="U2659" s="2">
        <v>1079236.56</v>
      </c>
      <c r="V2659" s="2">
        <v>184472.18</v>
      </c>
      <c r="W2659" t="s">
        <v>1666</v>
      </c>
    </row>
    <row r="2660" spans="1:23" x14ac:dyDescent="0.2">
      <c r="A2660" t="s">
        <v>0</v>
      </c>
      <c r="B2660" t="s">
        <v>1</v>
      </c>
      <c r="C2660" t="s">
        <v>635</v>
      </c>
      <c r="D2660" t="s">
        <v>711</v>
      </c>
      <c r="E2660" t="s">
        <v>712</v>
      </c>
      <c r="F2660" t="s">
        <v>1585</v>
      </c>
      <c r="G2660" t="s">
        <v>1586</v>
      </c>
      <c r="H2660" t="s">
        <v>7</v>
      </c>
      <c r="I2660" t="s">
        <v>43</v>
      </c>
      <c r="J2660" t="s">
        <v>202</v>
      </c>
      <c r="K2660" t="s">
        <v>203</v>
      </c>
      <c r="L2660" t="s">
        <v>11</v>
      </c>
      <c r="M2660" s="2">
        <v>0</v>
      </c>
      <c r="N2660" s="2">
        <v>34911.5</v>
      </c>
      <c r="O2660" s="2">
        <v>0</v>
      </c>
      <c r="P2660" s="2">
        <v>34911.5</v>
      </c>
      <c r="Q2660" s="2">
        <v>0</v>
      </c>
      <c r="R2660" s="2">
        <v>0</v>
      </c>
      <c r="S2660" s="2">
        <v>0</v>
      </c>
      <c r="T2660" s="2">
        <v>34911.5</v>
      </c>
      <c r="U2660" s="2">
        <v>34911.5</v>
      </c>
      <c r="V2660" s="2">
        <v>34911.5</v>
      </c>
      <c r="W2660" t="s">
        <v>1668</v>
      </c>
    </row>
    <row r="2661" spans="1:23" x14ac:dyDescent="0.2">
      <c r="A2661" t="s">
        <v>0</v>
      </c>
      <c r="B2661" t="s">
        <v>1</v>
      </c>
      <c r="C2661" t="s">
        <v>635</v>
      </c>
      <c r="D2661" t="s">
        <v>711</v>
      </c>
      <c r="E2661" t="s">
        <v>712</v>
      </c>
      <c r="F2661" t="s">
        <v>1585</v>
      </c>
      <c r="G2661" t="s">
        <v>1586</v>
      </c>
      <c r="H2661" t="s">
        <v>7</v>
      </c>
      <c r="I2661" t="s">
        <v>43</v>
      </c>
      <c r="J2661" t="s">
        <v>202</v>
      </c>
      <c r="K2661" t="s">
        <v>209</v>
      </c>
      <c r="L2661" t="s">
        <v>11</v>
      </c>
      <c r="M2661" s="2">
        <v>0</v>
      </c>
      <c r="N2661" s="2">
        <v>108281.60000000001</v>
      </c>
      <c r="O2661" s="2">
        <v>0</v>
      </c>
      <c r="P2661" s="2">
        <v>108281.60000000001</v>
      </c>
      <c r="Q2661" s="2">
        <v>0</v>
      </c>
      <c r="R2661" s="2">
        <v>0</v>
      </c>
      <c r="S2661" s="2">
        <v>0</v>
      </c>
      <c r="T2661" s="2">
        <v>108281.60000000001</v>
      </c>
      <c r="U2661" s="2">
        <v>108281.60000000001</v>
      </c>
      <c r="V2661" s="2">
        <v>108281.60000000001</v>
      </c>
      <c r="W2661" t="s">
        <v>1669</v>
      </c>
    </row>
    <row r="2662" spans="1:23" x14ac:dyDescent="0.2">
      <c r="A2662" t="s">
        <v>106</v>
      </c>
      <c r="B2662" t="s">
        <v>107</v>
      </c>
      <c r="C2662" t="s">
        <v>635</v>
      </c>
      <c r="D2662" t="s">
        <v>711</v>
      </c>
      <c r="E2662" t="s">
        <v>712</v>
      </c>
      <c r="F2662" t="s">
        <v>1585</v>
      </c>
      <c r="G2662" t="s">
        <v>1586</v>
      </c>
      <c r="H2662" t="s">
        <v>1233</v>
      </c>
      <c r="I2662" t="s">
        <v>1620</v>
      </c>
      <c r="J2662" t="s">
        <v>202</v>
      </c>
      <c r="K2662" t="s">
        <v>284</v>
      </c>
      <c r="L2662" t="s">
        <v>96</v>
      </c>
      <c r="M2662" s="2">
        <v>0</v>
      </c>
      <c r="N2662" s="2">
        <v>14453.64</v>
      </c>
      <c r="O2662" s="2">
        <v>0</v>
      </c>
      <c r="P2662" s="2">
        <v>14453.64</v>
      </c>
      <c r="Q2662" s="2">
        <v>12905.04</v>
      </c>
      <c r="R2662" s="2">
        <v>0</v>
      </c>
      <c r="S2662" s="2">
        <v>0</v>
      </c>
      <c r="T2662" s="2">
        <v>14453.64</v>
      </c>
      <c r="U2662" s="2">
        <v>14453.64</v>
      </c>
      <c r="V2662" s="2">
        <v>1548.6</v>
      </c>
      <c r="W2662" t="s">
        <v>1670</v>
      </c>
    </row>
    <row r="2663" spans="1:23" x14ac:dyDescent="0.2">
      <c r="A2663" t="s">
        <v>106</v>
      </c>
      <c r="B2663" t="s">
        <v>107</v>
      </c>
      <c r="C2663" t="s">
        <v>635</v>
      </c>
      <c r="D2663" t="s">
        <v>711</v>
      </c>
      <c r="E2663" t="s">
        <v>712</v>
      </c>
      <c r="F2663" t="s">
        <v>1585</v>
      </c>
      <c r="G2663" t="s">
        <v>1586</v>
      </c>
      <c r="H2663" t="s">
        <v>1233</v>
      </c>
      <c r="I2663" t="s">
        <v>1620</v>
      </c>
      <c r="J2663" t="s">
        <v>202</v>
      </c>
      <c r="K2663" t="s">
        <v>284</v>
      </c>
      <c r="L2663" t="s">
        <v>11</v>
      </c>
      <c r="M2663" s="2">
        <v>0</v>
      </c>
      <c r="N2663" s="2">
        <v>11596.03</v>
      </c>
      <c r="O2663" s="2">
        <v>0</v>
      </c>
      <c r="P2663" s="2">
        <v>11596.03</v>
      </c>
      <c r="Q2663" s="2">
        <v>0</v>
      </c>
      <c r="R2663" s="2">
        <v>0</v>
      </c>
      <c r="S2663" s="2">
        <v>0</v>
      </c>
      <c r="T2663" s="2">
        <v>11596.03</v>
      </c>
      <c r="U2663" s="2">
        <v>11596.03</v>
      </c>
      <c r="V2663" s="2">
        <v>11596.03</v>
      </c>
      <c r="W2663" t="s">
        <v>1670</v>
      </c>
    </row>
    <row r="2664" spans="1:23" x14ac:dyDescent="0.2">
      <c r="A2664" t="s">
        <v>106</v>
      </c>
      <c r="B2664" t="s">
        <v>107</v>
      </c>
      <c r="C2664" t="s">
        <v>635</v>
      </c>
      <c r="D2664" t="s">
        <v>711</v>
      </c>
      <c r="E2664" t="s">
        <v>712</v>
      </c>
      <c r="F2664" t="s">
        <v>1585</v>
      </c>
      <c r="G2664" t="s">
        <v>1586</v>
      </c>
      <c r="H2664" t="s">
        <v>1233</v>
      </c>
      <c r="I2664" t="s">
        <v>1637</v>
      </c>
      <c r="J2664" t="s">
        <v>202</v>
      </c>
      <c r="K2664" t="s">
        <v>284</v>
      </c>
      <c r="L2664" t="s">
        <v>11</v>
      </c>
      <c r="M2664" s="2">
        <v>0</v>
      </c>
      <c r="N2664" s="2">
        <v>8697.02</v>
      </c>
      <c r="O2664" s="2">
        <v>0</v>
      </c>
      <c r="P2664" s="2">
        <v>8697.02</v>
      </c>
      <c r="Q2664" s="2">
        <v>0</v>
      </c>
      <c r="R2664" s="2">
        <v>0</v>
      </c>
      <c r="S2664" s="2">
        <v>0</v>
      </c>
      <c r="T2664" s="2">
        <v>8697.02</v>
      </c>
      <c r="U2664" s="2">
        <v>8697.02</v>
      </c>
      <c r="V2664" s="2">
        <v>8697.02</v>
      </c>
      <c r="W2664" t="s">
        <v>1670</v>
      </c>
    </row>
    <row r="2665" spans="1:23" x14ac:dyDescent="0.2">
      <c r="A2665" t="s">
        <v>106</v>
      </c>
      <c r="B2665" t="s">
        <v>107</v>
      </c>
      <c r="C2665" t="s">
        <v>635</v>
      </c>
      <c r="D2665" t="s">
        <v>711</v>
      </c>
      <c r="E2665" t="s">
        <v>712</v>
      </c>
      <c r="F2665" t="s">
        <v>1585</v>
      </c>
      <c r="G2665" t="s">
        <v>1586</v>
      </c>
      <c r="H2665" t="s">
        <v>1233</v>
      </c>
      <c r="I2665" t="s">
        <v>1641</v>
      </c>
      <c r="J2665" t="s">
        <v>202</v>
      </c>
      <c r="K2665" t="s">
        <v>203</v>
      </c>
      <c r="L2665" t="s">
        <v>96</v>
      </c>
      <c r="M2665" s="2">
        <v>0</v>
      </c>
      <c r="N2665" s="2">
        <v>769.71</v>
      </c>
      <c r="O2665" s="2">
        <v>0</v>
      </c>
      <c r="P2665" s="2">
        <v>769.71</v>
      </c>
      <c r="Q2665" s="2">
        <v>82.47</v>
      </c>
      <c r="R2665" s="2">
        <v>687.24</v>
      </c>
      <c r="S2665" s="2">
        <v>687.24</v>
      </c>
      <c r="T2665" s="2">
        <v>82.47</v>
      </c>
      <c r="U2665" s="2">
        <v>82.47</v>
      </c>
      <c r="V2665" s="2">
        <v>0</v>
      </c>
      <c r="W2665" t="s">
        <v>1671</v>
      </c>
    </row>
    <row r="2666" spans="1:23" x14ac:dyDescent="0.2">
      <c r="A2666" t="s">
        <v>106</v>
      </c>
      <c r="B2666" t="s">
        <v>107</v>
      </c>
      <c r="C2666" t="s">
        <v>635</v>
      </c>
      <c r="D2666" t="s">
        <v>711</v>
      </c>
      <c r="E2666" t="s">
        <v>712</v>
      </c>
      <c r="F2666" t="s">
        <v>1585</v>
      </c>
      <c r="G2666" t="s">
        <v>1586</v>
      </c>
      <c r="H2666" t="s">
        <v>1233</v>
      </c>
      <c r="I2666" t="s">
        <v>1642</v>
      </c>
      <c r="J2666" t="s">
        <v>202</v>
      </c>
      <c r="K2666" t="s">
        <v>284</v>
      </c>
      <c r="L2666" t="s">
        <v>11</v>
      </c>
      <c r="M2666" s="2">
        <v>0</v>
      </c>
      <c r="N2666" s="2">
        <v>9905.64</v>
      </c>
      <c r="O2666" s="2">
        <v>0</v>
      </c>
      <c r="P2666" s="2">
        <v>9905.64</v>
      </c>
      <c r="Q2666" s="2">
        <v>0</v>
      </c>
      <c r="R2666" s="2">
        <v>0</v>
      </c>
      <c r="S2666" s="2">
        <v>0</v>
      </c>
      <c r="T2666" s="2">
        <v>9905.64</v>
      </c>
      <c r="U2666" s="2">
        <v>9905.64</v>
      </c>
      <c r="V2666" s="2">
        <v>9905.64</v>
      </c>
      <c r="W2666" t="s">
        <v>1670</v>
      </c>
    </row>
    <row r="2667" spans="1:23" x14ac:dyDescent="0.2">
      <c r="A2667" t="s">
        <v>106</v>
      </c>
      <c r="B2667" t="s">
        <v>107</v>
      </c>
      <c r="C2667" t="s">
        <v>635</v>
      </c>
      <c r="D2667" t="s">
        <v>711</v>
      </c>
      <c r="E2667" t="s">
        <v>712</v>
      </c>
      <c r="F2667" t="s">
        <v>1585</v>
      </c>
      <c r="G2667" t="s">
        <v>1586</v>
      </c>
      <c r="H2667" t="s">
        <v>1233</v>
      </c>
      <c r="I2667" t="s">
        <v>1642</v>
      </c>
      <c r="J2667" t="s">
        <v>202</v>
      </c>
      <c r="K2667" t="s">
        <v>284</v>
      </c>
      <c r="L2667" t="s">
        <v>96</v>
      </c>
      <c r="M2667" s="2">
        <v>0</v>
      </c>
      <c r="N2667" s="2">
        <v>14537.1</v>
      </c>
      <c r="O2667" s="2">
        <v>0</v>
      </c>
      <c r="P2667" s="2">
        <v>14537.1</v>
      </c>
      <c r="Q2667" s="2">
        <v>12979.55</v>
      </c>
      <c r="R2667" s="2">
        <v>0</v>
      </c>
      <c r="S2667" s="2">
        <v>0</v>
      </c>
      <c r="T2667" s="2">
        <v>14537.1</v>
      </c>
      <c r="U2667" s="2">
        <v>14537.1</v>
      </c>
      <c r="V2667" s="2">
        <v>1557.55</v>
      </c>
      <c r="W2667" t="s">
        <v>1670</v>
      </c>
    </row>
    <row r="2668" spans="1:23" x14ac:dyDescent="0.2">
      <c r="A2668" t="s">
        <v>106</v>
      </c>
      <c r="B2668" t="s">
        <v>107</v>
      </c>
      <c r="C2668" t="s">
        <v>635</v>
      </c>
      <c r="D2668" t="s">
        <v>711</v>
      </c>
      <c r="E2668" t="s">
        <v>712</v>
      </c>
      <c r="F2668" t="s">
        <v>1585</v>
      </c>
      <c r="G2668" t="s">
        <v>1586</v>
      </c>
      <c r="H2668" t="s">
        <v>1233</v>
      </c>
      <c r="I2668" t="s">
        <v>1642</v>
      </c>
      <c r="J2668" t="s">
        <v>202</v>
      </c>
      <c r="K2668" t="s">
        <v>203</v>
      </c>
      <c r="L2668" t="s">
        <v>96</v>
      </c>
      <c r="M2668" s="2">
        <v>0</v>
      </c>
      <c r="N2668" s="2">
        <v>21903.23</v>
      </c>
      <c r="O2668" s="2">
        <v>0</v>
      </c>
      <c r="P2668" s="2">
        <v>21903.23</v>
      </c>
      <c r="Q2668" s="2">
        <v>2346.7800000000002</v>
      </c>
      <c r="R2668" s="2">
        <v>19556.45</v>
      </c>
      <c r="S2668" s="2">
        <v>19556.45</v>
      </c>
      <c r="T2668" s="2">
        <v>2346.7800000000002</v>
      </c>
      <c r="U2668" s="2">
        <v>2346.7800000000002</v>
      </c>
      <c r="V2668" s="2">
        <v>0</v>
      </c>
      <c r="W2668" t="s">
        <v>1671</v>
      </c>
    </row>
    <row r="2669" spans="1:23" x14ac:dyDescent="0.2">
      <c r="A2669" t="s">
        <v>106</v>
      </c>
      <c r="B2669" t="s">
        <v>107</v>
      </c>
      <c r="C2669" t="s">
        <v>635</v>
      </c>
      <c r="D2669" t="s">
        <v>711</v>
      </c>
      <c r="E2669" t="s">
        <v>712</v>
      </c>
      <c r="F2669" t="s">
        <v>1585</v>
      </c>
      <c r="G2669" t="s">
        <v>1586</v>
      </c>
      <c r="H2669" t="s">
        <v>1233</v>
      </c>
      <c r="I2669" t="s">
        <v>1647</v>
      </c>
      <c r="J2669" t="s">
        <v>202</v>
      </c>
      <c r="K2669" t="s">
        <v>203</v>
      </c>
      <c r="L2669" t="s">
        <v>96</v>
      </c>
      <c r="M2669" s="2">
        <v>0</v>
      </c>
      <c r="N2669" s="2">
        <v>4197.6899999999996</v>
      </c>
      <c r="O2669" s="2">
        <v>0</v>
      </c>
      <c r="P2669" s="2">
        <v>4197.6899999999996</v>
      </c>
      <c r="Q2669" s="2">
        <v>449.75</v>
      </c>
      <c r="R2669" s="2">
        <v>3747.94</v>
      </c>
      <c r="S2669" s="2">
        <v>3747.94</v>
      </c>
      <c r="T2669" s="2">
        <v>449.75</v>
      </c>
      <c r="U2669" s="2">
        <v>449.75</v>
      </c>
      <c r="V2669" s="2">
        <v>0</v>
      </c>
      <c r="W2669" t="s">
        <v>1671</v>
      </c>
    </row>
    <row r="2670" spans="1:23" x14ac:dyDescent="0.2">
      <c r="A2670" t="s">
        <v>106</v>
      </c>
      <c r="B2670" t="s">
        <v>107</v>
      </c>
      <c r="C2670" t="s">
        <v>635</v>
      </c>
      <c r="D2670" t="s">
        <v>711</v>
      </c>
      <c r="E2670" t="s">
        <v>712</v>
      </c>
      <c r="F2670" t="s">
        <v>1585</v>
      </c>
      <c r="G2670" t="s">
        <v>1586</v>
      </c>
      <c r="H2670" t="s">
        <v>1233</v>
      </c>
      <c r="I2670" t="s">
        <v>1649</v>
      </c>
      <c r="J2670" t="s">
        <v>202</v>
      </c>
      <c r="K2670" t="s">
        <v>284</v>
      </c>
      <c r="L2670" t="s">
        <v>96</v>
      </c>
      <c r="M2670" s="2">
        <v>0</v>
      </c>
      <c r="N2670" s="2">
        <v>8965.7099999999991</v>
      </c>
      <c r="O2670" s="2">
        <v>0</v>
      </c>
      <c r="P2670" s="2">
        <v>8965.7099999999991</v>
      </c>
      <c r="Q2670" s="2">
        <v>8005.1</v>
      </c>
      <c r="R2670" s="2">
        <v>0</v>
      </c>
      <c r="S2670" s="2">
        <v>0</v>
      </c>
      <c r="T2670" s="2">
        <v>8965.7099999999991</v>
      </c>
      <c r="U2670" s="2">
        <v>8965.7099999999991</v>
      </c>
      <c r="V2670" s="2">
        <v>960.61</v>
      </c>
      <c r="W2670" t="s">
        <v>1670</v>
      </c>
    </row>
    <row r="2671" spans="1:23" x14ac:dyDescent="0.2">
      <c r="A2671" t="s">
        <v>106</v>
      </c>
      <c r="B2671" t="s">
        <v>107</v>
      </c>
      <c r="C2671" t="s">
        <v>635</v>
      </c>
      <c r="D2671" t="s">
        <v>711</v>
      </c>
      <c r="E2671" t="s">
        <v>712</v>
      </c>
      <c r="F2671" t="s">
        <v>1585</v>
      </c>
      <c r="G2671" t="s">
        <v>1586</v>
      </c>
      <c r="H2671" t="s">
        <v>1233</v>
      </c>
      <c r="I2671" t="s">
        <v>1649</v>
      </c>
      <c r="J2671" t="s">
        <v>202</v>
      </c>
      <c r="K2671" t="s">
        <v>203</v>
      </c>
      <c r="L2671" t="s">
        <v>96</v>
      </c>
      <c r="M2671" s="2">
        <v>0</v>
      </c>
      <c r="N2671" s="2">
        <v>6827.75</v>
      </c>
      <c r="O2671" s="2">
        <v>0</v>
      </c>
      <c r="P2671" s="2">
        <v>6827.75</v>
      </c>
      <c r="Q2671" s="2">
        <v>731.55</v>
      </c>
      <c r="R2671" s="2">
        <v>6096.2</v>
      </c>
      <c r="S2671" s="2">
        <v>6096.2</v>
      </c>
      <c r="T2671" s="2">
        <v>731.55</v>
      </c>
      <c r="U2671" s="2">
        <v>731.55</v>
      </c>
      <c r="V2671" s="2">
        <v>0</v>
      </c>
      <c r="W2671" t="s">
        <v>1671</v>
      </c>
    </row>
    <row r="2672" spans="1:23" x14ac:dyDescent="0.2">
      <c r="A2672" t="s">
        <v>106</v>
      </c>
      <c r="B2672" t="s">
        <v>107</v>
      </c>
      <c r="C2672" t="s">
        <v>635</v>
      </c>
      <c r="D2672" t="s">
        <v>711</v>
      </c>
      <c r="E2672" t="s">
        <v>712</v>
      </c>
      <c r="F2672" t="s">
        <v>1585</v>
      </c>
      <c r="G2672" t="s">
        <v>1586</v>
      </c>
      <c r="H2672" t="s">
        <v>1233</v>
      </c>
      <c r="I2672" t="s">
        <v>1651</v>
      </c>
      <c r="J2672" t="s">
        <v>202</v>
      </c>
      <c r="K2672" t="s">
        <v>284</v>
      </c>
      <c r="L2672" t="s">
        <v>96</v>
      </c>
      <c r="M2672" s="2">
        <v>0</v>
      </c>
      <c r="N2672" s="2">
        <v>8662.36</v>
      </c>
      <c r="O2672" s="2">
        <v>0</v>
      </c>
      <c r="P2672" s="2">
        <v>8662.36</v>
      </c>
      <c r="Q2672" s="2">
        <v>7734.25</v>
      </c>
      <c r="R2672" s="2">
        <v>0</v>
      </c>
      <c r="S2672" s="2">
        <v>0</v>
      </c>
      <c r="T2672" s="2">
        <v>8662.36</v>
      </c>
      <c r="U2672" s="2">
        <v>8662.36</v>
      </c>
      <c r="V2672" s="2">
        <v>928.11</v>
      </c>
      <c r="W2672" t="s">
        <v>1670</v>
      </c>
    </row>
    <row r="2673" spans="1:23" x14ac:dyDescent="0.2">
      <c r="A2673" t="s">
        <v>106</v>
      </c>
      <c r="B2673" t="s">
        <v>107</v>
      </c>
      <c r="C2673" t="s">
        <v>635</v>
      </c>
      <c r="D2673" t="s">
        <v>711</v>
      </c>
      <c r="E2673" t="s">
        <v>712</v>
      </c>
      <c r="F2673" t="s">
        <v>1585</v>
      </c>
      <c r="G2673" t="s">
        <v>1586</v>
      </c>
      <c r="H2673" t="s">
        <v>1233</v>
      </c>
      <c r="I2673" t="s">
        <v>1651</v>
      </c>
      <c r="J2673" t="s">
        <v>202</v>
      </c>
      <c r="K2673" t="s">
        <v>203</v>
      </c>
      <c r="L2673" t="s">
        <v>96</v>
      </c>
      <c r="M2673" s="2">
        <v>0</v>
      </c>
      <c r="N2673" s="2">
        <v>4321.2299999999996</v>
      </c>
      <c r="O2673" s="2">
        <v>0</v>
      </c>
      <c r="P2673" s="2">
        <v>4321.2299999999996</v>
      </c>
      <c r="Q2673" s="2">
        <v>462.99</v>
      </c>
      <c r="R2673" s="2">
        <v>3858.24</v>
      </c>
      <c r="S2673" s="2">
        <v>3858.24</v>
      </c>
      <c r="T2673" s="2">
        <v>462.99</v>
      </c>
      <c r="U2673" s="2">
        <v>462.99</v>
      </c>
      <c r="V2673" s="2">
        <v>0</v>
      </c>
      <c r="W2673" t="s">
        <v>1671</v>
      </c>
    </row>
    <row r="2674" spans="1:23" x14ac:dyDescent="0.2">
      <c r="A2674" t="s">
        <v>106</v>
      </c>
      <c r="B2674" t="s">
        <v>107</v>
      </c>
      <c r="C2674" t="s">
        <v>635</v>
      </c>
      <c r="D2674" t="s">
        <v>711</v>
      </c>
      <c r="E2674" t="s">
        <v>712</v>
      </c>
      <c r="F2674" t="s">
        <v>1585</v>
      </c>
      <c r="G2674" t="s">
        <v>1586</v>
      </c>
      <c r="H2674" t="s">
        <v>1233</v>
      </c>
      <c r="I2674" t="s">
        <v>1653</v>
      </c>
      <c r="J2674" t="s">
        <v>202</v>
      </c>
      <c r="K2674" t="s">
        <v>284</v>
      </c>
      <c r="L2674" t="s">
        <v>11</v>
      </c>
      <c r="M2674" s="2">
        <v>0</v>
      </c>
      <c r="N2674" s="2">
        <v>1739.41</v>
      </c>
      <c r="O2674" s="2">
        <v>0</v>
      </c>
      <c r="P2674" s="2">
        <v>1739.41</v>
      </c>
      <c r="Q2674" s="2">
        <v>0</v>
      </c>
      <c r="R2674" s="2">
        <v>0</v>
      </c>
      <c r="S2674" s="2">
        <v>0</v>
      </c>
      <c r="T2674" s="2">
        <v>1739.41</v>
      </c>
      <c r="U2674" s="2">
        <v>1739.41</v>
      </c>
      <c r="V2674" s="2">
        <v>1739.41</v>
      </c>
      <c r="W2674" t="s">
        <v>1670</v>
      </c>
    </row>
    <row r="2675" spans="1:23" x14ac:dyDescent="0.2">
      <c r="A2675" t="s">
        <v>106</v>
      </c>
      <c r="B2675" t="s">
        <v>107</v>
      </c>
      <c r="C2675" t="s">
        <v>635</v>
      </c>
      <c r="D2675" t="s">
        <v>711</v>
      </c>
      <c r="E2675" t="s">
        <v>712</v>
      </c>
      <c r="F2675" t="s">
        <v>1585</v>
      </c>
      <c r="G2675" t="s">
        <v>1586</v>
      </c>
      <c r="H2675" t="s">
        <v>1233</v>
      </c>
      <c r="I2675" t="s">
        <v>1653</v>
      </c>
      <c r="J2675" t="s">
        <v>202</v>
      </c>
      <c r="K2675" t="s">
        <v>284</v>
      </c>
      <c r="L2675" t="s">
        <v>1654</v>
      </c>
      <c r="M2675" s="2">
        <v>0</v>
      </c>
      <c r="N2675" s="2">
        <v>4405.24</v>
      </c>
      <c r="O2675" s="2">
        <v>0</v>
      </c>
      <c r="P2675" s="2">
        <v>4405.24</v>
      </c>
      <c r="Q2675" s="2">
        <v>0</v>
      </c>
      <c r="R2675" s="2">
        <v>0</v>
      </c>
      <c r="S2675" s="2">
        <v>0</v>
      </c>
      <c r="T2675" s="2">
        <v>4405.24</v>
      </c>
      <c r="U2675" s="2">
        <v>4405.24</v>
      </c>
      <c r="V2675" s="2">
        <v>4405.24</v>
      </c>
      <c r="W2675" t="s">
        <v>1670</v>
      </c>
    </row>
    <row r="2676" spans="1:23" x14ac:dyDescent="0.2">
      <c r="A2676" t="s">
        <v>106</v>
      </c>
      <c r="B2676" t="s">
        <v>107</v>
      </c>
      <c r="C2676" t="s">
        <v>635</v>
      </c>
      <c r="D2676" t="s">
        <v>711</v>
      </c>
      <c r="E2676" t="s">
        <v>712</v>
      </c>
      <c r="F2676" t="s">
        <v>1585</v>
      </c>
      <c r="G2676" t="s">
        <v>1586</v>
      </c>
      <c r="H2676" t="s">
        <v>1233</v>
      </c>
      <c r="I2676" t="s">
        <v>1653</v>
      </c>
      <c r="J2676" t="s">
        <v>202</v>
      </c>
      <c r="K2676" t="s">
        <v>203</v>
      </c>
      <c r="L2676" t="s">
        <v>1654</v>
      </c>
      <c r="M2676" s="2">
        <v>0</v>
      </c>
      <c r="N2676" s="2">
        <v>6816</v>
      </c>
      <c r="O2676" s="2">
        <v>0</v>
      </c>
      <c r="P2676" s="2">
        <v>6816</v>
      </c>
      <c r="Q2676" s="2">
        <v>0</v>
      </c>
      <c r="R2676" s="2">
        <v>0</v>
      </c>
      <c r="S2676" s="2">
        <v>0</v>
      </c>
      <c r="T2676" s="2">
        <v>6816</v>
      </c>
      <c r="U2676" s="2">
        <v>6816</v>
      </c>
      <c r="V2676" s="2">
        <v>6816</v>
      </c>
      <c r="W2676" t="s">
        <v>1671</v>
      </c>
    </row>
    <row r="2677" spans="1:23" x14ac:dyDescent="0.2">
      <c r="A2677" t="s">
        <v>106</v>
      </c>
      <c r="B2677" t="s">
        <v>107</v>
      </c>
      <c r="C2677" t="s">
        <v>635</v>
      </c>
      <c r="D2677" t="s">
        <v>711</v>
      </c>
      <c r="E2677" t="s">
        <v>712</v>
      </c>
      <c r="F2677" t="s">
        <v>1585</v>
      </c>
      <c r="G2677" t="s">
        <v>1586</v>
      </c>
      <c r="H2677" t="s">
        <v>1233</v>
      </c>
      <c r="I2677" t="s">
        <v>1653</v>
      </c>
      <c r="J2677" t="s">
        <v>202</v>
      </c>
      <c r="K2677" t="s">
        <v>203</v>
      </c>
      <c r="L2677" t="s">
        <v>96</v>
      </c>
      <c r="M2677" s="2">
        <v>0</v>
      </c>
      <c r="N2677" s="2">
        <v>2327.36</v>
      </c>
      <c r="O2677" s="2">
        <v>0</v>
      </c>
      <c r="P2677" s="2">
        <v>2327.36</v>
      </c>
      <c r="Q2677" s="2">
        <v>249.36</v>
      </c>
      <c r="R2677" s="2">
        <v>2078</v>
      </c>
      <c r="S2677" s="2">
        <v>2078</v>
      </c>
      <c r="T2677" s="2">
        <v>249.36</v>
      </c>
      <c r="U2677" s="2">
        <v>249.36</v>
      </c>
      <c r="V2677" s="2">
        <v>0</v>
      </c>
      <c r="W2677" t="s">
        <v>1671</v>
      </c>
    </row>
    <row r="2678" spans="1:23" x14ac:dyDescent="0.2">
      <c r="A2678" t="s">
        <v>106</v>
      </c>
      <c r="B2678" t="s">
        <v>107</v>
      </c>
      <c r="C2678" t="s">
        <v>635</v>
      </c>
      <c r="D2678" t="s">
        <v>711</v>
      </c>
      <c r="E2678" t="s">
        <v>712</v>
      </c>
      <c r="F2678" t="s">
        <v>1585</v>
      </c>
      <c r="G2678" t="s">
        <v>1586</v>
      </c>
      <c r="H2678" t="s">
        <v>1233</v>
      </c>
      <c r="I2678" t="s">
        <v>1656</v>
      </c>
      <c r="J2678" t="s">
        <v>202</v>
      </c>
      <c r="K2678" t="s">
        <v>284</v>
      </c>
      <c r="L2678" t="s">
        <v>96</v>
      </c>
      <c r="M2678" s="2">
        <v>0</v>
      </c>
      <c r="N2678" s="2">
        <v>2750.36</v>
      </c>
      <c r="O2678" s="2">
        <v>0</v>
      </c>
      <c r="P2678" s="2">
        <v>2750.36</v>
      </c>
      <c r="Q2678" s="2">
        <v>2455.6799999999998</v>
      </c>
      <c r="R2678" s="2">
        <v>0</v>
      </c>
      <c r="S2678" s="2">
        <v>0</v>
      </c>
      <c r="T2678" s="2">
        <v>2750.36</v>
      </c>
      <c r="U2678" s="2">
        <v>2750.36</v>
      </c>
      <c r="V2678" s="2">
        <v>294.68</v>
      </c>
      <c r="W2678" t="s">
        <v>1670</v>
      </c>
    </row>
    <row r="2679" spans="1:23" x14ac:dyDescent="0.2">
      <c r="A2679" t="s">
        <v>106</v>
      </c>
      <c r="B2679" t="s">
        <v>107</v>
      </c>
      <c r="C2679" t="s">
        <v>635</v>
      </c>
      <c r="D2679" t="s">
        <v>711</v>
      </c>
      <c r="E2679" t="s">
        <v>712</v>
      </c>
      <c r="F2679" t="s">
        <v>1585</v>
      </c>
      <c r="G2679" t="s">
        <v>1586</v>
      </c>
      <c r="H2679" t="s">
        <v>1233</v>
      </c>
      <c r="I2679" t="s">
        <v>1656</v>
      </c>
      <c r="J2679" t="s">
        <v>202</v>
      </c>
      <c r="K2679" t="s">
        <v>284</v>
      </c>
      <c r="L2679" t="s">
        <v>11</v>
      </c>
      <c r="M2679" s="2">
        <v>0</v>
      </c>
      <c r="N2679" s="2">
        <v>14495.04</v>
      </c>
      <c r="O2679" s="2">
        <v>0</v>
      </c>
      <c r="P2679" s="2">
        <v>14495.04</v>
      </c>
      <c r="Q2679" s="2">
        <v>0</v>
      </c>
      <c r="R2679" s="2">
        <v>0</v>
      </c>
      <c r="S2679" s="2">
        <v>0</v>
      </c>
      <c r="T2679" s="2">
        <v>14495.04</v>
      </c>
      <c r="U2679" s="2">
        <v>14495.04</v>
      </c>
      <c r="V2679" s="2">
        <v>14495.04</v>
      </c>
      <c r="W2679" t="s">
        <v>1670</v>
      </c>
    </row>
    <row r="2680" spans="1:23" x14ac:dyDescent="0.2">
      <c r="A2680" t="s">
        <v>106</v>
      </c>
      <c r="B2680" t="s">
        <v>107</v>
      </c>
      <c r="C2680" t="s">
        <v>635</v>
      </c>
      <c r="D2680" t="s">
        <v>711</v>
      </c>
      <c r="E2680" t="s">
        <v>712</v>
      </c>
      <c r="F2680" t="s">
        <v>1585</v>
      </c>
      <c r="G2680" t="s">
        <v>1586</v>
      </c>
      <c r="H2680" t="s">
        <v>1233</v>
      </c>
      <c r="I2680" t="s">
        <v>1656</v>
      </c>
      <c r="J2680" t="s">
        <v>202</v>
      </c>
      <c r="K2680" t="s">
        <v>203</v>
      </c>
      <c r="L2680" t="s">
        <v>96</v>
      </c>
      <c r="M2680" s="2">
        <v>0</v>
      </c>
      <c r="N2680" s="2">
        <v>769.71</v>
      </c>
      <c r="O2680" s="2">
        <v>0</v>
      </c>
      <c r="P2680" s="2">
        <v>769.71</v>
      </c>
      <c r="Q2680" s="2">
        <v>82.47</v>
      </c>
      <c r="R2680" s="2">
        <v>687.24</v>
      </c>
      <c r="S2680" s="2">
        <v>687.24</v>
      </c>
      <c r="T2680" s="2">
        <v>82.47</v>
      </c>
      <c r="U2680" s="2">
        <v>82.47</v>
      </c>
      <c r="V2680" s="2">
        <v>0</v>
      </c>
      <c r="W2680" t="s">
        <v>1671</v>
      </c>
    </row>
    <row r="2681" spans="1:23" x14ac:dyDescent="0.2">
      <c r="A2681" s="3" t="s">
        <v>1672</v>
      </c>
      <c r="B2681" s="3" t="s">
        <v>1672</v>
      </c>
      <c r="C2681" s="3" t="s">
        <v>1672</v>
      </c>
      <c r="D2681" s="3" t="s">
        <v>1672</v>
      </c>
      <c r="E2681" s="3" t="s">
        <v>1672</v>
      </c>
      <c r="F2681" s="3" t="s">
        <v>1672</v>
      </c>
      <c r="G2681" s="3" t="s">
        <v>1672</v>
      </c>
      <c r="H2681" s="3" t="s">
        <v>1672</v>
      </c>
      <c r="I2681" s="3" t="s">
        <v>1672</v>
      </c>
      <c r="J2681" s="3" t="s">
        <v>1672</v>
      </c>
      <c r="K2681" s="3" t="s">
        <v>1672</v>
      </c>
      <c r="L2681" s="3" t="s">
        <v>1672</v>
      </c>
      <c r="M2681" s="4">
        <v>755418326.07000005</v>
      </c>
      <c r="N2681" s="4">
        <v>1873203.3</v>
      </c>
      <c r="O2681" s="4">
        <v>276096570.44</v>
      </c>
      <c r="P2681" s="4">
        <v>1033388099.8099999</v>
      </c>
      <c r="Q2681" s="4">
        <v>34174489.479999997</v>
      </c>
      <c r="R2681" s="4">
        <v>547617623.60000002</v>
      </c>
      <c r="S2681" s="4">
        <v>374452996.02999997</v>
      </c>
      <c r="T2681" s="4">
        <v>485770476.20999998</v>
      </c>
      <c r="U2681" s="4">
        <v>658935103.77999997</v>
      </c>
      <c r="V2681" s="4">
        <v>451595986.73000002</v>
      </c>
      <c r="W2681" s="3" t="s">
        <v>1672</v>
      </c>
    </row>
    <row r="2684" spans="1:23" x14ac:dyDescent="0.2">
      <c r="P2684" s="34">
        <f>SUBTOTAL(9,P2:P2683)</f>
        <v>2066776199.6199999</v>
      </c>
    </row>
    <row r="2685" spans="1:23" x14ac:dyDescent="0.2">
      <c r="P2685">
        <v>122726427.68000001</v>
      </c>
    </row>
    <row r="2686" spans="1:23" x14ac:dyDescent="0.2">
      <c r="P2686" s="35">
        <f>+P2685-P2684</f>
        <v>-1944049771.9399998</v>
      </c>
    </row>
    <row r="2687" spans="1:23" x14ac:dyDescent="0.2">
      <c r="P2687" s="35">
        <f>+P2686/P2684</f>
        <v>-0.94061939183228227</v>
      </c>
    </row>
  </sheetData>
  <autoFilter ref="A1:W2681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sqref="A1:H1"/>
    </sheetView>
  </sheetViews>
  <sheetFormatPr baseColWidth="10" defaultRowHeight="12.75" x14ac:dyDescent="0.2"/>
  <cols>
    <col min="1" max="1" width="27.5703125" bestFit="1" customWidth="1"/>
    <col min="2" max="2" width="22" customWidth="1"/>
    <col min="3" max="3" width="15.28515625" customWidth="1"/>
    <col min="4" max="5" width="17" customWidth="1"/>
    <col min="7" max="7" width="17" customWidth="1"/>
    <col min="8" max="8" width="11.42578125" customWidth="1"/>
  </cols>
  <sheetData>
    <row r="1" spans="1:9" x14ac:dyDescent="0.2">
      <c r="A1" s="59" t="s">
        <v>1712</v>
      </c>
      <c r="B1" s="60"/>
      <c r="C1" s="60"/>
      <c r="D1" s="60"/>
      <c r="E1" s="60"/>
      <c r="F1" s="60"/>
      <c r="G1" s="60"/>
      <c r="H1" s="61"/>
    </row>
    <row r="2" spans="1:9" x14ac:dyDescent="0.2">
      <c r="A2" s="53" t="s">
        <v>1715</v>
      </c>
      <c r="B2" s="54"/>
      <c r="C2" s="54"/>
      <c r="D2" s="54"/>
      <c r="E2" s="54"/>
      <c r="F2" s="54"/>
      <c r="G2" s="54"/>
      <c r="H2" s="55"/>
    </row>
    <row r="3" spans="1:9" x14ac:dyDescent="0.2">
      <c r="A3" s="56" t="s">
        <v>1716</v>
      </c>
      <c r="B3" s="57"/>
      <c r="C3" s="57"/>
      <c r="D3" s="57"/>
      <c r="E3" s="57"/>
      <c r="F3" s="57"/>
      <c r="G3" s="57"/>
      <c r="H3" s="58"/>
    </row>
    <row r="5" spans="1:9" ht="36" x14ac:dyDescent="0.2">
      <c r="A5" s="6" t="s">
        <v>1696</v>
      </c>
      <c r="B5" s="27" t="s">
        <v>1701</v>
      </c>
      <c r="C5" s="27" t="s">
        <v>1702</v>
      </c>
      <c r="D5" s="27" t="s">
        <v>1703</v>
      </c>
      <c r="E5" s="27" t="s">
        <v>1698</v>
      </c>
      <c r="F5" s="27" t="s">
        <v>1704</v>
      </c>
      <c r="G5" s="27" t="s">
        <v>1699</v>
      </c>
      <c r="H5" s="27" t="s">
        <v>1705</v>
      </c>
    </row>
    <row r="6" spans="1:9" x14ac:dyDescent="0.2">
      <c r="A6" s="33" t="s">
        <v>2</v>
      </c>
      <c r="B6" s="9">
        <v>230304186.59</v>
      </c>
      <c r="C6" s="9">
        <v>405470245.95999998</v>
      </c>
      <c r="D6" s="12">
        <v>0.39236976508104771</v>
      </c>
      <c r="E6" s="10">
        <f>+E7</f>
        <v>152736183.49000001</v>
      </c>
      <c r="F6" s="28">
        <f>+E6/830959535.41</f>
        <v>0.18380700501215036</v>
      </c>
      <c r="G6" s="10">
        <f>+E6-GETPIVOTDATA("Codificado 2021",$A$5,"Area","COMUNALES")</f>
        <v>-252734062.46999997</v>
      </c>
      <c r="H6" s="36">
        <f>+G6/GETPIVOTDATA("Codificado 2021",$A$5,"Area","COMUNALES")</f>
        <v>-0.62331099504384457</v>
      </c>
      <c r="I6" s="42"/>
    </row>
    <row r="7" spans="1:9" x14ac:dyDescent="0.2">
      <c r="A7" s="7" t="s">
        <v>448</v>
      </c>
      <c r="B7" s="9">
        <v>230304186.59</v>
      </c>
      <c r="C7" s="9">
        <v>405470245.95999998</v>
      </c>
      <c r="D7" s="12">
        <v>0.39236976508104771</v>
      </c>
      <c r="E7" s="22">
        <f>+E8</f>
        <v>152736183.49000001</v>
      </c>
      <c r="F7" s="37">
        <f t="shared" ref="F7:F9" si="0">+E7/830959535.41</f>
        <v>0.18380700501215036</v>
      </c>
      <c r="G7" s="22">
        <f>+E7-GETPIVOTDATA("Codificado 2021",$A$5,"Area","COMUNALES","Sector Texto","MOVILIDAD")</f>
        <v>-252734062.46999997</v>
      </c>
      <c r="H7" s="37">
        <f>+G7/GETPIVOTDATA("Codificado 2021",$A$5,"Area","COMUNALES","Sector Texto","MOVILIDAD")</f>
        <v>-0.62331099504384457</v>
      </c>
    </row>
    <row r="8" spans="1:9" x14ac:dyDescent="0.2">
      <c r="A8" s="8" t="s">
        <v>1244</v>
      </c>
      <c r="B8" s="9">
        <v>230304186.59</v>
      </c>
      <c r="C8" s="9">
        <v>405470245.95999998</v>
      </c>
      <c r="D8" s="12">
        <v>0.39236976508104771</v>
      </c>
      <c r="E8" s="9">
        <v>152736183.49000001</v>
      </c>
      <c r="F8" s="36">
        <f t="shared" si="0"/>
        <v>0.18380700501215036</v>
      </c>
      <c r="G8" s="9">
        <f>+E8-GETPIVOTDATA("Codificado 2021",$A$5,"Area","COMUNALES","Sector Texto","MOVILIDAD","Des.Centro Gestor","Secretaría De Movilidad")</f>
        <v>-252734062.46999997</v>
      </c>
      <c r="H8" s="36">
        <f>+G8/GETPIVOTDATA("Codificado 2021",$A$5,"Area","COMUNALES","Sector Texto","MOVILIDAD","Des.Centro Gestor","Secretaría De Movilidad")</f>
        <v>-0.62331099504384457</v>
      </c>
    </row>
    <row r="9" spans="1:9" x14ac:dyDescent="0.2">
      <c r="A9" s="33" t="s">
        <v>1697</v>
      </c>
      <c r="B9" s="9">
        <v>230304186.59</v>
      </c>
      <c r="C9" s="9">
        <v>405470245.95999998</v>
      </c>
      <c r="D9" s="12">
        <v>0.39236976508104771</v>
      </c>
      <c r="E9" s="11">
        <f>+E6</f>
        <v>152736183.49000001</v>
      </c>
      <c r="F9" s="38">
        <f t="shared" si="0"/>
        <v>0.18380700501215036</v>
      </c>
      <c r="G9" s="11">
        <f>+E9-GETPIVOTDATA("Codificado 2021",$A$5)</f>
        <v>-252734062.46999997</v>
      </c>
      <c r="H9" s="38">
        <f>+G9/GETPIVOTDATA("Codificado 2021",$A$5)</f>
        <v>-0.62331099504384457</v>
      </c>
    </row>
    <row r="15" spans="1:9" x14ac:dyDescent="0.2">
      <c r="E15" s="34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G1" workbookViewId="0">
      <selection activeCell="K34" sqref="K34"/>
    </sheetView>
  </sheetViews>
  <sheetFormatPr baseColWidth="10" defaultRowHeight="12.75" x14ac:dyDescent="0.2"/>
  <cols>
    <col min="16" max="16" width="16" style="34" customWidth="1"/>
  </cols>
  <sheetData>
    <row r="1" spans="1:23" ht="38.25" x14ac:dyDescent="0.2">
      <c r="A1" s="5" t="s">
        <v>1673</v>
      </c>
      <c r="B1" s="1" t="s">
        <v>1674</v>
      </c>
      <c r="C1" s="1" t="s">
        <v>1675</v>
      </c>
      <c r="D1" s="5" t="s">
        <v>1676</v>
      </c>
      <c r="E1" s="1" t="s">
        <v>1677</v>
      </c>
      <c r="F1" s="1" t="s">
        <v>1678</v>
      </c>
      <c r="G1" s="1" t="s">
        <v>1679</v>
      </c>
      <c r="H1" s="1" t="s">
        <v>1680</v>
      </c>
      <c r="I1" s="1" t="s">
        <v>1681</v>
      </c>
      <c r="J1" s="1" t="s">
        <v>1682</v>
      </c>
      <c r="K1" s="1" t="s">
        <v>1683</v>
      </c>
      <c r="L1" s="1" t="s">
        <v>1684</v>
      </c>
      <c r="M1" s="1" t="s">
        <v>1685</v>
      </c>
      <c r="N1" s="1" t="s">
        <v>1686</v>
      </c>
      <c r="O1" s="1" t="s">
        <v>1687</v>
      </c>
      <c r="P1" s="39" t="s">
        <v>1688</v>
      </c>
      <c r="Q1" s="1" t="s">
        <v>1689</v>
      </c>
      <c r="R1" s="1" t="s">
        <v>1690</v>
      </c>
      <c r="S1" s="1" t="s">
        <v>1691</v>
      </c>
      <c r="T1" s="1" t="s">
        <v>1692</v>
      </c>
      <c r="U1" s="1" t="s">
        <v>1693</v>
      </c>
      <c r="V1" s="1" t="s">
        <v>1694</v>
      </c>
      <c r="W1" s="1" t="s">
        <v>1695</v>
      </c>
    </row>
    <row r="2" spans="1:23" x14ac:dyDescent="0.2">
      <c r="A2" t="s">
        <v>170</v>
      </c>
      <c r="B2" t="s">
        <v>171</v>
      </c>
      <c r="C2" t="s">
        <v>2</v>
      </c>
      <c r="D2" t="s">
        <v>447</v>
      </c>
      <c r="E2" t="s">
        <v>448</v>
      </c>
      <c r="F2" t="s">
        <v>1244</v>
      </c>
      <c r="G2" t="s">
        <v>1245</v>
      </c>
      <c r="H2" t="s">
        <v>1247</v>
      </c>
      <c r="I2" t="s">
        <v>1250</v>
      </c>
      <c r="J2" t="s">
        <v>94</v>
      </c>
      <c r="K2" t="s">
        <v>319</v>
      </c>
      <c r="L2" t="s">
        <v>1251</v>
      </c>
      <c r="M2" s="2">
        <v>27748555.52</v>
      </c>
      <c r="N2" s="2">
        <v>-33070.120000000003</v>
      </c>
      <c r="O2" s="2">
        <v>-1164266.07</v>
      </c>
      <c r="P2" s="40">
        <v>26551219.329999998</v>
      </c>
      <c r="Q2" s="2">
        <v>3536250.8</v>
      </c>
      <c r="R2" s="2">
        <v>15208016.24</v>
      </c>
      <c r="S2" s="2">
        <v>10674580.220000001</v>
      </c>
      <c r="T2" s="2">
        <v>11343203.09</v>
      </c>
      <c r="U2" s="2">
        <v>15876639.109999999</v>
      </c>
      <c r="V2" s="2">
        <v>7806952.29</v>
      </c>
      <c r="W2" t="s">
        <v>1249</v>
      </c>
    </row>
    <row r="3" spans="1:23" x14ac:dyDescent="0.2">
      <c r="A3" t="s">
        <v>170</v>
      </c>
      <c r="B3" t="s">
        <v>171</v>
      </c>
      <c r="C3" t="s">
        <v>2</v>
      </c>
      <c r="D3" t="s">
        <v>447</v>
      </c>
      <c r="E3" t="s">
        <v>448</v>
      </c>
      <c r="F3" t="s">
        <v>1244</v>
      </c>
      <c r="G3" t="s">
        <v>1245</v>
      </c>
      <c r="H3" t="s">
        <v>1247</v>
      </c>
      <c r="I3" t="s">
        <v>1250</v>
      </c>
      <c r="J3" t="s">
        <v>94</v>
      </c>
      <c r="K3" t="s">
        <v>319</v>
      </c>
      <c r="L3" t="s">
        <v>96</v>
      </c>
      <c r="M3" s="2">
        <v>3329826.66</v>
      </c>
      <c r="N3" s="2">
        <v>0</v>
      </c>
      <c r="O3" s="2">
        <v>0</v>
      </c>
      <c r="P3" s="40">
        <v>3329826.66</v>
      </c>
      <c r="Q3" s="2">
        <v>266121</v>
      </c>
      <c r="R3" s="2">
        <v>1821121.95</v>
      </c>
      <c r="S3" s="2">
        <v>1044226.18</v>
      </c>
      <c r="T3" s="2">
        <v>1508704.71</v>
      </c>
      <c r="U3" s="2">
        <v>2285600.48</v>
      </c>
      <c r="V3" s="2">
        <v>1242583.71</v>
      </c>
      <c r="W3" t="s">
        <v>1249</v>
      </c>
    </row>
    <row r="4" spans="1:23" x14ac:dyDescent="0.2">
      <c r="A4" t="s">
        <v>170</v>
      </c>
      <c r="B4" t="s">
        <v>171</v>
      </c>
      <c r="C4" t="s">
        <v>2</v>
      </c>
      <c r="D4" t="s">
        <v>447</v>
      </c>
      <c r="E4" t="s">
        <v>448</v>
      </c>
      <c r="F4" t="s">
        <v>1244</v>
      </c>
      <c r="G4" t="s">
        <v>1245</v>
      </c>
      <c r="H4" t="s">
        <v>1247</v>
      </c>
      <c r="I4" t="s">
        <v>1250</v>
      </c>
      <c r="J4" t="s">
        <v>94</v>
      </c>
      <c r="K4" t="s">
        <v>319</v>
      </c>
      <c r="L4" t="s">
        <v>11</v>
      </c>
      <c r="M4" s="2">
        <v>0</v>
      </c>
      <c r="N4" s="2">
        <v>0</v>
      </c>
      <c r="O4" s="2">
        <v>1714256.86</v>
      </c>
      <c r="P4" s="40">
        <v>1714256.86</v>
      </c>
      <c r="Q4" s="2">
        <v>0</v>
      </c>
      <c r="R4" s="2">
        <v>0</v>
      </c>
      <c r="S4" s="2">
        <v>0</v>
      </c>
      <c r="T4" s="2">
        <v>1714256.86</v>
      </c>
      <c r="U4" s="2">
        <v>1714256.86</v>
      </c>
      <c r="V4" s="2">
        <v>1714256.86</v>
      </c>
      <c r="W4" t="s">
        <v>1249</v>
      </c>
    </row>
    <row r="5" spans="1:23" x14ac:dyDescent="0.2">
      <c r="A5" t="s">
        <v>170</v>
      </c>
      <c r="B5" t="s">
        <v>171</v>
      </c>
      <c r="C5" t="s">
        <v>2</v>
      </c>
      <c r="D5" t="s">
        <v>447</v>
      </c>
      <c r="E5" t="s">
        <v>448</v>
      </c>
      <c r="F5" t="s">
        <v>1244</v>
      </c>
      <c r="G5" t="s">
        <v>1245</v>
      </c>
      <c r="H5" t="s">
        <v>1247</v>
      </c>
      <c r="I5" t="s">
        <v>1250</v>
      </c>
      <c r="J5" t="s">
        <v>192</v>
      </c>
      <c r="K5" t="s">
        <v>196</v>
      </c>
      <c r="L5" t="s">
        <v>1251</v>
      </c>
      <c r="M5" s="2">
        <v>64025396.75</v>
      </c>
      <c r="N5" s="2">
        <v>13518501.640000001</v>
      </c>
      <c r="O5" s="2">
        <v>31743228.960000001</v>
      </c>
      <c r="P5" s="40">
        <v>109287127.34999999</v>
      </c>
      <c r="Q5" s="2">
        <v>0</v>
      </c>
      <c r="R5" s="2">
        <v>77543898.390000001</v>
      </c>
      <c r="S5" s="2">
        <v>43327189.159999996</v>
      </c>
      <c r="T5" s="2">
        <v>31743228.960000001</v>
      </c>
      <c r="U5" s="2">
        <v>65959938.189999998</v>
      </c>
      <c r="V5" s="2">
        <v>31743228.960000001</v>
      </c>
      <c r="W5" t="s">
        <v>1252</v>
      </c>
    </row>
    <row r="6" spans="1:23" x14ac:dyDescent="0.2">
      <c r="A6" t="s">
        <v>170</v>
      </c>
      <c r="B6" t="s">
        <v>171</v>
      </c>
      <c r="C6" t="s">
        <v>2</v>
      </c>
      <c r="D6" t="s">
        <v>447</v>
      </c>
      <c r="E6" t="s">
        <v>448</v>
      </c>
      <c r="F6" t="s">
        <v>1244</v>
      </c>
      <c r="G6" t="s">
        <v>1245</v>
      </c>
      <c r="H6" t="s">
        <v>1247</v>
      </c>
      <c r="I6" t="s">
        <v>1250</v>
      </c>
      <c r="J6" t="s">
        <v>192</v>
      </c>
      <c r="K6" t="s">
        <v>196</v>
      </c>
      <c r="L6" t="s">
        <v>11</v>
      </c>
      <c r="M6" s="2">
        <v>44728600</v>
      </c>
      <c r="N6" s="2">
        <v>0</v>
      </c>
      <c r="O6" s="2">
        <v>3803811.38</v>
      </c>
      <c r="P6" s="40">
        <v>48532411.380000003</v>
      </c>
      <c r="Q6" s="2">
        <v>0</v>
      </c>
      <c r="R6" s="2">
        <v>44728600</v>
      </c>
      <c r="S6" s="2">
        <v>4283370.21</v>
      </c>
      <c r="T6" s="2">
        <v>3803811.38</v>
      </c>
      <c r="U6" s="2">
        <v>44249041.170000002</v>
      </c>
      <c r="V6" s="2">
        <v>3803811.38</v>
      </c>
      <c r="W6" t="s">
        <v>1252</v>
      </c>
    </row>
    <row r="7" spans="1:23" x14ac:dyDescent="0.2">
      <c r="A7" t="s">
        <v>170</v>
      </c>
      <c r="B7" t="s">
        <v>171</v>
      </c>
      <c r="C7" t="s">
        <v>2</v>
      </c>
      <c r="D7" t="s">
        <v>447</v>
      </c>
      <c r="E7" t="s">
        <v>448</v>
      </c>
      <c r="F7" t="s">
        <v>1244</v>
      </c>
      <c r="G7" t="s">
        <v>1245</v>
      </c>
      <c r="H7" t="s">
        <v>1247</v>
      </c>
      <c r="I7" t="s">
        <v>1250</v>
      </c>
      <c r="J7" t="s">
        <v>192</v>
      </c>
      <c r="K7" t="s">
        <v>196</v>
      </c>
      <c r="L7" t="s">
        <v>96</v>
      </c>
      <c r="M7" s="2">
        <v>57417443.829999998</v>
      </c>
      <c r="N7" s="2">
        <v>0</v>
      </c>
      <c r="O7" s="2">
        <v>-13518501.640000001</v>
      </c>
      <c r="P7" s="40">
        <v>43898942.189999998</v>
      </c>
      <c r="Q7" s="2">
        <v>0</v>
      </c>
      <c r="R7" s="2">
        <v>43898942.189999998</v>
      </c>
      <c r="S7" s="2">
        <v>4761346.0999999996</v>
      </c>
      <c r="T7" s="2">
        <v>0</v>
      </c>
      <c r="U7" s="2">
        <v>39137596.090000004</v>
      </c>
      <c r="V7" s="2">
        <v>0</v>
      </c>
      <c r="W7" t="s">
        <v>1252</v>
      </c>
    </row>
    <row r="8" spans="1:23" x14ac:dyDescent="0.2">
      <c r="A8" t="s">
        <v>170</v>
      </c>
      <c r="B8" t="s">
        <v>171</v>
      </c>
      <c r="C8" t="s">
        <v>2</v>
      </c>
      <c r="D8" t="s">
        <v>447</v>
      </c>
      <c r="E8" t="s">
        <v>448</v>
      </c>
      <c r="F8" t="s">
        <v>1244</v>
      </c>
      <c r="G8" t="s">
        <v>1245</v>
      </c>
      <c r="H8" t="s">
        <v>1247</v>
      </c>
      <c r="I8" t="s">
        <v>1250</v>
      </c>
      <c r="J8" t="s">
        <v>539</v>
      </c>
      <c r="K8" t="s">
        <v>1037</v>
      </c>
      <c r="L8" t="s">
        <v>1251</v>
      </c>
      <c r="M8" s="2">
        <v>0</v>
      </c>
      <c r="N8" s="2">
        <v>33070.120000000003</v>
      </c>
      <c r="O8" s="2">
        <v>187070.12</v>
      </c>
      <c r="P8" s="40">
        <v>220140.24</v>
      </c>
      <c r="Q8" s="2">
        <v>33070.120000000003</v>
      </c>
      <c r="R8" s="2">
        <v>0</v>
      </c>
      <c r="S8" s="2">
        <v>0</v>
      </c>
      <c r="T8" s="2">
        <v>220140.24</v>
      </c>
      <c r="U8" s="2">
        <v>220140.24</v>
      </c>
      <c r="V8" s="2">
        <v>187070.12</v>
      </c>
      <c r="W8" t="s">
        <v>1253</v>
      </c>
    </row>
    <row r="9" spans="1:23" x14ac:dyDescent="0.2">
      <c r="A9" t="s">
        <v>170</v>
      </c>
      <c r="B9" t="s">
        <v>171</v>
      </c>
      <c r="C9" t="s">
        <v>2</v>
      </c>
      <c r="D9" t="s">
        <v>447</v>
      </c>
      <c r="E9" t="s">
        <v>448</v>
      </c>
      <c r="F9" t="s">
        <v>1244</v>
      </c>
      <c r="G9" t="s">
        <v>1245</v>
      </c>
      <c r="H9" t="s">
        <v>1247</v>
      </c>
      <c r="I9" t="s">
        <v>1250</v>
      </c>
      <c r="J9" t="s">
        <v>202</v>
      </c>
      <c r="K9" t="s">
        <v>443</v>
      </c>
      <c r="L9" t="s">
        <v>1251</v>
      </c>
      <c r="M9" s="2">
        <v>31038539.25</v>
      </c>
      <c r="N9" s="2">
        <v>-13518501.640000001</v>
      </c>
      <c r="O9" s="2">
        <v>152554459.75</v>
      </c>
      <c r="P9" s="40">
        <v>170074497.36000001</v>
      </c>
      <c r="Q9" s="2">
        <v>0</v>
      </c>
      <c r="R9" s="2">
        <v>0</v>
      </c>
      <c r="S9" s="2">
        <v>0</v>
      </c>
      <c r="T9" s="2">
        <v>170074497.36000001</v>
      </c>
      <c r="U9" s="2">
        <v>170074497.36000001</v>
      </c>
      <c r="V9" s="2">
        <v>170074497.36000001</v>
      </c>
      <c r="W9" t="s">
        <v>1257</v>
      </c>
    </row>
    <row r="10" spans="1:23" x14ac:dyDescent="0.2">
      <c r="A10" t="s">
        <v>170</v>
      </c>
      <c r="B10" t="s">
        <v>171</v>
      </c>
      <c r="C10" t="s">
        <v>2</v>
      </c>
      <c r="D10" t="s">
        <v>447</v>
      </c>
      <c r="E10" t="s">
        <v>448</v>
      </c>
      <c r="F10" t="s">
        <v>1244</v>
      </c>
      <c r="G10" t="s">
        <v>1245</v>
      </c>
      <c r="H10" t="s">
        <v>1247</v>
      </c>
      <c r="I10" t="s">
        <v>1250</v>
      </c>
      <c r="J10" t="s">
        <v>202</v>
      </c>
      <c r="K10" t="s">
        <v>443</v>
      </c>
      <c r="L10" t="s">
        <v>96</v>
      </c>
      <c r="M10" s="2">
        <v>865824.58</v>
      </c>
      <c r="N10" s="2">
        <v>0</v>
      </c>
      <c r="O10" s="2">
        <v>0.01</v>
      </c>
      <c r="P10" s="40">
        <v>865824.59</v>
      </c>
      <c r="Q10" s="2">
        <v>0</v>
      </c>
      <c r="R10" s="2">
        <v>0</v>
      </c>
      <c r="S10" s="2">
        <v>0</v>
      </c>
      <c r="T10" s="2">
        <v>865824.59</v>
      </c>
      <c r="U10" s="2">
        <v>865824.59</v>
      </c>
      <c r="V10" s="2">
        <v>865824.59</v>
      </c>
      <c r="W10" t="s">
        <v>1257</v>
      </c>
    </row>
    <row r="11" spans="1:23" x14ac:dyDescent="0.2">
      <c r="A11" t="s">
        <v>170</v>
      </c>
      <c r="B11" t="s">
        <v>171</v>
      </c>
      <c r="C11" t="s">
        <v>2</v>
      </c>
      <c r="D11" t="s">
        <v>447</v>
      </c>
      <c r="E11" t="s">
        <v>448</v>
      </c>
      <c r="F11" t="s">
        <v>1244</v>
      </c>
      <c r="G11" t="s">
        <v>1245</v>
      </c>
      <c r="H11" t="s">
        <v>1247</v>
      </c>
      <c r="I11" t="s">
        <v>1250</v>
      </c>
      <c r="J11" t="s">
        <v>202</v>
      </c>
      <c r="K11" t="s">
        <v>836</v>
      </c>
      <c r="L11" t="s">
        <v>1251</v>
      </c>
      <c r="M11" s="2">
        <v>1150000</v>
      </c>
      <c r="N11" s="2">
        <v>0</v>
      </c>
      <c r="O11" s="2">
        <v>-154000</v>
      </c>
      <c r="P11" s="40">
        <v>996000</v>
      </c>
      <c r="Q11" s="2">
        <v>0</v>
      </c>
      <c r="R11" s="2">
        <v>0</v>
      </c>
      <c r="S11" s="2">
        <v>0</v>
      </c>
      <c r="T11" s="2">
        <v>996000</v>
      </c>
      <c r="U11" s="2">
        <v>996000</v>
      </c>
      <c r="V11" s="2">
        <v>996000</v>
      </c>
      <c r="W11" t="s">
        <v>1258</v>
      </c>
    </row>
    <row r="12" spans="1:23" x14ac:dyDescent="0.2">
      <c r="P12" s="34">
        <f>SUM(P2:P11)</f>
        <v>405470245.95999998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GAD DMQ</vt:lpstr>
      <vt:lpstr>Sheet1</vt:lpstr>
      <vt:lpstr>Sheet1 (2)</vt:lpstr>
      <vt:lpstr>METRO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Pedro Fernando Nunez Gomez</cp:lastModifiedBy>
  <cp:revision>1</cp:revision>
  <dcterms:created xsi:type="dcterms:W3CDTF">2021-10-21T08:54:26Z</dcterms:created>
  <dcterms:modified xsi:type="dcterms:W3CDTF">2021-12-02T13:27:22Z</dcterms:modified>
  <cp:category/>
</cp:coreProperties>
</file>