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4cdb82576e07402/EMASEO/2022/DIR ADMINISTRATIVA/Detalle deudas EMASEO - MDMQ/"/>
    </mc:Choice>
  </mc:AlternateContent>
  <xr:revisionPtr revIDLastSave="0" documentId="8_{900CE45D-5C4D-43E4-A89A-4BCBA2E2CBE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SUMEN" sheetId="1" r:id="rId1"/>
    <sheet name="EPMAPS" sheetId="2" r:id="rId2"/>
    <sheet name="EEQ" sheetId="3" r:id="rId3"/>
    <sheet name="Detalle de valores AMT" sheetId="5" r:id="rId4"/>
    <sheet name="Detalle_deuda_predio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D11" i="1"/>
  <c r="I63" i="5"/>
  <c r="J63" i="5"/>
  <c r="K63" i="5"/>
  <c r="K1048576" i="5"/>
  <c r="G11" i="1" l="1"/>
  <c r="E10" i="1"/>
  <c r="D10" i="1"/>
  <c r="D9" i="1"/>
  <c r="L8" i="3"/>
  <c r="M8" i="3" s="1"/>
  <c r="M11" i="3" s="1"/>
  <c r="L9" i="3"/>
  <c r="M9" i="3"/>
  <c r="M10" i="3"/>
  <c r="H11" i="3"/>
  <c r="I11" i="3"/>
  <c r="E9" i="1" s="1"/>
  <c r="E13" i="1" s="1"/>
  <c r="J11" i="3"/>
  <c r="K11" i="3"/>
  <c r="F9" i="1" s="1"/>
  <c r="F13" i="1" s="1"/>
  <c r="M3" i="2"/>
  <c r="M4" i="2"/>
  <c r="M5" i="2"/>
  <c r="M7" i="2"/>
  <c r="M8" i="2"/>
  <c r="M9" i="2"/>
  <c r="M10" i="2"/>
  <c r="H11" i="2"/>
  <c r="I11" i="2"/>
  <c r="J11" i="2"/>
  <c r="K11" i="2"/>
  <c r="F10" i="1" s="1"/>
  <c r="L11" i="2"/>
  <c r="D13" i="1" l="1"/>
  <c r="M11" i="2"/>
  <c r="L11" i="3"/>
  <c r="G10" i="1"/>
  <c r="G9" i="1"/>
  <c r="G13" i="1" l="1"/>
</calcChain>
</file>

<file path=xl/sharedStrings.xml><?xml version="1.0" encoding="utf-8"?>
<sst xmlns="http://schemas.openxmlformats.org/spreadsheetml/2006/main" count="511" uniqueCount="316">
  <si>
    <t>Detalle o descripción del bien o servicio</t>
  </si>
  <si>
    <t>Valor por intereses</t>
  </si>
  <si>
    <t>Concepto</t>
  </si>
  <si>
    <t>Valor por multas o recargos</t>
  </si>
  <si>
    <t>Agua potable</t>
  </si>
  <si>
    <t>Servicio básico</t>
  </si>
  <si>
    <t>Energía eléctrica</t>
  </si>
  <si>
    <t>Tasas</t>
  </si>
  <si>
    <t>TOTALES</t>
  </si>
  <si>
    <t xml:space="preserve">Clave Catastral: L012-017-002-006-00927-00-01 </t>
  </si>
  <si>
    <t>INMEDIATO</t>
  </si>
  <si>
    <t xml:space="preserve">A S1A San CLARA S1-59 SSHH </t>
  </si>
  <si>
    <t xml:space="preserve">21-06-2022 / 20-07-2022 </t>
  </si>
  <si>
    <t>FACTURA N°: 001-012-035795043</t>
  </si>
  <si>
    <t xml:space="preserve">Clave Catastral: L012-011-004-014-02670-00-01 </t>
  </si>
  <si>
    <t>CA N2 BOLIVAR BAÑO SSHH</t>
  </si>
  <si>
    <t>21-06-2022 / 20-07-2022</t>
  </si>
  <si>
    <t>FACTURA N°: 001-012-035809188</t>
  </si>
  <si>
    <t>Clave Catastral: L012-011-008-004-00375-00-01</t>
  </si>
  <si>
    <t>CA Oe3 GUAYAQUIL SH R CIVIL</t>
  </si>
  <si>
    <t>FACTURA N°: 001-012-035787790</t>
  </si>
  <si>
    <t>Clave Catastral: L012-013-002-010-02270-00-03</t>
  </si>
  <si>
    <t xml:space="preserve">AV S2 24 DE MAYO S2-41 449 J </t>
  </si>
  <si>
    <t>FACTURA N°: 001-012-035804227</t>
  </si>
  <si>
    <t>AGUA DE QUITO comunica que la
cuenta N° 000011676070 adeuda el valor total de USD 221.78 de
95 mes (es) de mora, conforme correo electrónico de fecha 26/07/2022</t>
  </si>
  <si>
    <t>NO DISPONIBLE</t>
  </si>
  <si>
    <t xml:space="preserve">Clave Catastral: L012-017-002-007-00995-00-01 , Se generó Título de Crédito. </t>
  </si>
  <si>
    <t>AV S2 24 DE MAYO SSHH</t>
  </si>
  <si>
    <t>FACTURA N°: 001-012-035801264</t>
  </si>
  <si>
    <t xml:space="preserve">Clave Catastral: L015-001-004-001-00855-03-00 </t>
  </si>
  <si>
    <t xml:space="preserve">CA Oe8 IMBABURA S/N BAÑO SSHH </t>
  </si>
  <si>
    <t>24-06-2022 / 23-07-2022</t>
  </si>
  <si>
    <t>FACTURA N°: 001-012-035913109</t>
  </si>
  <si>
    <t xml:space="preserve">Clave Catastral: L015-005-002-001-00260-01-00 </t>
  </si>
  <si>
    <t xml:space="preserve">CA N11E Gen PEDRO BRICEÑO OE1-89 </t>
  </si>
  <si>
    <t xml:space="preserve"> 24-06-2022 / 23-07-2022 </t>
  </si>
  <si>
    <t xml:space="preserve">FACTURA N°: 001-012-036013361
</t>
  </si>
  <si>
    <t>OBSERVACIONES</t>
  </si>
  <si>
    <t>VALOR A PAGAR</t>
  </si>
  <si>
    <t>CONSUMO</t>
  </si>
  <si>
    <t>TASAS: NOMENCLATURA Y NUM</t>
  </si>
  <si>
    <t>SALDOS ATRASADOS</t>
  </si>
  <si>
    <t>MULTAS</t>
  </si>
  <si>
    <t>INTERESES</t>
  </si>
  <si>
    <t>FECHA DE VENCIMIENTO</t>
  </si>
  <si>
    <t xml:space="preserve">FECHA DE EMISION </t>
  </si>
  <si>
    <t>LOCALIDAD</t>
  </si>
  <si>
    <t>CTA CONTRATO</t>
  </si>
  <si>
    <t>PERIODO DE CONSUMO</t>
  </si>
  <si>
    <t>N° FACTURA</t>
  </si>
  <si>
    <t>N°</t>
  </si>
  <si>
    <t>REPORTE DE VALORES PENDIENTES SERVICIOS BASICOS</t>
  </si>
  <si>
    <t>TOTAL</t>
  </si>
  <si>
    <t>N/A</t>
  </si>
  <si>
    <t>S2 24 DE MAYO LOTE 10 SANTA CRUZ / SAN SEBASTIAN / JUNT / CENTRO HISTÓRICO - QUIT</t>
  </si>
  <si>
    <t>28-06-2022/26-07-2022</t>
  </si>
  <si>
    <t>01-999-07081190</t>
  </si>
  <si>
    <t>OE4 VENEZUELA S2-27 AV. 24 DE MAYO / SAN ROQUE / JTO / CENTRO HISTÓRICO - QUIT</t>
  </si>
  <si>
    <t>6-7-2022/4-8-2022</t>
  </si>
  <si>
    <t>01-999-071064061</t>
  </si>
  <si>
    <t>S1A SANTA CLARA BS-18 OE6A CUENCA / SAN ROQUE / CENTRO HISTÓRICO - QUITO</t>
  </si>
  <si>
    <t>16-6-2022/14-7-2022</t>
  </si>
  <si>
    <t>001-999-07027486</t>
  </si>
  <si>
    <t>AV. 24 DE MAYO OE6-96 OE6A CUENCA / SAN ROQUE BS-37 / FTE / CENTRO HISTÓRICO - QUIT</t>
  </si>
  <si>
    <t>01-999-07023702</t>
  </si>
  <si>
    <t>S2 24 DE MAYO OE8-08 OE8 IMBABURA / SAN ROQUE BS-39 / FTE / CENTRO HISTÓRICO - QUITO</t>
  </si>
  <si>
    <t>18-10-2018/18-11-2018</t>
  </si>
  <si>
    <t>001-999-01764228</t>
  </si>
  <si>
    <t xml:space="preserve">N11E BRICEÑO OE1-89 OE3 GUAYAQUIL / EMPRES.METROPOL.ASEO PB / CENTRO HISTÓRICO - QUITO
</t>
  </si>
  <si>
    <t>18-6-2022/18-7-2022</t>
  </si>
  <si>
    <t xml:space="preserve">001-999-070366354
</t>
  </si>
  <si>
    <t>N7 OLMEDO OE5-74 OE6 BENALCAZAR / CASA BENALCAZAR PB / CENTRO HISTÓRICO - QUITO</t>
  </si>
  <si>
    <t>3-9-2021/2/6/20</t>
  </si>
  <si>
    <t>01-999-003067680</t>
  </si>
  <si>
    <t xml:space="preserve">OE7A RAFAEL JIMENA S8-80 S8E PAYA / LA COLMENA PB / LA LIBERTAD - QUITO
</t>
  </si>
  <si>
    <t xml:space="preserve">200004761975
</t>
  </si>
  <si>
    <t>07-6-2022/06-7-2022</t>
  </si>
  <si>
    <t xml:space="preserve">001-999-069788113
</t>
  </si>
  <si>
    <t>Infracciones de tránsito</t>
  </si>
  <si>
    <t>Infracciones de flota vehicular</t>
  </si>
  <si>
    <t>Total</t>
  </si>
  <si>
    <t>Fecha de deuda (Identificada)</t>
  </si>
  <si>
    <t>EMPRESA PÚBLICA METROPOLITANA EMASEO EP</t>
  </si>
  <si>
    <t>COORDINACIÓN GENERAL ADMINISTRATIVA FINANCIERA</t>
  </si>
  <si>
    <t>DIRECCIÓN ADMINISTRATIVA</t>
  </si>
  <si>
    <t>UNIDAD DE SERVICIOS GENERALES</t>
  </si>
  <si>
    <t>INFORMACIÓN VERIFICADA AL 15 DE AGOSTO DE 2022</t>
  </si>
  <si>
    <t>TOTAL A PAGAR</t>
  </si>
  <si>
    <t>$0.00</t>
  </si>
  <si>
    <t>41-15</t>
  </si>
  <si>
    <t>PMA3249</t>
  </si>
  <si>
    <t>Q2021000138701</t>
  </si>
  <si>
    <t>-</t>
  </si>
  <si>
    <t>13-11</t>
  </si>
  <si>
    <t>PMF0725</t>
  </si>
  <si>
    <t>Q2020000173623</t>
  </si>
  <si>
    <t>SEGUNDO GABRIEL TAPIA CAJAS</t>
  </si>
  <si>
    <t>13-08</t>
  </si>
  <si>
    <t>PME0811</t>
  </si>
  <si>
    <t>Q2020000009459</t>
  </si>
  <si>
    <t>MANUEL JESUS PONCE ITURRALDE</t>
  </si>
  <si>
    <t>41-13</t>
  </si>
  <si>
    <t>PMA3083</t>
  </si>
  <si>
    <t>Q2020000036382</t>
  </si>
  <si>
    <t>OSWALDO SIMBAÑA</t>
  </si>
  <si>
    <t>13-10</t>
  </si>
  <si>
    <t>PMF0723</t>
  </si>
  <si>
    <t>Q2017000200780</t>
  </si>
  <si>
    <t>JAIME ENRIQUE CABRERA PINZA</t>
  </si>
  <si>
    <t>41-16</t>
  </si>
  <si>
    <t>PMF0782</t>
  </si>
  <si>
    <t>Q2017552781</t>
  </si>
  <si>
    <t>CARLOS QUITANOA</t>
  </si>
  <si>
    <t>Q2017000534778</t>
  </si>
  <si>
    <t>41-22</t>
  </si>
  <si>
    <t>PMA7561</t>
  </si>
  <si>
    <t>Q2021000205347</t>
  </si>
  <si>
    <t>DUCHI BARBERO CESAR ALFREDO</t>
  </si>
  <si>
    <t>,12-50</t>
  </si>
  <si>
    <t>PMA3246</t>
  </si>
  <si>
    <t>Q2021000164582</t>
  </si>
  <si>
    <t>QUISHPE ARROYO HECTOR PATRICIO</t>
  </si>
  <si>
    <t>,12-51</t>
  </si>
  <si>
    <t>PMA3244</t>
  </si>
  <si>
    <t>Q2021000018734</t>
  </si>
  <si>
    <t>,12-43</t>
  </si>
  <si>
    <t>PMF0777</t>
  </si>
  <si>
    <t>Q2021-ACT0224-00117</t>
  </si>
  <si>
    <t>ESPINOZA BENALCAZAR CARLOS JULIO</t>
  </si>
  <si>
    <t>25-46</t>
  </si>
  <si>
    <t>PMA7582</t>
  </si>
  <si>
    <t>Q2021000106619</t>
  </si>
  <si>
    <t>,12-47</t>
  </si>
  <si>
    <t>PMA3267</t>
  </si>
  <si>
    <t>Q2021000062347</t>
  </si>
  <si>
    <t>PUENTE VILLEGAS GABRIEL GILBERTO</t>
  </si>
  <si>
    <t>Q2021000038064</t>
  </si>
  <si>
    <t>16-36</t>
  </si>
  <si>
    <t>PMA7571</t>
  </si>
  <si>
    <t>Q2021000016803</t>
  </si>
  <si>
    <t>TONATO CAZA DANIEL IVAN</t>
  </si>
  <si>
    <t>,12-65</t>
  </si>
  <si>
    <t>PMA7158</t>
  </si>
  <si>
    <t>Q2021000020484</t>
  </si>
  <si>
    <t>FREIRE SILVA BYRON TERRY</t>
  </si>
  <si>
    <t>41-21</t>
  </si>
  <si>
    <t>PMA7557</t>
  </si>
  <si>
    <t>Q2021000055107</t>
  </si>
  <si>
    <t>42-04</t>
  </si>
  <si>
    <t>PMA7565</t>
  </si>
  <si>
    <t>Q2021-ACT0588-00007</t>
  </si>
  <si>
    <t>GUEVARA MANOSALVAS ALFONSO RODRIGO</t>
  </si>
  <si>
    <t>,15-07</t>
  </si>
  <si>
    <t>GA349H</t>
  </si>
  <si>
    <t>Q2020-ACT0991-01398</t>
  </si>
  <si>
    <t>TUITICE ULLOA OSCAR FERNANDO</t>
  </si>
  <si>
    <t>44-04</t>
  </si>
  <si>
    <t>PMA7227</t>
  </si>
  <si>
    <t>Q2017000407124</t>
  </si>
  <si>
    <t>CARGUA POMA LUIS EDISON</t>
  </si>
  <si>
    <t>Q2017000357478</t>
  </si>
  <si>
    <t>MOYA NUÑEZ SANTIAGO PAUL</t>
  </si>
  <si>
    <t>45-06</t>
  </si>
  <si>
    <t>PMA7562</t>
  </si>
  <si>
    <t>Q2017000392149</t>
  </si>
  <si>
    <t>CAIZAPANTA CRUZ LUIS RAMIRO</t>
  </si>
  <si>
    <t>41-19</t>
  </si>
  <si>
    <t>PMA7115</t>
  </si>
  <si>
    <t>Q2017000328432</t>
  </si>
  <si>
    <t>HERRERA ESTRELLA MANUEL MESIAS</t>
  </si>
  <si>
    <t>,12-33</t>
  </si>
  <si>
    <t>PME0703</t>
  </si>
  <si>
    <t>Q2017000381231</t>
  </si>
  <si>
    <t>ARCINIEGA PEREZ ADOLFO WASHINGTON</t>
  </si>
  <si>
    <t>Q2017000286343</t>
  </si>
  <si>
    <t>ANDRADE ACOSTA HECTOR ARMANDO</t>
  </si>
  <si>
    <t>Q2017000366479</t>
  </si>
  <si>
    <t>Q2017000262243</t>
  </si>
  <si>
    <t>PUSHUG DUCHI JUAN MANUEL</t>
  </si>
  <si>
    <t>44-12</t>
  </si>
  <si>
    <t>PMA7102</t>
  </si>
  <si>
    <t>Q2017000270580</t>
  </si>
  <si>
    <t>CEVALLOS MOSQUERA MARCO</t>
  </si>
  <si>
    <t>34-05</t>
  </si>
  <si>
    <t>PMD0501</t>
  </si>
  <si>
    <t>Q2017000251521</t>
  </si>
  <si>
    <t>ALVAREZ BEDON FREDY ERNESTO</t>
  </si>
  <si>
    <t>Q2017000251446</t>
  </si>
  <si>
    <t>15-13</t>
  </si>
  <si>
    <t>GA526H</t>
  </si>
  <si>
    <t>Q2017000251264</t>
  </si>
  <si>
    <t>GUEVARA PAZTO CHRISTIAN MIGUEL</t>
  </si>
  <si>
    <t>41-17</t>
  </si>
  <si>
    <t>PMA3055</t>
  </si>
  <si>
    <t>Q2017000237303</t>
  </si>
  <si>
    <t>PARRA MENDEZ LEONIDAS GILBERTO</t>
  </si>
  <si>
    <t>Q2017000233162</t>
  </si>
  <si>
    <t>Q2017000232634</t>
  </si>
  <si>
    <t>Q2017000228105</t>
  </si>
  <si>
    <t>Q2017000231607</t>
  </si>
  <si>
    <t>SIMBAÑA SIMBAÑA OSWALDO EDWIN</t>
  </si>
  <si>
    <t>Q2017000221837</t>
  </si>
  <si>
    <t>Q2017000213309</t>
  </si>
  <si>
    <t>BAQUERO GALLO WASHINGTON ROQUE</t>
  </si>
  <si>
    <t>37-06</t>
  </si>
  <si>
    <t>PMA3239</t>
  </si>
  <si>
    <t>Q2017000079095</t>
  </si>
  <si>
    <t>CRUZ SANDOVALIN SEGUNDO GERMAN</t>
  </si>
  <si>
    <t>,12-40</t>
  </si>
  <si>
    <t>PME0818</t>
  </si>
  <si>
    <t>Q2020-ACT2073-01498</t>
  </si>
  <si>
    <t>CUESTAS HIDALGO MANUEL MARCELO</t>
  </si>
  <si>
    <t>34-17</t>
  </si>
  <si>
    <t>PMA3237</t>
  </si>
  <si>
    <t>Q2020000103934</t>
  </si>
  <si>
    <t>ENRIQUEZ CORAL MILTON HERMEL</t>
  </si>
  <si>
    <t>Q2020000090157</t>
  </si>
  <si>
    <t>,12-52</t>
  </si>
  <si>
    <t>PMA3245</t>
  </si>
  <si>
    <t>Q2019000639674</t>
  </si>
  <si>
    <t>LOOR CISNEROS MARCOS ANTONIO</t>
  </si>
  <si>
    <t>Q2020000051145</t>
  </si>
  <si>
    <t>,14-03</t>
  </si>
  <si>
    <t>PMA7298</t>
  </si>
  <si>
    <t>Q2020000009689</t>
  </si>
  <si>
    <t>FLORES CAMPAÑA MARCO RENE</t>
  </si>
  <si>
    <t>,13-12</t>
  </si>
  <si>
    <t>PMF0717</t>
  </si>
  <si>
    <t>Q2020000065687</t>
  </si>
  <si>
    <t>,13-03</t>
  </si>
  <si>
    <t>PMD0869</t>
  </si>
  <si>
    <t>Q2019000638271</t>
  </si>
  <si>
    <t>Q2020000059667</t>
  </si>
  <si>
    <t>30-156</t>
  </si>
  <si>
    <t>PMA7392</t>
  </si>
  <si>
    <t>Q2020000043173</t>
  </si>
  <si>
    <t>IZA SALTOS CESAR HUGO</t>
  </si>
  <si>
    <t>15-15</t>
  </si>
  <si>
    <t>GA539H</t>
  </si>
  <si>
    <t>Q2020-ACT2178-00055</t>
  </si>
  <si>
    <t>TROYA ASQUI JUAN AUGUSTO</t>
  </si>
  <si>
    <t>Q2020000001504</t>
  </si>
  <si>
    <t>LOZANO SALAZAR CRISTOPHER OMAR</t>
  </si>
  <si>
    <t>Q2019000630960</t>
  </si>
  <si>
    <t>Q2019000568137</t>
  </si>
  <si>
    <t>RIVADENEIRA MEJIA LUIS ALFONSO</t>
  </si>
  <si>
    <t>Q2019000515411</t>
  </si>
  <si>
    <t>Q2017000486230</t>
  </si>
  <si>
    <t>Q2017000480866</t>
  </si>
  <si>
    <t>Q2017000464576</t>
  </si>
  <si>
    <t>TIRADO ROMAN ROBERTO IVAN</t>
  </si>
  <si>
    <t>Q2017000472131</t>
  </si>
  <si>
    <t>Q2017000448203</t>
  </si>
  <si>
    <t>CHAVEZ DIAZ NELSON HUGO</t>
  </si>
  <si>
    <t>Interés</t>
  </si>
  <si>
    <t>Valor</t>
  </si>
  <si>
    <t>Fecha de registro</t>
  </si>
  <si>
    <t>Fecha de emisión</t>
  </si>
  <si>
    <t>Descripción</t>
  </si>
  <si>
    <t>Placa</t>
  </si>
  <si>
    <t>Boleta</t>
  </si>
  <si>
    <t>No.  Infracción</t>
  </si>
  <si>
    <t>Nombre del conductor</t>
  </si>
  <si>
    <t>DETALLE DE VALORES DE MULTAS E INTERESES POR INFRACCIONES CON VEHÍCULOS DE LA FLOTA DE LA EMASEO EP, REGISTRADAS EN LA AGENCIA METROPOLITANA DE TRÁNSITO</t>
  </si>
  <si>
    <t>Predio No.675688  Terreno Zambiza</t>
  </si>
  <si>
    <t>CONCEPTO</t>
  </si>
  <si>
    <t>No. TUTULO/ORDEN PARA PAGO</t>
  </si>
  <si>
    <t>AÑO</t>
  </si>
  <si>
    <t>DIRECCION</t>
  </si>
  <si>
    <t>VALOR</t>
  </si>
  <si>
    <t>ESTADO</t>
  </si>
  <si>
    <t>CEM</t>
  </si>
  <si>
    <t>CASA S/N</t>
  </si>
  <si>
    <t>221,74  </t>
  </si>
  <si>
    <t>Pendiente</t>
  </si>
  <si>
    <t>Predial Urbano</t>
  </si>
  <si>
    <t>32,45  </t>
  </si>
  <si>
    <t>0 39647 CASA S/N</t>
  </si>
  <si>
    <t>159,68  </t>
  </si>
  <si>
    <t>Predial Rustico</t>
  </si>
  <si>
    <t>22,36  </t>
  </si>
  <si>
    <t>226,17  </t>
  </si>
  <si>
    <t>24,09  </t>
  </si>
  <si>
    <t>350,24  </t>
  </si>
  <si>
    <t>4,69  </t>
  </si>
  <si>
    <t>387,76  </t>
  </si>
  <si>
    <t>5,02  </t>
  </si>
  <si>
    <t>388,52  </t>
  </si>
  <si>
    <t>8,50  </t>
  </si>
  <si>
    <t>390,48  </t>
  </si>
  <si>
    <t>9,23  </t>
  </si>
  <si>
    <t>336,50  </t>
  </si>
  <si>
    <t>13,37  </t>
  </si>
  <si>
    <t>RECALCULO PREDIAL 2012-2013</t>
  </si>
  <si>
    <t>0-39647 ( S/N )</t>
  </si>
  <si>
    <t>115,72  </t>
  </si>
  <si>
    <t>666,20  </t>
  </si>
  <si>
    <t>246,30  </t>
  </si>
  <si>
    <t>1034,81  </t>
  </si>
  <si>
    <t>245,08  </t>
  </si>
  <si>
    <t>2057,68  </t>
  </si>
  <si>
    <t>00000 SIN NOMBRE SIN NOMBRE</t>
  </si>
  <si>
    <t>260,82  </t>
  </si>
  <si>
    <t>2077,16  </t>
  </si>
  <si>
    <t>00000 BOLIVAR RODRIGUEZ SIN NOMBRE</t>
  </si>
  <si>
    <t>777,74  </t>
  </si>
  <si>
    <t>1040,18  </t>
  </si>
  <si>
    <t>836,44  </t>
  </si>
  <si>
    <t>776,61  </t>
  </si>
  <si>
    <t>1231,58  </t>
  </si>
  <si>
    <t>904,13  </t>
  </si>
  <si>
    <t>939,94  </t>
  </si>
  <si>
    <t>976,24  </t>
  </si>
  <si>
    <t>CEM: Contribución Especial de mejoras</t>
  </si>
  <si>
    <t xml:space="preserve">Impuesto Predial </t>
  </si>
  <si>
    <t>Deuda Predio No.675688  Terreno Zambiza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</si>
</sst>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&quot;$&quot;\-#,##0.00"/>
    <numFmt numFmtId="44" formatCode="_ &quot;$&quot;* #,##0.00_ ;_ &quot;$&quot;* \-#,##0.00_ ;_ &quot;$&quot;* &quot;-&quot;??_ ;_ @_ "/>
    <numFmt numFmtId="164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eelawadee"/>
      <family val="2"/>
    </font>
    <font>
      <b/>
      <sz val="10"/>
      <color theme="1"/>
      <name val="Leelawadee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Otterco"/>
      <family val="3"/>
    </font>
    <font>
      <b/>
      <sz val="10"/>
      <color theme="1"/>
      <name val="Otterco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CC"/>
      <name val="Leelawadee"/>
      <family val="2"/>
    </font>
    <font>
      <b/>
      <sz val="12"/>
      <color rgb="FF222222"/>
      <name val="Arial"/>
      <family val="2"/>
    </font>
    <font>
      <sz val="12"/>
      <color rgb="FF212529"/>
      <name val="Arial"/>
      <family val="2"/>
    </font>
    <font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44" fontId="10" fillId="0" borderId="1" xfId="0" applyNumberFormat="1" applyFont="1" applyBorder="1" applyAlignment="1">
      <alignment horizontal="center" vertical="center" wrapText="1"/>
    </xf>
    <xf numFmtId="44" fontId="10" fillId="0" borderId="1" xfId="1" applyFont="1" applyBorder="1"/>
    <xf numFmtId="44" fontId="10" fillId="0" borderId="1" xfId="0" applyNumberFormat="1" applyFont="1" applyBorder="1"/>
    <xf numFmtId="44" fontId="10" fillId="0" borderId="1" xfId="0" applyNumberFormat="1" applyFont="1" applyBorder="1" applyAlignment="1">
      <alignment horizontal="center" vertical="center"/>
    </xf>
    <xf numFmtId="44" fontId="9" fillId="3" borderId="1" xfId="0" applyNumberFormat="1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44" fontId="0" fillId="0" borderId="0" xfId="1" applyFont="1" applyAlignment="1"/>
    <xf numFmtId="44" fontId="9" fillId="5" borderId="2" xfId="1" applyFont="1" applyFill="1" applyBorder="1" applyAlignment="1">
      <alignment horizontal="right" vertical="center"/>
    </xf>
    <xf numFmtId="8" fontId="9" fillId="5" borderId="1" xfId="1" applyNumberFormat="1" applyFont="1" applyFill="1" applyBorder="1" applyAlignment="1">
      <alignment horizontal="right" vertical="center"/>
    </xf>
    <xf numFmtId="8" fontId="13" fillId="6" borderId="1" xfId="1" applyNumberFormat="1" applyFont="1" applyFill="1" applyBorder="1" applyAlignment="1">
      <alignment horizontal="right" vertical="center" wrapText="1"/>
    </xf>
    <xf numFmtId="8" fontId="14" fillId="0" borderId="5" xfId="0" applyNumberFormat="1" applyFont="1" applyBorder="1" applyAlignment="1">
      <alignment horizontal="right" vertical="center" wrapText="1"/>
    </xf>
    <xf numFmtId="22" fontId="13" fillId="6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/>
    </xf>
    <xf numFmtId="0" fontId="13" fillId="6" borderId="1" xfId="0" applyFont="1" applyFill="1" applyBorder="1" applyAlignment="1">
      <alignment horizontal="center" vertical="top" wrapText="1"/>
    </xf>
    <xf numFmtId="0" fontId="16" fillId="6" borderId="1" xfId="2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22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44" fontId="14" fillId="0" borderId="1" xfId="1" applyFont="1" applyBorder="1" applyAlignment="1">
      <alignment horizontal="right" vertical="center" wrapText="1"/>
    </xf>
    <xf numFmtId="8" fontId="14" fillId="0" borderId="1" xfId="0" applyNumberFormat="1" applyFont="1" applyBorder="1" applyAlignment="1">
      <alignment horizontal="right" vertical="center" wrapText="1"/>
    </xf>
    <xf numFmtId="22" fontId="14" fillId="0" borderId="1" xfId="0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44" fontId="14" fillId="0" borderId="5" xfId="1" applyFont="1" applyBorder="1" applyAlignment="1">
      <alignment horizontal="right" vertical="center" wrapText="1"/>
    </xf>
    <xf numFmtId="8" fontId="14" fillId="0" borderId="5" xfId="1" applyNumberFormat="1" applyFont="1" applyBorder="1" applyAlignment="1">
      <alignment horizontal="right" vertical="center" wrapText="1"/>
    </xf>
    <xf numFmtId="44" fontId="12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right" vertical="center"/>
    </xf>
    <xf numFmtId="0" fontId="0" fillId="0" borderId="1" xfId="0" applyBorder="1"/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" fillId="7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cios.axiscloud.ec/ConsultaInfracciones/paginas/ConsultaInfracciones.jsp?PS_EMPRESA=03" TargetMode="External"/><Relationship Id="rId18" Type="http://schemas.openxmlformats.org/officeDocument/2006/relationships/hyperlink" Target="https://servicios.axiscloud.ec/ConsultaInfracciones/paginas/ConsultaInfracciones.jsp?PS_EMPRESA=03" TargetMode="External"/><Relationship Id="rId26" Type="http://schemas.openxmlformats.org/officeDocument/2006/relationships/hyperlink" Target="https://servicios.axiscloud.ec/ConsultaInfracciones/paginas/ConsultaInfracciones.jsp?PS_EMPRESA=03" TargetMode="External"/><Relationship Id="rId39" Type="http://schemas.openxmlformats.org/officeDocument/2006/relationships/hyperlink" Target="https://servicios.axiscloud.ec/ConsultaInfracciones/paginas/ConsultaInfracciones.jsp?PS_EMPRESA=03" TargetMode="External"/><Relationship Id="rId21" Type="http://schemas.openxmlformats.org/officeDocument/2006/relationships/hyperlink" Target="https://servicios.axiscloud.ec/ConsultaInfracciones/paginas/ConsultaInfracciones.jsp?PS_EMPRESA=03" TargetMode="External"/><Relationship Id="rId34" Type="http://schemas.openxmlformats.org/officeDocument/2006/relationships/hyperlink" Target="https://servicios.axiscloud.ec/ConsultaInfracciones/paginas/ConsultaInfracciones.jsp?PS_EMPRESA=03" TargetMode="External"/><Relationship Id="rId42" Type="http://schemas.openxmlformats.org/officeDocument/2006/relationships/hyperlink" Target="https://servicios.axiscloud.ec/ConsultaInfracciones/paginas/ConsultaInfracciones.jsp?PS_EMPRESA=03" TargetMode="External"/><Relationship Id="rId47" Type="http://schemas.openxmlformats.org/officeDocument/2006/relationships/hyperlink" Target="https://servicios.axiscloud.ec/ConsultaInfracciones/paginas/ConsultaInfracciones.jsp?PS_EMPRESA=03" TargetMode="External"/><Relationship Id="rId50" Type="http://schemas.openxmlformats.org/officeDocument/2006/relationships/hyperlink" Target="https://servicios.axiscloud.ec/ConsultaInfracciones/paginas/ConsultaInfracciones.jsp?PS_EMPRESA=03" TargetMode="External"/><Relationship Id="rId55" Type="http://schemas.openxmlformats.org/officeDocument/2006/relationships/hyperlink" Target="https://servicios.axiscloud.ec/ConsultaInfracciones/paginas/ConsultaInfracciones.jsp?PS_EMPRESA=03" TargetMode="External"/><Relationship Id="rId7" Type="http://schemas.openxmlformats.org/officeDocument/2006/relationships/hyperlink" Target="https://servicios.axiscloud.ec/ConsultaInfracciones/paginas/ConsultaInfracciones.jsp?PS_EMPRESA=03" TargetMode="External"/><Relationship Id="rId2" Type="http://schemas.openxmlformats.org/officeDocument/2006/relationships/hyperlink" Target="https://servicios.axiscloud.ec/ConsultaInfracciones/paginas/ConsultaInfracciones.jsp?PS_EMPRESA=03" TargetMode="External"/><Relationship Id="rId16" Type="http://schemas.openxmlformats.org/officeDocument/2006/relationships/hyperlink" Target="https://servicios.axiscloud.ec/ConsultaInfracciones/paginas/ConsultaInfracciones.jsp?PS_EMPRESA=03" TargetMode="External"/><Relationship Id="rId29" Type="http://schemas.openxmlformats.org/officeDocument/2006/relationships/hyperlink" Target="https://servicios.axiscloud.ec/ConsultaInfracciones/paginas/ConsultaInfracciones.jsp?PS_EMPRESA=03" TargetMode="External"/><Relationship Id="rId11" Type="http://schemas.openxmlformats.org/officeDocument/2006/relationships/hyperlink" Target="https://servicios.axiscloud.ec/ConsultaInfracciones/paginas/ConsultaInfracciones.jsp?PS_EMPRESA=03" TargetMode="External"/><Relationship Id="rId24" Type="http://schemas.openxmlformats.org/officeDocument/2006/relationships/hyperlink" Target="https://servicios.axiscloud.ec/ConsultaInfracciones/paginas/ConsultaInfracciones.jsp?PS_EMPRESA=03" TargetMode="External"/><Relationship Id="rId32" Type="http://schemas.openxmlformats.org/officeDocument/2006/relationships/hyperlink" Target="https://servicios.axiscloud.ec/ConsultaInfracciones/paginas/ConsultaInfracciones.jsp?PS_EMPRESA=03" TargetMode="External"/><Relationship Id="rId37" Type="http://schemas.openxmlformats.org/officeDocument/2006/relationships/hyperlink" Target="https://servicios.axiscloud.ec/ConsultaInfracciones/paginas/ConsultaInfracciones.jsp?PS_EMPRESA=03" TargetMode="External"/><Relationship Id="rId40" Type="http://schemas.openxmlformats.org/officeDocument/2006/relationships/hyperlink" Target="https://servicios.axiscloud.ec/ConsultaInfracciones/paginas/ConsultaInfracciones.jsp?PS_EMPRESA=03" TargetMode="External"/><Relationship Id="rId45" Type="http://schemas.openxmlformats.org/officeDocument/2006/relationships/hyperlink" Target="https://servicios.axiscloud.ec/ConsultaInfracciones/paginas/ConsultaInfracciones.jsp?PS_EMPRESA=03" TargetMode="External"/><Relationship Id="rId53" Type="http://schemas.openxmlformats.org/officeDocument/2006/relationships/hyperlink" Target="https://servicios.axiscloud.ec/ConsultaInfracciones/paginas/ConsultaInfracciones.jsp?PS_EMPRESA=03" TargetMode="External"/><Relationship Id="rId58" Type="http://schemas.openxmlformats.org/officeDocument/2006/relationships/hyperlink" Target="https://servicios.axiscloud.ec/ConsultaInfracciones/paginas/ConsultaInfracciones.jsp?PS_EMPRESA=03" TargetMode="External"/><Relationship Id="rId5" Type="http://schemas.openxmlformats.org/officeDocument/2006/relationships/hyperlink" Target="https://servicios.axiscloud.ec/ConsultaInfracciones/paginas/ConsultaInfracciones.jsp?PS_EMPRESA=03" TargetMode="External"/><Relationship Id="rId19" Type="http://schemas.openxmlformats.org/officeDocument/2006/relationships/hyperlink" Target="https://servicios.axiscloud.ec/ConsultaInfracciones/paginas/ConsultaInfracciones.jsp?PS_EMPRESA=03" TargetMode="External"/><Relationship Id="rId4" Type="http://schemas.openxmlformats.org/officeDocument/2006/relationships/hyperlink" Target="https://servicios.axiscloud.ec/ConsultaInfracciones/paginas/ConsultaInfracciones.jsp?PS_EMPRESA=03" TargetMode="External"/><Relationship Id="rId9" Type="http://schemas.openxmlformats.org/officeDocument/2006/relationships/hyperlink" Target="https://servicios.axiscloud.ec/ConsultaInfracciones/paginas/ConsultaInfracciones.jsp?PS_EMPRESA=03" TargetMode="External"/><Relationship Id="rId14" Type="http://schemas.openxmlformats.org/officeDocument/2006/relationships/hyperlink" Target="https://servicios.axiscloud.ec/ConsultaInfracciones/paginas/ConsultaInfracciones.jsp?PS_EMPRESA=03" TargetMode="External"/><Relationship Id="rId22" Type="http://schemas.openxmlformats.org/officeDocument/2006/relationships/hyperlink" Target="https://servicios.axiscloud.ec/ConsultaInfracciones/paginas/ConsultaInfracciones.jsp?PS_EMPRESA=03" TargetMode="External"/><Relationship Id="rId27" Type="http://schemas.openxmlformats.org/officeDocument/2006/relationships/hyperlink" Target="https://servicios.axiscloud.ec/ConsultaInfracciones/paginas/ConsultaInfracciones.jsp?PS_EMPRESA=03" TargetMode="External"/><Relationship Id="rId30" Type="http://schemas.openxmlformats.org/officeDocument/2006/relationships/hyperlink" Target="https://servicios.axiscloud.ec/ConsultaInfracciones/paginas/ConsultaInfracciones.jsp?PS_EMPRESA=03" TargetMode="External"/><Relationship Id="rId35" Type="http://schemas.openxmlformats.org/officeDocument/2006/relationships/hyperlink" Target="https://servicios.axiscloud.ec/ConsultaInfracciones/paginas/ConsultaInfracciones.jsp?PS_EMPRESA=03" TargetMode="External"/><Relationship Id="rId43" Type="http://schemas.openxmlformats.org/officeDocument/2006/relationships/hyperlink" Target="https://servicios.axiscloud.ec/ConsultaInfracciones/paginas/ConsultaInfracciones.jsp?PS_EMPRESA=03" TargetMode="External"/><Relationship Id="rId48" Type="http://schemas.openxmlformats.org/officeDocument/2006/relationships/hyperlink" Target="https://servicios.axiscloud.ec/ConsultaInfracciones/paginas/ConsultaInfracciones.jsp?PS_EMPRESA=03" TargetMode="External"/><Relationship Id="rId56" Type="http://schemas.openxmlformats.org/officeDocument/2006/relationships/hyperlink" Target="https://servicios.axiscloud.ec/ConsultaInfracciones/paginas/ConsultaInfracciones.jsp?PS_EMPRESA=03" TargetMode="External"/><Relationship Id="rId8" Type="http://schemas.openxmlformats.org/officeDocument/2006/relationships/hyperlink" Target="https://servicios.axiscloud.ec/ConsultaInfracciones/paginas/ConsultaInfracciones.jsp?PS_EMPRESA=03" TargetMode="External"/><Relationship Id="rId51" Type="http://schemas.openxmlformats.org/officeDocument/2006/relationships/hyperlink" Target="https://servicios.axiscloud.ec/ConsultaInfracciones/paginas/ConsultaInfracciones.jsp?PS_EMPRESA=03" TargetMode="External"/><Relationship Id="rId3" Type="http://schemas.openxmlformats.org/officeDocument/2006/relationships/hyperlink" Target="https://servicios.axiscloud.ec/ConsultaInfracciones/paginas/ConsultaInfracciones.jsp?PS_EMPRESA=03" TargetMode="External"/><Relationship Id="rId12" Type="http://schemas.openxmlformats.org/officeDocument/2006/relationships/hyperlink" Target="https://servicios.axiscloud.ec/ConsultaInfracciones/paginas/ConsultaInfracciones.jsp?PS_EMPRESA=03" TargetMode="External"/><Relationship Id="rId17" Type="http://schemas.openxmlformats.org/officeDocument/2006/relationships/hyperlink" Target="https://servicios.axiscloud.ec/ConsultaInfracciones/paginas/ConsultaInfracciones.jsp?PS_EMPRESA=03" TargetMode="External"/><Relationship Id="rId25" Type="http://schemas.openxmlformats.org/officeDocument/2006/relationships/hyperlink" Target="https://servicios.axiscloud.ec/ConsultaInfracciones/paginas/ConsultaInfracciones.jsp?PS_EMPRESA=03" TargetMode="External"/><Relationship Id="rId33" Type="http://schemas.openxmlformats.org/officeDocument/2006/relationships/hyperlink" Target="https://servicios.axiscloud.ec/ConsultaInfracciones/paginas/ConsultaInfracciones.jsp?PS_EMPRESA=03" TargetMode="External"/><Relationship Id="rId38" Type="http://schemas.openxmlformats.org/officeDocument/2006/relationships/hyperlink" Target="https://servicios.axiscloud.ec/ConsultaInfracciones/paginas/ConsultaInfracciones.jsp?PS_EMPRESA=03" TargetMode="External"/><Relationship Id="rId46" Type="http://schemas.openxmlformats.org/officeDocument/2006/relationships/hyperlink" Target="https://servicios.axiscloud.ec/ConsultaInfracciones/paginas/ConsultaInfracciones.jsp?PS_EMPRESA=03" TargetMode="External"/><Relationship Id="rId59" Type="http://schemas.openxmlformats.org/officeDocument/2006/relationships/hyperlink" Target="https://servicios.axiscloud.ec/ConsultaInfracciones/paginas/ConsultaInfracciones.jsp?PS_EMPRESA=03" TargetMode="External"/><Relationship Id="rId20" Type="http://schemas.openxmlformats.org/officeDocument/2006/relationships/hyperlink" Target="https://servicios.axiscloud.ec/ConsultaInfracciones/paginas/ConsultaInfracciones.jsp?PS_EMPRESA=03" TargetMode="External"/><Relationship Id="rId41" Type="http://schemas.openxmlformats.org/officeDocument/2006/relationships/hyperlink" Target="https://servicios.axiscloud.ec/ConsultaInfracciones/paginas/ConsultaInfracciones.jsp?PS_EMPRESA=03" TargetMode="External"/><Relationship Id="rId54" Type="http://schemas.openxmlformats.org/officeDocument/2006/relationships/hyperlink" Target="https://servicios.axiscloud.ec/ConsultaInfracciones/paginas/ConsultaInfracciones.jsp?PS_EMPRESA=03" TargetMode="External"/><Relationship Id="rId1" Type="http://schemas.openxmlformats.org/officeDocument/2006/relationships/hyperlink" Target="https://servicios.axiscloud.ec/ConsultaInfracciones/paginas/ConsultaInfracciones.jsp?PS_EMPRESA=03" TargetMode="External"/><Relationship Id="rId6" Type="http://schemas.openxmlformats.org/officeDocument/2006/relationships/hyperlink" Target="https://servicios.axiscloud.ec/ConsultaInfracciones/paginas/ConsultaInfracciones.jsp?PS_EMPRESA=03" TargetMode="External"/><Relationship Id="rId15" Type="http://schemas.openxmlformats.org/officeDocument/2006/relationships/hyperlink" Target="https://servicios.axiscloud.ec/ConsultaInfracciones/paginas/ConsultaInfracciones.jsp?PS_EMPRESA=03" TargetMode="External"/><Relationship Id="rId23" Type="http://schemas.openxmlformats.org/officeDocument/2006/relationships/hyperlink" Target="https://servicios.axiscloud.ec/ConsultaInfracciones/paginas/ConsultaInfracciones.jsp?PS_EMPRESA=03" TargetMode="External"/><Relationship Id="rId28" Type="http://schemas.openxmlformats.org/officeDocument/2006/relationships/hyperlink" Target="https://servicios.axiscloud.ec/ConsultaInfracciones/paginas/ConsultaInfracciones.jsp?PS_EMPRESA=03" TargetMode="External"/><Relationship Id="rId36" Type="http://schemas.openxmlformats.org/officeDocument/2006/relationships/hyperlink" Target="https://servicios.axiscloud.ec/ConsultaInfracciones/paginas/ConsultaInfracciones.jsp?PS_EMPRESA=03" TargetMode="External"/><Relationship Id="rId49" Type="http://schemas.openxmlformats.org/officeDocument/2006/relationships/hyperlink" Target="https://servicios.axiscloud.ec/ConsultaInfracciones/paginas/ConsultaInfracciones.jsp?PS_EMPRESA=03" TargetMode="External"/><Relationship Id="rId57" Type="http://schemas.openxmlformats.org/officeDocument/2006/relationships/hyperlink" Target="https://servicios.axiscloud.ec/ConsultaInfracciones/paginas/ConsultaInfracciones.jsp?PS_EMPRESA=03" TargetMode="External"/><Relationship Id="rId10" Type="http://schemas.openxmlformats.org/officeDocument/2006/relationships/hyperlink" Target="https://servicios.axiscloud.ec/ConsultaInfracciones/paginas/ConsultaInfracciones.jsp?PS_EMPRESA=03" TargetMode="External"/><Relationship Id="rId31" Type="http://schemas.openxmlformats.org/officeDocument/2006/relationships/hyperlink" Target="https://servicios.axiscloud.ec/ConsultaInfracciones/paginas/ConsultaInfracciones.jsp?PS_EMPRESA=03" TargetMode="External"/><Relationship Id="rId44" Type="http://schemas.openxmlformats.org/officeDocument/2006/relationships/hyperlink" Target="https://servicios.axiscloud.ec/ConsultaInfracciones/paginas/ConsultaInfracciones.jsp?PS_EMPRESA=03" TargetMode="External"/><Relationship Id="rId52" Type="http://schemas.openxmlformats.org/officeDocument/2006/relationships/hyperlink" Target="https://servicios.axiscloud.ec/ConsultaInfracciones/paginas/ConsultaInfracciones.jsp?PS_EMPRESA=03" TargetMode="External"/><Relationship Id="rId60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2:G13"/>
  <sheetViews>
    <sheetView workbookViewId="0">
      <selection activeCell="E10" sqref="E10"/>
    </sheetView>
  </sheetViews>
  <sheetFormatPr baseColWidth="10" defaultColWidth="11.5546875" defaultRowHeight="13.2"/>
  <cols>
    <col min="1" max="1" width="28.33203125" style="1" customWidth="1"/>
    <col min="2" max="2" width="30.6640625" style="1" bestFit="1" customWidth="1"/>
    <col min="3" max="3" width="20" style="1" customWidth="1"/>
    <col min="4" max="4" width="18.33203125" style="1" bestFit="1" customWidth="1"/>
    <col min="5" max="5" width="19.33203125" style="1" customWidth="1"/>
    <col min="6" max="6" width="11.5546875" style="1" customWidth="1"/>
    <col min="7" max="7" width="16.109375" style="1" customWidth="1"/>
    <col min="8" max="16384" width="11.5546875" style="1"/>
  </cols>
  <sheetData>
    <row r="2" spans="1:7">
      <c r="A2" s="68" t="s">
        <v>82</v>
      </c>
      <c r="B2" s="68"/>
      <c r="C2" s="68"/>
      <c r="D2" s="68"/>
      <c r="E2" s="68"/>
      <c r="F2" s="68"/>
      <c r="G2" s="68"/>
    </row>
    <row r="3" spans="1:7">
      <c r="A3" s="68" t="s">
        <v>83</v>
      </c>
      <c r="B3" s="68"/>
      <c r="C3" s="68"/>
      <c r="D3" s="68"/>
      <c r="E3" s="68"/>
      <c r="F3" s="68"/>
      <c r="G3" s="68"/>
    </row>
    <row r="4" spans="1:7">
      <c r="A4" s="68" t="s">
        <v>84</v>
      </c>
      <c r="B4" s="68"/>
      <c r="C4" s="68"/>
      <c r="D4" s="68"/>
      <c r="E4" s="68"/>
      <c r="F4" s="68"/>
      <c r="G4" s="68"/>
    </row>
    <row r="5" spans="1:7">
      <c r="A5" s="68" t="s">
        <v>85</v>
      </c>
      <c r="B5" s="68"/>
      <c r="C5" s="68"/>
      <c r="D5" s="68"/>
      <c r="E5" s="68"/>
      <c r="F5" s="68"/>
      <c r="G5" s="68"/>
    </row>
    <row r="6" spans="1:7">
      <c r="A6" s="68" t="s">
        <v>86</v>
      </c>
      <c r="B6" s="68"/>
      <c r="C6" s="68"/>
      <c r="D6" s="68"/>
      <c r="E6" s="68"/>
      <c r="F6" s="68"/>
      <c r="G6" s="68"/>
    </row>
    <row r="8" spans="1:7" s="2" customFormat="1" ht="35.25" customHeight="1">
      <c r="A8" s="37" t="s">
        <v>0</v>
      </c>
      <c r="B8" s="38" t="s">
        <v>2</v>
      </c>
      <c r="C8" s="37" t="s">
        <v>81</v>
      </c>
      <c r="D8" s="37" t="s">
        <v>1</v>
      </c>
      <c r="E8" s="37" t="s">
        <v>3</v>
      </c>
      <c r="F8" s="38" t="s">
        <v>7</v>
      </c>
      <c r="G8" s="38" t="s">
        <v>80</v>
      </c>
    </row>
    <row r="9" spans="1:7" ht="15">
      <c r="A9" s="31" t="s">
        <v>5</v>
      </c>
      <c r="B9" s="31" t="s">
        <v>6</v>
      </c>
      <c r="C9" s="31">
        <v>2022</v>
      </c>
      <c r="D9" s="32">
        <f>+EEQ!H11</f>
        <v>7.0000000000000007E-2</v>
      </c>
      <c r="E9" s="33">
        <f>+EEQ!I11</f>
        <v>0</v>
      </c>
      <c r="F9" s="33">
        <f>+EEQ!K11</f>
        <v>2.5300000000000002</v>
      </c>
      <c r="G9" s="34">
        <f>SUM(D9:F9)</f>
        <v>2.6</v>
      </c>
    </row>
    <row r="10" spans="1:7" ht="15">
      <c r="A10" s="31" t="s">
        <v>5</v>
      </c>
      <c r="B10" s="31" t="s">
        <v>4</v>
      </c>
      <c r="C10" s="31">
        <v>2022</v>
      </c>
      <c r="D10" s="33">
        <f>+EPMAPS!H11</f>
        <v>4446.8900000000003</v>
      </c>
      <c r="E10" s="33">
        <f>+EPMAPS!I11</f>
        <v>207.55</v>
      </c>
      <c r="F10" s="35">
        <f>+EPMAPS!K11</f>
        <v>15.01</v>
      </c>
      <c r="G10" s="34">
        <f>SUM(D10:F10)</f>
        <v>4669.4500000000007</v>
      </c>
    </row>
    <row r="11" spans="1:7" ht="15">
      <c r="A11" s="31" t="s">
        <v>78</v>
      </c>
      <c r="B11" s="31" t="s">
        <v>79</v>
      </c>
      <c r="C11" s="31">
        <v>2022</v>
      </c>
      <c r="D11" s="32">
        <f>+'Detalle de valores AMT'!J63</f>
        <v>4333.07</v>
      </c>
      <c r="E11" s="33">
        <f>+'Detalle de valores AMT'!I63</f>
        <v>6123.0000000000036</v>
      </c>
      <c r="F11" s="35">
        <v>0</v>
      </c>
      <c r="G11" s="34">
        <f>SUM(D11:F11)</f>
        <v>10456.070000000003</v>
      </c>
    </row>
    <row r="12" spans="1:7" ht="15">
      <c r="A12" s="31" t="s">
        <v>314</v>
      </c>
      <c r="B12" s="31" t="s">
        <v>264</v>
      </c>
      <c r="C12" s="31">
        <v>2022</v>
      </c>
      <c r="D12" s="33"/>
      <c r="E12" s="34"/>
      <c r="F12" s="35"/>
      <c r="G12" s="34">
        <v>16767.43</v>
      </c>
    </row>
    <row r="13" spans="1:7" ht="15.6">
      <c r="A13" s="67" t="s">
        <v>52</v>
      </c>
      <c r="B13" s="67"/>
      <c r="C13" s="67"/>
      <c r="D13" s="36">
        <f>SUM(D9:D11)</f>
        <v>8780.0299999999988</v>
      </c>
      <c r="E13" s="36">
        <f>SUM(E9:E11)</f>
        <v>6330.5500000000038</v>
      </c>
      <c r="F13" s="36">
        <f>SUM(F9:F11)</f>
        <v>17.54</v>
      </c>
      <c r="G13" s="36">
        <f>SUM(G9:G12)</f>
        <v>31895.550000000003</v>
      </c>
    </row>
  </sheetData>
  <mergeCells count="6">
    <mergeCell ref="A13:C13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Q11"/>
  <sheetViews>
    <sheetView tabSelected="1" topLeftCell="A6" workbookViewId="0">
      <selection activeCell="C20" sqref="C20:C22"/>
    </sheetView>
  </sheetViews>
  <sheetFormatPr baseColWidth="10" defaultColWidth="11.44140625" defaultRowHeight="14.4"/>
  <cols>
    <col min="1" max="1" width="3.109375" style="5" customWidth="1"/>
    <col min="2" max="2" width="16.5546875" style="5" bestFit="1" customWidth="1"/>
    <col min="3" max="3" width="12.88671875" style="5" customWidth="1"/>
    <col min="4" max="4" width="11" style="5" bestFit="1" customWidth="1"/>
    <col min="5" max="5" width="27.44140625" style="5" bestFit="1" customWidth="1"/>
    <col min="6" max="6" width="12.88671875" style="5" customWidth="1"/>
    <col min="7" max="7" width="14.109375" style="5" customWidth="1"/>
    <col min="8" max="8" width="12.44140625" style="5" customWidth="1"/>
    <col min="9" max="9" width="8.44140625" style="5" bestFit="1" customWidth="1"/>
    <col min="10" max="10" width="11.109375" style="5" bestFit="1" customWidth="1"/>
    <col min="11" max="11" width="15.109375" style="5" customWidth="1"/>
    <col min="12" max="12" width="12" style="5" customWidth="1"/>
    <col min="13" max="13" width="13.44140625" style="5" bestFit="1" customWidth="1"/>
    <col min="14" max="14" width="17.33203125" style="5" customWidth="1"/>
    <col min="15" max="17" width="11.44140625" style="6"/>
    <col min="18" max="16384" width="11.44140625" style="5"/>
  </cols>
  <sheetData>
    <row r="1" spans="1:17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5"/>
      <c r="P1" s="5"/>
      <c r="Q1" s="5"/>
    </row>
    <row r="2" spans="1:17" ht="41.4">
      <c r="A2" s="23" t="s">
        <v>50</v>
      </c>
      <c r="B2" s="23" t="s">
        <v>49</v>
      </c>
      <c r="C2" s="23" t="s">
        <v>48</v>
      </c>
      <c r="D2" s="23" t="s">
        <v>47</v>
      </c>
      <c r="E2" s="23" t="s">
        <v>46</v>
      </c>
      <c r="F2" s="23" t="s">
        <v>45</v>
      </c>
      <c r="G2" s="23" t="s">
        <v>44</v>
      </c>
      <c r="H2" s="23" t="s">
        <v>43</v>
      </c>
      <c r="I2" s="23" t="s">
        <v>42</v>
      </c>
      <c r="J2" s="23" t="s">
        <v>41</v>
      </c>
      <c r="K2" s="23" t="s">
        <v>40</v>
      </c>
      <c r="L2" s="23" t="s">
        <v>39</v>
      </c>
      <c r="M2" s="23" t="s">
        <v>38</v>
      </c>
      <c r="N2" s="23" t="s">
        <v>37</v>
      </c>
      <c r="O2" s="5"/>
      <c r="P2" s="5"/>
      <c r="Q2" s="5"/>
    </row>
    <row r="3" spans="1:17" ht="43.2">
      <c r="A3" s="16">
        <v>1</v>
      </c>
      <c r="B3" s="7" t="s">
        <v>36</v>
      </c>
      <c r="C3" s="19" t="s">
        <v>35</v>
      </c>
      <c r="D3" s="16">
        <v>1400641554</v>
      </c>
      <c r="E3" s="7" t="s">
        <v>34</v>
      </c>
      <c r="F3" s="22">
        <v>44769</v>
      </c>
      <c r="G3" s="16" t="s">
        <v>10</v>
      </c>
      <c r="H3" s="20">
        <v>2130.2800000000002</v>
      </c>
      <c r="I3" s="20">
        <v>9.6999999999999993</v>
      </c>
      <c r="J3" s="20">
        <v>19514.830000000002</v>
      </c>
      <c r="K3" s="20">
        <v>3.31</v>
      </c>
      <c r="L3" s="20">
        <v>670.09</v>
      </c>
      <c r="M3" s="10">
        <f>SUM(H3:L3)</f>
        <v>22328.210000000003</v>
      </c>
      <c r="N3" s="7" t="s">
        <v>33</v>
      </c>
      <c r="O3" s="5"/>
      <c r="P3" s="5"/>
      <c r="Q3" s="5"/>
    </row>
    <row r="4" spans="1:17" ht="43.2">
      <c r="A4" s="16">
        <v>2</v>
      </c>
      <c r="B4" s="7" t="s">
        <v>32</v>
      </c>
      <c r="C4" s="7" t="s">
        <v>31</v>
      </c>
      <c r="D4" s="21">
        <v>1582175</v>
      </c>
      <c r="E4" s="19" t="s">
        <v>30</v>
      </c>
      <c r="F4" s="11">
        <v>44767</v>
      </c>
      <c r="G4" s="16" t="s">
        <v>10</v>
      </c>
      <c r="H4" s="10">
        <v>962.78</v>
      </c>
      <c r="I4" s="10">
        <v>3.69</v>
      </c>
      <c r="J4" s="10">
        <v>2271.2600000000002</v>
      </c>
      <c r="K4" s="10">
        <v>1.63</v>
      </c>
      <c r="L4" s="10">
        <v>101.89</v>
      </c>
      <c r="M4" s="10">
        <f>SUM(H4:L4)</f>
        <v>3341.2500000000005</v>
      </c>
      <c r="N4" s="7" t="s">
        <v>29</v>
      </c>
      <c r="O4" s="5"/>
      <c r="P4" s="5"/>
      <c r="Q4" s="5"/>
    </row>
    <row r="5" spans="1:17" ht="72">
      <c r="A5" s="16">
        <v>3</v>
      </c>
      <c r="B5" s="19" t="s">
        <v>28</v>
      </c>
      <c r="C5" s="7" t="s">
        <v>16</v>
      </c>
      <c r="D5" s="21">
        <v>17430964</v>
      </c>
      <c r="E5" s="16" t="s">
        <v>27</v>
      </c>
      <c r="F5" s="11">
        <v>44763</v>
      </c>
      <c r="G5" s="11" t="s">
        <v>10</v>
      </c>
      <c r="H5" s="20">
        <v>49.41</v>
      </c>
      <c r="I5" s="20">
        <v>16.25</v>
      </c>
      <c r="J5" s="20">
        <v>859.03</v>
      </c>
      <c r="K5" s="20">
        <v>3.34</v>
      </c>
      <c r="L5" s="20">
        <v>101.89</v>
      </c>
      <c r="M5" s="20">
        <f>SUM(H5:L5)</f>
        <v>1029.92</v>
      </c>
      <c r="N5" s="19" t="s">
        <v>26</v>
      </c>
      <c r="O5" s="5"/>
      <c r="P5" s="5"/>
      <c r="Q5" s="5"/>
    </row>
    <row r="6" spans="1:17" ht="172.8">
      <c r="A6" s="16">
        <v>4</v>
      </c>
      <c r="B6" s="7" t="s">
        <v>25</v>
      </c>
      <c r="C6" s="7" t="s">
        <v>25</v>
      </c>
      <c r="D6" s="21">
        <v>11676070</v>
      </c>
      <c r="E6" s="7" t="s">
        <v>25</v>
      </c>
      <c r="F6" s="7" t="s">
        <v>25</v>
      </c>
      <c r="G6" s="7" t="s">
        <v>25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221.78</v>
      </c>
      <c r="N6" s="19" t="s">
        <v>24</v>
      </c>
      <c r="O6" s="5"/>
      <c r="P6" s="5"/>
      <c r="Q6" s="5"/>
    </row>
    <row r="7" spans="1:17" s="17" customFormat="1" ht="43.2">
      <c r="A7" s="7">
        <v>5</v>
      </c>
      <c r="B7" s="7" t="s">
        <v>23</v>
      </c>
      <c r="C7" s="7" t="s">
        <v>16</v>
      </c>
      <c r="D7" s="7">
        <v>13551083</v>
      </c>
      <c r="E7" s="7" t="s">
        <v>22</v>
      </c>
      <c r="F7" s="11">
        <v>44763</v>
      </c>
      <c r="G7" s="11" t="s">
        <v>10</v>
      </c>
      <c r="H7" s="8">
        <v>60.96</v>
      </c>
      <c r="I7" s="8">
        <v>9.6999999999999993</v>
      </c>
      <c r="J7" s="8">
        <v>881.3</v>
      </c>
      <c r="K7" s="8">
        <v>1.01</v>
      </c>
      <c r="L7" s="8">
        <v>59.98</v>
      </c>
      <c r="M7" s="8">
        <f>SUM(H7:L7)</f>
        <v>1012.9499999999999</v>
      </c>
      <c r="N7" s="7" t="s">
        <v>21</v>
      </c>
      <c r="O7" s="18"/>
      <c r="P7" s="18"/>
      <c r="Q7" s="18"/>
    </row>
    <row r="8" spans="1:17" ht="35.4">
      <c r="A8" s="16">
        <v>6</v>
      </c>
      <c r="B8" s="7" t="s">
        <v>20</v>
      </c>
      <c r="C8" s="7" t="s">
        <v>12</v>
      </c>
      <c r="D8" s="16">
        <v>11760677</v>
      </c>
      <c r="E8" s="16" t="s">
        <v>19</v>
      </c>
      <c r="F8" s="11">
        <v>44763</v>
      </c>
      <c r="G8" s="11" t="s">
        <v>10</v>
      </c>
      <c r="H8" s="10">
        <v>466.44</v>
      </c>
      <c r="I8" s="10">
        <v>3.69</v>
      </c>
      <c r="J8" s="10">
        <v>1132.76</v>
      </c>
      <c r="K8" s="10">
        <v>1.69</v>
      </c>
      <c r="L8" s="10">
        <v>74.099999999999994</v>
      </c>
      <c r="M8" s="10">
        <f>SUM(H8:L8)</f>
        <v>1678.6799999999998</v>
      </c>
      <c r="N8" s="15" t="s">
        <v>18</v>
      </c>
    </row>
    <row r="9" spans="1:17" ht="43.2">
      <c r="A9" s="7">
        <v>7</v>
      </c>
      <c r="B9" s="14" t="s">
        <v>17</v>
      </c>
      <c r="C9" s="13" t="s">
        <v>16</v>
      </c>
      <c r="D9" s="13">
        <v>11670744</v>
      </c>
      <c r="E9" s="12" t="s">
        <v>15</v>
      </c>
      <c r="F9" s="11">
        <v>44763</v>
      </c>
      <c r="G9" s="11" t="s">
        <v>10</v>
      </c>
      <c r="H9" s="10">
        <v>739.03</v>
      </c>
      <c r="I9" s="10">
        <v>148.31</v>
      </c>
      <c r="J9" s="10">
        <v>1692.59</v>
      </c>
      <c r="K9" s="10">
        <v>1.38</v>
      </c>
      <c r="L9" s="10">
        <v>101.89</v>
      </c>
      <c r="M9" s="10">
        <f>SUM(H9:L9)</f>
        <v>2683.2</v>
      </c>
      <c r="N9" s="7" t="s">
        <v>14</v>
      </c>
      <c r="O9" s="5"/>
      <c r="P9" s="5"/>
      <c r="Q9" s="5"/>
    </row>
    <row r="10" spans="1:17" ht="43.2">
      <c r="A10" s="7">
        <v>8</v>
      </c>
      <c r="B10" s="7" t="s">
        <v>13</v>
      </c>
      <c r="C10" s="7" t="s">
        <v>12</v>
      </c>
      <c r="D10" s="7">
        <v>17430932</v>
      </c>
      <c r="E10" s="7" t="s">
        <v>11</v>
      </c>
      <c r="F10" s="9">
        <v>44763</v>
      </c>
      <c r="G10" s="9" t="s">
        <v>10</v>
      </c>
      <c r="H10" s="8">
        <v>37.99</v>
      </c>
      <c r="I10" s="8">
        <v>16.21</v>
      </c>
      <c r="J10" s="8">
        <v>781.13</v>
      </c>
      <c r="K10" s="8">
        <v>2.65</v>
      </c>
      <c r="L10" s="8">
        <v>101.89</v>
      </c>
      <c r="M10" s="8">
        <f>SUM(H10:L10)</f>
        <v>939.87</v>
      </c>
      <c r="N10" s="7" t="s">
        <v>9</v>
      </c>
    </row>
    <row r="11" spans="1:17">
      <c r="A11" s="70" t="s">
        <v>8</v>
      </c>
      <c r="B11" s="70"/>
      <c r="C11" s="70"/>
      <c r="D11" s="70"/>
      <c r="E11" s="70"/>
      <c r="F11" s="70"/>
      <c r="G11" s="70"/>
      <c r="H11" s="3">
        <f t="shared" ref="H11:M11" si="0">SUM(H3:H10)</f>
        <v>4446.8900000000003</v>
      </c>
      <c r="I11" s="3">
        <f t="shared" si="0"/>
        <v>207.55</v>
      </c>
      <c r="J11" s="3">
        <f t="shared" si="0"/>
        <v>27132.9</v>
      </c>
      <c r="K11" s="3">
        <f t="shared" si="0"/>
        <v>15.01</v>
      </c>
      <c r="L11" s="3">
        <f t="shared" si="0"/>
        <v>1211.7300000000002</v>
      </c>
      <c r="M11" s="3">
        <f t="shared" si="0"/>
        <v>33235.860000000008</v>
      </c>
    </row>
  </sheetData>
  <mergeCells count="2">
    <mergeCell ref="A1:N1"/>
    <mergeCell ref="A11:G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N11"/>
  <sheetViews>
    <sheetView workbookViewId="0">
      <selection activeCell="E4" sqref="E4"/>
    </sheetView>
  </sheetViews>
  <sheetFormatPr baseColWidth="10" defaultColWidth="11.44140625" defaultRowHeight="14.4"/>
  <cols>
    <col min="1" max="1" width="5.44140625" style="17" customWidth="1"/>
    <col min="2" max="2" width="16.5546875" style="17" bestFit="1" customWidth="1"/>
    <col min="3" max="3" width="10.88671875" style="17" bestFit="1" customWidth="1"/>
    <col min="4" max="4" width="16.6640625" style="17" bestFit="1" customWidth="1"/>
    <col min="5" max="5" width="27.44140625" style="17" bestFit="1" customWidth="1"/>
    <col min="6" max="6" width="10.6640625" style="17" bestFit="1" customWidth="1"/>
    <col min="7" max="7" width="16.88671875" style="17" customWidth="1"/>
    <col min="8" max="8" width="12.44140625" style="17" customWidth="1"/>
    <col min="9" max="9" width="9.33203125" style="17" customWidth="1"/>
    <col min="10" max="10" width="11" style="17" bestFit="1" customWidth="1"/>
    <col min="11" max="11" width="18.109375" style="17" customWidth="1"/>
    <col min="12" max="12" width="9.33203125" style="17" bestFit="1" customWidth="1"/>
    <col min="13" max="13" width="13.33203125" style="17" bestFit="1" customWidth="1"/>
    <col min="14" max="14" width="17.33203125" style="17" customWidth="1"/>
    <col min="15" max="16384" width="11.44140625" style="17"/>
  </cols>
  <sheetData>
    <row r="1" spans="1:14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41.4">
      <c r="A2" s="23" t="s">
        <v>50</v>
      </c>
      <c r="B2" s="23" t="s">
        <v>49</v>
      </c>
      <c r="C2" s="23" t="s">
        <v>48</v>
      </c>
      <c r="D2" s="23" t="s">
        <v>47</v>
      </c>
      <c r="E2" s="23" t="s">
        <v>46</v>
      </c>
      <c r="F2" s="23" t="s">
        <v>45</v>
      </c>
      <c r="G2" s="23" t="s">
        <v>44</v>
      </c>
      <c r="H2" s="23" t="s">
        <v>43</v>
      </c>
      <c r="I2" s="23" t="s">
        <v>42</v>
      </c>
      <c r="J2" s="23" t="s">
        <v>41</v>
      </c>
      <c r="K2" s="23" t="s">
        <v>7</v>
      </c>
      <c r="L2" s="23" t="s">
        <v>39</v>
      </c>
      <c r="M2" s="23" t="s">
        <v>38</v>
      </c>
      <c r="N2" s="23" t="s">
        <v>37</v>
      </c>
    </row>
    <row r="3" spans="1:14" ht="57.6">
      <c r="A3" s="7">
        <v>1</v>
      </c>
      <c r="B3" s="24" t="s">
        <v>77</v>
      </c>
      <c r="C3" s="27" t="s">
        <v>76</v>
      </c>
      <c r="D3" s="27" t="s">
        <v>75</v>
      </c>
      <c r="E3" s="27" t="s">
        <v>74</v>
      </c>
      <c r="F3" s="9">
        <v>44748</v>
      </c>
      <c r="G3" s="9">
        <v>44763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8">
        <v>12.09</v>
      </c>
      <c r="N3" s="24" t="s">
        <v>53</v>
      </c>
    </row>
    <row r="4" spans="1:14" ht="57.6">
      <c r="A4" s="7">
        <v>2</v>
      </c>
      <c r="B4" s="27" t="s">
        <v>73</v>
      </c>
      <c r="C4" s="24" t="s">
        <v>72</v>
      </c>
      <c r="D4" s="26">
        <v>200007437862</v>
      </c>
      <c r="E4" s="24" t="s">
        <v>71</v>
      </c>
      <c r="F4" s="9">
        <v>44777</v>
      </c>
      <c r="G4" s="9">
        <v>44777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-59.15</v>
      </c>
      <c r="N4" s="24" t="s">
        <v>53</v>
      </c>
    </row>
    <row r="5" spans="1:14" ht="72">
      <c r="A5" s="7">
        <v>3</v>
      </c>
      <c r="B5" s="24" t="s">
        <v>70</v>
      </c>
      <c r="C5" s="27" t="s">
        <v>69</v>
      </c>
      <c r="D5" s="29">
        <v>200007830652</v>
      </c>
      <c r="E5" s="24" t="s">
        <v>68</v>
      </c>
      <c r="F5" s="28">
        <v>44761</v>
      </c>
      <c r="G5" s="9">
        <v>44791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8">
        <v>51.46</v>
      </c>
      <c r="N5" s="24" t="s">
        <v>53</v>
      </c>
    </row>
    <row r="6" spans="1:14" ht="57.6">
      <c r="A6" s="7">
        <v>4</v>
      </c>
      <c r="B6" s="24" t="s">
        <v>67</v>
      </c>
      <c r="C6" s="27" t="s">
        <v>66</v>
      </c>
      <c r="D6" s="26">
        <v>200013077462</v>
      </c>
      <c r="E6" s="24" t="s">
        <v>65</v>
      </c>
      <c r="F6" s="9">
        <v>43450</v>
      </c>
      <c r="G6" s="9">
        <v>43450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-4.7</v>
      </c>
      <c r="N6" s="24" t="s">
        <v>53</v>
      </c>
    </row>
    <row r="7" spans="1:14" ht="57.6">
      <c r="A7" s="7">
        <v>5</v>
      </c>
      <c r="B7" s="7" t="s">
        <v>64</v>
      </c>
      <c r="C7" s="7" t="s">
        <v>61</v>
      </c>
      <c r="D7" s="26">
        <v>200013131772</v>
      </c>
      <c r="E7" s="7" t="s">
        <v>63</v>
      </c>
      <c r="F7" s="9">
        <v>44757</v>
      </c>
      <c r="G7" s="7" t="s">
        <v>10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8">
        <v>7.41</v>
      </c>
      <c r="N7" s="24" t="s">
        <v>53</v>
      </c>
    </row>
    <row r="8" spans="1:14" ht="43.2">
      <c r="A8" s="7">
        <v>6</v>
      </c>
      <c r="B8" s="7" t="s">
        <v>62</v>
      </c>
      <c r="C8" s="7" t="s">
        <v>61</v>
      </c>
      <c r="D8" s="26">
        <v>200013164195</v>
      </c>
      <c r="E8" s="7" t="s">
        <v>60</v>
      </c>
      <c r="F8" s="9">
        <v>44758</v>
      </c>
      <c r="G8" s="7" t="s">
        <v>10</v>
      </c>
      <c r="H8" s="25">
        <v>0</v>
      </c>
      <c r="I8" s="25">
        <v>0</v>
      </c>
      <c r="J8" s="7">
        <v>71.989999999999995</v>
      </c>
      <c r="K8" s="8">
        <v>0.33</v>
      </c>
      <c r="L8" s="7">
        <f>0.07+1.41+0.1</f>
        <v>1.58</v>
      </c>
      <c r="M8" s="4">
        <f>SUM(H8:L8)</f>
        <v>73.899999999999991</v>
      </c>
      <c r="N8" s="24" t="s">
        <v>53</v>
      </c>
    </row>
    <row r="9" spans="1:14" ht="43.2">
      <c r="A9" s="7">
        <v>7</v>
      </c>
      <c r="B9" s="7" t="s">
        <v>59</v>
      </c>
      <c r="C9" s="7" t="s">
        <v>58</v>
      </c>
      <c r="D9" s="26">
        <v>200013148362</v>
      </c>
      <c r="E9" s="7" t="s">
        <v>57</v>
      </c>
      <c r="F9" s="9">
        <v>44777</v>
      </c>
      <c r="G9" s="7" t="s">
        <v>10</v>
      </c>
      <c r="H9" s="8">
        <v>7.0000000000000007E-2</v>
      </c>
      <c r="I9" s="25">
        <v>0</v>
      </c>
      <c r="J9" s="8">
        <v>18.34</v>
      </c>
      <c r="K9" s="8">
        <v>0.74</v>
      </c>
      <c r="L9" s="8">
        <f>1.99+1.41+0.24</f>
        <v>3.6399999999999997</v>
      </c>
      <c r="M9" s="4">
        <f>SUM(H9:L9)</f>
        <v>22.79</v>
      </c>
      <c r="N9" s="24" t="s">
        <v>53</v>
      </c>
    </row>
    <row r="10" spans="1:14" ht="43.2">
      <c r="A10" s="7">
        <v>8</v>
      </c>
      <c r="B10" s="7" t="s">
        <v>56</v>
      </c>
      <c r="C10" s="7" t="s">
        <v>55</v>
      </c>
      <c r="D10" s="26">
        <v>200013126665</v>
      </c>
      <c r="E10" s="7" t="s">
        <v>54</v>
      </c>
      <c r="F10" s="9">
        <v>44770</v>
      </c>
      <c r="G10" s="9">
        <v>44785</v>
      </c>
      <c r="H10" s="25">
        <v>0</v>
      </c>
      <c r="I10" s="25">
        <v>0</v>
      </c>
      <c r="J10" s="25">
        <v>0</v>
      </c>
      <c r="K10" s="8">
        <v>1.46</v>
      </c>
      <c r="L10" s="8">
        <v>7.29</v>
      </c>
      <c r="M10" s="8">
        <f>SUM(H10:L10)</f>
        <v>8.75</v>
      </c>
      <c r="N10" s="24" t="s">
        <v>53</v>
      </c>
    </row>
    <row r="11" spans="1:14">
      <c r="A11" s="72" t="s">
        <v>8</v>
      </c>
      <c r="B11" s="72"/>
      <c r="C11" s="72"/>
      <c r="D11" s="72"/>
      <c r="E11" s="72"/>
      <c r="F11" s="72"/>
      <c r="G11" s="72"/>
      <c r="H11" s="30">
        <f t="shared" ref="H11:M11" si="0">SUM(H3:H10)</f>
        <v>7.0000000000000007E-2</v>
      </c>
      <c r="I11" s="30">
        <f t="shared" si="0"/>
        <v>0</v>
      </c>
      <c r="J11" s="30">
        <f t="shared" si="0"/>
        <v>90.33</v>
      </c>
      <c r="K11" s="30">
        <f t="shared" si="0"/>
        <v>2.5300000000000002</v>
      </c>
      <c r="L11" s="30">
        <f t="shared" si="0"/>
        <v>12.51</v>
      </c>
      <c r="M11" s="30">
        <f t="shared" si="0"/>
        <v>112.54999999999998</v>
      </c>
    </row>
  </sheetData>
  <mergeCells count="2">
    <mergeCell ref="A1:N1"/>
    <mergeCell ref="A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K1048576"/>
  <sheetViews>
    <sheetView workbookViewId="0">
      <selection activeCell="K6" sqref="K6"/>
    </sheetView>
  </sheetViews>
  <sheetFormatPr baseColWidth="10" defaultRowHeight="14.4"/>
  <cols>
    <col min="1" max="1" width="4.6640625" customWidth="1"/>
    <col min="2" max="2" width="25.5546875" customWidth="1"/>
    <col min="3" max="3" width="21.44140625" customWidth="1"/>
    <col min="6" max="6" width="15.109375" customWidth="1"/>
    <col min="7" max="7" width="19.44140625" customWidth="1"/>
    <col min="8" max="8" width="21.33203125" customWidth="1"/>
    <col min="9" max="10" width="11.6640625" style="39" bestFit="1" customWidth="1"/>
    <col min="11" max="11" width="13.88671875" style="39" bestFit="1" customWidth="1"/>
  </cols>
  <sheetData>
    <row r="1" spans="2:11" ht="29.25" customHeight="1">
      <c r="B1" s="75" t="s">
        <v>263</v>
      </c>
      <c r="C1" s="75"/>
      <c r="D1" s="75"/>
      <c r="E1" s="75"/>
      <c r="F1" s="75"/>
      <c r="G1" s="75"/>
      <c r="H1" s="75"/>
      <c r="I1" s="75"/>
      <c r="J1" s="75"/>
      <c r="K1" s="75"/>
    </row>
    <row r="3" spans="2:11" ht="15.6">
      <c r="B3" s="61" t="s">
        <v>262</v>
      </c>
      <c r="C3" s="61" t="s">
        <v>261</v>
      </c>
      <c r="D3" s="61" t="s">
        <v>260</v>
      </c>
      <c r="E3" s="61" t="s">
        <v>259</v>
      </c>
      <c r="F3" s="61" t="s">
        <v>258</v>
      </c>
      <c r="G3" s="61" t="s">
        <v>257</v>
      </c>
      <c r="H3" s="61" t="s">
        <v>256</v>
      </c>
      <c r="I3" s="60" t="s">
        <v>255</v>
      </c>
      <c r="J3" s="60" t="s">
        <v>254</v>
      </c>
      <c r="K3" s="60" t="s">
        <v>80</v>
      </c>
    </row>
    <row r="4" spans="2:11" ht="30">
      <c r="B4" s="49" t="s">
        <v>253</v>
      </c>
      <c r="C4" s="57">
        <v>3213636</v>
      </c>
      <c r="D4" s="49" t="s">
        <v>252</v>
      </c>
      <c r="E4" s="49" t="s">
        <v>193</v>
      </c>
      <c r="F4" s="49" t="s">
        <v>192</v>
      </c>
      <c r="G4" s="56">
        <v>43501.442361111112</v>
      </c>
      <c r="H4" s="56">
        <v>43526.380555555559</v>
      </c>
      <c r="I4" s="43">
        <v>118.2</v>
      </c>
      <c r="J4" s="43">
        <v>99.29</v>
      </c>
      <c r="K4" s="54">
        <v>217.49</v>
      </c>
    </row>
    <row r="5" spans="2:11" ht="30">
      <c r="B5" s="52" t="s">
        <v>135</v>
      </c>
      <c r="C5" s="53">
        <v>3507165</v>
      </c>
      <c r="D5" s="52" t="s">
        <v>251</v>
      </c>
      <c r="E5" s="52" t="s">
        <v>133</v>
      </c>
      <c r="F5" s="52" t="s">
        <v>132</v>
      </c>
      <c r="G5" s="51">
        <v>43545.692361111112</v>
      </c>
      <c r="H5" s="51">
        <v>43592.345833333333</v>
      </c>
      <c r="I5" s="43">
        <v>118.2</v>
      </c>
      <c r="J5" s="43">
        <v>94.56</v>
      </c>
      <c r="K5" s="58">
        <v>212.76</v>
      </c>
    </row>
    <row r="6" spans="2:11" ht="30">
      <c r="B6" s="49" t="s">
        <v>250</v>
      </c>
      <c r="C6" s="57">
        <v>3517931</v>
      </c>
      <c r="D6" s="49" t="s">
        <v>249</v>
      </c>
      <c r="E6" s="49" t="s">
        <v>189</v>
      </c>
      <c r="F6" s="49" t="s">
        <v>188</v>
      </c>
      <c r="G6" s="56">
        <v>43547.615972222222</v>
      </c>
      <c r="H6" s="56">
        <v>43593.626388888886</v>
      </c>
      <c r="I6" s="55">
        <v>39.4</v>
      </c>
      <c r="J6" s="43">
        <v>31.52</v>
      </c>
      <c r="K6" s="54">
        <v>70.92</v>
      </c>
    </row>
    <row r="7" spans="2:11" ht="30">
      <c r="B7" s="52" t="s">
        <v>117</v>
      </c>
      <c r="C7" s="53">
        <v>3529328</v>
      </c>
      <c r="D7" s="52" t="s">
        <v>248</v>
      </c>
      <c r="E7" s="52" t="s">
        <v>146</v>
      </c>
      <c r="F7" s="52" t="s">
        <v>145</v>
      </c>
      <c r="G7" s="51">
        <v>43549.625</v>
      </c>
      <c r="H7" s="51">
        <v>43596.463194444441</v>
      </c>
      <c r="I7" s="43">
        <v>118.2</v>
      </c>
      <c r="J7" s="43">
        <v>94.56</v>
      </c>
      <c r="K7" s="58">
        <v>212.76</v>
      </c>
    </row>
    <row r="8" spans="2:11" ht="30">
      <c r="B8" s="49" t="s">
        <v>117</v>
      </c>
      <c r="C8" s="57">
        <v>3560249</v>
      </c>
      <c r="D8" s="49" t="s">
        <v>247</v>
      </c>
      <c r="E8" s="49" t="s">
        <v>146</v>
      </c>
      <c r="F8" s="49" t="s">
        <v>145</v>
      </c>
      <c r="G8" s="56">
        <v>43556.701388888891</v>
      </c>
      <c r="H8" s="56">
        <v>43603.563194444447</v>
      </c>
      <c r="I8" s="55">
        <v>118.2</v>
      </c>
      <c r="J8" s="43">
        <v>94.56</v>
      </c>
      <c r="K8" s="54">
        <v>212.76</v>
      </c>
    </row>
    <row r="9" spans="2:11" ht="30">
      <c r="B9" s="49" t="s">
        <v>186</v>
      </c>
      <c r="C9" s="57">
        <v>3695911</v>
      </c>
      <c r="D9" s="49" t="s">
        <v>246</v>
      </c>
      <c r="E9" s="49" t="s">
        <v>184</v>
      </c>
      <c r="F9" s="49" t="s">
        <v>183</v>
      </c>
      <c r="G9" s="56">
        <v>43584.338194444441</v>
      </c>
      <c r="H9" s="56">
        <v>43635.544444444444</v>
      </c>
      <c r="I9" s="55">
        <v>118.2</v>
      </c>
      <c r="J9" s="43">
        <v>92.2</v>
      </c>
      <c r="K9" s="54">
        <v>210.4</v>
      </c>
    </row>
    <row r="10" spans="2:11" ht="30">
      <c r="B10" s="49" t="s">
        <v>245</v>
      </c>
      <c r="C10" s="57">
        <v>4092623</v>
      </c>
      <c r="D10" s="49" t="s">
        <v>244</v>
      </c>
      <c r="E10" s="49" t="s">
        <v>167</v>
      </c>
      <c r="F10" s="49" t="s">
        <v>166</v>
      </c>
      <c r="G10" s="56">
        <v>43690.316666666666</v>
      </c>
      <c r="H10" s="56">
        <v>43741.393750000003</v>
      </c>
      <c r="I10" s="55">
        <v>118.2</v>
      </c>
      <c r="J10" s="43">
        <v>82.74</v>
      </c>
      <c r="K10" s="54">
        <v>200.94</v>
      </c>
    </row>
    <row r="11" spans="2:11" ht="45">
      <c r="B11" s="49" t="s">
        <v>173</v>
      </c>
      <c r="C11" s="57">
        <v>4368645</v>
      </c>
      <c r="D11" s="49" t="s">
        <v>243</v>
      </c>
      <c r="E11" s="49" t="s">
        <v>171</v>
      </c>
      <c r="F11" s="49" t="s">
        <v>170</v>
      </c>
      <c r="G11" s="56">
        <v>43757.512499999997</v>
      </c>
      <c r="H11" s="56">
        <v>43826.377083333333</v>
      </c>
      <c r="I11" s="55">
        <v>118.2</v>
      </c>
      <c r="J11" s="43">
        <v>75.650000000000006</v>
      </c>
      <c r="K11" s="54">
        <v>193.85</v>
      </c>
    </row>
    <row r="12" spans="2:11" ht="30">
      <c r="B12" s="49" t="s">
        <v>242</v>
      </c>
      <c r="C12" s="57">
        <v>4421120</v>
      </c>
      <c r="D12" s="49" t="s">
        <v>241</v>
      </c>
      <c r="E12" s="49" t="s">
        <v>189</v>
      </c>
      <c r="F12" s="49" t="s">
        <v>188</v>
      </c>
      <c r="G12" s="56">
        <v>43793.494444444441</v>
      </c>
      <c r="H12" s="56">
        <v>43847.595138888886</v>
      </c>
      <c r="I12" s="55">
        <v>39.4</v>
      </c>
      <c r="J12" s="43">
        <v>25.22</v>
      </c>
      <c r="K12" s="54">
        <v>64.62</v>
      </c>
    </row>
    <row r="13" spans="2:11" ht="45">
      <c r="B13" s="49" t="s">
        <v>240</v>
      </c>
      <c r="C13" s="57">
        <v>4644489</v>
      </c>
      <c r="D13" s="49" t="s">
        <v>239</v>
      </c>
      <c r="E13" s="49" t="s">
        <v>238</v>
      </c>
      <c r="F13" s="49" t="s">
        <v>237</v>
      </c>
      <c r="G13" s="56">
        <v>43893.636805555558</v>
      </c>
      <c r="H13" s="56">
        <v>43893.634722222225</v>
      </c>
      <c r="I13" s="55">
        <v>40</v>
      </c>
      <c r="J13" s="43">
        <v>24</v>
      </c>
      <c r="K13" s="54">
        <v>64</v>
      </c>
    </row>
    <row r="14" spans="2:11" ht="30">
      <c r="B14" s="49" t="s">
        <v>236</v>
      </c>
      <c r="C14" s="57">
        <v>4729978</v>
      </c>
      <c r="D14" s="49" t="s">
        <v>235</v>
      </c>
      <c r="E14" s="49" t="s">
        <v>234</v>
      </c>
      <c r="F14" s="49" t="s">
        <v>233</v>
      </c>
      <c r="G14" s="56">
        <v>43928.629166666666</v>
      </c>
      <c r="H14" s="56">
        <v>43938.676388888889</v>
      </c>
      <c r="I14" s="55">
        <v>120</v>
      </c>
      <c r="J14" s="43">
        <v>69.599999999999994</v>
      </c>
      <c r="K14" s="54">
        <v>189.6</v>
      </c>
    </row>
    <row r="15" spans="2:11" ht="30">
      <c r="B15" s="49" t="s">
        <v>225</v>
      </c>
      <c r="C15" s="57">
        <v>4732141</v>
      </c>
      <c r="D15" s="49" t="s">
        <v>232</v>
      </c>
      <c r="E15" s="49" t="s">
        <v>223</v>
      </c>
      <c r="F15" s="49" t="s">
        <v>222</v>
      </c>
      <c r="G15" s="56">
        <v>43931.395138888889</v>
      </c>
      <c r="H15" s="56">
        <v>43941.675694444442</v>
      </c>
      <c r="I15" s="55">
        <v>120</v>
      </c>
      <c r="J15" s="43">
        <v>69.599999999999994</v>
      </c>
      <c r="K15" s="54">
        <v>189.6</v>
      </c>
    </row>
    <row r="16" spans="2:11" ht="30">
      <c r="B16" s="49" t="s">
        <v>92</v>
      </c>
      <c r="C16" s="57">
        <v>4738414</v>
      </c>
      <c r="D16" s="49" t="s">
        <v>231</v>
      </c>
      <c r="E16" s="49" t="s">
        <v>230</v>
      </c>
      <c r="F16" s="49" t="s">
        <v>229</v>
      </c>
      <c r="G16" s="56">
        <v>43938.398611111108</v>
      </c>
      <c r="H16" s="56">
        <v>43944.550694444442</v>
      </c>
      <c r="I16" s="55">
        <v>120</v>
      </c>
      <c r="J16" s="43">
        <v>67.2</v>
      </c>
      <c r="K16" s="54">
        <v>187.2</v>
      </c>
    </row>
    <row r="17" spans="2:11" ht="30">
      <c r="B17" s="49" t="s">
        <v>92</v>
      </c>
      <c r="C17" s="57">
        <v>4738512</v>
      </c>
      <c r="D17" s="49" t="s">
        <v>228</v>
      </c>
      <c r="E17" s="49" t="s">
        <v>227</v>
      </c>
      <c r="F17" s="49" t="s">
        <v>226</v>
      </c>
      <c r="G17" s="56">
        <v>43938.413888888892</v>
      </c>
      <c r="H17" s="56">
        <v>43944.576388888891</v>
      </c>
      <c r="I17" s="55">
        <v>120</v>
      </c>
      <c r="J17" s="43">
        <v>67.2</v>
      </c>
      <c r="K17" s="54">
        <v>187.2</v>
      </c>
    </row>
    <row r="18" spans="2:11" ht="30">
      <c r="B18" s="49" t="s">
        <v>225</v>
      </c>
      <c r="C18" s="57">
        <v>4746760</v>
      </c>
      <c r="D18" s="49" t="s">
        <v>224</v>
      </c>
      <c r="E18" s="49" t="s">
        <v>223</v>
      </c>
      <c r="F18" s="49" t="s">
        <v>222</v>
      </c>
      <c r="G18" s="56">
        <v>43946.425694444442</v>
      </c>
      <c r="H18" s="56">
        <v>43950.402083333334</v>
      </c>
      <c r="I18" s="55">
        <v>40</v>
      </c>
      <c r="J18" s="43">
        <v>22.4</v>
      </c>
      <c r="K18" s="54">
        <v>62.4</v>
      </c>
    </row>
    <row r="19" spans="2:11" ht="30">
      <c r="B19" s="49" t="s">
        <v>220</v>
      </c>
      <c r="C19" s="57">
        <v>4758593</v>
      </c>
      <c r="D19" s="49" t="s">
        <v>221</v>
      </c>
      <c r="E19" s="49" t="s">
        <v>218</v>
      </c>
      <c r="F19" s="49" t="s">
        <v>217</v>
      </c>
      <c r="G19" s="56">
        <v>43954.438888888886</v>
      </c>
      <c r="H19" s="56">
        <v>43956.55</v>
      </c>
      <c r="I19" s="55">
        <v>120</v>
      </c>
      <c r="J19" s="43">
        <v>67.2</v>
      </c>
      <c r="K19" s="54">
        <v>187.2</v>
      </c>
    </row>
    <row r="20" spans="2:11" ht="30">
      <c r="B20" s="49" t="s">
        <v>220</v>
      </c>
      <c r="C20" s="57">
        <v>4763631</v>
      </c>
      <c r="D20" s="49" t="s">
        <v>219</v>
      </c>
      <c r="E20" s="49" t="s">
        <v>218</v>
      </c>
      <c r="F20" s="49" t="s">
        <v>217</v>
      </c>
      <c r="G20" s="56">
        <v>43957.506944444445</v>
      </c>
      <c r="H20" s="56">
        <v>43958.580555555556</v>
      </c>
      <c r="I20" s="55">
        <v>120</v>
      </c>
      <c r="J20" s="43">
        <v>67.2</v>
      </c>
      <c r="K20" s="54">
        <v>187.2</v>
      </c>
    </row>
    <row r="21" spans="2:11" ht="30">
      <c r="B21" s="49" t="s">
        <v>144</v>
      </c>
      <c r="C21" s="57">
        <v>4818720</v>
      </c>
      <c r="D21" s="49" t="s">
        <v>216</v>
      </c>
      <c r="E21" s="49" t="s">
        <v>142</v>
      </c>
      <c r="F21" s="49" t="s">
        <v>141</v>
      </c>
      <c r="G21" s="56">
        <v>43983.458333333336</v>
      </c>
      <c r="H21" s="56">
        <v>43984.457638888889</v>
      </c>
      <c r="I21" s="55">
        <v>120</v>
      </c>
      <c r="J21" s="43">
        <v>64.8</v>
      </c>
      <c r="K21" s="54">
        <v>184.8</v>
      </c>
    </row>
    <row r="22" spans="2:11" ht="30">
      <c r="B22" s="49" t="s">
        <v>215</v>
      </c>
      <c r="C22" s="57">
        <v>5254737</v>
      </c>
      <c r="D22" s="49" t="s">
        <v>214</v>
      </c>
      <c r="E22" s="49" t="s">
        <v>213</v>
      </c>
      <c r="F22" s="49" t="s">
        <v>212</v>
      </c>
      <c r="G22" s="56">
        <v>44057.549305555556</v>
      </c>
      <c r="H22" s="56">
        <v>44063.534722222219</v>
      </c>
      <c r="I22" s="55">
        <v>40</v>
      </c>
      <c r="J22" s="43">
        <v>20</v>
      </c>
      <c r="K22" s="54">
        <v>60</v>
      </c>
    </row>
    <row r="23" spans="2:11" ht="45">
      <c r="B23" s="49" t="s">
        <v>211</v>
      </c>
      <c r="C23" s="57">
        <v>5632809</v>
      </c>
      <c r="D23" s="49" t="s">
        <v>210</v>
      </c>
      <c r="E23" s="49" t="s">
        <v>209</v>
      </c>
      <c r="F23" s="49" t="s">
        <v>208</v>
      </c>
      <c r="G23" s="56">
        <v>44133.522222222222</v>
      </c>
      <c r="H23" s="56">
        <v>44133.521527777775</v>
      </c>
      <c r="I23" s="55">
        <v>40</v>
      </c>
      <c r="J23" s="43">
        <v>17.600000000000001</v>
      </c>
      <c r="K23" s="54">
        <v>57.6</v>
      </c>
    </row>
    <row r="24" spans="2:11" ht="30">
      <c r="B24" s="52" t="s">
        <v>207</v>
      </c>
      <c r="C24" s="53">
        <v>2166514</v>
      </c>
      <c r="D24" s="52" t="s">
        <v>206</v>
      </c>
      <c r="E24" s="52" t="s">
        <v>205</v>
      </c>
      <c r="F24" s="52" t="s">
        <v>204</v>
      </c>
      <c r="G24" s="51">
        <v>43208.557638888888</v>
      </c>
      <c r="H24" s="51">
        <v>43215.511111111111</v>
      </c>
      <c r="I24" s="43">
        <v>115.8</v>
      </c>
      <c r="J24" s="43">
        <v>115.8</v>
      </c>
      <c r="K24" s="59">
        <v>231.6</v>
      </c>
    </row>
    <row r="25" spans="2:11" ht="30">
      <c r="B25" s="52" t="s">
        <v>203</v>
      </c>
      <c r="C25" s="53">
        <v>2256958</v>
      </c>
      <c r="D25" s="52" t="s">
        <v>202</v>
      </c>
      <c r="E25" s="52" t="s">
        <v>193</v>
      </c>
      <c r="F25" s="52" t="s">
        <v>192</v>
      </c>
      <c r="G25" s="51">
        <v>43225.422222222223</v>
      </c>
      <c r="H25" s="51">
        <v>43242.431944444441</v>
      </c>
      <c r="I25" s="43">
        <v>115.8</v>
      </c>
      <c r="J25" s="43">
        <v>115.8</v>
      </c>
      <c r="K25" s="58">
        <v>231.6</v>
      </c>
    </row>
    <row r="26" spans="2:11" ht="30">
      <c r="B26" s="52" t="s">
        <v>200</v>
      </c>
      <c r="C26" s="53">
        <v>2267514</v>
      </c>
      <c r="D26" s="52" t="s">
        <v>201</v>
      </c>
      <c r="E26" s="52" t="s">
        <v>167</v>
      </c>
      <c r="F26" s="52" t="s">
        <v>166</v>
      </c>
      <c r="G26" s="51">
        <v>43226.885416666664</v>
      </c>
      <c r="H26" s="51">
        <v>43245.473611111112</v>
      </c>
      <c r="I26" s="43">
        <v>115.8</v>
      </c>
      <c r="J26" s="43">
        <v>115.8</v>
      </c>
      <c r="K26" s="58">
        <v>231.6</v>
      </c>
    </row>
    <row r="27" spans="2:11" ht="30">
      <c r="B27" s="52" t="s">
        <v>200</v>
      </c>
      <c r="C27" s="53">
        <v>2383169</v>
      </c>
      <c r="D27" s="52" t="s">
        <v>199</v>
      </c>
      <c r="E27" s="52" t="s">
        <v>167</v>
      </c>
      <c r="F27" s="52" t="s">
        <v>166</v>
      </c>
      <c r="G27" s="51">
        <v>43240.878472222219</v>
      </c>
      <c r="H27" s="51">
        <v>43263.673611111109</v>
      </c>
      <c r="I27" s="43">
        <v>115.8</v>
      </c>
      <c r="J27" s="43">
        <v>115.8</v>
      </c>
      <c r="K27" s="58">
        <v>231.6</v>
      </c>
    </row>
    <row r="28" spans="2:11" ht="30">
      <c r="B28" s="52" t="s">
        <v>186</v>
      </c>
      <c r="C28" s="53">
        <v>2390931</v>
      </c>
      <c r="D28" s="52" t="s">
        <v>198</v>
      </c>
      <c r="E28" s="52" t="s">
        <v>184</v>
      </c>
      <c r="F28" s="52" t="s">
        <v>183</v>
      </c>
      <c r="G28" s="51">
        <v>43243.49722222222</v>
      </c>
      <c r="H28" s="51">
        <v>43265.616666666669</v>
      </c>
      <c r="I28" s="43">
        <v>115.8</v>
      </c>
      <c r="J28" s="43">
        <v>115.8</v>
      </c>
      <c r="K28" s="58">
        <v>231.6</v>
      </c>
    </row>
    <row r="29" spans="2:11" ht="30">
      <c r="B29" s="52" t="s">
        <v>195</v>
      </c>
      <c r="C29" s="53">
        <v>2401416</v>
      </c>
      <c r="D29" s="52" t="s">
        <v>197</v>
      </c>
      <c r="E29" s="52" t="s">
        <v>193</v>
      </c>
      <c r="F29" s="52" t="s">
        <v>192</v>
      </c>
      <c r="G29" s="51">
        <v>43246.332638888889</v>
      </c>
      <c r="H29" s="51">
        <v>43269.599999999999</v>
      </c>
      <c r="I29" s="43">
        <v>115.8</v>
      </c>
      <c r="J29" s="43">
        <v>115.8</v>
      </c>
      <c r="K29" s="58">
        <v>231.6</v>
      </c>
    </row>
    <row r="30" spans="2:11" ht="30">
      <c r="B30" s="52" t="s">
        <v>186</v>
      </c>
      <c r="C30" s="53">
        <v>2411195</v>
      </c>
      <c r="D30" s="52" t="s">
        <v>196</v>
      </c>
      <c r="E30" s="52" t="s">
        <v>184</v>
      </c>
      <c r="F30" s="52" t="s">
        <v>183</v>
      </c>
      <c r="G30" s="51">
        <v>43243.520138888889</v>
      </c>
      <c r="H30" s="51">
        <v>43272.347916666666</v>
      </c>
      <c r="I30" s="43">
        <v>115.8</v>
      </c>
      <c r="J30" s="43">
        <v>115.8</v>
      </c>
      <c r="K30" s="58">
        <v>231.6</v>
      </c>
    </row>
    <row r="31" spans="2:11" ht="30">
      <c r="B31" s="52" t="s">
        <v>195</v>
      </c>
      <c r="C31" s="53">
        <v>2461813</v>
      </c>
      <c r="D31" s="52" t="s">
        <v>194</v>
      </c>
      <c r="E31" s="52" t="s">
        <v>193</v>
      </c>
      <c r="F31" s="52" t="s">
        <v>192</v>
      </c>
      <c r="G31" s="51">
        <v>43261.488194444442</v>
      </c>
      <c r="H31" s="51">
        <v>43290.51458333333</v>
      </c>
      <c r="I31" s="43">
        <v>115.8</v>
      </c>
      <c r="J31" s="43">
        <v>115.8</v>
      </c>
      <c r="K31" s="58">
        <v>231.6</v>
      </c>
    </row>
    <row r="32" spans="2:11" ht="30">
      <c r="B32" s="52" t="s">
        <v>191</v>
      </c>
      <c r="C32" s="53">
        <v>2463444</v>
      </c>
      <c r="D32" s="52" t="s">
        <v>190</v>
      </c>
      <c r="E32" s="52" t="s">
        <v>189</v>
      </c>
      <c r="F32" s="52" t="s">
        <v>188</v>
      </c>
      <c r="G32" s="51">
        <v>43261.769444444442</v>
      </c>
      <c r="H32" s="51">
        <v>43290.648611111108</v>
      </c>
      <c r="I32" s="43">
        <v>115.8</v>
      </c>
      <c r="J32" s="43">
        <v>115.8</v>
      </c>
      <c r="K32" s="58">
        <v>231.6</v>
      </c>
    </row>
    <row r="33" spans="2:11" ht="30">
      <c r="B33" s="52" t="s">
        <v>178</v>
      </c>
      <c r="C33" s="53">
        <v>2471141</v>
      </c>
      <c r="D33" s="52" t="s">
        <v>187</v>
      </c>
      <c r="E33" s="52" t="s">
        <v>138</v>
      </c>
      <c r="F33" s="52" t="s">
        <v>137</v>
      </c>
      <c r="G33" s="51">
        <v>43263.362500000003</v>
      </c>
      <c r="H33" s="51">
        <v>43292.635416666664</v>
      </c>
      <c r="I33" s="43">
        <v>115.8</v>
      </c>
      <c r="J33" s="43">
        <v>115.8</v>
      </c>
      <c r="K33" s="58">
        <v>231.6</v>
      </c>
    </row>
    <row r="34" spans="2:11" ht="30">
      <c r="B34" s="52" t="s">
        <v>186</v>
      </c>
      <c r="C34" s="53">
        <v>2471748</v>
      </c>
      <c r="D34" s="52" t="s">
        <v>185</v>
      </c>
      <c r="E34" s="52" t="s">
        <v>184</v>
      </c>
      <c r="F34" s="52" t="s">
        <v>183</v>
      </c>
      <c r="G34" s="51">
        <v>43263.46875</v>
      </c>
      <c r="H34" s="51">
        <v>43292.689583333333</v>
      </c>
      <c r="I34" s="43">
        <v>115.8</v>
      </c>
      <c r="J34" s="43">
        <v>115.8</v>
      </c>
      <c r="K34" s="58">
        <v>231.6</v>
      </c>
    </row>
    <row r="35" spans="2:11" ht="30">
      <c r="B35" s="52" t="s">
        <v>182</v>
      </c>
      <c r="C35" s="53">
        <v>2521768</v>
      </c>
      <c r="D35" s="52" t="s">
        <v>181</v>
      </c>
      <c r="E35" s="52" t="s">
        <v>180</v>
      </c>
      <c r="F35" s="52" t="s">
        <v>179</v>
      </c>
      <c r="G35" s="51">
        <v>43277.256249999999</v>
      </c>
      <c r="H35" s="51">
        <v>43308.48333333333</v>
      </c>
      <c r="I35" s="43">
        <v>115.8</v>
      </c>
      <c r="J35" s="43">
        <v>113.48</v>
      </c>
      <c r="K35" s="58">
        <v>229.28</v>
      </c>
    </row>
    <row r="36" spans="2:11" ht="30">
      <c r="B36" s="52" t="s">
        <v>178</v>
      </c>
      <c r="C36" s="53">
        <v>2548303</v>
      </c>
      <c r="D36" s="52" t="s">
        <v>177</v>
      </c>
      <c r="E36" s="52" t="s">
        <v>138</v>
      </c>
      <c r="F36" s="52" t="s">
        <v>137</v>
      </c>
      <c r="G36" s="51">
        <v>43286.370833333334</v>
      </c>
      <c r="H36" s="51">
        <v>43315.660416666666</v>
      </c>
      <c r="I36" s="43">
        <v>115.8</v>
      </c>
      <c r="J36" s="43">
        <v>113.48</v>
      </c>
      <c r="K36" s="58">
        <v>229.28</v>
      </c>
    </row>
    <row r="37" spans="2:11" ht="30">
      <c r="B37" s="52" t="s">
        <v>161</v>
      </c>
      <c r="C37" s="53">
        <v>2760689</v>
      </c>
      <c r="D37" s="52" t="s">
        <v>176</v>
      </c>
      <c r="E37" s="52" t="s">
        <v>133</v>
      </c>
      <c r="F37" s="52" t="s">
        <v>132</v>
      </c>
      <c r="G37" s="51">
        <v>43355.429861111108</v>
      </c>
      <c r="H37" s="51">
        <v>43382.512499999997</v>
      </c>
      <c r="I37" s="43">
        <v>115.8</v>
      </c>
      <c r="J37" s="43">
        <v>108.85</v>
      </c>
      <c r="K37" s="58">
        <v>224.65</v>
      </c>
    </row>
    <row r="38" spans="2:11" ht="30">
      <c r="B38" s="52" t="s">
        <v>175</v>
      </c>
      <c r="C38" s="53">
        <v>2805457</v>
      </c>
      <c r="D38" s="52" t="s">
        <v>174</v>
      </c>
      <c r="E38" s="52" t="s">
        <v>157</v>
      </c>
      <c r="F38" s="52" t="s">
        <v>156</v>
      </c>
      <c r="G38" s="51">
        <v>43371.30972222222</v>
      </c>
      <c r="H38" s="51">
        <v>43397.407638888886</v>
      </c>
      <c r="I38" s="43">
        <v>115.8</v>
      </c>
      <c r="J38" s="43">
        <v>106.54</v>
      </c>
      <c r="K38" s="58">
        <v>222.34</v>
      </c>
    </row>
    <row r="39" spans="2:11" ht="45">
      <c r="B39" s="52" t="s">
        <v>173</v>
      </c>
      <c r="C39" s="53">
        <v>2809306</v>
      </c>
      <c r="D39" s="52" t="s">
        <v>172</v>
      </c>
      <c r="E39" s="52" t="s">
        <v>171</v>
      </c>
      <c r="F39" s="52" t="s">
        <v>170</v>
      </c>
      <c r="G39" s="51">
        <v>43372.415277777778</v>
      </c>
      <c r="H39" s="51">
        <v>43398.40902777778</v>
      </c>
      <c r="I39" s="43">
        <v>115.8</v>
      </c>
      <c r="J39" s="43">
        <v>106.54</v>
      </c>
      <c r="K39" s="58">
        <v>222.34</v>
      </c>
    </row>
    <row r="40" spans="2:11" ht="30">
      <c r="B40" s="52" t="s">
        <v>169</v>
      </c>
      <c r="C40" s="53">
        <v>2910283</v>
      </c>
      <c r="D40" s="52" t="s">
        <v>168</v>
      </c>
      <c r="E40" s="52" t="s">
        <v>167</v>
      </c>
      <c r="F40" s="52" t="s">
        <v>166</v>
      </c>
      <c r="G40" s="51">
        <v>43399.311805555553</v>
      </c>
      <c r="H40" s="51">
        <v>43431.615972222222</v>
      </c>
      <c r="I40" s="43">
        <v>115.8</v>
      </c>
      <c r="J40" s="43">
        <v>104.22</v>
      </c>
      <c r="K40" s="58">
        <v>220.02</v>
      </c>
    </row>
    <row r="41" spans="2:11" ht="30">
      <c r="B41" s="52" t="s">
        <v>165</v>
      </c>
      <c r="C41" s="53">
        <v>2910365</v>
      </c>
      <c r="D41" s="52" t="s">
        <v>164</v>
      </c>
      <c r="E41" s="52" t="s">
        <v>163</v>
      </c>
      <c r="F41" s="52" t="s">
        <v>162</v>
      </c>
      <c r="G41" s="51">
        <v>43428.273611111108</v>
      </c>
      <c r="H41" s="51">
        <v>43431.64166666667</v>
      </c>
      <c r="I41" s="43">
        <v>115.8</v>
      </c>
      <c r="J41" s="43">
        <v>104.22</v>
      </c>
      <c r="K41" s="58">
        <v>220.02</v>
      </c>
    </row>
    <row r="42" spans="2:11" ht="30">
      <c r="B42" s="52" t="s">
        <v>161</v>
      </c>
      <c r="C42" s="53">
        <v>2920137</v>
      </c>
      <c r="D42" s="52" t="s">
        <v>160</v>
      </c>
      <c r="E42" s="52" t="s">
        <v>133</v>
      </c>
      <c r="F42" s="52" t="s">
        <v>132</v>
      </c>
      <c r="G42" s="51">
        <v>43430.537499999999</v>
      </c>
      <c r="H42" s="51">
        <v>43434.51458333333</v>
      </c>
      <c r="I42" s="43">
        <v>115.8</v>
      </c>
      <c r="J42" s="43">
        <v>104.22</v>
      </c>
      <c r="K42" s="58">
        <v>220.02</v>
      </c>
    </row>
    <row r="43" spans="2:11" ht="30">
      <c r="B43" s="52" t="s">
        <v>159</v>
      </c>
      <c r="C43" s="53">
        <v>2952941</v>
      </c>
      <c r="D43" s="52" t="s">
        <v>158</v>
      </c>
      <c r="E43" s="52" t="s">
        <v>157</v>
      </c>
      <c r="F43" s="52" t="s">
        <v>156</v>
      </c>
      <c r="G43" s="51">
        <v>43443.62777777778</v>
      </c>
      <c r="H43" s="51">
        <v>43448.688888888886</v>
      </c>
      <c r="I43" s="43">
        <v>115.8</v>
      </c>
      <c r="J43" s="43">
        <v>104.22</v>
      </c>
      <c r="K43" s="58">
        <v>220.02</v>
      </c>
    </row>
    <row r="44" spans="2:11" ht="45">
      <c r="B44" s="49" t="s">
        <v>155</v>
      </c>
      <c r="C44" s="57">
        <v>6172915</v>
      </c>
      <c r="D44" s="49" t="s">
        <v>154</v>
      </c>
      <c r="E44" s="49" t="s">
        <v>153</v>
      </c>
      <c r="F44" s="49" t="s">
        <v>152</v>
      </c>
      <c r="G44" s="56">
        <v>44196.499305555553</v>
      </c>
      <c r="H44" s="56">
        <v>44196.499305555553</v>
      </c>
      <c r="I44" s="55">
        <v>40</v>
      </c>
      <c r="J44" s="43">
        <v>16</v>
      </c>
      <c r="K44" s="54">
        <v>56</v>
      </c>
    </row>
    <row r="45" spans="2:11" ht="45">
      <c r="B45" s="49" t="s">
        <v>151</v>
      </c>
      <c r="C45" s="57">
        <v>6177299</v>
      </c>
      <c r="D45" s="49" t="s">
        <v>150</v>
      </c>
      <c r="E45" s="49" t="s">
        <v>149</v>
      </c>
      <c r="F45" s="49" t="s">
        <v>148</v>
      </c>
      <c r="G45" s="56">
        <v>44200.692361111112</v>
      </c>
      <c r="H45" s="56">
        <v>44200.692361111112</v>
      </c>
      <c r="I45" s="55">
        <v>40</v>
      </c>
      <c r="J45" s="43">
        <v>16</v>
      </c>
      <c r="K45" s="54">
        <v>56</v>
      </c>
    </row>
    <row r="46" spans="2:11" ht="30">
      <c r="B46" s="49" t="s">
        <v>117</v>
      </c>
      <c r="C46" s="57">
        <v>6454631</v>
      </c>
      <c r="D46" s="49" t="s">
        <v>147</v>
      </c>
      <c r="E46" s="49" t="s">
        <v>146</v>
      </c>
      <c r="F46" s="49" t="s">
        <v>145</v>
      </c>
      <c r="G46" s="56">
        <v>44200.656944444447</v>
      </c>
      <c r="H46" s="56">
        <v>44245.456250000003</v>
      </c>
      <c r="I46" s="55">
        <v>120</v>
      </c>
      <c r="J46" s="43">
        <v>45.6</v>
      </c>
      <c r="K46" s="54">
        <v>165.6</v>
      </c>
    </row>
    <row r="47" spans="2:11" ht="30">
      <c r="B47" s="49" t="s">
        <v>144</v>
      </c>
      <c r="C47" s="57">
        <v>6518376</v>
      </c>
      <c r="D47" s="49" t="s">
        <v>143</v>
      </c>
      <c r="E47" s="49" t="s">
        <v>142</v>
      </c>
      <c r="F47" s="49" t="s">
        <v>141</v>
      </c>
      <c r="G47" s="56">
        <v>44211.581250000003</v>
      </c>
      <c r="H47" s="56">
        <v>44253.382638888892</v>
      </c>
      <c r="I47" s="55">
        <v>120</v>
      </c>
      <c r="J47" s="43">
        <v>43.2</v>
      </c>
      <c r="K47" s="54">
        <v>163.19999999999999</v>
      </c>
    </row>
    <row r="48" spans="2:11" ht="30">
      <c r="B48" s="49" t="s">
        <v>140</v>
      </c>
      <c r="C48" s="57">
        <v>6743911</v>
      </c>
      <c r="D48" s="49" t="s">
        <v>139</v>
      </c>
      <c r="E48" s="49" t="s">
        <v>138</v>
      </c>
      <c r="F48" s="49" t="s">
        <v>137</v>
      </c>
      <c r="G48" s="56">
        <v>44247.395138888889</v>
      </c>
      <c r="H48" s="56">
        <v>44287.414583333331</v>
      </c>
      <c r="I48" s="55">
        <v>120</v>
      </c>
      <c r="J48" s="43">
        <v>40.799999999999997</v>
      </c>
      <c r="K48" s="54">
        <v>160.80000000000001</v>
      </c>
    </row>
    <row r="49" spans="2:11" ht="30">
      <c r="B49" s="49" t="s">
        <v>117</v>
      </c>
      <c r="C49" s="57">
        <v>6969765</v>
      </c>
      <c r="D49" s="49" t="s">
        <v>136</v>
      </c>
      <c r="E49" s="49" t="s">
        <v>115</v>
      </c>
      <c r="F49" s="49" t="s">
        <v>114</v>
      </c>
      <c r="G49" s="56">
        <v>44275.3</v>
      </c>
      <c r="H49" s="56">
        <v>44308.447222222225</v>
      </c>
      <c r="I49" s="55">
        <v>120</v>
      </c>
      <c r="J49" s="43">
        <v>38.4</v>
      </c>
      <c r="K49" s="54">
        <v>158.4</v>
      </c>
    </row>
    <row r="50" spans="2:11" ht="30">
      <c r="B50" s="49" t="s">
        <v>135</v>
      </c>
      <c r="C50" s="57">
        <v>6978513</v>
      </c>
      <c r="D50" s="49" t="s">
        <v>134</v>
      </c>
      <c r="E50" s="49" t="s">
        <v>133</v>
      </c>
      <c r="F50" s="49" t="s">
        <v>132</v>
      </c>
      <c r="G50" s="56">
        <v>44277.477083333331</v>
      </c>
      <c r="H50" s="56">
        <v>44309.488888888889</v>
      </c>
      <c r="I50" s="55">
        <v>120</v>
      </c>
      <c r="J50" s="43">
        <v>38.4</v>
      </c>
      <c r="K50" s="54">
        <v>158.4</v>
      </c>
    </row>
    <row r="51" spans="2:11" ht="30">
      <c r="B51" s="49" t="s">
        <v>92</v>
      </c>
      <c r="C51" s="57">
        <v>7062023</v>
      </c>
      <c r="D51" s="49" t="s">
        <v>131</v>
      </c>
      <c r="E51" s="49" t="s">
        <v>130</v>
      </c>
      <c r="F51" s="49" t="s">
        <v>129</v>
      </c>
      <c r="G51" s="56">
        <v>44301.377083333333</v>
      </c>
      <c r="H51" s="56">
        <v>44323.311111111114</v>
      </c>
      <c r="I51" s="55">
        <v>60</v>
      </c>
      <c r="J51" s="43">
        <v>19.2</v>
      </c>
      <c r="K51" s="54">
        <v>79.2</v>
      </c>
    </row>
    <row r="52" spans="2:11" ht="45">
      <c r="B52" s="49" t="s">
        <v>128</v>
      </c>
      <c r="C52" s="57">
        <v>7062724</v>
      </c>
      <c r="D52" s="49" t="s">
        <v>127</v>
      </c>
      <c r="E52" s="49" t="s">
        <v>126</v>
      </c>
      <c r="F52" s="49" t="s">
        <v>125</v>
      </c>
      <c r="G52" s="56">
        <v>44323.370138888888</v>
      </c>
      <c r="H52" s="56">
        <v>44323.370833333334</v>
      </c>
      <c r="I52" s="55">
        <v>40</v>
      </c>
      <c r="J52" s="43">
        <v>12.8</v>
      </c>
      <c r="K52" s="54">
        <v>52.8</v>
      </c>
    </row>
    <row r="53" spans="2:11" ht="30">
      <c r="B53" s="49" t="s">
        <v>92</v>
      </c>
      <c r="C53" s="57">
        <v>7142313</v>
      </c>
      <c r="D53" s="49" t="s">
        <v>124</v>
      </c>
      <c r="E53" s="49" t="s">
        <v>123</v>
      </c>
      <c r="F53" s="49" t="s">
        <v>122</v>
      </c>
      <c r="G53" s="56">
        <v>44306.407638888886</v>
      </c>
      <c r="H53" s="56">
        <v>44336.501388888886</v>
      </c>
      <c r="I53" s="55">
        <v>60</v>
      </c>
      <c r="J53" s="43">
        <v>19.2</v>
      </c>
      <c r="K53" s="54">
        <v>79.2</v>
      </c>
    </row>
    <row r="54" spans="2:11" ht="30">
      <c r="B54" s="49" t="s">
        <v>121</v>
      </c>
      <c r="C54" s="57">
        <v>7666097</v>
      </c>
      <c r="D54" s="49" t="s">
        <v>120</v>
      </c>
      <c r="E54" s="49" t="s">
        <v>119</v>
      </c>
      <c r="F54" s="49" t="s">
        <v>118</v>
      </c>
      <c r="G54" s="56">
        <v>44396.520833333336</v>
      </c>
      <c r="H54" s="56">
        <v>44422.527083333334</v>
      </c>
      <c r="I54" s="55">
        <v>120</v>
      </c>
      <c r="J54" s="43">
        <v>28.8</v>
      </c>
      <c r="K54" s="54">
        <v>148.80000000000001</v>
      </c>
    </row>
    <row r="55" spans="2:11" ht="30">
      <c r="B55" s="52" t="s">
        <v>117</v>
      </c>
      <c r="C55" s="53">
        <v>7927228</v>
      </c>
      <c r="D55" s="52" t="s">
        <v>116</v>
      </c>
      <c r="E55" s="52" t="s">
        <v>115</v>
      </c>
      <c r="F55" s="52" t="s">
        <v>114</v>
      </c>
      <c r="G55" s="51">
        <v>44441.542361111111</v>
      </c>
      <c r="H55" s="51">
        <v>44464.415277777778</v>
      </c>
      <c r="I55" s="43">
        <v>120</v>
      </c>
      <c r="J55" s="43" t="s">
        <v>88</v>
      </c>
      <c r="K55" s="43">
        <v>120</v>
      </c>
    </row>
    <row r="56" spans="2:11" ht="30">
      <c r="B56" s="50" t="s">
        <v>112</v>
      </c>
      <c r="C56" s="47">
        <v>1022063</v>
      </c>
      <c r="D56" s="46" t="s">
        <v>113</v>
      </c>
      <c r="E56" s="46" t="s">
        <v>110</v>
      </c>
      <c r="F56" s="45" t="s">
        <v>109</v>
      </c>
      <c r="G56" s="44">
        <v>42875.423750000002</v>
      </c>
      <c r="H56" s="44">
        <v>42894.519178240742</v>
      </c>
      <c r="I56" s="43">
        <v>112.5</v>
      </c>
      <c r="J56" s="43">
        <v>112.5</v>
      </c>
      <c r="K56" s="42">
        <v>225</v>
      </c>
    </row>
    <row r="57" spans="2:11" ht="30">
      <c r="B57" s="50" t="s">
        <v>112</v>
      </c>
      <c r="C57" s="47">
        <v>1670207</v>
      </c>
      <c r="D57" s="46" t="s">
        <v>111</v>
      </c>
      <c r="E57" s="46" t="s">
        <v>110</v>
      </c>
      <c r="F57" s="45" t="s">
        <v>109</v>
      </c>
      <c r="G57" s="44">
        <v>42836.356944444444</v>
      </c>
      <c r="H57" s="44">
        <v>42878.503171296295</v>
      </c>
      <c r="I57" s="43">
        <v>112.5</v>
      </c>
      <c r="J57" s="43">
        <v>112.5</v>
      </c>
      <c r="K57" s="42">
        <v>225</v>
      </c>
    </row>
    <row r="58" spans="2:11" ht="30">
      <c r="B58" s="49" t="s">
        <v>108</v>
      </c>
      <c r="C58" s="47">
        <v>2201058</v>
      </c>
      <c r="D58" s="46" t="s">
        <v>107</v>
      </c>
      <c r="E58" s="46" t="s">
        <v>106</v>
      </c>
      <c r="F58" s="45" t="s">
        <v>105</v>
      </c>
      <c r="G58" s="44">
        <v>43214.737002314818</v>
      </c>
      <c r="H58" s="44">
        <v>43227.34951388889</v>
      </c>
      <c r="I58" s="43">
        <v>115.8</v>
      </c>
      <c r="J58" s="43">
        <v>115.8</v>
      </c>
      <c r="K58" s="42">
        <v>231.6</v>
      </c>
    </row>
    <row r="59" spans="2:11" ht="30">
      <c r="B59" s="50" t="s">
        <v>104</v>
      </c>
      <c r="C59" s="47">
        <v>4651257</v>
      </c>
      <c r="D59" s="46" t="s">
        <v>103</v>
      </c>
      <c r="E59" s="46" t="s">
        <v>102</v>
      </c>
      <c r="F59" s="45" t="s">
        <v>101</v>
      </c>
      <c r="G59" s="44">
        <v>43882.69290509259</v>
      </c>
      <c r="H59" s="44">
        <v>43895.362245370372</v>
      </c>
      <c r="I59" s="43">
        <v>120</v>
      </c>
      <c r="J59" s="43">
        <v>72</v>
      </c>
      <c r="K59" s="42">
        <v>192</v>
      </c>
    </row>
    <row r="60" spans="2:11" ht="30.6">
      <c r="B60" s="50" t="s">
        <v>100</v>
      </c>
      <c r="C60" s="47">
        <v>4744451</v>
      </c>
      <c r="D60" s="46" t="s">
        <v>99</v>
      </c>
      <c r="E60" s="46" t="s">
        <v>98</v>
      </c>
      <c r="F60" s="45" t="s">
        <v>97</v>
      </c>
      <c r="G60" s="44">
        <v>43944.489745370367</v>
      </c>
      <c r="H60" s="44">
        <v>43949.397256944445</v>
      </c>
      <c r="I60" s="43">
        <v>120</v>
      </c>
      <c r="J60" s="43">
        <v>67.2</v>
      </c>
      <c r="K60" s="42">
        <v>187.2</v>
      </c>
    </row>
    <row r="61" spans="2:11" ht="30">
      <c r="B61" s="49" t="s">
        <v>96</v>
      </c>
      <c r="C61" s="47">
        <v>6261174</v>
      </c>
      <c r="D61" s="46" t="s">
        <v>95</v>
      </c>
      <c r="E61" s="46" t="s">
        <v>94</v>
      </c>
      <c r="F61" s="45" t="s">
        <v>93</v>
      </c>
      <c r="G61" s="44">
        <v>44166.447928240741</v>
      </c>
      <c r="H61" s="44">
        <v>44217.496365740742</v>
      </c>
      <c r="I61" s="43">
        <v>120</v>
      </c>
      <c r="J61" s="43">
        <v>48</v>
      </c>
      <c r="K61" s="42">
        <v>168</v>
      </c>
    </row>
    <row r="62" spans="2:11" ht="30">
      <c r="B62" s="48" t="s">
        <v>92</v>
      </c>
      <c r="C62" s="47">
        <v>8441861</v>
      </c>
      <c r="D62" s="46" t="s">
        <v>91</v>
      </c>
      <c r="E62" s="46" t="s">
        <v>90</v>
      </c>
      <c r="F62" s="45" t="s">
        <v>89</v>
      </c>
      <c r="G62" s="44">
        <v>44547.443229166667</v>
      </c>
      <c r="H62" s="44">
        <v>44564.598969907405</v>
      </c>
      <c r="I62" s="43">
        <v>120</v>
      </c>
      <c r="J62" s="43" t="s">
        <v>88</v>
      </c>
      <c r="K62" s="42">
        <v>120</v>
      </c>
    </row>
    <row r="63" spans="2:11" ht="15.6">
      <c r="B63" s="73" t="s">
        <v>87</v>
      </c>
      <c r="C63" s="74"/>
      <c r="D63" s="74"/>
      <c r="E63" s="74"/>
      <c r="F63" s="74"/>
      <c r="G63" s="74"/>
      <c r="H63" s="74"/>
      <c r="I63" s="41">
        <f>SUM(I4:I62)</f>
        <v>6123.0000000000036</v>
      </c>
      <c r="J63" s="41">
        <f>SUM(J4:J62)</f>
        <v>4333.07</v>
      </c>
      <c r="K63" s="40">
        <f>SUM(K4:K62)</f>
        <v>10456.070000000003</v>
      </c>
    </row>
    <row r="1048576" spans="11:11">
      <c r="K1048576" s="39">
        <f>SUM(K1:K1048575)</f>
        <v>20912.140000000007</v>
      </c>
    </row>
  </sheetData>
  <mergeCells count="2">
    <mergeCell ref="B63:H63"/>
    <mergeCell ref="B1:K1"/>
  </mergeCells>
  <hyperlinks>
    <hyperlink ref="C4" r:id="rId1" display="https://servicios.axiscloud.ec/ConsultaInfracciones/paginas/ConsultaInfracciones.jsp?PS_EMPRESA=03" xr:uid="{00000000-0004-0000-0300-000000000000}"/>
    <hyperlink ref="C5" r:id="rId2" display="https://servicios.axiscloud.ec/ConsultaInfracciones/paginas/ConsultaInfracciones.jsp?PS_EMPRESA=03" xr:uid="{00000000-0004-0000-0300-000001000000}"/>
    <hyperlink ref="C6" r:id="rId3" display="https://servicios.axiscloud.ec/ConsultaInfracciones/paginas/ConsultaInfracciones.jsp?PS_EMPRESA=03" xr:uid="{00000000-0004-0000-0300-000002000000}"/>
    <hyperlink ref="C7" r:id="rId4" display="https://servicios.axiscloud.ec/ConsultaInfracciones/paginas/ConsultaInfracciones.jsp?PS_EMPRESA=03" xr:uid="{00000000-0004-0000-0300-000003000000}"/>
    <hyperlink ref="C8" r:id="rId5" display="https://servicios.axiscloud.ec/ConsultaInfracciones/paginas/ConsultaInfracciones.jsp?PS_EMPRESA=03" xr:uid="{00000000-0004-0000-0300-000004000000}"/>
    <hyperlink ref="C9" r:id="rId6" display="https://servicios.axiscloud.ec/ConsultaInfracciones/paginas/ConsultaInfracciones.jsp?PS_EMPRESA=03" xr:uid="{00000000-0004-0000-0300-000005000000}"/>
    <hyperlink ref="C23" r:id="rId7" display="https://servicios.axiscloud.ec/ConsultaInfracciones/paginas/ConsultaInfracciones.jsp?PS_EMPRESA=03" xr:uid="{00000000-0004-0000-0300-000006000000}"/>
    <hyperlink ref="C22" r:id="rId8" display="https://servicios.axiscloud.ec/ConsultaInfracciones/paginas/ConsultaInfracciones.jsp?PS_EMPRESA=03" xr:uid="{00000000-0004-0000-0300-000007000000}"/>
    <hyperlink ref="C21" r:id="rId9" display="https://servicios.axiscloud.ec/ConsultaInfracciones/paginas/ConsultaInfracciones.jsp?PS_EMPRESA=03" xr:uid="{00000000-0004-0000-0300-000008000000}"/>
    <hyperlink ref="C20" r:id="rId10" display="https://servicios.axiscloud.ec/ConsultaInfracciones/paginas/ConsultaInfracciones.jsp?PS_EMPRESA=03" xr:uid="{00000000-0004-0000-0300-000009000000}"/>
    <hyperlink ref="C19" r:id="rId11" display="https://servicios.axiscloud.ec/ConsultaInfracciones/paginas/ConsultaInfracciones.jsp?PS_EMPRESA=03" xr:uid="{00000000-0004-0000-0300-00000A000000}"/>
    <hyperlink ref="C18" r:id="rId12" display="https://servicios.axiscloud.ec/ConsultaInfracciones/paginas/ConsultaInfracciones.jsp?PS_EMPRESA=03" xr:uid="{00000000-0004-0000-0300-00000B000000}"/>
    <hyperlink ref="C17" r:id="rId13" display="https://servicios.axiscloud.ec/ConsultaInfracciones/paginas/ConsultaInfracciones.jsp?PS_EMPRESA=03" xr:uid="{00000000-0004-0000-0300-00000C000000}"/>
    <hyperlink ref="C16" r:id="rId14" display="https://servicios.axiscloud.ec/ConsultaInfracciones/paginas/ConsultaInfracciones.jsp?PS_EMPRESA=03" xr:uid="{00000000-0004-0000-0300-00000D000000}"/>
    <hyperlink ref="C15" r:id="rId15" display="https://servicios.axiscloud.ec/ConsultaInfracciones/paginas/ConsultaInfracciones.jsp?PS_EMPRESA=03" xr:uid="{00000000-0004-0000-0300-00000E000000}"/>
    <hyperlink ref="C14" r:id="rId16" display="https://servicios.axiscloud.ec/ConsultaInfracciones/paginas/ConsultaInfracciones.jsp?PS_EMPRESA=03" xr:uid="{00000000-0004-0000-0300-00000F000000}"/>
    <hyperlink ref="C13" r:id="rId17" display="https://servicios.axiscloud.ec/ConsultaInfracciones/paginas/ConsultaInfracciones.jsp?PS_EMPRESA=03" xr:uid="{00000000-0004-0000-0300-000010000000}"/>
    <hyperlink ref="C12" r:id="rId18" display="https://servicios.axiscloud.ec/ConsultaInfracciones/paginas/ConsultaInfracciones.jsp?PS_EMPRESA=03" xr:uid="{00000000-0004-0000-0300-000011000000}"/>
    <hyperlink ref="C11" r:id="rId19" display="https://servicios.axiscloud.ec/ConsultaInfracciones/paginas/ConsultaInfracciones.jsp?PS_EMPRESA=03" xr:uid="{00000000-0004-0000-0300-000012000000}"/>
    <hyperlink ref="C10" r:id="rId20" display="https://servicios.axiscloud.ec/ConsultaInfracciones/paginas/ConsultaInfracciones.jsp?PS_EMPRESA=03" xr:uid="{00000000-0004-0000-0300-000013000000}"/>
    <hyperlink ref="C54" r:id="rId21" display="https://servicios.axiscloud.ec/ConsultaInfracciones/paginas/ConsultaInfracciones.jsp?PS_EMPRESA=03" xr:uid="{00000000-0004-0000-0300-000014000000}"/>
    <hyperlink ref="C56" r:id="rId22" display="https://servicios.axiscloud.ec/ConsultaInfracciones/paginas/ConsultaInfracciones.jsp?PS_EMPRESA=03" xr:uid="{00000000-0004-0000-0300-000015000000}"/>
    <hyperlink ref="C62" r:id="rId23" display="https://servicios.axiscloud.ec/ConsultaInfracciones/paginas/ConsultaInfracciones.jsp?PS_EMPRESA=03" xr:uid="{00000000-0004-0000-0300-000016000000}"/>
    <hyperlink ref="C61" r:id="rId24" display="https://servicios.axiscloud.ec/ConsultaInfracciones/paginas/ConsultaInfracciones.jsp?PS_EMPRESA=03" xr:uid="{00000000-0004-0000-0300-000017000000}"/>
    <hyperlink ref="C60" r:id="rId25" display="https://servicios.axiscloud.ec/ConsultaInfracciones/paginas/ConsultaInfracciones.jsp?PS_EMPRESA=03" xr:uid="{00000000-0004-0000-0300-000018000000}"/>
    <hyperlink ref="C59" r:id="rId26" display="https://servicios.axiscloud.ec/ConsultaInfracciones/paginas/ConsultaInfracciones.jsp?PS_EMPRESA=03" xr:uid="{00000000-0004-0000-0300-000019000000}"/>
    <hyperlink ref="C58" r:id="rId27" display="https://servicios.axiscloud.ec/ConsultaInfracciones/paginas/ConsultaInfracciones.jsp?PS_EMPRESA=03" xr:uid="{00000000-0004-0000-0300-00001A000000}"/>
    <hyperlink ref="C57" r:id="rId28" display="https://servicios.axiscloud.ec/ConsultaInfracciones/paginas/ConsultaInfracciones.jsp?PS_EMPRESA=03" xr:uid="{00000000-0004-0000-0300-00001B000000}"/>
    <hyperlink ref="C44" r:id="rId29" display="https://servicios.axiscloud.ec/ConsultaInfracciones/paginas/ConsultaInfracciones.jsp?PS_EMPRESA=03" xr:uid="{00000000-0004-0000-0300-00001C000000}"/>
    <hyperlink ref="C45" r:id="rId30" display="https://servicios.axiscloud.ec/ConsultaInfracciones/paginas/ConsultaInfracciones.jsp?PS_EMPRESA=03" xr:uid="{00000000-0004-0000-0300-00001D000000}"/>
    <hyperlink ref="C46" r:id="rId31" display="https://servicios.axiscloud.ec/ConsultaInfracciones/paginas/ConsultaInfracciones.jsp?PS_EMPRESA=03" xr:uid="{00000000-0004-0000-0300-00001E000000}"/>
    <hyperlink ref="C47" r:id="rId32" display="https://servicios.axiscloud.ec/ConsultaInfracciones/paginas/ConsultaInfracciones.jsp?PS_EMPRESA=03" xr:uid="{00000000-0004-0000-0300-00001F000000}"/>
    <hyperlink ref="C48" r:id="rId33" display="https://servicios.axiscloud.ec/ConsultaInfracciones/paginas/ConsultaInfracciones.jsp?PS_EMPRESA=03" xr:uid="{00000000-0004-0000-0300-000020000000}"/>
    <hyperlink ref="C49" r:id="rId34" display="https://servicios.axiscloud.ec/ConsultaInfracciones/paginas/ConsultaInfracciones.jsp?PS_EMPRESA=03" xr:uid="{00000000-0004-0000-0300-000021000000}"/>
    <hyperlink ref="C50" r:id="rId35" display="https://servicios.axiscloud.ec/ConsultaInfracciones/paginas/ConsultaInfracciones.jsp?PS_EMPRESA=03" xr:uid="{00000000-0004-0000-0300-000022000000}"/>
    <hyperlink ref="C51" r:id="rId36" display="https://servicios.axiscloud.ec/ConsultaInfracciones/paginas/ConsultaInfracciones.jsp?PS_EMPRESA=03" xr:uid="{00000000-0004-0000-0300-000023000000}"/>
    <hyperlink ref="C52" r:id="rId37" display="https://servicios.axiscloud.ec/ConsultaInfracciones/paginas/ConsultaInfracciones.jsp?PS_EMPRESA=03" xr:uid="{00000000-0004-0000-0300-000024000000}"/>
    <hyperlink ref="C53" r:id="rId38" display="https://servicios.axiscloud.ec/ConsultaInfracciones/paginas/ConsultaInfracciones.jsp?PS_EMPRESA=03" xr:uid="{00000000-0004-0000-0300-000025000000}"/>
    <hyperlink ref="C24" r:id="rId39" display="https://servicios.axiscloud.ec/ConsultaInfracciones/paginas/ConsultaInfracciones.jsp?PS_EMPRESA=03" xr:uid="{00000000-0004-0000-0300-000026000000}"/>
    <hyperlink ref="C25" r:id="rId40" display="https://servicios.axiscloud.ec/ConsultaInfracciones/paginas/ConsultaInfracciones.jsp?PS_EMPRESA=03" xr:uid="{00000000-0004-0000-0300-000027000000}"/>
    <hyperlink ref="C26" r:id="rId41" display="https://servicios.axiscloud.ec/ConsultaInfracciones/paginas/ConsultaInfracciones.jsp?PS_EMPRESA=03" xr:uid="{00000000-0004-0000-0300-000028000000}"/>
    <hyperlink ref="C27" r:id="rId42" display="https://servicios.axiscloud.ec/ConsultaInfracciones/paginas/ConsultaInfracciones.jsp?PS_EMPRESA=03" xr:uid="{00000000-0004-0000-0300-000029000000}"/>
    <hyperlink ref="C28" r:id="rId43" display="https://servicios.axiscloud.ec/ConsultaInfracciones/paginas/ConsultaInfracciones.jsp?PS_EMPRESA=03" xr:uid="{00000000-0004-0000-0300-00002A000000}"/>
    <hyperlink ref="C29" r:id="rId44" display="https://servicios.axiscloud.ec/ConsultaInfracciones/paginas/ConsultaInfracciones.jsp?PS_EMPRESA=03" xr:uid="{00000000-0004-0000-0300-00002B000000}"/>
    <hyperlink ref="C30" r:id="rId45" display="https://servicios.axiscloud.ec/ConsultaInfracciones/paginas/ConsultaInfracciones.jsp?PS_EMPRESA=03" xr:uid="{00000000-0004-0000-0300-00002C000000}"/>
    <hyperlink ref="C31" r:id="rId46" display="https://servicios.axiscloud.ec/ConsultaInfracciones/paginas/ConsultaInfracciones.jsp?PS_EMPRESA=03" xr:uid="{00000000-0004-0000-0300-00002D000000}"/>
    <hyperlink ref="C32" r:id="rId47" display="https://servicios.axiscloud.ec/ConsultaInfracciones/paginas/ConsultaInfracciones.jsp?PS_EMPRESA=03" xr:uid="{00000000-0004-0000-0300-00002E000000}"/>
    <hyperlink ref="C33" r:id="rId48" display="https://servicios.axiscloud.ec/ConsultaInfracciones/paginas/ConsultaInfracciones.jsp?PS_EMPRESA=03" xr:uid="{00000000-0004-0000-0300-00002F000000}"/>
    <hyperlink ref="C34" r:id="rId49" display="https://servicios.axiscloud.ec/ConsultaInfracciones/paginas/ConsultaInfracciones.jsp?PS_EMPRESA=03" xr:uid="{00000000-0004-0000-0300-000030000000}"/>
    <hyperlink ref="C35" r:id="rId50" display="https://servicios.axiscloud.ec/ConsultaInfracciones/paginas/ConsultaInfracciones.jsp?PS_EMPRESA=03" xr:uid="{00000000-0004-0000-0300-000031000000}"/>
    <hyperlink ref="C36" r:id="rId51" display="https://servicios.axiscloud.ec/ConsultaInfracciones/paginas/ConsultaInfracciones.jsp?PS_EMPRESA=03" xr:uid="{00000000-0004-0000-0300-000032000000}"/>
    <hyperlink ref="C37" r:id="rId52" display="https://servicios.axiscloud.ec/ConsultaInfracciones/paginas/ConsultaInfracciones.jsp?PS_EMPRESA=03" xr:uid="{00000000-0004-0000-0300-000033000000}"/>
    <hyperlink ref="C38" r:id="rId53" display="https://servicios.axiscloud.ec/ConsultaInfracciones/paginas/ConsultaInfracciones.jsp?PS_EMPRESA=03" xr:uid="{00000000-0004-0000-0300-000034000000}"/>
    <hyperlink ref="C39" r:id="rId54" display="https://servicios.axiscloud.ec/ConsultaInfracciones/paginas/ConsultaInfracciones.jsp?PS_EMPRESA=03" xr:uid="{00000000-0004-0000-0300-000035000000}"/>
    <hyperlink ref="C40" r:id="rId55" display="https://servicios.axiscloud.ec/ConsultaInfracciones/paginas/ConsultaInfracciones.jsp?PS_EMPRESA=03" xr:uid="{00000000-0004-0000-0300-000036000000}"/>
    <hyperlink ref="C41" r:id="rId56" display="https://servicios.axiscloud.ec/ConsultaInfracciones/paginas/ConsultaInfracciones.jsp?PS_EMPRESA=03" xr:uid="{00000000-0004-0000-0300-000037000000}"/>
    <hyperlink ref="C42" r:id="rId57" display="https://servicios.axiscloud.ec/ConsultaInfracciones/paginas/ConsultaInfracciones.jsp?PS_EMPRESA=03" xr:uid="{00000000-0004-0000-0300-000038000000}"/>
    <hyperlink ref="C43" r:id="rId58" display="https://servicios.axiscloud.ec/ConsultaInfracciones/paginas/ConsultaInfracciones.jsp?PS_EMPRESA=03" xr:uid="{00000000-0004-0000-0300-000039000000}"/>
    <hyperlink ref="C55" r:id="rId59" display="https://servicios.axiscloud.ec/ConsultaInfracciones/paginas/ConsultaInfracciones.jsp?PS_EMPRESA=03" xr:uid="{00000000-0004-0000-0300-00003A000000}"/>
  </hyperlinks>
  <pageMargins left="0.7" right="0.7" top="0.75" bottom="0.75" header="0.3" footer="0.3"/>
  <pageSetup paperSize="9" orientation="portrait" r:id="rId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:F35"/>
  <sheetViews>
    <sheetView workbookViewId="0">
      <selection activeCell="L11" sqref="L11"/>
    </sheetView>
  </sheetViews>
  <sheetFormatPr baseColWidth="10" defaultRowHeight="14.4"/>
  <cols>
    <col min="1" max="1" width="27.6640625" bestFit="1" customWidth="1"/>
    <col min="2" max="2" width="22.44140625" customWidth="1"/>
    <col min="3" max="3" width="5" bestFit="1" customWidth="1"/>
    <col min="4" max="4" width="35.5546875" bestFit="1" customWidth="1"/>
    <col min="5" max="5" width="8.33203125" bestFit="1" customWidth="1"/>
    <col min="6" max="6" width="9.109375" bestFit="1" customWidth="1"/>
  </cols>
  <sheetData>
    <row r="1" spans="1:6">
      <c r="A1" s="76" t="s">
        <v>315</v>
      </c>
      <c r="B1" s="76"/>
      <c r="C1" s="76"/>
      <c r="D1" s="76"/>
      <c r="E1" s="76"/>
      <c r="F1" s="76"/>
    </row>
    <row r="2" spans="1:6">
      <c r="A2" s="62" t="s">
        <v>265</v>
      </c>
      <c r="B2" s="62" t="s">
        <v>266</v>
      </c>
      <c r="C2" s="62" t="s">
        <v>267</v>
      </c>
      <c r="D2" s="62" t="s">
        <v>268</v>
      </c>
      <c r="E2" s="63" t="s">
        <v>269</v>
      </c>
      <c r="F2" s="62" t="s">
        <v>270</v>
      </c>
    </row>
    <row r="3" spans="1:6">
      <c r="A3" s="64" t="s">
        <v>271</v>
      </c>
      <c r="B3" s="64">
        <v>31797257</v>
      </c>
      <c r="C3" s="64">
        <v>2022</v>
      </c>
      <c r="D3" s="64" t="s">
        <v>272</v>
      </c>
      <c r="E3" s="65" t="s">
        <v>273</v>
      </c>
      <c r="F3" s="64" t="s">
        <v>274</v>
      </c>
    </row>
    <row r="4" spans="1:6">
      <c r="A4" s="64" t="s">
        <v>275</v>
      </c>
      <c r="B4" s="64">
        <v>31797256</v>
      </c>
      <c r="C4" s="64">
        <v>2022</v>
      </c>
      <c r="D4" s="64" t="s">
        <v>272</v>
      </c>
      <c r="E4" s="65" t="s">
        <v>276</v>
      </c>
      <c r="F4" s="64" t="s">
        <v>274</v>
      </c>
    </row>
    <row r="5" spans="1:6">
      <c r="A5" s="64" t="s">
        <v>271</v>
      </c>
      <c r="B5" s="64">
        <v>26815491</v>
      </c>
      <c r="C5" s="64">
        <v>2021</v>
      </c>
      <c r="D5" s="64" t="s">
        <v>277</v>
      </c>
      <c r="E5" s="65" t="s">
        <v>278</v>
      </c>
      <c r="F5" s="64" t="s">
        <v>274</v>
      </c>
    </row>
    <row r="6" spans="1:6">
      <c r="A6" s="64" t="s">
        <v>279</v>
      </c>
      <c r="B6" s="64">
        <v>26815490</v>
      </c>
      <c r="C6" s="64">
        <v>2021</v>
      </c>
      <c r="D6" s="64" t="s">
        <v>277</v>
      </c>
      <c r="E6" s="65" t="s">
        <v>280</v>
      </c>
      <c r="F6" s="64" t="s">
        <v>274</v>
      </c>
    </row>
    <row r="7" spans="1:6">
      <c r="A7" s="64" t="s">
        <v>271</v>
      </c>
      <c r="B7" s="64">
        <v>23120717</v>
      </c>
      <c r="C7" s="64">
        <v>2020</v>
      </c>
      <c r="D7" s="64" t="s">
        <v>277</v>
      </c>
      <c r="E7" s="65" t="s">
        <v>281</v>
      </c>
      <c r="F7" s="64" t="s">
        <v>274</v>
      </c>
    </row>
    <row r="8" spans="1:6">
      <c r="A8" s="64" t="s">
        <v>279</v>
      </c>
      <c r="B8" s="64">
        <v>23120716</v>
      </c>
      <c r="C8" s="64">
        <v>2020</v>
      </c>
      <c r="D8" s="64" t="s">
        <v>277</v>
      </c>
      <c r="E8" s="65" t="s">
        <v>282</v>
      </c>
      <c r="F8" s="64" t="s">
        <v>274</v>
      </c>
    </row>
    <row r="9" spans="1:6">
      <c r="A9" s="64" t="s">
        <v>271</v>
      </c>
      <c r="B9" s="64">
        <v>18390288</v>
      </c>
      <c r="C9" s="64">
        <v>2019</v>
      </c>
      <c r="D9" s="64" t="s">
        <v>277</v>
      </c>
      <c r="E9" s="65" t="s">
        <v>283</v>
      </c>
      <c r="F9" s="64" t="s">
        <v>274</v>
      </c>
    </row>
    <row r="10" spans="1:6">
      <c r="A10" s="64" t="s">
        <v>279</v>
      </c>
      <c r="B10" s="64">
        <v>18390287</v>
      </c>
      <c r="C10" s="64">
        <v>2019</v>
      </c>
      <c r="D10" s="64" t="s">
        <v>277</v>
      </c>
      <c r="E10" s="65" t="s">
        <v>284</v>
      </c>
      <c r="F10" s="64" t="s">
        <v>274</v>
      </c>
    </row>
    <row r="11" spans="1:6">
      <c r="A11" s="64" t="s">
        <v>271</v>
      </c>
      <c r="B11" s="64">
        <v>14949490</v>
      </c>
      <c r="C11" s="64">
        <v>2018</v>
      </c>
      <c r="D11" s="64" t="s">
        <v>277</v>
      </c>
      <c r="E11" s="65" t="s">
        <v>285</v>
      </c>
      <c r="F11" s="64" t="s">
        <v>274</v>
      </c>
    </row>
    <row r="12" spans="1:6">
      <c r="A12" s="64" t="s">
        <v>279</v>
      </c>
      <c r="B12" s="64">
        <v>13957436</v>
      </c>
      <c r="C12" s="64">
        <v>2018</v>
      </c>
      <c r="D12" s="64" t="s">
        <v>277</v>
      </c>
      <c r="E12" s="65" t="s">
        <v>286</v>
      </c>
      <c r="F12" s="64" t="s">
        <v>274</v>
      </c>
    </row>
    <row r="13" spans="1:6">
      <c r="A13" s="64" t="s">
        <v>271</v>
      </c>
      <c r="B13" s="64">
        <v>11144117</v>
      </c>
      <c r="C13" s="64">
        <v>2017</v>
      </c>
      <c r="D13" s="64" t="s">
        <v>277</v>
      </c>
      <c r="E13" s="65" t="s">
        <v>287</v>
      </c>
      <c r="F13" s="64" t="s">
        <v>274</v>
      </c>
    </row>
    <row r="14" spans="1:6">
      <c r="A14" s="64" t="s">
        <v>279</v>
      </c>
      <c r="B14" s="64">
        <v>11144116</v>
      </c>
      <c r="C14" s="64">
        <v>2017</v>
      </c>
      <c r="D14" s="64" t="s">
        <v>277</v>
      </c>
      <c r="E14" s="65" t="s">
        <v>288</v>
      </c>
      <c r="F14" s="64" t="s">
        <v>274</v>
      </c>
    </row>
    <row r="15" spans="1:6">
      <c r="A15" s="64" t="s">
        <v>271</v>
      </c>
      <c r="B15" s="64">
        <v>9442480</v>
      </c>
      <c r="C15" s="64">
        <v>2016</v>
      </c>
      <c r="D15" s="64" t="s">
        <v>277</v>
      </c>
      <c r="E15" s="65" t="s">
        <v>289</v>
      </c>
      <c r="F15" s="64" t="s">
        <v>274</v>
      </c>
    </row>
    <row r="16" spans="1:6">
      <c r="A16" s="64" t="s">
        <v>279</v>
      </c>
      <c r="B16" s="64">
        <v>9442479</v>
      </c>
      <c r="C16" s="64">
        <v>2016</v>
      </c>
      <c r="D16" s="64" t="s">
        <v>277</v>
      </c>
      <c r="E16" s="65" t="s">
        <v>290</v>
      </c>
      <c r="F16" s="64" t="s">
        <v>274</v>
      </c>
    </row>
    <row r="17" spans="1:6">
      <c r="A17" s="64" t="s">
        <v>271</v>
      </c>
      <c r="B17" s="64">
        <v>7372091</v>
      </c>
      <c r="C17" s="64">
        <v>2015</v>
      </c>
      <c r="D17" s="64" t="s">
        <v>277</v>
      </c>
      <c r="E17" s="65" t="s">
        <v>291</v>
      </c>
      <c r="F17" s="64" t="s">
        <v>274</v>
      </c>
    </row>
    <row r="18" spans="1:6">
      <c r="A18" s="64" t="s">
        <v>279</v>
      </c>
      <c r="B18" s="64">
        <v>7372090</v>
      </c>
      <c r="C18" s="64">
        <v>2015</v>
      </c>
      <c r="D18" s="64" t="s">
        <v>277</v>
      </c>
      <c r="E18" s="65" t="s">
        <v>292</v>
      </c>
      <c r="F18" s="64" t="s">
        <v>274</v>
      </c>
    </row>
    <row r="19" spans="1:6">
      <c r="A19" s="64" t="s">
        <v>293</v>
      </c>
      <c r="B19" s="64">
        <v>5981026</v>
      </c>
      <c r="C19" s="64">
        <v>2014</v>
      </c>
      <c r="D19" s="64" t="s">
        <v>294</v>
      </c>
      <c r="E19" s="65" t="s">
        <v>295</v>
      </c>
      <c r="F19" s="64" t="s">
        <v>274</v>
      </c>
    </row>
    <row r="20" spans="1:6">
      <c r="A20" s="64" t="s">
        <v>271</v>
      </c>
      <c r="B20" s="64">
        <v>5647647</v>
      </c>
      <c r="C20" s="64">
        <v>2014</v>
      </c>
      <c r="D20" s="64" t="s">
        <v>294</v>
      </c>
      <c r="E20" s="65" t="s">
        <v>296</v>
      </c>
      <c r="F20" s="64" t="s">
        <v>274</v>
      </c>
    </row>
    <row r="21" spans="1:6">
      <c r="A21" s="64" t="s">
        <v>279</v>
      </c>
      <c r="B21" s="64">
        <v>4955341</v>
      </c>
      <c r="C21" s="64">
        <v>2014</v>
      </c>
      <c r="D21" s="64" t="s">
        <v>294</v>
      </c>
      <c r="E21" s="65" t="s">
        <v>297</v>
      </c>
      <c r="F21" s="64" t="s">
        <v>274</v>
      </c>
    </row>
    <row r="22" spans="1:6">
      <c r="A22" s="64" t="s">
        <v>271</v>
      </c>
      <c r="B22" s="64">
        <v>61050675688</v>
      </c>
      <c r="C22" s="64">
        <v>2013</v>
      </c>
      <c r="D22" s="64">
        <v>0</v>
      </c>
      <c r="E22" s="65" t="s">
        <v>298</v>
      </c>
      <c r="F22" s="64" t="s">
        <v>274</v>
      </c>
    </row>
    <row r="23" spans="1:6">
      <c r="A23" s="64" t="s">
        <v>279</v>
      </c>
      <c r="B23" s="64">
        <v>20136756880</v>
      </c>
      <c r="C23" s="64">
        <v>2013</v>
      </c>
      <c r="D23" s="64">
        <v>0</v>
      </c>
      <c r="E23" s="65" t="s">
        <v>299</v>
      </c>
      <c r="F23" s="64" t="s">
        <v>274</v>
      </c>
    </row>
    <row r="24" spans="1:6">
      <c r="A24" s="64" t="s">
        <v>271</v>
      </c>
      <c r="B24" s="64">
        <v>61040675688</v>
      </c>
      <c r="C24" s="64">
        <v>2012</v>
      </c>
      <c r="D24" s="64">
        <v>0</v>
      </c>
      <c r="E24" s="65" t="s">
        <v>300</v>
      </c>
      <c r="F24" s="64" t="s">
        <v>274</v>
      </c>
    </row>
    <row r="25" spans="1:6">
      <c r="A25" s="64" t="s">
        <v>275</v>
      </c>
      <c r="B25" s="64">
        <v>20126756880</v>
      </c>
      <c r="C25" s="64">
        <v>2012</v>
      </c>
      <c r="D25" s="64" t="s">
        <v>301</v>
      </c>
      <c r="E25" s="65" t="s">
        <v>302</v>
      </c>
      <c r="F25" s="64" t="s">
        <v>274</v>
      </c>
    </row>
    <row r="26" spans="1:6">
      <c r="A26" s="64" t="s">
        <v>275</v>
      </c>
      <c r="B26" s="64">
        <v>20116756880</v>
      </c>
      <c r="C26" s="64">
        <v>2011</v>
      </c>
      <c r="D26" s="64" t="s">
        <v>301</v>
      </c>
      <c r="E26" s="65" t="s">
        <v>303</v>
      </c>
      <c r="F26" s="64" t="s">
        <v>274</v>
      </c>
    </row>
    <row r="27" spans="1:6">
      <c r="A27" s="64" t="s">
        <v>275</v>
      </c>
      <c r="B27" s="64">
        <v>20106756880</v>
      </c>
      <c r="C27" s="64">
        <v>2010</v>
      </c>
      <c r="D27" s="64" t="s">
        <v>304</v>
      </c>
      <c r="E27" s="65" t="s">
        <v>305</v>
      </c>
      <c r="F27" s="64" t="s">
        <v>274</v>
      </c>
    </row>
    <row r="28" spans="1:6">
      <c r="A28" s="64" t="s">
        <v>275</v>
      </c>
      <c r="B28" s="64">
        <v>20096756880</v>
      </c>
      <c r="C28" s="64">
        <v>2009</v>
      </c>
      <c r="D28" s="64" t="s">
        <v>304</v>
      </c>
      <c r="E28" s="65" t="s">
        <v>306</v>
      </c>
      <c r="F28" s="64" t="s">
        <v>274</v>
      </c>
    </row>
    <row r="29" spans="1:6">
      <c r="A29" s="64" t="s">
        <v>275</v>
      </c>
      <c r="B29" s="64">
        <v>20086756880</v>
      </c>
      <c r="C29" s="64">
        <v>2008</v>
      </c>
      <c r="D29" s="64" t="s">
        <v>304</v>
      </c>
      <c r="E29" s="65" t="s">
        <v>307</v>
      </c>
      <c r="F29" s="64" t="s">
        <v>274</v>
      </c>
    </row>
    <row r="30" spans="1:6">
      <c r="A30" s="64" t="s">
        <v>275</v>
      </c>
      <c r="B30" s="64">
        <v>20076756880</v>
      </c>
      <c r="C30" s="64">
        <v>2007</v>
      </c>
      <c r="D30" s="64" t="s">
        <v>304</v>
      </c>
      <c r="E30" s="65" t="s">
        <v>308</v>
      </c>
      <c r="F30" s="64" t="s">
        <v>274</v>
      </c>
    </row>
    <row r="31" spans="1:6">
      <c r="A31" s="64" t="s">
        <v>275</v>
      </c>
      <c r="B31" s="64">
        <v>20066756880</v>
      </c>
      <c r="C31" s="64">
        <v>2006</v>
      </c>
      <c r="D31" s="64" t="s">
        <v>304</v>
      </c>
      <c r="E31" s="65" t="s">
        <v>309</v>
      </c>
      <c r="F31" s="64" t="s">
        <v>274</v>
      </c>
    </row>
    <row r="32" spans="1:6">
      <c r="A32" s="64" t="s">
        <v>275</v>
      </c>
      <c r="B32" s="64">
        <v>20056756880</v>
      </c>
      <c r="C32" s="64">
        <v>2005</v>
      </c>
      <c r="D32" s="64" t="s">
        <v>304</v>
      </c>
      <c r="E32" s="65" t="s">
        <v>310</v>
      </c>
      <c r="F32" s="64" t="s">
        <v>274</v>
      </c>
    </row>
    <row r="33" spans="1:6">
      <c r="A33" s="64" t="s">
        <v>275</v>
      </c>
      <c r="B33" s="64">
        <v>20046756880</v>
      </c>
      <c r="C33" s="64">
        <v>2004</v>
      </c>
      <c r="D33" s="64">
        <v>0</v>
      </c>
      <c r="E33" s="65" t="s">
        <v>311</v>
      </c>
      <c r="F33" s="64" t="s">
        <v>274</v>
      </c>
    </row>
    <row r="34" spans="1:6">
      <c r="A34" s="64" t="s">
        <v>275</v>
      </c>
      <c r="B34" s="64">
        <v>20036756880</v>
      </c>
      <c r="C34" s="64">
        <v>2003</v>
      </c>
      <c r="D34" s="64">
        <v>0</v>
      </c>
      <c r="E34" s="66" t="s">
        <v>312</v>
      </c>
      <c r="F34" s="64" t="s">
        <v>274</v>
      </c>
    </row>
    <row r="35" spans="1:6">
      <c r="A35" s="77" t="s">
        <v>313</v>
      </c>
      <c r="B35" s="78"/>
      <c r="C35" s="78"/>
      <c r="D35" s="78"/>
      <c r="E35" s="78"/>
      <c r="F35" s="79"/>
    </row>
  </sheetData>
  <mergeCells count="2">
    <mergeCell ref="A1:F1"/>
    <mergeCell ref="A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EPMAPS</vt:lpstr>
      <vt:lpstr>EEQ</vt:lpstr>
      <vt:lpstr>Detalle de valores AMT</vt:lpstr>
      <vt:lpstr>Detalle_deuda_predio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RIOFRIO</dc:creator>
  <cp:lastModifiedBy>PAUL RIOFRIO</cp:lastModifiedBy>
  <dcterms:created xsi:type="dcterms:W3CDTF">2022-08-12T17:42:37Z</dcterms:created>
  <dcterms:modified xsi:type="dcterms:W3CDTF">2022-11-02T20:54:26Z</dcterms:modified>
</cp:coreProperties>
</file>